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2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Ex3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4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4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5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6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7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8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9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1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2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3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5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6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7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8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9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0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1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2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3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4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5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6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8.xml" ContentType="application/vnd.openxmlformats-officedocument.drawing+xml"/>
  <Override PartName="/xl/charts/chart47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8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9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0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9.xml" ContentType="application/vnd.openxmlformats-officedocument.drawing+xml"/>
  <Override PartName="/xl/charts/chart51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2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3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4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5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6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7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8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9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0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1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2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3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10.xml" ContentType="application/vnd.openxmlformats-officedocument.drawing+xml"/>
  <Override PartName="/xl/charts/chart64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5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6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7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11.xml" ContentType="application/vnd.openxmlformats-officedocument.drawing+xml"/>
  <Override PartName="/xl/charts/chart68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9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0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1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2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3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4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5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6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7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8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79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0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2.xml" ContentType="application/vnd.openxmlformats-officedocument.drawing+xml"/>
  <Override PartName="/xl/charts/chart81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2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3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4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aldCabaoig\Desktop\"/>
    </mc:Choice>
  </mc:AlternateContent>
  <xr:revisionPtr revIDLastSave="0" documentId="13_ncr:1_{BD888A5D-781B-429A-9F3F-07EC57507408}" xr6:coauthVersionLast="47" xr6:coauthVersionMax="47" xr10:uidLastSave="{00000000-0000-0000-0000-000000000000}"/>
  <bookViews>
    <workbookView xWindow="-108" yWindow="-108" windowWidth="23256" windowHeight="12576" tabRatio="885" firstSheet="3" activeTab="15" xr2:uid="{C0D5A882-19BE-4540-8C0D-6BAFE49B4A94}"/>
  </bookViews>
  <sheets>
    <sheet name="Test 1" sheetId="5" r:id="rId1"/>
    <sheet name="Test 1 Viz (exp)" sheetId="6" r:id="rId2"/>
    <sheet name="Test 1 Viz (imp)" sheetId="7" r:id="rId3"/>
    <sheet name="Test 1 Viz (worst case ppcc)" sheetId="12" r:id="rId4"/>
    <sheet name="Test 1 Viz (worst case vang)" sheetId="13" r:id="rId5"/>
    <sheet name="Test 2" sheetId="1" r:id="rId6"/>
    <sheet name="Test 2 Viz" sheetId="8" r:id="rId7"/>
    <sheet name="Test 2 Rel" sheetId="15" r:id="rId8"/>
    <sheet name="Test 3" sheetId="2" r:id="rId9"/>
    <sheet name="Test 3 Viz" sheetId="9" r:id="rId10"/>
    <sheet name="Test 3 Rel" sheetId="16" r:id="rId11"/>
    <sheet name="Test 4" sheetId="3" r:id="rId12"/>
    <sheet name="Test 4 Viz" sheetId="10" r:id="rId13"/>
    <sheet name="Test 4 Rel" sheetId="17" r:id="rId14"/>
    <sheet name="Test 5" sheetId="4" r:id="rId15"/>
    <sheet name="Test 5 Viz" sheetId="11" r:id="rId16"/>
    <sheet name="Test 5 Rel" sheetId="18" r:id="rId17"/>
    <sheet name="MG Info" sheetId="14" r:id="rId18"/>
  </sheets>
  <definedNames>
    <definedName name="_xlchart.v1.0" hidden="1">'Test 1 Viz (worst case ppcc)'!$H$3:$H$3554</definedName>
    <definedName name="_xlchart.v1.1" hidden="1">'Test 1 Viz (worst case ppcc)'!$F$3:$F$3554</definedName>
    <definedName name="_xlchart.v1.2" hidden="1">'Test 1 Viz (worst case vang)'!$E$3:$E$3554</definedName>
    <definedName name="_xlchart.v1.3" hidden="1">'Test 1 Viz (worst case vang)'!$G$3:$G$3554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0" i="13" l="1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M31" i="13"/>
  <c r="N31" i="13" s="1"/>
  <c r="M32" i="13" s="1"/>
  <c r="N32" i="13" s="1"/>
  <c r="M33" i="13" s="1"/>
  <c r="N33" i="13" s="1"/>
  <c r="M34" i="13" s="1"/>
  <c r="N34" i="13" s="1"/>
  <c r="M35" i="13" s="1"/>
  <c r="N35" i="13" s="1"/>
  <c r="M36" i="13" s="1"/>
  <c r="N36" i="13" s="1"/>
  <c r="M37" i="13" s="1"/>
  <c r="N37" i="13" s="1"/>
  <c r="M14" i="13"/>
  <c r="N14" i="13"/>
  <c r="M15" i="13" s="1"/>
  <c r="N15" i="13" s="1"/>
  <c r="M16" i="13" s="1"/>
  <c r="N16" i="13" s="1"/>
  <c r="M17" i="13" s="1"/>
  <c r="N17" i="13" s="1"/>
  <c r="M18" i="13" s="1"/>
  <c r="N18" i="13" s="1"/>
  <c r="M19" i="13" s="1"/>
  <c r="N19" i="13" s="1"/>
  <c r="M20" i="13" s="1"/>
  <c r="N20" i="13" s="1"/>
  <c r="M21" i="13" s="1"/>
  <c r="N21" i="13" s="1"/>
  <c r="M22" i="13" s="1"/>
  <c r="N22" i="13" s="1"/>
  <c r="M23" i="13" s="1"/>
  <c r="N23" i="13" s="1"/>
  <c r="M24" i="13" s="1"/>
  <c r="N24" i="13" s="1"/>
  <c r="M25" i="13" s="1"/>
  <c r="N25" i="13" s="1"/>
  <c r="M26" i="13" s="1"/>
  <c r="N26" i="13" s="1"/>
  <c r="M27" i="13" s="1"/>
  <c r="N27" i="13" s="1"/>
  <c r="M28" i="13" s="1"/>
  <c r="N28" i="13" s="1"/>
  <c r="M29" i="13" s="1"/>
  <c r="N29" i="13" s="1"/>
  <c r="M30" i="13" s="1"/>
  <c r="N30" i="13" s="1"/>
  <c r="N7" i="13"/>
  <c r="M8" i="13"/>
  <c r="N6" i="13"/>
  <c r="T3" i="13"/>
  <c r="Q3" i="13"/>
  <c r="N3" i="13"/>
  <c r="O6" i="13"/>
  <c r="U3" i="12"/>
  <c r="R3" i="12"/>
  <c r="O3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8" i="12"/>
  <c r="P9" i="12"/>
  <c r="P10" i="12"/>
  <c r="P11" i="12"/>
  <c r="P12" i="12"/>
  <c r="N52" i="12"/>
  <c r="O52" i="12" s="1"/>
  <c r="N48" i="12"/>
  <c r="O48" i="12" s="1"/>
  <c r="N49" i="12" s="1"/>
  <c r="O49" i="12" s="1"/>
  <c r="N50" i="12" s="1"/>
  <c r="O50" i="12" s="1"/>
  <c r="N51" i="12" s="1"/>
  <c r="O51" i="12" s="1"/>
  <c r="N43" i="12"/>
  <c r="O43" i="12" s="1"/>
  <c r="N44" i="12" s="1"/>
  <c r="O44" i="12" s="1"/>
  <c r="N45" i="12" s="1"/>
  <c r="O45" i="12" s="1"/>
  <c r="N46" i="12" s="1"/>
  <c r="O46" i="12" s="1"/>
  <c r="N47" i="12" s="1"/>
  <c r="O47" i="12" s="1"/>
  <c r="N36" i="12"/>
  <c r="O36" i="12"/>
  <c r="N37" i="12" s="1"/>
  <c r="O37" i="12" s="1"/>
  <c r="N38" i="12" s="1"/>
  <c r="O38" i="12" s="1"/>
  <c r="N39" i="12" s="1"/>
  <c r="O39" i="12" s="1"/>
  <c r="N40" i="12" s="1"/>
  <c r="O40" i="12" s="1"/>
  <c r="N41" i="12" s="1"/>
  <c r="O41" i="12" s="1"/>
  <c r="N42" i="12" s="1"/>
  <c r="O42" i="12" s="1"/>
  <c r="N29" i="12"/>
  <c r="O29" i="12" s="1"/>
  <c r="N30" i="12" s="1"/>
  <c r="O30" i="12" s="1"/>
  <c r="N31" i="12" s="1"/>
  <c r="O31" i="12" s="1"/>
  <c r="N32" i="12" s="1"/>
  <c r="O32" i="12" s="1"/>
  <c r="N33" i="12" s="1"/>
  <c r="O33" i="12" s="1"/>
  <c r="N34" i="12" s="1"/>
  <c r="O34" i="12" s="1"/>
  <c r="N35" i="12" s="1"/>
  <c r="O35" i="12" s="1"/>
  <c r="N13" i="12"/>
  <c r="O13" i="12" s="1"/>
  <c r="N14" i="12" s="1"/>
  <c r="O14" i="12" s="1"/>
  <c r="N15" i="12" s="1"/>
  <c r="O15" i="12" s="1"/>
  <c r="N16" i="12" s="1"/>
  <c r="O16" i="12" s="1"/>
  <c r="N17" i="12" s="1"/>
  <c r="O17" i="12" s="1"/>
  <c r="N18" i="12" s="1"/>
  <c r="O18" i="12" s="1"/>
  <c r="N19" i="12" s="1"/>
  <c r="O19" i="12" s="1"/>
  <c r="N20" i="12" s="1"/>
  <c r="O20" i="12" s="1"/>
  <c r="N21" i="12" s="1"/>
  <c r="O21" i="12" s="1"/>
  <c r="N22" i="12" s="1"/>
  <c r="O22" i="12" s="1"/>
  <c r="N23" i="12" s="1"/>
  <c r="O23" i="12" s="1"/>
  <c r="N24" i="12" s="1"/>
  <c r="O24" i="12" s="1"/>
  <c r="N25" i="12" s="1"/>
  <c r="O25" i="12" s="1"/>
  <c r="N26" i="12" s="1"/>
  <c r="O26" i="12" s="1"/>
  <c r="N27" i="12" s="1"/>
  <c r="O27" i="12" s="1"/>
  <c r="N28" i="12" s="1"/>
  <c r="O28" i="12" s="1"/>
  <c r="O7" i="12"/>
  <c r="O6" i="12"/>
  <c r="E63" i="11"/>
  <c r="E62" i="11"/>
  <c r="E61" i="11"/>
  <c r="E60" i="11"/>
  <c r="E63" i="10"/>
  <c r="E62" i="10"/>
  <c r="E61" i="10"/>
  <c r="E60" i="10"/>
  <c r="E63" i="9"/>
  <c r="E62" i="9"/>
  <c r="E61" i="9"/>
  <c r="E60" i="9"/>
  <c r="E59" i="11"/>
  <c r="E59" i="10"/>
  <c r="E59" i="9"/>
  <c r="E63" i="8"/>
  <c r="E62" i="8"/>
  <c r="E61" i="8"/>
  <c r="E60" i="8"/>
  <c r="E59" i="8"/>
  <c r="G7" i="14"/>
  <c r="H7" i="14"/>
  <c r="I7" i="14"/>
  <c r="J7" i="14"/>
  <c r="K7" i="14"/>
  <c r="L7" i="14"/>
  <c r="M7" i="14"/>
  <c r="G2" i="14" a="1"/>
  <c r="G2" i="14" s="1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B21" i="16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O18" i="18"/>
  <c r="N18" i="18"/>
  <c r="M18" i="18"/>
  <c r="L18" i="18"/>
  <c r="K18" i="18"/>
  <c r="J18" i="18"/>
  <c r="I18" i="18"/>
  <c r="H18" i="18"/>
  <c r="H34" i="18" s="1"/>
  <c r="G18" i="18"/>
  <c r="G34" i="18" s="1"/>
  <c r="F18" i="18"/>
  <c r="E18" i="18"/>
  <c r="D18" i="18"/>
  <c r="C18" i="18"/>
  <c r="C34" i="18" s="1"/>
  <c r="B18" i="18"/>
  <c r="A18" i="18"/>
  <c r="O17" i="18"/>
  <c r="O33" i="18" s="1"/>
  <c r="N17" i="18"/>
  <c r="N33" i="18" s="1"/>
  <c r="M17" i="18"/>
  <c r="L17" i="18"/>
  <c r="K17" i="18"/>
  <c r="J17" i="18"/>
  <c r="I17" i="18"/>
  <c r="H17" i="18"/>
  <c r="G17" i="18"/>
  <c r="G33" i="18" s="1"/>
  <c r="F17" i="18"/>
  <c r="F33" i="18" s="1"/>
  <c r="E17" i="18"/>
  <c r="E33" i="18" s="1"/>
  <c r="D17" i="18"/>
  <c r="C17" i="18"/>
  <c r="B17" i="18"/>
  <c r="A17" i="18"/>
  <c r="O16" i="18"/>
  <c r="N16" i="18"/>
  <c r="N32" i="18" s="1"/>
  <c r="M16" i="18"/>
  <c r="L16" i="18"/>
  <c r="K16" i="18"/>
  <c r="J16" i="18"/>
  <c r="I16" i="18"/>
  <c r="H16" i="18"/>
  <c r="H32" i="18" s="1"/>
  <c r="G16" i="18"/>
  <c r="F16" i="18"/>
  <c r="F32" i="18" s="1"/>
  <c r="E16" i="18"/>
  <c r="E32" i="18" s="1"/>
  <c r="D16" i="18"/>
  <c r="D32" i="18" s="1"/>
  <c r="C16" i="18"/>
  <c r="B16" i="18"/>
  <c r="A16" i="18"/>
  <c r="O15" i="18"/>
  <c r="N15" i="18"/>
  <c r="M15" i="18"/>
  <c r="M31" i="18" s="1"/>
  <c r="L15" i="18"/>
  <c r="L31" i="18" s="1"/>
  <c r="K15" i="18"/>
  <c r="J15" i="18"/>
  <c r="I15" i="18"/>
  <c r="H15" i="18"/>
  <c r="G15" i="18"/>
  <c r="F15" i="18"/>
  <c r="E15" i="18"/>
  <c r="E31" i="18" s="1"/>
  <c r="D15" i="18"/>
  <c r="D31" i="18" s="1"/>
  <c r="C15" i="18"/>
  <c r="C31" i="18" s="1"/>
  <c r="B15" i="18"/>
  <c r="A15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B14" i="18"/>
  <c r="A14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A13" i="18"/>
  <c r="O10" i="18"/>
  <c r="N10" i="18"/>
  <c r="M10" i="18"/>
  <c r="M26" i="18" s="1"/>
  <c r="L10" i="18"/>
  <c r="K10" i="18"/>
  <c r="J10" i="18"/>
  <c r="J26" i="18" s="1"/>
  <c r="I10" i="18"/>
  <c r="H10" i="18"/>
  <c r="G10" i="18"/>
  <c r="F10" i="18"/>
  <c r="E10" i="18"/>
  <c r="E26" i="18" s="1"/>
  <c r="D10" i="18"/>
  <c r="C10" i="18"/>
  <c r="B10" i="18"/>
  <c r="A10" i="18"/>
  <c r="O9" i="18"/>
  <c r="O25" i="18" s="1"/>
  <c r="N9" i="18"/>
  <c r="M9" i="18"/>
  <c r="L9" i="18"/>
  <c r="K9" i="18"/>
  <c r="J9" i="18"/>
  <c r="I9" i="18"/>
  <c r="H9" i="18"/>
  <c r="H25" i="18" s="1"/>
  <c r="G9" i="18"/>
  <c r="G25" i="18" s="1"/>
  <c r="F9" i="18"/>
  <c r="E9" i="18"/>
  <c r="D9" i="18"/>
  <c r="D25" i="18" s="1"/>
  <c r="C9" i="18"/>
  <c r="B9" i="18"/>
  <c r="A9" i="18"/>
  <c r="O8" i="18"/>
  <c r="O24" i="18" s="1"/>
  <c r="N8" i="18"/>
  <c r="N24" i="18" s="1"/>
  <c r="M8" i="18"/>
  <c r="L8" i="18"/>
  <c r="K8" i="18"/>
  <c r="J8" i="18"/>
  <c r="I8" i="18"/>
  <c r="H8" i="18"/>
  <c r="G8" i="18"/>
  <c r="F8" i="18"/>
  <c r="E8" i="18"/>
  <c r="D8" i="18"/>
  <c r="C8" i="18"/>
  <c r="C24" i="18" s="1"/>
  <c r="B8" i="18"/>
  <c r="A8" i="18"/>
  <c r="O7" i="18"/>
  <c r="O23" i="18" s="1"/>
  <c r="N7" i="18"/>
  <c r="N23" i="18" s="1"/>
  <c r="M7" i="18"/>
  <c r="L7" i="18"/>
  <c r="K7" i="18"/>
  <c r="J7" i="18"/>
  <c r="J23" i="18" s="1"/>
  <c r="I7" i="18"/>
  <c r="I23" i="18" s="1"/>
  <c r="H7" i="18"/>
  <c r="G7" i="18"/>
  <c r="G23" i="18" s="1"/>
  <c r="F7" i="18"/>
  <c r="F23" i="18" s="1"/>
  <c r="E7" i="18"/>
  <c r="E23" i="18" s="1"/>
  <c r="D7" i="18"/>
  <c r="C7" i="18"/>
  <c r="B7" i="18"/>
  <c r="A7" i="18"/>
  <c r="O6" i="18"/>
  <c r="N6" i="18"/>
  <c r="N22" i="18" s="1"/>
  <c r="M6" i="18"/>
  <c r="M22" i="18" s="1"/>
  <c r="L6" i="18"/>
  <c r="L22" i="18" s="1"/>
  <c r="K6" i="18"/>
  <c r="J6" i="18"/>
  <c r="I6" i="18"/>
  <c r="H6" i="18"/>
  <c r="H22" i="18" s="1"/>
  <c r="G6" i="18"/>
  <c r="F6" i="18"/>
  <c r="F22" i="18" s="1"/>
  <c r="E6" i="18"/>
  <c r="E22" i="18" s="1"/>
  <c r="D6" i="18"/>
  <c r="D22" i="18" s="1"/>
  <c r="C6" i="18"/>
  <c r="B6" i="18"/>
  <c r="A6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5" i="18"/>
  <c r="A5" i="18"/>
  <c r="K34" i="18"/>
  <c r="O32" i="18"/>
  <c r="G32" i="18"/>
  <c r="M24" i="18"/>
  <c r="E24" i="18"/>
  <c r="K23" i="18"/>
  <c r="C23" i="18"/>
  <c r="O34" i="18"/>
  <c r="N34" i="18"/>
  <c r="M34" i="18"/>
  <c r="L34" i="18"/>
  <c r="J34" i="18"/>
  <c r="F34" i="18"/>
  <c r="E34" i="18"/>
  <c r="D34" i="18"/>
  <c r="M33" i="18"/>
  <c r="L33" i="18"/>
  <c r="K33" i="18"/>
  <c r="J33" i="18"/>
  <c r="H33" i="18"/>
  <c r="D33" i="18"/>
  <c r="C33" i="18"/>
  <c r="M32" i="18"/>
  <c r="L32" i="18"/>
  <c r="K32" i="18"/>
  <c r="J32" i="18"/>
  <c r="C32" i="18"/>
  <c r="B32" i="18"/>
  <c r="O31" i="18"/>
  <c r="N31" i="18"/>
  <c r="K31" i="18"/>
  <c r="J31" i="18"/>
  <c r="I31" i="18"/>
  <c r="H31" i="18"/>
  <c r="G31" i="18"/>
  <c r="F31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O26" i="18"/>
  <c r="N26" i="18"/>
  <c r="L26" i="18"/>
  <c r="K26" i="18"/>
  <c r="I26" i="18"/>
  <c r="H26" i="18"/>
  <c r="G26" i="18"/>
  <c r="F26" i="18"/>
  <c r="D26" i="18"/>
  <c r="C26" i="18"/>
  <c r="N25" i="18"/>
  <c r="M25" i="18"/>
  <c r="L25" i="18"/>
  <c r="K25" i="18"/>
  <c r="J25" i="18"/>
  <c r="F25" i="18"/>
  <c r="E25" i="18"/>
  <c r="C25" i="18"/>
  <c r="B25" i="18"/>
  <c r="L24" i="18"/>
  <c r="K24" i="18"/>
  <c r="J24" i="18"/>
  <c r="I24" i="18"/>
  <c r="H24" i="18"/>
  <c r="G24" i="18"/>
  <c r="F24" i="18"/>
  <c r="D24" i="18"/>
  <c r="B24" i="18"/>
  <c r="M23" i="18"/>
  <c r="L23" i="18"/>
  <c r="H23" i="18"/>
  <c r="D23" i="18"/>
  <c r="O22" i="18"/>
  <c r="K22" i="18"/>
  <c r="J22" i="18"/>
  <c r="G22" i="18"/>
  <c r="C22" i="18"/>
  <c r="B22" i="18"/>
  <c r="O18" i="17"/>
  <c r="N18" i="17"/>
  <c r="M18" i="17"/>
  <c r="L18" i="17"/>
  <c r="K18" i="17"/>
  <c r="J18" i="17"/>
  <c r="I18" i="17"/>
  <c r="H18" i="17"/>
  <c r="H34" i="17" s="1"/>
  <c r="G18" i="17"/>
  <c r="F18" i="17"/>
  <c r="E18" i="17"/>
  <c r="D18" i="17"/>
  <c r="C18" i="17"/>
  <c r="B18" i="17"/>
  <c r="A18" i="17"/>
  <c r="O17" i="17"/>
  <c r="O33" i="17" s="1"/>
  <c r="N17" i="17"/>
  <c r="M17" i="17"/>
  <c r="L17" i="17"/>
  <c r="K17" i="17"/>
  <c r="J17" i="17"/>
  <c r="I17" i="17"/>
  <c r="H17" i="17"/>
  <c r="G17" i="17"/>
  <c r="G33" i="17" s="1"/>
  <c r="F17" i="17"/>
  <c r="E17" i="17"/>
  <c r="D17" i="17"/>
  <c r="C17" i="17"/>
  <c r="B17" i="17"/>
  <c r="A17" i="17"/>
  <c r="O16" i="17"/>
  <c r="N16" i="17"/>
  <c r="N32" i="17" s="1"/>
  <c r="M16" i="17"/>
  <c r="L16" i="17"/>
  <c r="K16" i="17"/>
  <c r="J16" i="17"/>
  <c r="I16" i="17"/>
  <c r="H16" i="17"/>
  <c r="G16" i="17"/>
  <c r="F16" i="17"/>
  <c r="F32" i="17" s="1"/>
  <c r="E16" i="17"/>
  <c r="D16" i="17"/>
  <c r="C16" i="17"/>
  <c r="B16" i="17"/>
  <c r="A16" i="17"/>
  <c r="O15" i="17"/>
  <c r="N15" i="17"/>
  <c r="M15" i="17"/>
  <c r="M31" i="17" s="1"/>
  <c r="L15" i="17"/>
  <c r="K15" i="17"/>
  <c r="J15" i="17"/>
  <c r="I15" i="17"/>
  <c r="H15" i="17"/>
  <c r="G15" i="17"/>
  <c r="F15" i="17"/>
  <c r="E15" i="17"/>
  <c r="E31" i="17" s="1"/>
  <c r="D15" i="17"/>
  <c r="C15" i="17"/>
  <c r="B15" i="17"/>
  <c r="A15" i="17"/>
  <c r="O14" i="17"/>
  <c r="N14" i="17"/>
  <c r="M14" i="17"/>
  <c r="L14" i="17"/>
  <c r="L30" i="17" s="1"/>
  <c r="K14" i="17"/>
  <c r="J14" i="17"/>
  <c r="I14" i="17"/>
  <c r="H14" i="17"/>
  <c r="G14" i="17"/>
  <c r="F14" i="17"/>
  <c r="F30" i="17" s="1"/>
  <c r="E14" i="17"/>
  <c r="D14" i="17"/>
  <c r="D30" i="17" s="1"/>
  <c r="C14" i="17"/>
  <c r="B14" i="17"/>
  <c r="A14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A13" i="17"/>
  <c r="O10" i="17"/>
  <c r="N10" i="17"/>
  <c r="M10" i="17"/>
  <c r="L10" i="17"/>
  <c r="K10" i="17"/>
  <c r="J10" i="17"/>
  <c r="I10" i="17"/>
  <c r="H10" i="17"/>
  <c r="H26" i="17" s="1"/>
  <c r="G10" i="17"/>
  <c r="F10" i="17"/>
  <c r="E10" i="17"/>
  <c r="D10" i="17"/>
  <c r="D26" i="17" s="1"/>
  <c r="C10" i="17"/>
  <c r="B10" i="17"/>
  <c r="B26" i="17" s="1"/>
  <c r="A10" i="17"/>
  <c r="O9" i="17"/>
  <c r="N9" i="17"/>
  <c r="M9" i="17"/>
  <c r="L9" i="17"/>
  <c r="K9" i="17"/>
  <c r="K25" i="17" s="1"/>
  <c r="J9" i="17"/>
  <c r="I9" i="17"/>
  <c r="I25" i="17" s="1"/>
  <c r="H9" i="17"/>
  <c r="G9" i="17"/>
  <c r="G25" i="17" s="1"/>
  <c r="F9" i="17"/>
  <c r="E9" i="17"/>
  <c r="D9" i="17"/>
  <c r="C9" i="17"/>
  <c r="C25" i="17" s="1"/>
  <c r="B9" i="17"/>
  <c r="A9" i="17"/>
  <c r="O8" i="17"/>
  <c r="N8" i="17"/>
  <c r="N24" i="17" s="1"/>
  <c r="M8" i="17"/>
  <c r="L8" i="17"/>
  <c r="K8" i="17"/>
  <c r="J8" i="17"/>
  <c r="J24" i="17" s="1"/>
  <c r="I8" i="17"/>
  <c r="H8" i="17"/>
  <c r="G8" i="17"/>
  <c r="F8" i="17"/>
  <c r="F24" i="17" s="1"/>
  <c r="E8" i="17"/>
  <c r="D8" i="17"/>
  <c r="C8" i="17"/>
  <c r="B8" i="17"/>
  <c r="A8" i="17"/>
  <c r="O7" i="17"/>
  <c r="O23" i="17" s="1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7" i="17"/>
  <c r="O6" i="17"/>
  <c r="N6" i="17"/>
  <c r="N22" i="17" s="1"/>
  <c r="M6" i="17"/>
  <c r="L6" i="17"/>
  <c r="K6" i="17"/>
  <c r="J6" i="17"/>
  <c r="I6" i="17"/>
  <c r="H6" i="17"/>
  <c r="H22" i="17" s="1"/>
  <c r="G6" i="17"/>
  <c r="F6" i="17"/>
  <c r="F22" i="17" s="1"/>
  <c r="E6" i="17"/>
  <c r="D6" i="17"/>
  <c r="C6" i="17"/>
  <c r="B6" i="17"/>
  <c r="A6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A5" i="17"/>
  <c r="L34" i="17"/>
  <c r="D34" i="17"/>
  <c r="J33" i="17"/>
  <c r="H32" i="17"/>
  <c r="N31" i="17"/>
  <c r="F31" i="17"/>
  <c r="H25" i="17"/>
  <c r="L23" i="17"/>
  <c r="D23" i="17"/>
  <c r="J22" i="17"/>
  <c r="O34" i="17"/>
  <c r="N34" i="17"/>
  <c r="K34" i="17"/>
  <c r="J34" i="17"/>
  <c r="G34" i="17"/>
  <c r="F34" i="17"/>
  <c r="C34" i="17"/>
  <c r="N33" i="17"/>
  <c r="M33" i="17"/>
  <c r="L33" i="17"/>
  <c r="H33" i="17"/>
  <c r="F33" i="17"/>
  <c r="E33" i="17"/>
  <c r="D33" i="17"/>
  <c r="O32" i="17"/>
  <c r="M32" i="17"/>
  <c r="L32" i="17"/>
  <c r="K32" i="17"/>
  <c r="J32" i="17"/>
  <c r="G32" i="17"/>
  <c r="E32" i="17"/>
  <c r="D32" i="17"/>
  <c r="C32" i="17"/>
  <c r="B32" i="17"/>
  <c r="L31" i="17"/>
  <c r="K31" i="17"/>
  <c r="J31" i="17"/>
  <c r="I31" i="17"/>
  <c r="H31" i="17"/>
  <c r="D31" i="17"/>
  <c r="C31" i="17"/>
  <c r="O30" i="17"/>
  <c r="N30" i="17"/>
  <c r="M30" i="17"/>
  <c r="K30" i="17"/>
  <c r="J30" i="17"/>
  <c r="H30" i="17"/>
  <c r="G30" i="17"/>
  <c r="E30" i="17"/>
  <c r="C30" i="17"/>
  <c r="O26" i="17"/>
  <c r="N26" i="17"/>
  <c r="M26" i="17"/>
  <c r="L26" i="17"/>
  <c r="K26" i="17"/>
  <c r="J26" i="17"/>
  <c r="G26" i="17"/>
  <c r="F26" i="17"/>
  <c r="E26" i="17"/>
  <c r="C26" i="17"/>
  <c r="O25" i="17"/>
  <c r="N25" i="17"/>
  <c r="M25" i="17"/>
  <c r="L25" i="17"/>
  <c r="J25" i="17"/>
  <c r="F25" i="17"/>
  <c r="E25" i="17"/>
  <c r="D25" i="17"/>
  <c r="M24" i="17"/>
  <c r="L24" i="17"/>
  <c r="K24" i="17"/>
  <c r="H24" i="17"/>
  <c r="E24" i="17"/>
  <c r="D24" i="17"/>
  <c r="C24" i="17"/>
  <c r="K23" i="17"/>
  <c r="J23" i="17"/>
  <c r="H23" i="17"/>
  <c r="G23" i="17"/>
  <c r="C23" i="17"/>
  <c r="O22" i="17"/>
  <c r="M22" i="17"/>
  <c r="G22" i="17"/>
  <c r="E22" i="17"/>
  <c r="O18" i="16"/>
  <c r="O34" i="16" s="1"/>
  <c r="N18" i="16"/>
  <c r="M18" i="16"/>
  <c r="L18" i="16"/>
  <c r="K18" i="16"/>
  <c r="J18" i="16"/>
  <c r="I18" i="16"/>
  <c r="I34" i="16" s="1"/>
  <c r="H18" i="16"/>
  <c r="G18" i="16"/>
  <c r="G34" i="16" s="1"/>
  <c r="F18" i="16"/>
  <c r="F34" i="16" s="1"/>
  <c r="E18" i="16"/>
  <c r="D18" i="16"/>
  <c r="C18" i="16"/>
  <c r="B18" i="16"/>
  <c r="A18" i="16"/>
  <c r="O17" i="16"/>
  <c r="N17" i="16"/>
  <c r="M17" i="16"/>
  <c r="M33" i="16" s="1"/>
  <c r="L17" i="16"/>
  <c r="K17" i="16"/>
  <c r="J17" i="16"/>
  <c r="I17" i="16"/>
  <c r="H17" i="16"/>
  <c r="G17" i="16"/>
  <c r="F17" i="16"/>
  <c r="F33" i="16" s="1"/>
  <c r="E17" i="16"/>
  <c r="E33" i="16" s="1"/>
  <c r="D17" i="16"/>
  <c r="C17" i="16"/>
  <c r="B17" i="16"/>
  <c r="A17" i="16"/>
  <c r="O16" i="16"/>
  <c r="O32" i="16" s="1"/>
  <c r="N16" i="16"/>
  <c r="M16" i="16"/>
  <c r="L16" i="16"/>
  <c r="L32" i="16" s="1"/>
  <c r="K16" i="16"/>
  <c r="J16" i="16"/>
  <c r="I16" i="16"/>
  <c r="H16" i="16"/>
  <c r="G16" i="16"/>
  <c r="G32" i="16" s="1"/>
  <c r="F16" i="16"/>
  <c r="E16" i="16"/>
  <c r="D16" i="16"/>
  <c r="C16" i="16"/>
  <c r="B16" i="16"/>
  <c r="A16" i="16"/>
  <c r="O15" i="16"/>
  <c r="N15" i="16"/>
  <c r="N31" i="16" s="1"/>
  <c r="M15" i="16"/>
  <c r="L15" i="16"/>
  <c r="L31" i="16" s="1"/>
  <c r="K15" i="16"/>
  <c r="K31" i="16" s="1"/>
  <c r="J15" i="16"/>
  <c r="I15" i="16"/>
  <c r="H15" i="16"/>
  <c r="G15" i="16"/>
  <c r="F15" i="16"/>
  <c r="F31" i="16" s="1"/>
  <c r="E15" i="16"/>
  <c r="D15" i="16"/>
  <c r="D31" i="16" s="1"/>
  <c r="C15" i="16"/>
  <c r="C31" i="16" s="1"/>
  <c r="B15" i="16"/>
  <c r="A15" i="16"/>
  <c r="O14" i="16"/>
  <c r="N14" i="16"/>
  <c r="M14" i="16"/>
  <c r="M30" i="16" s="1"/>
  <c r="L14" i="16"/>
  <c r="K14" i="16"/>
  <c r="K30" i="16" s="1"/>
  <c r="J14" i="16"/>
  <c r="J30" i="16" s="1"/>
  <c r="I14" i="16"/>
  <c r="H14" i="16"/>
  <c r="G14" i="16"/>
  <c r="F14" i="16"/>
  <c r="E14" i="16"/>
  <c r="E30" i="16" s="1"/>
  <c r="D14" i="16"/>
  <c r="C14" i="16"/>
  <c r="C30" i="16" s="1"/>
  <c r="B14" i="16"/>
  <c r="B30" i="16" s="1"/>
  <c r="A14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O10" i="16"/>
  <c r="N10" i="16"/>
  <c r="M10" i="16"/>
  <c r="L10" i="16"/>
  <c r="K10" i="16"/>
  <c r="K26" i="16" s="1"/>
  <c r="J10" i="16"/>
  <c r="I10" i="16"/>
  <c r="I26" i="16" s="1"/>
  <c r="H10" i="16"/>
  <c r="H26" i="16" s="1"/>
  <c r="G10" i="16"/>
  <c r="F10" i="16"/>
  <c r="E10" i="16"/>
  <c r="D10" i="16"/>
  <c r="C10" i="16"/>
  <c r="C26" i="16" s="1"/>
  <c r="B10" i="16"/>
  <c r="A10" i="16"/>
  <c r="O9" i="16"/>
  <c r="O25" i="16" s="1"/>
  <c r="N9" i="16"/>
  <c r="M9" i="16"/>
  <c r="L9" i="16"/>
  <c r="K9" i="16"/>
  <c r="J9" i="16"/>
  <c r="J25" i="16" s="1"/>
  <c r="I9" i="16"/>
  <c r="H9" i="16"/>
  <c r="H25" i="16" s="1"/>
  <c r="G9" i="16"/>
  <c r="F9" i="16"/>
  <c r="E9" i="16"/>
  <c r="D9" i="16"/>
  <c r="C9" i="16"/>
  <c r="B9" i="16"/>
  <c r="B25" i="16" s="1"/>
  <c r="A9" i="16"/>
  <c r="O8" i="16"/>
  <c r="O24" i="16" s="1"/>
  <c r="N8" i="16"/>
  <c r="N24" i="16" s="1"/>
  <c r="M8" i="16"/>
  <c r="L8" i="16"/>
  <c r="K8" i="16"/>
  <c r="J8" i="16"/>
  <c r="I8" i="16"/>
  <c r="H8" i="16"/>
  <c r="G8" i="16"/>
  <c r="F8" i="16"/>
  <c r="F24" i="16" s="1"/>
  <c r="E8" i="16"/>
  <c r="D8" i="16"/>
  <c r="C8" i="16"/>
  <c r="B8" i="16"/>
  <c r="A8" i="16"/>
  <c r="O7" i="16"/>
  <c r="N7" i="16"/>
  <c r="N23" i="16" s="1"/>
  <c r="M7" i="16"/>
  <c r="L7" i="16"/>
  <c r="K7" i="16"/>
  <c r="J7" i="16"/>
  <c r="I7" i="16"/>
  <c r="H7" i="16"/>
  <c r="H23" i="16" s="1"/>
  <c r="G7" i="16"/>
  <c r="F7" i="16"/>
  <c r="F23" i="16" s="1"/>
  <c r="E7" i="16"/>
  <c r="E23" i="16" s="1"/>
  <c r="D7" i="16"/>
  <c r="C7" i="16"/>
  <c r="B7" i="16"/>
  <c r="A7" i="16"/>
  <c r="O6" i="16"/>
  <c r="O22" i="16" s="1"/>
  <c r="N6" i="16"/>
  <c r="M6" i="16"/>
  <c r="M22" i="16" s="1"/>
  <c r="L6" i="16"/>
  <c r="L22" i="16" s="1"/>
  <c r="K6" i="16"/>
  <c r="J6" i="16"/>
  <c r="I6" i="16"/>
  <c r="H6" i="16"/>
  <c r="G6" i="16"/>
  <c r="G22" i="16" s="1"/>
  <c r="F6" i="16"/>
  <c r="E6" i="16"/>
  <c r="E22" i="16" s="1"/>
  <c r="D6" i="16"/>
  <c r="D22" i="16" s="1"/>
  <c r="C6" i="16"/>
  <c r="B6" i="16"/>
  <c r="A6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H34" i="16"/>
  <c r="O33" i="16"/>
  <c r="N33" i="16"/>
  <c r="G33" i="16"/>
  <c r="M32" i="16"/>
  <c r="E32" i="16"/>
  <c r="D32" i="16"/>
  <c r="J31" i="16"/>
  <c r="B31" i="16"/>
  <c r="L25" i="16"/>
  <c r="K25" i="16"/>
  <c r="D25" i="16"/>
  <c r="C25" i="16"/>
  <c r="K24" i="16"/>
  <c r="J24" i="16"/>
  <c r="C24" i="16"/>
  <c r="B24" i="16"/>
  <c r="O23" i="16"/>
  <c r="I23" i="16"/>
  <c r="G23" i="16"/>
  <c r="N22" i="16"/>
  <c r="F22" i="16"/>
  <c r="N34" i="16"/>
  <c r="M34" i="16"/>
  <c r="L34" i="16"/>
  <c r="K34" i="16"/>
  <c r="J34" i="16"/>
  <c r="E34" i="16"/>
  <c r="D34" i="16"/>
  <c r="C34" i="16"/>
  <c r="B34" i="16"/>
  <c r="L33" i="16"/>
  <c r="K33" i="16"/>
  <c r="J33" i="16"/>
  <c r="I33" i="16"/>
  <c r="H33" i="16"/>
  <c r="D33" i="16"/>
  <c r="C33" i="16"/>
  <c r="B33" i="16"/>
  <c r="N32" i="16"/>
  <c r="K32" i="16"/>
  <c r="J32" i="16"/>
  <c r="I32" i="16"/>
  <c r="H32" i="16"/>
  <c r="F32" i="16"/>
  <c r="C32" i="16"/>
  <c r="B32" i="16"/>
  <c r="O31" i="16"/>
  <c r="M31" i="16"/>
  <c r="I31" i="16"/>
  <c r="H31" i="16"/>
  <c r="G31" i="16"/>
  <c r="E31" i="16"/>
  <c r="O30" i="16"/>
  <c r="N30" i="16"/>
  <c r="L30" i="16"/>
  <c r="I30" i="16"/>
  <c r="H30" i="16"/>
  <c r="G30" i="16"/>
  <c r="F30" i="16"/>
  <c r="D30" i="16"/>
  <c r="O26" i="16"/>
  <c r="N26" i="16"/>
  <c r="M26" i="16"/>
  <c r="L26" i="16"/>
  <c r="J26" i="16"/>
  <c r="G26" i="16"/>
  <c r="F26" i="16"/>
  <c r="E26" i="16"/>
  <c r="D26" i="16"/>
  <c r="B26" i="16"/>
  <c r="N25" i="16"/>
  <c r="M25" i="16"/>
  <c r="I25" i="16"/>
  <c r="G25" i="16"/>
  <c r="F25" i="16"/>
  <c r="E25" i="16"/>
  <c r="M24" i="16"/>
  <c r="L24" i="16"/>
  <c r="H24" i="16"/>
  <c r="G24" i="16"/>
  <c r="E24" i="16"/>
  <c r="D24" i="16"/>
  <c r="M23" i="16"/>
  <c r="L23" i="16"/>
  <c r="K23" i="16"/>
  <c r="J23" i="16"/>
  <c r="D23" i="16"/>
  <c r="C23" i="16"/>
  <c r="B23" i="16"/>
  <c r="K22" i="16"/>
  <c r="J22" i="16"/>
  <c r="I22" i="16"/>
  <c r="H22" i="16"/>
  <c r="C22" i="16"/>
  <c r="B22" i="16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I22" i="15"/>
  <c r="J22" i="15"/>
  <c r="K22" i="15"/>
  <c r="L22" i="15"/>
  <c r="M22" i="15"/>
  <c r="N22" i="15"/>
  <c r="O22" i="15"/>
  <c r="I23" i="15"/>
  <c r="J23" i="15"/>
  <c r="K23" i="15"/>
  <c r="L23" i="15"/>
  <c r="M23" i="15"/>
  <c r="N23" i="15"/>
  <c r="O23" i="15"/>
  <c r="I24" i="15"/>
  <c r="J24" i="15"/>
  <c r="K24" i="15"/>
  <c r="L24" i="15"/>
  <c r="M24" i="15"/>
  <c r="N24" i="15"/>
  <c r="O24" i="15"/>
  <c r="I25" i="15"/>
  <c r="J25" i="15"/>
  <c r="K25" i="15"/>
  <c r="L25" i="15"/>
  <c r="M25" i="15"/>
  <c r="N25" i="15"/>
  <c r="O25" i="15"/>
  <c r="I26" i="15"/>
  <c r="J26" i="15"/>
  <c r="K26" i="15"/>
  <c r="L26" i="15"/>
  <c r="M26" i="15"/>
  <c r="N26" i="15"/>
  <c r="O26" i="15"/>
  <c r="B22" i="15"/>
  <c r="C22" i="15"/>
  <c r="D22" i="15"/>
  <c r="E22" i="15"/>
  <c r="F22" i="15"/>
  <c r="G22" i="15"/>
  <c r="H22" i="15"/>
  <c r="B23" i="15"/>
  <c r="C23" i="15"/>
  <c r="D23" i="15"/>
  <c r="E23" i="15"/>
  <c r="F23" i="15"/>
  <c r="G23" i="15"/>
  <c r="H23" i="15"/>
  <c r="B24" i="15"/>
  <c r="C24" i="15"/>
  <c r="D24" i="15"/>
  <c r="E24" i="15"/>
  <c r="F24" i="15"/>
  <c r="G24" i="15"/>
  <c r="H24" i="15"/>
  <c r="B25" i="15"/>
  <c r="C25" i="15"/>
  <c r="D25" i="15"/>
  <c r="E25" i="15"/>
  <c r="F25" i="15"/>
  <c r="G25" i="15"/>
  <c r="H25" i="15"/>
  <c r="B26" i="15"/>
  <c r="C26" i="15"/>
  <c r="D26" i="15"/>
  <c r="E26" i="15"/>
  <c r="F26" i="15"/>
  <c r="G26" i="15"/>
  <c r="H26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A18" i="15"/>
  <c r="A14" i="15"/>
  <c r="A15" i="15"/>
  <c r="A16" i="15"/>
  <c r="A17" i="15"/>
  <c r="A13" i="15"/>
  <c r="A6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A7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A8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A9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A10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A5" i="15"/>
  <c r="J6" i="13"/>
  <c r="J7" i="13"/>
  <c r="K6" i="13"/>
  <c r="I7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972" i="13"/>
  <c r="G2973" i="13"/>
  <c r="G2974" i="13"/>
  <c r="G2975" i="13"/>
  <c r="G2976" i="13"/>
  <c r="G2977" i="13"/>
  <c r="G2978" i="13"/>
  <c r="G2979" i="13"/>
  <c r="G2980" i="13"/>
  <c r="G2981" i="13"/>
  <c r="G2982" i="13"/>
  <c r="G2983" i="13"/>
  <c r="G2984" i="13"/>
  <c r="G2985" i="13"/>
  <c r="G2986" i="13"/>
  <c r="G2987" i="13"/>
  <c r="G2988" i="13"/>
  <c r="G2989" i="13"/>
  <c r="G2990" i="13"/>
  <c r="G2991" i="13"/>
  <c r="G2992" i="13"/>
  <c r="G2993" i="13"/>
  <c r="G2994" i="13"/>
  <c r="G2995" i="13"/>
  <c r="G2996" i="13"/>
  <c r="G2997" i="13"/>
  <c r="G2998" i="13"/>
  <c r="G2999" i="13"/>
  <c r="G3000" i="13"/>
  <c r="G3001" i="13"/>
  <c r="G3002" i="13"/>
  <c r="G3003" i="13"/>
  <c r="G3004" i="13"/>
  <c r="G3005" i="13"/>
  <c r="G3006" i="13"/>
  <c r="G3007" i="13"/>
  <c r="G3008" i="13"/>
  <c r="G3009" i="13"/>
  <c r="G3010" i="13"/>
  <c r="G3011" i="13"/>
  <c r="G3012" i="13"/>
  <c r="G3013" i="13"/>
  <c r="G3014" i="13"/>
  <c r="G3015" i="13"/>
  <c r="G3016" i="13"/>
  <c r="G3017" i="13"/>
  <c r="G3018" i="13"/>
  <c r="G3019" i="13"/>
  <c r="G3020" i="13"/>
  <c r="G3021" i="13"/>
  <c r="G3022" i="13"/>
  <c r="G3023" i="13"/>
  <c r="G3024" i="13"/>
  <c r="G3025" i="13"/>
  <c r="G3026" i="13"/>
  <c r="G3027" i="13"/>
  <c r="G3028" i="13"/>
  <c r="G3029" i="13"/>
  <c r="G3030" i="13"/>
  <c r="G3031" i="13"/>
  <c r="G3032" i="13"/>
  <c r="G3033" i="13"/>
  <c r="G3034" i="13"/>
  <c r="G3035" i="13"/>
  <c r="G3036" i="13"/>
  <c r="G3037" i="13"/>
  <c r="G3038" i="13"/>
  <c r="G3039" i="13"/>
  <c r="G3040" i="13"/>
  <c r="G3041" i="13"/>
  <c r="G3042" i="13"/>
  <c r="G3043" i="13"/>
  <c r="G3044" i="13"/>
  <c r="G3045" i="13"/>
  <c r="G3046" i="13"/>
  <c r="G3047" i="13"/>
  <c r="G3048" i="13"/>
  <c r="G3049" i="13"/>
  <c r="G3050" i="13"/>
  <c r="G3051" i="13"/>
  <c r="G3052" i="13"/>
  <c r="G3053" i="13"/>
  <c r="G3054" i="13"/>
  <c r="G3055" i="13"/>
  <c r="G3056" i="13"/>
  <c r="G3057" i="13"/>
  <c r="G3058" i="13"/>
  <c r="G3059" i="13"/>
  <c r="G3060" i="13"/>
  <c r="G3061" i="13"/>
  <c r="G3062" i="13"/>
  <c r="G3063" i="13"/>
  <c r="G3064" i="13"/>
  <c r="G3065" i="13"/>
  <c r="G3066" i="13"/>
  <c r="G3067" i="13"/>
  <c r="G3068" i="13"/>
  <c r="G3069" i="13"/>
  <c r="G3070" i="13"/>
  <c r="G3071" i="13"/>
  <c r="G3072" i="13"/>
  <c r="G3073" i="13"/>
  <c r="G3074" i="13"/>
  <c r="G3075" i="13"/>
  <c r="G3076" i="13"/>
  <c r="G3077" i="13"/>
  <c r="G3078" i="13"/>
  <c r="G3079" i="13"/>
  <c r="G3080" i="13"/>
  <c r="G3081" i="13"/>
  <c r="G3082" i="13"/>
  <c r="G3083" i="13"/>
  <c r="G3084" i="13"/>
  <c r="G3085" i="13"/>
  <c r="G3086" i="13"/>
  <c r="G3087" i="13"/>
  <c r="G3088" i="13"/>
  <c r="G3089" i="13"/>
  <c r="G3090" i="13"/>
  <c r="G3091" i="13"/>
  <c r="G3092" i="13"/>
  <c r="G3093" i="13"/>
  <c r="G3094" i="13"/>
  <c r="G3095" i="13"/>
  <c r="G3096" i="13"/>
  <c r="G3097" i="13"/>
  <c r="G3098" i="13"/>
  <c r="G3099" i="13"/>
  <c r="G3100" i="13"/>
  <c r="G3101" i="13"/>
  <c r="G3102" i="13"/>
  <c r="G3103" i="13"/>
  <c r="G3104" i="13"/>
  <c r="G3105" i="13"/>
  <c r="G3106" i="13"/>
  <c r="G3107" i="13"/>
  <c r="G3108" i="13"/>
  <c r="G3109" i="13"/>
  <c r="G3110" i="13"/>
  <c r="G3111" i="13"/>
  <c r="G3112" i="13"/>
  <c r="G3113" i="13"/>
  <c r="G3114" i="13"/>
  <c r="G3115" i="13"/>
  <c r="G3116" i="13"/>
  <c r="G3117" i="13"/>
  <c r="G3118" i="13"/>
  <c r="G3119" i="13"/>
  <c r="G3120" i="13"/>
  <c r="G3121" i="13"/>
  <c r="G3122" i="13"/>
  <c r="G3123" i="13"/>
  <c r="G3124" i="13"/>
  <c r="G3125" i="13"/>
  <c r="G3126" i="13"/>
  <c r="G3127" i="13"/>
  <c r="G3128" i="13"/>
  <c r="G3129" i="13"/>
  <c r="G3130" i="13"/>
  <c r="G3131" i="13"/>
  <c r="G3132" i="13"/>
  <c r="G3133" i="13"/>
  <c r="G3134" i="13"/>
  <c r="G3135" i="13"/>
  <c r="G3136" i="13"/>
  <c r="G3137" i="13"/>
  <c r="G3138" i="13"/>
  <c r="G3139" i="13"/>
  <c r="G3140" i="13"/>
  <c r="G3141" i="13"/>
  <c r="G3142" i="13"/>
  <c r="G3143" i="13"/>
  <c r="G3144" i="13"/>
  <c r="G3145" i="13"/>
  <c r="G3146" i="13"/>
  <c r="G3147" i="13"/>
  <c r="G3148" i="13"/>
  <c r="G3149" i="13"/>
  <c r="G3150" i="13"/>
  <c r="G3151" i="13"/>
  <c r="G3152" i="13"/>
  <c r="G3153" i="13"/>
  <c r="G3154" i="13"/>
  <c r="G3155" i="13"/>
  <c r="G3156" i="13"/>
  <c r="G3157" i="13"/>
  <c r="G3158" i="13"/>
  <c r="G3159" i="13"/>
  <c r="G3160" i="13"/>
  <c r="G3161" i="13"/>
  <c r="G3162" i="13"/>
  <c r="G3163" i="13"/>
  <c r="G3164" i="13"/>
  <c r="G3165" i="13"/>
  <c r="G3166" i="13"/>
  <c r="G3167" i="13"/>
  <c r="G3168" i="13"/>
  <c r="G3169" i="13"/>
  <c r="G3170" i="13"/>
  <c r="G3171" i="13"/>
  <c r="G3172" i="13"/>
  <c r="G3173" i="13"/>
  <c r="G3174" i="13"/>
  <c r="G3175" i="13"/>
  <c r="G3176" i="13"/>
  <c r="G3177" i="13"/>
  <c r="G3178" i="13"/>
  <c r="G3179" i="13"/>
  <c r="G3180" i="13"/>
  <c r="G3181" i="13"/>
  <c r="G3182" i="13"/>
  <c r="G3183" i="13"/>
  <c r="G3184" i="13"/>
  <c r="G3185" i="13"/>
  <c r="G3186" i="13"/>
  <c r="G3187" i="13"/>
  <c r="G3188" i="13"/>
  <c r="G3189" i="13"/>
  <c r="G3190" i="13"/>
  <c r="G3191" i="13"/>
  <c r="G3192" i="13"/>
  <c r="G3193" i="13"/>
  <c r="G3194" i="13"/>
  <c r="G3195" i="13"/>
  <c r="G3196" i="13"/>
  <c r="G3197" i="13"/>
  <c r="G3198" i="13"/>
  <c r="G3199" i="13"/>
  <c r="G3200" i="13"/>
  <c r="G3201" i="13"/>
  <c r="G3202" i="13"/>
  <c r="G3203" i="13"/>
  <c r="G3204" i="13"/>
  <c r="G3205" i="13"/>
  <c r="G3206" i="13"/>
  <c r="G3207" i="13"/>
  <c r="G3208" i="13"/>
  <c r="G3209" i="13"/>
  <c r="G3210" i="13"/>
  <c r="G3211" i="13"/>
  <c r="G3212" i="13"/>
  <c r="G3213" i="13"/>
  <c r="G3214" i="13"/>
  <c r="G3215" i="13"/>
  <c r="G3216" i="13"/>
  <c r="G3217" i="13"/>
  <c r="G3218" i="13"/>
  <c r="G3219" i="13"/>
  <c r="G3220" i="13"/>
  <c r="G3221" i="13"/>
  <c r="G3222" i="13"/>
  <c r="G3223" i="13"/>
  <c r="G3224" i="13"/>
  <c r="G3225" i="13"/>
  <c r="G3226" i="13"/>
  <c r="G3227" i="13"/>
  <c r="G3228" i="13"/>
  <c r="G3229" i="13"/>
  <c r="G3230" i="13"/>
  <c r="G3231" i="13"/>
  <c r="G3232" i="13"/>
  <c r="G3233" i="13"/>
  <c r="G3234" i="13"/>
  <c r="G3235" i="13"/>
  <c r="G3236" i="13"/>
  <c r="G3237" i="13"/>
  <c r="G3238" i="13"/>
  <c r="G3239" i="13"/>
  <c r="G3240" i="13"/>
  <c r="G3241" i="13"/>
  <c r="G3242" i="13"/>
  <c r="G3243" i="13"/>
  <c r="G3244" i="13"/>
  <c r="G3245" i="13"/>
  <c r="G3246" i="13"/>
  <c r="G3247" i="13"/>
  <c r="G3248" i="13"/>
  <c r="G3249" i="13"/>
  <c r="G3250" i="13"/>
  <c r="G3251" i="13"/>
  <c r="G3252" i="13"/>
  <c r="G3253" i="13"/>
  <c r="G3254" i="13"/>
  <c r="G3255" i="13"/>
  <c r="G3256" i="13"/>
  <c r="G3257" i="13"/>
  <c r="G3258" i="13"/>
  <c r="G3259" i="13"/>
  <c r="G3260" i="13"/>
  <c r="G3261" i="13"/>
  <c r="G3262" i="13"/>
  <c r="G3263" i="13"/>
  <c r="G3264" i="13"/>
  <c r="G3265" i="13"/>
  <c r="G3266" i="13"/>
  <c r="G3267" i="13"/>
  <c r="G3268" i="13"/>
  <c r="G3269" i="13"/>
  <c r="G3270" i="13"/>
  <c r="G3271" i="13"/>
  <c r="G3272" i="13"/>
  <c r="G3273" i="13"/>
  <c r="G3274" i="13"/>
  <c r="G3275" i="13"/>
  <c r="G3276" i="13"/>
  <c r="G3277" i="13"/>
  <c r="G3278" i="13"/>
  <c r="G3279" i="13"/>
  <c r="G3280" i="13"/>
  <c r="G3281" i="13"/>
  <c r="G3282" i="13"/>
  <c r="G3283" i="13"/>
  <c r="G3284" i="13"/>
  <c r="G3285" i="13"/>
  <c r="G3286" i="13"/>
  <c r="G3287" i="13"/>
  <c r="G3288" i="13"/>
  <c r="G3289" i="13"/>
  <c r="G3290" i="13"/>
  <c r="G3291" i="13"/>
  <c r="G3292" i="13"/>
  <c r="G3293" i="13"/>
  <c r="G3294" i="13"/>
  <c r="G3295" i="13"/>
  <c r="G3296" i="13"/>
  <c r="G3297" i="13"/>
  <c r="G3298" i="13"/>
  <c r="G3299" i="13"/>
  <c r="G3300" i="13"/>
  <c r="G3301" i="13"/>
  <c r="G3302" i="13"/>
  <c r="G3303" i="13"/>
  <c r="G3304" i="13"/>
  <c r="G3305" i="13"/>
  <c r="G3306" i="13"/>
  <c r="G3307" i="13"/>
  <c r="G3308" i="13"/>
  <c r="G3309" i="13"/>
  <c r="G3310" i="13"/>
  <c r="G3311" i="13"/>
  <c r="G3312" i="13"/>
  <c r="G3313" i="13"/>
  <c r="G3314" i="13"/>
  <c r="G3315" i="13"/>
  <c r="G3316" i="13"/>
  <c r="G3317" i="13"/>
  <c r="G3318" i="13"/>
  <c r="G3319" i="13"/>
  <c r="G3320" i="13"/>
  <c r="G3321" i="13"/>
  <c r="G3322" i="13"/>
  <c r="G3323" i="13"/>
  <c r="G3324" i="13"/>
  <c r="G3325" i="13"/>
  <c r="G3326" i="13"/>
  <c r="G3327" i="13"/>
  <c r="G3328" i="13"/>
  <c r="G3329" i="13"/>
  <c r="G3330" i="13"/>
  <c r="G3331" i="13"/>
  <c r="G3332" i="13"/>
  <c r="G3333" i="13"/>
  <c r="G3334" i="13"/>
  <c r="G3335" i="13"/>
  <c r="G3336" i="13"/>
  <c r="G3337" i="13"/>
  <c r="G3338" i="13"/>
  <c r="G3339" i="13"/>
  <c r="G3340" i="13"/>
  <c r="G3341" i="13"/>
  <c r="G3342" i="13"/>
  <c r="G3343" i="13"/>
  <c r="G3344" i="13"/>
  <c r="G3345" i="13"/>
  <c r="G3346" i="13"/>
  <c r="G3347" i="13"/>
  <c r="G3348" i="13"/>
  <c r="G3349" i="13"/>
  <c r="G3350" i="13"/>
  <c r="G3351" i="13"/>
  <c r="G3352" i="13"/>
  <c r="G3353" i="13"/>
  <c r="G3354" i="13"/>
  <c r="G3355" i="13"/>
  <c r="G3356" i="13"/>
  <c r="G3357" i="13"/>
  <c r="G3358" i="13"/>
  <c r="G3359" i="13"/>
  <c r="G3360" i="13"/>
  <c r="G3361" i="13"/>
  <c r="G3362" i="13"/>
  <c r="G3363" i="13"/>
  <c r="G3364" i="13"/>
  <c r="G3365" i="13"/>
  <c r="G3366" i="13"/>
  <c r="G3367" i="13"/>
  <c r="G3368" i="13"/>
  <c r="G3369" i="13"/>
  <c r="G3370" i="13"/>
  <c r="G3371" i="13"/>
  <c r="G3372" i="13"/>
  <c r="G3373" i="13"/>
  <c r="G3374" i="13"/>
  <c r="G3375" i="13"/>
  <c r="G3376" i="13"/>
  <c r="G3377" i="13"/>
  <c r="G3378" i="13"/>
  <c r="G3379" i="13"/>
  <c r="G3380" i="13"/>
  <c r="G3381" i="13"/>
  <c r="G3382" i="13"/>
  <c r="G3383" i="13"/>
  <c r="G3384" i="13"/>
  <c r="G3385" i="13"/>
  <c r="G3386" i="13"/>
  <c r="G3387" i="13"/>
  <c r="G3388" i="13"/>
  <c r="G3389" i="13"/>
  <c r="G3390" i="13"/>
  <c r="G3391" i="13"/>
  <c r="G3392" i="13"/>
  <c r="G3393" i="13"/>
  <c r="G3394" i="13"/>
  <c r="G3395" i="13"/>
  <c r="G3396" i="13"/>
  <c r="G3397" i="13"/>
  <c r="G3398" i="13"/>
  <c r="G3399" i="13"/>
  <c r="G3400" i="13"/>
  <c r="G3401" i="13"/>
  <c r="G3402" i="13"/>
  <c r="G3403" i="13"/>
  <c r="G3404" i="13"/>
  <c r="G3405" i="13"/>
  <c r="G3406" i="13"/>
  <c r="G3407" i="13"/>
  <c r="G3408" i="13"/>
  <c r="G3409" i="13"/>
  <c r="G3410" i="13"/>
  <c r="G3411" i="13"/>
  <c r="G3412" i="13"/>
  <c r="G3413" i="13"/>
  <c r="G3414" i="13"/>
  <c r="G3415" i="13"/>
  <c r="G3416" i="13"/>
  <c r="G3417" i="13"/>
  <c r="G3418" i="13"/>
  <c r="G3419" i="13"/>
  <c r="G3420" i="13"/>
  <c r="G3421" i="13"/>
  <c r="G3422" i="13"/>
  <c r="G3423" i="13"/>
  <c r="G3424" i="13"/>
  <c r="G3425" i="13"/>
  <c r="G3426" i="13"/>
  <c r="G3427" i="13"/>
  <c r="G3428" i="13"/>
  <c r="G3429" i="13"/>
  <c r="G3430" i="13"/>
  <c r="G3431" i="13"/>
  <c r="G3432" i="13"/>
  <c r="G3433" i="13"/>
  <c r="G3434" i="13"/>
  <c r="G3435" i="13"/>
  <c r="G3436" i="13"/>
  <c r="G3437" i="13"/>
  <c r="G3438" i="13"/>
  <c r="G3439" i="13"/>
  <c r="G3440" i="13"/>
  <c r="G3441" i="13"/>
  <c r="G3442" i="13"/>
  <c r="G3443" i="13"/>
  <c r="G3444" i="13"/>
  <c r="G3445" i="13"/>
  <c r="G3446" i="13"/>
  <c r="G3447" i="13"/>
  <c r="G3448" i="13"/>
  <c r="G3449" i="13"/>
  <c r="G3450" i="13"/>
  <c r="G3451" i="13"/>
  <c r="G3452" i="13"/>
  <c r="G3453" i="13"/>
  <c r="G3454" i="13"/>
  <c r="G3455" i="13"/>
  <c r="G3456" i="13"/>
  <c r="G3457" i="13"/>
  <c r="G3458" i="13"/>
  <c r="G3459" i="13"/>
  <c r="G3460" i="13"/>
  <c r="G3461" i="13"/>
  <c r="G3462" i="13"/>
  <c r="G3463" i="13"/>
  <c r="G3464" i="13"/>
  <c r="G3465" i="13"/>
  <c r="G3466" i="13"/>
  <c r="G3467" i="13"/>
  <c r="G3468" i="13"/>
  <c r="G3469" i="13"/>
  <c r="G3470" i="13"/>
  <c r="G3471" i="13"/>
  <c r="G3472" i="13"/>
  <c r="G3473" i="13"/>
  <c r="G3474" i="13"/>
  <c r="G3475" i="13"/>
  <c r="G3476" i="13"/>
  <c r="G3477" i="13"/>
  <c r="G3478" i="13"/>
  <c r="G3479" i="13"/>
  <c r="G3480" i="13"/>
  <c r="G3481" i="13"/>
  <c r="G3482" i="13"/>
  <c r="G3483" i="13"/>
  <c r="G3484" i="13"/>
  <c r="G3485" i="13"/>
  <c r="G3486" i="13"/>
  <c r="G3487" i="13"/>
  <c r="G3488" i="13"/>
  <c r="G3489" i="13"/>
  <c r="G3490" i="13"/>
  <c r="G3491" i="13"/>
  <c r="G3492" i="13"/>
  <c r="G3493" i="13"/>
  <c r="G3494" i="13"/>
  <c r="G3495" i="13"/>
  <c r="G3496" i="13"/>
  <c r="G3497" i="13"/>
  <c r="G3498" i="13"/>
  <c r="G3499" i="13"/>
  <c r="G3500" i="13"/>
  <c r="G3501" i="13"/>
  <c r="G3502" i="13"/>
  <c r="G3503" i="13"/>
  <c r="G3504" i="13"/>
  <c r="G3505" i="13"/>
  <c r="G3506" i="13"/>
  <c r="G3507" i="13"/>
  <c r="G3508" i="13"/>
  <c r="G3509" i="13"/>
  <c r="G3510" i="13"/>
  <c r="G3511" i="13"/>
  <c r="G3512" i="13"/>
  <c r="G3513" i="13"/>
  <c r="G3514" i="13"/>
  <c r="G3515" i="13"/>
  <c r="G3516" i="13"/>
  <c r="G3517" i="13"/>
  <c r="G3518" i="13"/>
  <c r="G3519" i="13"/>
  <c r="G3520" i="13"/>
  <c r="G3521" i="13"/>
  <c r="G3522" i="13"/>
  <c r="G3523" i="13"/>
  <c r="G3524" i="13"/>
  <c r="G3525" i="13"/>
  <c r="G3526" i="13"/>
  <c r="G3527" i="13"/>
  <c r="G3528" i="13"/>
  <c r="G3529" i="13"/>
  <c r="G3530" i="13"/>
  <c r="G3531" i="13"/>
  <c r="G3532" i="13"/>
  <c r="G3533" i="13"/>
  <c r="G3534" i="13"/>
  <c r="G3535" i="13"/>
  <c r="G3536" i="13"/>
  <c r="G3537" i="13"/>
  <c r="G3538" i="13"/>
  <c r="G3539" i="13"/>
  <c r="G3540" i="13"/>
  <c r="G3541" i="13"/>
  <c r="G3542" i="13"/>
  <c r="G3543" i="13"/>
  <c r="G3544" i="13"/>
  <c r="G3545" i="13"/>
  <c r="G3546" i="13"/>
  <c r="G3547" i="13"/>
  <c r="G3548" i="13"/>
  <c r="G3549" i="13"/>
  <c r="G3550" i="13"/>
  <c r="G3551" i="13"/>
  <c r="G3552" i="13"/>
  <c r="G3553" i="13"/>
  <c r="G3554" i="13"/>
  <c r="G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F2957" i="13"/>
  <c r="F2958" i="13"/>
  <c r="F2959" i="13"/>
  <c r="F2960" i="13"/>
  <c r="F2961" i="13"/>
  <c r="F2962" i="13"/>
  <c r="F2963" i="13"/>
  <c r="F2964" i="13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F3002" i="13"/>
  <c r="F3003" i="13"/>
  <c r="F3004" i="13"/>
  <c r="F3005" i="13"/>
  <c r="F3006" i="13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F3277" i="13"/>
  <c r="F3278" i="13"/>
  <c r="F3279" i="13"/>
  <c r="F3280" i="13"/>
  <c r="F3281" i="13"/>
  <c r="F3282" i="13"/>
  <c r="F3283" i="13"/>
  <c r="F3284" i="13"/>
  <c r="F3285" i="13"/>
  <c r="F3286" i="13"/>
  <c r="F3287" i="13"/>
  <c r="F3288" i="13"/>
  <c r="F3289" i="13"/>
  <c r="F3290" i="13"/>
  <c r="F3291" i="13"/>
  <c r="F3292" i="13"/>
  <c r="F3293" i="13"/>
  <c r="F3294" i="13"/>
  <c r="F3295" i="13"/>
  <c r="F3296" i="13"/>
  <c r="F3297" i="13"/>
  <c r="F3298" i="13"/>
  <c r="F3299" i="13"/>
  <c r="F3300" i="13"/>
  <c r="F3301" i="13"/>
  <c r="F3302" i="13"/>
  <c r="F3303" i="13"/>
  <c r="F3304" i="13"/>
  <c r="F3305" i="13"/>
  <c r="F3306" i="13"/>
  <c r="F3307" i="13"/>
  <c r="F3308" i="13"/>
  <c r="F3309" i="13"/>
  <c r="F3310" i="13"/>
  <c r="F3311" i="13"/>
  <c r="F3312" i="13"/>
  <c r="F3313" i="13"/>
  <c r="F3314" i="13"/>
  <c r="F3315" i="13"/>
  <c r="F3316" i="13"/>
  <c r="F3317" i="13"/>
  <c r="F3318" i="13"/>
  <c r="F3319" i="13"/>
  <c r="F3320" i="13"/>
  <c r="F3321" i="13"/>
  <c r="F3322" i="13"/>
  <c r="F3323" i="13"/>
  <c r="F3324" i="13"/>
  <c r="F3325" i="13"/>
  <c r="F3326" i="13"/>
  <c r="F3327" i="13"/>
  <c r="F3328" i="13"/>
  <c r="F3329" i="13"/>
  <c r="F3330" i="13"/>
  <c r="F3331" i="13"/>
  <c r="F3332" i="13"/>
  <c r="F3333" i="13"/>
  <c r="F3334" i="13"/>
  <c r="F3335" i="13"/>
  <c r="F3336" i="13"/>
  <c r="F3337" i="13"/>
  <c r="F3338" i="13"/>
  <c r="F3339" i="13"/>
  <c r="F3340" i="13"/>
  <c r="F3341" i="13"/>
  <c r="F3342" i="13"/>
  <c r="F3343" i="13"/>
  <c r="F3344" i="13"/>
  <c r="F3345" i="13"/>
  <c r="F3346" i="13"/>
  <c r="F3347" i="13"/>
  <c r="F3348" i="13"/>
  <c r="F3349" i="13"/>
  <c r="F3350" i="13"/>
  <c r="F3351" i="13"/>
  <c r="F3352" i="13"/>
  <c r="F3353" i="13"/>
  <c r="F3354" i="13"/>
  <c r="F3355" i="13"/>
  <c r="F3356" i="13"/>
  <c r="F3357" i="13"/>
  <c r="F3358" i="13"/>
  <c r="F3359" i="13"/>
  <c r="F3360" i="13"/>
  <c r="F3361" i="13"/>
  <c r="F3362" i="13"/>
  <c r="F3363" i="13"/>
  <c r="F3364" i="13"/>
  <c r="F3365" i="13"/>
  <c r="F3366" i="13"/>
  <c r="F3367" i="13"/>
  <c r="F3368" i="13"/>
  <c r="F3369" i="13"/>
  <c r="F3370" i="13"/>
  <c r="F3371" i="13"/>
  <c r="F3372" i="13"/>
  <c r="F3373" i="13"/>
  <c r="F3374" i="13"/>
  <c r="F3375" i="13"/>
  <c r="F3376" i="13"/>
  <c r="F3377" i="13"/>
  <c r="F3378" i="13"/>
  <c r="F3379" i="13"/>
  <c r="F3380" i="13"/>
  <c r="F3381" i="13"/>
  <c r="F3382" i="13"/>
  <c r="F3383" i="13"/>
  <c r="F3384" i="13"/>
  <c r="F3385" i="13"/>
  <c r="F3386" i="13"/>
  <c r="F3387" i="13"/>
  <c r="F3388" i="13"/>
  <c r="F3389" i="13"/>
  <c r="F3390" i="13"/>
  <c r="F3391" i="13"/>
  <c r="F3392" i="13"/>
  <c r="F3393" i="13"/>
  <c r="F3394" i="13"/>
  <c r="F3395" i="13"/>
  <c r="F3396" i="13"/>
  <c r="F3397" i="13"/>
  <c r="F3398" i="13"/>
  <c r="F3399" i="13"/>
  <c r="F3400" i="13"/>
  <c r="F3401" i="13"/>
  <c r="F3402" i="13"/>
  <c r="F3403" i="13"/>
  <c r="F3404" i="13"/>
  <c r="F3405" i="13"/>
  <c r="F3406" i="13"/>
  <c r="F3407" i="13"/>
  <c r="F3408" i="13"/>
  <c r="F3409" i="13"/>
  <c r="F3410" i="13"/>
  <c r="F3411" i="13"/>
  <c r="F3412" i="13"/>
  <c r="F3413" i="13"/>
  <c r="F3414" i="13"/>
  <c r="F3415" i="13"/>
  <c r="F3416" i="13"/>
  <c r="F3417" i="13"/>
  <c r="F3418" i="13"/>
  <c r="F3419" i="13"/>
  <c r="F3420" i="13"/>
  <c r="F3421" i="13"/>
  <c r="F3422" i="13"/>
  <c r="F3423" i="13"/>
  <c r="F3424" i="13"/>
  <c r="F3425" i="13"/>
  <c r="F3426" i="13"/>
  <c r="F3427" i="13"/>
  <c r="F3428" i="13"/>
  <c r="F3429" i="13"/>
  <c r="F3430" i="13"/>
  <c r="F3431" i="13"/>
  <c r="F3432" i="13"/>
  <c r="F3433" i="13"/>
  <c r="F3434" i="13"/>
  <c r="F3435" i="13"/>
  <c r="F3436" i="13"/>
  <c r="F3437" i="13"/>
  <c r="F3438" i="13"/>
  <c r="F3439" i="13"/>
  <c r="F3440" i="13"/>
  <c r="F3441" i="13"/>
  <c r="F3442" i="13"/>
  <c r="F3443" i="13"/>
  <c r="F3444" i="13"/>
  <c r="F3445" i="13"/>
  <c r="F3446" i="13"/>
  <c r="F3447" i="13"/>
  <c r="F3448" i="13"/>
  <c r="F3449" i="13"/>
  <c r="F3450" i="13"/>
  <c r="F3451" i="13"/>
  <c r="F3452" i="13"/>
  <c r="F3453" i="13"/>
  <c r="F3454" i="13"/>
  <c r="F3455" i="13"/>
  <c r="F3456" i="13"/>
  <c r="F3457" i="13"/>
  <c r="F3458" i="13"/>
  <c r="F3459" i="13"/>
  <c r="F3460" i="13"/>
  <c r="F3461" i="13"/>
  <c r="F3462" i="13"/>
  <c r="F3463" i="13"/>
  <c r="F3464" i="13"/>
  <c r="F3465" i="13"/>
  <c r="F3466" i="13"/>
  <c r="F3467" i="13"/>
  <c r="F3468" i="13"/>
  <c r="F3469" i="13"/>
  <c r="F3470" i="13"/>
  <c r="F3471" i="13"/>
  <c r="F3472" i="13"/>
  <c r="F3473" i="13"/>
  <c r="F3474" i="13"/>
  <c r="F3475" i="13"/>
  <c r="F3476" i="13"/>
  <c r="F3477" i="13"/>
  <c r="F3478" i="13"/>
  <c r="F3479" i="13"/>
  <c r="F3480" i="13"/>
  <c r="F3481" i="13"/>
  <c r="F3482" i="13"/>
  <c r="F3483" i="13"/>
  <c r="F3484" i="13"/>
  <c r="F3485" i="13"/>
  <c r="F3486" i="13"/>
  <c r="F3487" i="13"/>
  <c r="F3488" i="13"/>
  <c r="F3489" i="13"/>
  <c r="F3490" i="13"/>
  <c r="F3491" i="13"/>
  <c r="F3492" i="13"/>
  <c r="F3493" i="13"/>
  <c r="F3494" i="13"/>
  <c r="F3495" i="13"/>
  <c r="F3496" i="13"/>
  <c r="F3497" i="13"/>
  <c r="F3498" i="13"/>
  <c r="F3499" i="13"/>
  <c r="F3500" i="13"/>
  <c r="F3501" i="13"/>
  <c r="F3502" i="13"/>
  <c r="F3503" i="13"/>
  <c r="F3504" i="13"/>
  <c r="F3505" i="13"/>
  <c r="F3506" i="13"/>
  <c r="F3507" i="13"/>
  <c r="F3508" i="13"/>
  <c r="F3509" i="13"/>
  <c r="F3510" i="13"/>
  <c r="F3511" i="13"/>
  <c r="F3512" i="13"/>
  <c r="F3513" i="13"/>
  <c r="F3514" i="13"/>
  <c r="F3515" i="13"/>
  <c r="F3516" i="13"/>
  <c r="F3517" i="13"/>
  <c r="F3518" i="13"/>
  <c r="F3519" i="13"/>
  <c r="F3520" i="13"/>
  <c r="F3521" i="13"/>
  <c r="F3522" i="13"/>
  <c r="F3523" i="13"/>
  <c r="F3524" i="13"/>
  <c r="F3525" i="13"/>
  <c r="F3526" i="13"/>
  <c r="F3527" i="13"/>
  <c r="F3528" i="13"/>
  <c r="F3529" i="13"/>
  <c r="F3530" i="13"/>
  <c r="F3531" i="13"/>
  <c r="F3532" i="13"/>
  <c r="F3533" i="13"/>
  <c r="F3534" i="13"/>
  <c r="F3535" i="13"/>
  <c r="F3536" i="13"/>
  <c r="F3537" i="13"/>
  <c r="F3538" i="13"/>
  <c r="F3539" i="13"/>
  <c r="F3540" i="13"/>
  <c r="F3541" i="13"/>
  <c r="F3542" i="13"/>
  <c r="F3543" i="13"/>
  <c r="F3544" i="13"/>
  <c r="F3545" i="13"/>
  <c r="F3546" i="13"/>
  <c r="F3547" i="13"/>
  <c r="F3548" i="13"/>
  <c r="F3549" i="13"/>
  <c r="F3550" i="13"/>
  <c r="F3551" i="13"/>
  <c r="F3552" i="13"/>
  <c r="F3553" i="13"/>
  <c r="F3554" i="13"/>
  <c r="F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E2925" i="13"/>
  <c r="E2926" i="13"/>
  <c r="E2927" i="13"/>
  <c r="E2928" i="13"/>
  <c r="E2929" i="13"/>
  <c r="E2930" i="13"/>
  <c r="E2931" i="13"/>
  <c r="E2932" i="13"/>
  <c r="E2933" i="13"/>
  <c r="E2934" i="13"/>
  <c r="E2935" i="13"/>
  <c r="E2936" i="13"/>
  <c r="E2937" i="13"/>
  <c r="E2938" i="13"/>
  <c r="E2939" i="13"/>
  <c r="E2940" i="13"/>
  <c r="E2941" i="13"/>
  <c r="E2942" i="13"/>
  <c r="E2943" i="13"/>
  <c r="E2944" i="13"/>
  <c r="E2945" i="13"/>
  <c r="E2946" i="13"/>
  <c r="E2947" i="13"/>
  <c r="E2948" i="13"/>
  <c r="E2949" i="13"/>
  <c r="E2950" i="13"/>
  <c r="E2951" i="13"/>
  <c r="E2952" i="13"/>
  <c r="E2953" i="13"/>
  <c r="E2954" i="13"/>
  <c r="E2955" i="13"/>
  <c r="E2956" i="13"/>
  <c r="E2957" i="13"/>
  <c r="E2958" i="13"/>
  <c r="E2959" i="13"/>
  <c r="E2960" i="13"/>
  <c r="E2961" i="13"/>
  <c r="E2962" i="13"/>
  <c r="E2963" i="13"/>
  <c r="E2964" i="13"/>
  <c r="E2965" i="13"/>
  <c r="E2966" i="13"/>
  <c r="E2967" i="13"/>
  <c r="E2968" i="13"/>
  <c r="E2969" i="13"/>
  <c r="E2970" i="13"/>
  <c r="E2971" i="13"/>
  <c r="E2972" i="13"/>
  <c r="E2973" i="13"/>
  <c r="E2974" i="13"/>
  <c r="E2975" i="13"/>
  <c r="E2976" i="13"/>
  <c r="E2977" i="13"/>
  <c r="E2978" i="13"/>
  <c r="E2979" i="13"/>
  <c r="E2980" i="13"/>
  <c r="E2981" i="13"/>
  <c r="E2982" i="13"/>
  <c r="E2983" i="13"/>
  <c r="E2984" i="13"/>
  <c r="E2985" i="13"/>
  <c r="E2986" i="13"/>
  <c r="E2987" i="13"/>
  <c r="E2988" i="13"/>
  <c r="E2989" i="13"/>
  <c r="E2990" i="13"/>
  <c r="E2991" i="13"/>
  <c r="E2992" i="13"/>
  <c r="E2993" i="13"/>
  <c r="E2994" i="13"/>
  <c r="E2995" i="13"/>
  <c r="E2996" i="13"/>
  <c r="E2997" i="13"/>
  <c r="E2998" i="13"/>
  <c r="E2999" i="13"/>
  <c r="E3000" i="13"/>
  <c r="E3001" i="13"/>
  <c r="E3002" i="13"/>
  <c r="E3003" i="13"/>
  <c r="E3004" i="13"/>
  <c r="E3005" i="13"/>
  <c r="E3006" i="13"/>
  <c r="E3007" i="13"/>
  <c r="E3008" i="13"/>
  <c r="E3009" i="13"/>
  <c r="E3010" i="13"/>
  <c r="E3011" i="13"/>
  <c r="E3012" i="13"/>
  <c r="E3013" i="13"/>
  <c r="E3014" i="13"/>
  <c r="E3015" i="13"/>
  <c r="E3016" i="13"/>
  <c r="E3017" i="13"/>
  <c r="E3018" i="13"/>
  <c r="E3019" i="13"/>
  <c r="E3020" i="13"/>
  <c r="E3021" i="13"/>
  <c r="E3022" i="13"/>
  <c r="E3023" i="13"/>
  <c r="E3024" i="13"/>
  <c r="E3025" i="13"/>
  <c r="E3026" i="13"/>
  <c r="E3027" i="13"/>
  <c r="E3028" i="13"/>
  <c r="E3029" i="13"/>
  <c r="E3030" i="13"/>
  <c r="E3031" i="13"/>
  <c r="E3032" i="13"/>
  <c r="E3033" i="13"/>
  <c r="E3034" i="13"/>
  <c r="E3035" i="13"/>
  <c r="E3036" i="13"/>
  <c r="E3037" i="13"/>
  <c r="E3038" i="13"/>
  <c r="E3039" i="13"/>
  <c r="E3040" i="13"/>
  <c r="E3041" i="13"/>
  <c r="E3042" i="13"/>
  <c r="E3043" i="13"/>
  <c r="E3044" i="13"/>
  <c r="E3045" i="13"/>
  <c r="E3046" i="13"/>
  <c r="E3047" i="13"/>
  <c r="E3048" i="13"/>
  <c r="E3049" i="13"/>
  <c r="E3050" i="13"/>
  <c r="E3051" i="13"/>
  <c r="E3052" i="13"/>
  <c r="E3053" i="13"/>
  <c r="E3054" i="13"/>
  <c r="E3055" i="13"/>
  <c r="E3056" i="13"/>
  <c r="E3057" i="13"/>
  <c r="E3058" i="13"/>
  <c r="E3059" i="13"/>
  <c r="E3060" i="13"/>
  <c r="E3061" i="13"/>
  <c r="E3062" i="13"/>
  <c r="E3063" i="13"/>
  <c r="E3064" i="13"/>
  <c r="E3065" i="13"/>
  <c r="E3066" i="13"/>
  <c r="E3067" i="13"/>
  <c r="E3068" i="13"/>
  <c r="E3069" i="13"/>
  <c r="E3070" i="13"/>
  <c r="E3071" i="13"/>
  <c r="E3072" i="13"/>
  <c r="E3073" i="13"/>
  <c r="E3074" i="13"/>
  <c r="E3075" i="13"/>
  <c r="E3076" i="13"/>
  <c r="E3077" i="13"/>
  <c r="E3078" i="13"/>
  <c r="E3079" i="13"/>
  <c r="E3080" i="13"/>
  <c r="E3081" i="13"/>
  <c r="E3082" i="13"/>
  <c r="E3083" i="13"/>
  <c r="E3084" i="13"/>
  <c r="E3085" i="13"/>
  <c r="E3086" i="13"/>
  <c r="E3087" i="13"/>
  <c r="E3088" i="13"/>
  <c r="E3089" i="13"/>
  <c r="E3090" i="13"/>
  <c r="E3091" i="13"/>
  <c r="E3092" i="13"/>
  <c r="E3093" i="13"/>
  <c r="E3094" i="13"/>
  <c r="E3095" i="13"/>
  <c r="E3096" i="13"/>
  <c r="E3097" i="13"/>
  <c r="E3098" i="13"/>
  <c r="E3099" i="13"/>
  <c r="E3100" i="13"/>
  <c r="E3101" i="13"/>
  <c r="E3102" i="13"/>
  <c r="E3103" i="13"/>
  <c r="E3104" i="13"/>
  <c r="E3105" i="13"/>
  <c r="E3106" i="13"/>
  <c r="E3107" i="13"/>
  <c r="E3108" i="13"/>
  <c r="E3109" i="13"/>
  <c r="E3110" i="13"/>
  <c r="E3111" i="13"/>
  <c r="E3112" i="13"/>
  <c r="E3113" i="13"/>
  <c r="E3114" i="13"/>
  <c r="E3115" i="13"/>
  <c r="E3116" i="13"/>
  <c r="E3117" i="13"/>
  <c r="E3118" i="13"/>
  <c r="E3119" i="13"/>
  <c r="E3120" i="13"/>
  <c r="E3121" i="13"/>
  <c r="E3122" i="13"/>
  <c r="E3123" i="13"/>
  <c r="E3124" i="13"/>
  <c r="E3125" i="13"/>
  <c r="E3126" i="13"/>
  <c r="E3127" i="13"/>
  <c r="E3128" i="13"/>
  <c r="E3129" i="13"/>
  <c r="E3130" i="13"/>
  <c r="E3131" i="13"/>
  <c r="E3132" i="13"/>
  <c r="E3133" i="13"/>
  <c r="E3134" i="13"/>
  <c r="E3135" i="13"/>
  <c r="E3136" i="13"/>
  <c r="E3137" i="13"/>
  <c r="E3138" i="13"/>
  <c r="E3139" i="13"/>
  <c r="E3140" i="13"/>
  <c r="E3141" i="13"/>
  <c r="E3142" i="13"/>
  <c r="E3143" i="13"/>
  <c r="E3144" i="13"/>
  <c r="E3145" i="13"/>
  <c r="E3146" i="13"/>
  <c r="E3147" i="13"/>
  <c r="E3148" i="13"/>
  <c r="E3149" i="13"/>
  <c r="E3150" i="13"/>
  <c r="E3151" i="13"/>
  <c r="E3152" i="13"/>
  <c r="E3153" i="13"/>
  <c r="E3154" i="13"/>
  <c r="E3155" i="13"/>
  <c r="E3156" i="13"/>
  <c r="E3157" i="13"/>
  <c r="E3158" i="13"/>
  <c r="E3159" i="13"/>
  <c r="E3160" i="13"/>
  <c r="E3161" i="13"/>
  <c r="E3162" i="13"/>
  <c r="E3163" i="13"/>
  <c r="E3164" i="13"/>
  <c r="E3165" i="13"/>
  <c r="E3166" i="13"/>
  <c r="E3167" i="13"/>
  <c r="E3168" i="13"/>
  <c r="E3169" i="13"/>
  <c r="E3170" i="13"/>
  <c r="E3171" i="13"/>
  <c r="E3172" i="13"/>
  <c r="E3173" i="13"/>
  <c r="E3174" i="13"/>
  <c r="E3175" i="13"/>
  <c r="E3176" i="13"/>
  <c r="E3177" i="13"/>
  <c r="E3178" i="13"/>
  <c r="E3179" i="13"/>
  <c r="E3180" i="13"/>
  <c r="E3181" i="13"/>
  <c r="E3182" i="13"/>
  <c r="E3183" i="13"/>
  <c r="E3184" i="13"/>
  <c r="E3185" i="13"/>
  <c r="E3186" i="13"/>
  <c r="E3187" i="13"/>
  <c r="E3188" i="13"/>
  <c r="E3189" i="13"/>
  <c r="E3190" i="13"/>
  <c r="E3191" i="13"/>
  <c r="E3192" i="13"/>
  <c r="E3193" i="13"/>
  <c r="E3194" i="13"/>
  <c r="E3195" i="13"/>
  <c r="E3196" i="13"/>
  <c r="E3197" i="13"/>
  <c r="E3198" i="13"/>
  <c r="E3199" i="13"/>
  <c r="E3200" i="13"/>
  <c r="E3201" i="13"/>
  <c r="E3202" i="13"/>
  <c r="E3203" i="13"/>
  <c r="E3204" i="13"/>
  <c r="E3205" i="13"/>
  <c r="E3206" i="13"/>
  <c r="E3207" i="13"/>
  <c r="E3208" i="13"/>
  <c r="E3209" i="13"/>
  <c r="E3210" i="13"/>
  <c r="E3211" i="13"/>
  <c r="E3212" i="13"/>
  <c r="E3213" i="13"/>
  <c r="E3214" i="13"/>
  <c r="E3215" i="13"/>
  <c r="E3216" i="13"/>
  <c r="E3217" i="13"/>
  <c r="E3218" i="13"/>
  <c r="E3219" i="13"/>
  <c r="E3220" i="13"/>
  <c r="E3221" i="13"/>
  <c r="E3222" i="13"/>
  <c r="E3223" i="13"/>
  <c r="E3224" i="13"/>
  <c r="E3225" i="13"/>
  <c r="E3226" i="13"/>
  <c r="E3227" i="13"/>
  <c r="E3228" i="13"/>
  <c r="E3229" i="13"/>
  <c r="E3230" i="13"/>
  <c r="E3231" i="13"/>
  <c r="E3232" i="13"/>
  <c r="E3233" i="13"/>
  <c r="E3234" i="13"/>
  <c r="E3235" i="13"/>
  <c r="E3236" i="13"/>
  <c r="E3237" i="13"/>
  <c r="E3238" i="13"/>
  <c r="E3239" i="13"/>
  <c r="E3240" i="13"/>
  <c r="E3241" i="13"/>
  <c r="E3242" i="13"/>
  <c r="E3243" i="13"/>
  <c r="E3244" i="13"/>
  <c r="E3245" i="13"/>
  <c r="E3246" i="13"/>
  <c r="E3247" i="13"/>
  <c r="E3248" i="13"/>
  <c r="E3249" i="13"/>
  <c r="E3250" i="13"/>
  <c r="E3251" i="13"/>
  <c r="E3252" i="13"/>
  <c r="E3253" i="13"/>
  <c r="E3254" i="13"/>
  <c r="E3255" i="13"/>
  <c r="E3256" i="13"/>
  <c r="E3257" i="13"/>
  <c r="E3258" i="13"/>
  <c r="E3259" i="13"/>
  <c r="E3260" i="13"/>
  <c r="E3261" i="13"/>
  <c r="E3262" i="13"/>
  <c r="E3263" i="13"/>
  <c r="E3264" i="13"/>
  <c r="E3265" i="13"/>
  <c r="E3266" i="13"/>
  <c r="E3267" i="13"/>
  <c r="E3268" i="13"/>
  <c r="E3269" i="13"/>
  <c r="E3270" i="13"/>
  <c r="E3271" i="13"/>
  <c r="E3272" i="13"/>
  <c r="E3273" i="13"/>
  <c r="E3274" i="13"/>
  <c r="E3275" i="13"/>
  <c r="E3276" i="13"/>
  <c r="E3277" i="13"/>
  <c r="E3278" i="13"/>
  <c r="E3279" i="13"/>
  <c r="E3280" i="13"/>
  <c r="E3281" i="13"/>
  <c r="E3282" i="13"/>
  <c r="E3283" i="13"/>
  <c r="E3284" i="13"/>
  <c r="E3285" i="13"/>
  <c r="E3286" i="13"/>
  <c r="E3287" i="13"/>
  <c r="E3288" i="13"/>
  <c r="E3289" i="13"/>
  <c r="E3290" i="13"/>
  <c r="E3291" i="13"/>
  <c r="E3292" i="13"/>
  <c r="E3293" i="13"/>
  <c r="E3294" i="13"/>
  <c r="E3295" i="13"/>
  <c r="E3296" i="13"/>
  <c r="E3297" i="13"/>
  <c r="E3298" i="13"/>
  <c r="E3299" i="13"/>
  <c r="E3300" i="13"/>
  <c r="E3301" i="13"/>
  <c r="E3302" i="13"/>
  <c r="E3303" i="13"/>
  <c r="E3304" i="13"/>
  <c r="E3305" i="13"/>
  <c r="E3306" i="13"/>
  <c r="E3307" i="13"/>
  <c r="E3308" i="13"/>
  <c r="E3309" i="13"/>
  <c r="E3310" i="13"/>
  <c r="E3311" i="13"/>
  <c r="E3312" i="13"/>
  <c r="E3313" i="13"/>
  <c r="E3314" i="13"/>
  <c r="E3315" i="13"/>
  <c r="E3316" i="13"/>
  <c r="E3317" i="13"/>
  <c r="E3318" i="13"/>
  <c r="E3319" i="13"/>
  <c r="E3320" i="13"/>
  <c r="E3321" i="13"/>
  <c r="E3322" i="13"/>
  <c r="E3323" i="13"/>
  <c r="E3324" i="13"/>
  <c r="E3325" i="13"/>
  <c r="E3326" i="13"/>
  <c r="E3327" i="13"/>
  <c r="E3328" i="13"/>
  <c r="E3329" i="13"/>
  <c r="E3330" i="13"/>
  <c r="E3331" i="13"/>
  <c r="E3332" i="13"/>
  <c r="E3333" i="13"/>
  <c r="E3334" i="13"/>
  <c r="E3335" i="13"/>
  <c r="E3336" i="13"/>
  <c r="E3337" i="13"/>
  <c r="E3338" i="13"/>
  <c r="E3339" i="13"/>
  <c r="E3340" i="13"/>
  <c r="E3341" i="13"/>
  <c r="E3342" i="13"/>
  <c r="E3343" i="13"/>
  <c r="E3344" i="13"/>
  <c r="E3345" i="13"/>
  <c r="E3346" i="13"/>
  <c r="E3347" i="13"/>
  <c r="E3348" i="13"/>
  <c r="E3349" i="13"/>
  <c r="E3350" i="13"/>
  <c r="E3351" i="13"/>
  <c r="E3352" i="13"/>
  <c r="E3353" i="13"/>
  <c r="E3354" i="13"/>
  <c r="E3355" i="13"/>
  <c r="E3356" i="13"/>
  <c r="E3357" i="13"/>
  <c r="E3358" i="13"/>
  <c r="E3359" i="13"/>
  <c r="E3360" i="13"/>
  <c r="E3361" i="13"/>
  <c r="E3362" i="13"/>
  <c r="E3363" i="13"/>
  <c r="E3364" i="13"/>
  <c r="E3365" i="13"/>
  <c r="E3366" i="13"/>
  <c r="E3367" i="13"/>
  <c r="E3368" i="13"/>
  <c r="E3369" i="13"/>
  <c r="E3370" i="13"/>
  <c r="E3371" i="13"/>
  <c r="E3372" i="13"/>
  <c r="E3373" i="13"/>
  <c r="E3374" i="13"/>
  <c r="E3375" i="13"/>
  <c r="E3376" i="13"/>
  <c r="E3377" i="13"/>
  <c r="E3378" i="13"/>
  <c r="E3379" i="13"/>
  <c r="E3380" i="13"/>
  <c r="E3381" i="13"/>
  <c r="E3382" i="13"/>
  <c r="E3383" i="13"/>
  <c r="E3384" i="13"/>
  <c r="E3385" i="13"/>
  <c r="E3386" i="13"/>
  <c r="E3387" i="13"/>
  <c r="E3388" i="13"/>
  <c r="E3389" i="13"/>
  <c r="E3390" i="13"/>
  <c r="E3391" i="13"/>
  <c r="E3392" i="13"/>
  <c r="E3393" i="13"/>
  <c r="E3394" i="13"/>
  <c r="E3395" i="13"/>
  <c r="E3396" i="13"/>
  <c r="E3397" i="13"/>
  <c r="E3398" i="13"/>
  <c r="E3399" i="13"/>
  <c r="E3400" i="13"/>
  <c r="E3401" i="13"/>
  <c r="E3402" i="13"/>
  <c r="E3403" i="13"/>
  <c r="E3404" i="13"/>
  <c r="E3405" i="13"/>
  <c r="E3406" i="13"/>
  <c r="E3407" i="13"/>
  <c r="E3408" i="13"/>
  <c r="E3409" i="13"/>
  <c r="E3410" i="13"/>
  <c r="E3411" i="13"/>
  <c r="E3412" i="13"/>
  <c r="E3413" i="13"/>
  <c r="E3414" i="13"/>
  <c r="E3415" i="13"/>
  <c r="E3416" i="13"/>
  <c r="E3417" i="13"/>
  <c r="E3418" i="13"/>
  <c r="E3419" i="13"/>
  <c r="E3420" i="13"/>
  <c r="E3421" i="13"/>
  <c r="E3422" i="13"/>
  <c r="E3423" i="13"/>
  <c r="E3424" i="13"/>
  <c r="E3425" i="13"/>
  <c r="E3426" i="13"/>
  <c r="E3427" i="13"/>
  <c r="E3428" i="13"/>
  <c r="E3429" i="13"/>
  <c r="E3430" i="13"/>
  <c r="E3431" i="13"/>
  <c r="E3432" i="13"/>
  <c r="E3433" i="13"/>
  <c r="E3434" i="13"/>
  <c r="E3435" i="13"/>
  <c r="E3436" i="13"/>
  <c r="E3437" i="13"/>
  <c r="E3438" i="13"/>
  <c r="E3439" i="13"/>
  <c r="E3440" i="13"/>
  <c r="E3441" i="13"/>
  <c r="E3442" i="13"/>
  <c r="E3443" i="13"/>
  <c r="E3444" i="13"/>
  <c r="E3445" i="13"/>
  <c r="E3446" i="13"/>
  <c r="E3447" i="13"/>
  <c r="E3448" i="13"/>
  <c r="E3449" i="13"/>
  <c r="E3450" i="13"/>
  <c r="E3451" i="13"/>
  <c r="E3452" i="13"/>
  <c r="E3453" i="13"/>
  <c r="E3454" i="13"/>
  <c r="E3455" i="13"/>
  <c r="E3456" i="13"/>
  <c r="E3457" i="13"/>
  <c r="E3458" i="13"/>
  <c r="E3459" i="13"/>
  <c r="E3460" i="13"/>
  <c r="E3461" i="13"/>
  <c r="E3462" i="13"/>
  <c r="E3463" i="13"/>
  <c r="E3464" i="13"/>
  <c r="E3465" i="13"/>
  <c r="E3466" i="13"/>
  <c r="E3467" i="13"/>
  <c r="E3468" i="13"/>
  <c r="E3469" i="13"/>
  <c r="E3470" i="13"/>
  <c r="E3471" i="13"/>
  <c r="E3472" i="13"/>
  <c r="E3473" i="13"/>
  <c r="E3474" i="13"/>
  <c r="E3475" i="13"/>
  <c r="E3476" i="13"/>
  <c r="E3477" i="13"/>
  <c r="E3478" i="13"/>
  <c r="E3479" i="13"/>
  <c r="E3480" i="13"/>
  <c r="E3481" i="13"/>
  <c r="E3482" i="13"/>
  <c r="E3483" i="13"/>
  <c r="E3484" i="13"/>
  <c r="E3485" i="13"/>
  <c r="E3486" i="13"/>
  <c r="E3487" i="13"/>
  <c r="E3488" i="13"/>
  <c r="E3489" i="13"/>
  <c r="E3490" i="13"/>
  <c r="E3491" i="13"/>
  <c r="E3492" i="13"/>
  <c r="E3493" i="13"/>
  <c r="E3494" i="13"/>
  <c r="E3495" i="13"/>
  <c r="E3496" i="13"/>
  <c r="E3497" i="13"/>
  <c r="E3498" i="13"/>
  <c r="E3499" i="13"/>
  <c r="E3500" i="13"/>
  <c r="E3501" i="13"/>
  <c r="E3502" i="13"/>
  <c r="E3503" i="13"/>
  <c r="E3504" i="13"/>
  <c r="E3505" i="13"/>
  <c r="E3506" i="13"/>
  <c r="E3507" i="13"/>
  <c r="E3508" i="13"/>
  <c r="E3509" i="13"/>
  <c r="E3510" i="13"/>
  <c r="E3511" i="13"/>
  <c r="E3512" i="13"/>
  <c r="E3513" i="13"/>
  <c r="E3514" i="13"/>
  <c r="E3515" i="13"/>
  <c r="E3516" i="13"/>
  <c r="E3517" i="13"/>
  <c r="E3518" i="13"/>
  <c r="E3519" i="13"/>
  <c r="E3520" i="13"/>
  <c r="E3521" i="13"/>
  <c r="E3522" i="13"/>
  <c r="E3523" i="13"/>
  <c r="E3524" i="13"/>
  <c r="E3525" i="13"/>
  <c r="E3526" i="13"/>
  <c r="E3527" i="13"/>
  <c r="E3528" i="13"/>
  <c r="E3529" i="13"/>
  <c r="E3530" i="13"/>
  <c r="E3531" i="13"/>
  <c r="E3532" i="13"/>
  <c r="E3533" i="13"/>
  <c r="E3534" i="13"/>
  <c r="E3535" i="13"/>
  <c r="E3536" i="13"/>
  <c r="E3537" i="13"/>
  <c r="E3538" i="13"/>
  <c r="E3539" i="13"/>
  <c r="E3540" i="13"/>
  <c r="E3541" i="13"/>
  <c r="E3542" i="13"/>
  <c r="E3543" i="13"/>
  <c r="E3544" i="13"/>
  <c r="E3545" i="13"/>
  <c r="E3546" i="13"/>
  <c r="E3547" i="13"/>
  <c r="E3548" i="13"/>
  <c r="E3549" i="13"/>
  <c r="E3550" i="13"/>
  <c r="E3551" i="13"/>
  <c r="E3552" i="13"/>
  <c r="E3553" i="13"/>
  <c r="E3554" i="13"/>
  <c r="E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" i="13"/>
  <c r="N8" i="13" l="1"/>
  <c r="M9" i="13" s="1"/>
  <c r="B31" i="18"/>
  <c r="B30" i="18"/>
  <c r="I25" i="18"/>
  <c r="B26" i="18"/>
  <c r="I34" i="18"/>
  <c r="B34" i="18"/>
  <c r="I22" i="18"/>
  <c r="I33" i="18"/>
  <c r="B23" i="18"/>
  <c r="I32" i="18"/>
  <c r="B33" i="18"/>
  <c r="I30" i="17"/>
  <c r="B31" i="17"/>
  <c r="B30" i="17"/>
  <c r="I26" i="17"/>
  <c r="I24" i="17"/>
  <c r="B25" i="17"/>
  <c r="I34" i="17"/>
  <c r="I23" i="17"/>
  <c r="B24" i="17"/>
  <c r="I33" i="17"/>
  <c r="B34" i="17"/>
  <c r="B33" i="17"/>
  <c r="I32" i="17"/>
  <c r="B22" i="17"/>
  <c r="I22" i="17"/>
  <c r="B23" i="17"/>
  <c r="C22" i="17"/>
  <c r="K22" i="17"/>
  <c r="E23" i="17"/>
  <c r="M23" i="17"/>
  <c r="G24" i="17"/>
  <c r="O24" i="17"/>
  <c r="G31" i="17"/>
  <c r="O31" i="17"/>
  <c r="C33" i="17"/>
  <c r="K33" i="17"/>
  <c r="E34" i="17"/>
  <c r="M34" i="17"/>
  <c r="D22" i="17"/>
  <c r="L22" i="17"/>
  <c r="F23" i="17"/>
  <c r="N23" i="17"/>
  <c r="I24" i="16"/>
  <c r="M7" i="13"/>
  <c r="I8" i="13"/>
  <c r="J8" i="13" s="1"/>
  <c r="I9" i="13" s="1"/>
  <c r="J9" i="13" s="1"/>
  <c r="K7" i="13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H2925" i="12"/>
  <c r="H2926" i="12"/>
  <c r="H2927" i="12"/>
  <c r="H2928" i="12"/>
  <c r="H2929" i="12"/>
  <c r="H2930" i="12"/>
  <c r="H2931" i="12"/>
  <c r="H2932" i="12"/>
  <c r="H2933" i="12"/>
  <c r="H2934" i="12"/>
  <c r="H2935" i="12"/>
  <c r="H2936" i="12"/>
  <c r="H2937" i="12"/>
  <c r="H2938" i="12"/>
  <c r="H2939" i="12"/>
  <c r="H2940" i="12"/>
  <c r="H2941" i="12"/>
  <c r="H2942" i="12"/>
  <c r="H2943" i="12"/>
  <c r="H2944" i="12"/>
  <c r="H2945" i="12"/>
  <c r="H2946" i="12"/>
  <c r="H2947" i="12"/>
  <c r="H2948" i="12"/>
  <c r="H2949" i="12"/>
  <c r="H2950" i="12"/>
  <c r="H2951" i="12"/>
  <c r="H2952" i="12"/>
  <c r="H2953" i="12"/>
  <c r="H2954" i="12"/>
  <c r="H2955" i="12"/>
  <c r="H2956" i="12"/>
  <c r="H2957" i="12"/>
  <c r="H2958" i="12"/>
  <c r="H2959" i="12"/>
  <c r="H2960" i="12"/>
  <c r="H2961" i="12"/>
  <c r="H2962" i="12"/>
  <c r="H2963" i="12"/>
  <c r="H2964" i="12"/>
  <c r="H2965" i="12"/>
  <c r="H2966" i="12"/>
  <c r="H2967" i="12"/>
  <c r="H2968" i="12"/>
  <c r="H2969" i="12"/>
  <c r="H2970" i="12"/>
  <c r="H2971" i="12"/>
  <c r="H2972" i="12"/>
  <c r="H2973" i="12"/>
  <c r="H2974" i="12"/>
  <c r="H2975" i="12"/>
  <c r="H2976" i="12"/>
  <c r="H2977" i="12"/>
  <c r="H2978" i="12"/>
  <c r="H2979" i="12"/>
  <c r="H2980" i="12"/>
  <c r="H2981" i="12"/>
  <c r="H2982" i="12"/>
  <c r="H2983" i="12"/>
  <c r="H2984" i="12"/>
  <c r="H2985" i="12"/>
  <c r="H2986" i="12"/>
  <c r="H2987" i="12"/>
  <c r="H2988" i="12"/>
  <c r="H2989" i="12"/>
  <c r="H2990" i="12"/>
  <c r="H2991" i="12"/>
  <c r="H2992" i="12"/>
  <c r="H2993" i="12"/>
  <c r="H2994" i="12"/>
  <c r="H2995" i="12"/>
  <c r="H2996" i="12"/>
  <c r="H2997" i="12"/>
  <c r="H2998" i="12"/>
  <c r="H2999" i="12"/>
  <c r="H3000" i="12"/>
  <c r="H3001" i="12"/>
  <c r="H3002" i="12"/>
  <c r="H3003" i="12"/>
  <c r="H3004" i="12"/>
  <c r="H3005" i="12"/>
  <c r="H3006" i="12"/>
  <c r="H3007" i="12"/>
  <c r="H3008" i="12"/>
  <c r="H3009" i="12"/>
  <c r="H3010" i="12"/>
  <c r="H3011" i="12"/>
  <c r="H3012" i="12"/>
  <c r="H3013" i="12"/>
  <c r="H3014" i="12"/>
  <c r="H3015" i="12"/>
  <c r="H3016" i="12"/>
  <c r="H3017" i="12"/>
  <c r="H3018" i="12"/>
  <c r="H3019" i="12"/>
  <c r="H3020" i="12"/>
  <c r="H3021" i="12"/>
  <c r="H3022" i="12"/>
  <c r="H3023" i="12"/>
  <c r="H3024" i="12"/>
  <c r="H3025" i="12"/>
  <c r="H3026" i="12"/>
  <c r="H3027" i="12"/>
  <c r="H3028" i="12"/>
  <c r="H3029" i="12"/>
  <c r="H3030" i="12"/>
  <c r="H3031" i="12"/>
  <c r="H3032" i="12"/>
  <c r="H3033" i="12"/>
  <c r="H3034" i="12"/>
  <c r="H3035" i="12"/>
  <c r="H3036" i="12"/>
  <c r="H3037" i="12"/>
  <c r="H3038" i="12"/>
  <c r="H3039" i="12"/>
  <c r="H3040" i="12"/>
  <c r="H3041" i="12"/>
  <c r="H3042" i="12"/>
  <c r="H3043" i="12"/>
  <c r="H3044" i="12"/>
  <c r="H3045" i="12"/>
  <c r="H3046" i="12"/>
  <c r="H3047" i="12"/>
  <c r="H3048" i="12"/>
  <c r="H3049" i="12"/>
  <c r="H3050" i="12"/>
  <c r="H3051" i="12"/>
  <c r="H3052" i="12"/>
  <c r="H3053" i="12"/>
  <c r="H3054" i="12"/>
  <c r="H3055" i="12"/>
  <c r="H3056" i="12"/>
  <c r="H3057" i="12"/>
  <c r="H3058" i="12"/>
  <c r="H3059" i="12"/>
  <c r="H3060" i="12"/>
  <c r="H3061" i="12"/>
  <c r="H3062" i="12"/>
  <c r="H3063" i="12"/>
  <c r="H3064" i="12"/>
  <c r="H3065" i="12"/>
  <c r="H3066" i="12"/>
  <c r="H3067" i="12"/>
  <c r="H3068" i="12"/>
  <c r="H3069" i="12"/>
  <c r="H3070" i="12"/>
  <c r="H3071" i="12"/>
  <c r="H3072" i="12"/>
  <c r="H3073" i="12"/>
  <c r="H3074" i="12"/>
  <c r="H3075" i="12"/>
  <c r="H3076" i="12"/>
  <c r="H3077" i="12"/>
  <c r="H3078" i="12"/>
  <c r="H3079" i="12"/>
  <c r="H3080" i="12"/>
  <c r="H3081" i="12"/>
  <c r="H3082" i="12"/>
  <c r="H3083" i="12"/>
  <c r="H3084" i="12"/>
  <c r="H3085" i="12"/>
  <c r="H3086" i="12"/>
  <c r="H3087" i="12"/>
  <c r="H3088" i="12"/>
  <c r="H3089" i="12"/>
  <c r="H3090" i="12"/>
  <c r="H3091" i="12"/>
  <c r="H3092" i="12"/>
  <c r="H3093" i="12"/>
  <c r="H3094" i="12"/>
  <c r="H3095" i="12"/>
  <c r="H3096" i="12"/>
  <c r="H3097" i="12"/>
  <c r="H3098" i="12"/>
  <c r="H3099" i="12"/>
  <c r="H3100" i="12"/>
  <c r="H3101" i="12"/>
  <c r="H3102" i="12"/>
  <c r="H3103" i="12"/>
  <c r="H3104" i="12"/>
  <c r="H3105" i="12"/>
  <c r="H3106" i="12"/>
  <c r="H3107" i="12"/>
  <c r="H3108" i="12"/>
  <c r="H3109" i="12"/>
  <c r="H3110" i="12"/>
  <c r="H3111" i="12"/>
  <c r="H3112" i="12"/>
  <c r="H3113" i="12"/>
  <c r="H3114" i="12"/>
  <c r="H3115" i="12"/>
  <c r="H3116" i="12"/>
  <c r="H3117" i="12"/>
  <c r="H3118" i="12"/>
  <c r="H3119" i="12"/>
  <c r="H3120" i="12"/>
  <c r="H3121" i="12"/>
  <c r="H3122" i="12"/>
  <c r="H3123" i="12"/>
  <c r="H3124" i="12"/>
  <c r="H3125" i="12"/>
  <c r="H3126" i="12"/>
  <c r="H3127" i="12"/>
  <c r="H3128" i="12"/>
  <c r="H3129" i="12"/>
  <c r="H3130" i="12"/>
  <c r="H3131" i="12"/>
  <c r="H3132" i="12"/>
  <c r="H3133" i="12"/>
  <c r="H3134" i="12"/>
  <c r="H3135" i="12"/>
  <c r="H3136" i="12"/>
  <c r="H3137" i="12"/>
  <c r="H3138" i="12"/>
  <c r="H3139" i="12"/>
  <c r="H3140" i="12"/>
  <c r="H3141" i="12"/>
  <c r="H3142" i="12"/>
  <c r="H3143" i="12"/>
  <c r="H3144" i="12"/>
  <c r="H3145" i="12"/>
  <c r="H3146" i="12"/>
  <c r="H3147" i="12"/>
  <c r="H3148" i="12"/>
  <c r="H3149" i="12"/>
  <c r="H3150" i="12"/>
  <c r="H3151" i="12"/>
  <c r="H3152" i="12"/>
  <c r="H3153" i="12"/>
  <c r="H3154" i="12"/>
  <c r="H3155" i="12"/>
  <c r="H3156" i="12"/>
  <c r="H3157" i="12"/>
  <c r="H3158" i="12"/>
  <c r="H3159" i="12"/>
  <c r="H3160" i="12"/>
  <c r="H3161" i="12"/>
  <c r="H3162" i="12"/>
  <c r="H3163" i="12"/>
  <c r="H3164" i="12"/>
  <c r="H3165" i="12"/>
  <c r="H3166" i="12"/>
  <c r="H3167" i="12"/>
  <c r="H3168" i="12"/>
  <c r="H3169" i="12"/>
  <c r="H3170" i="12"/>
  <c r="H3171" i="12"/>
  <c r="H3172" i="12"/>
  <c r="H3173" i="12"/>
  <c r="H3174" i="12"/>
  <c r="H3175" i="12"/>
  <c r="H3176" i="12"/>
  <c r="H3177" i="12"/>
  <c r="H3178" i="12"/>
  <c r="H3179" i="12"/>
  <c r="H3180" i="12"/>
  <c r="H3181" i="12"/>
  <c r="H3182" i="12"/>
  <c r="H3183" i="12"/>
  <c r="H3184" i="12"/>
  <c r="H3185" i="12"/>
  <c r="H3186" i="12"/>
  <c r="H3187" i="12"/>
  <c r="H3188" i="12"/>
  <c r="H3189" i="12"/>
  <c r="H3190" i="12"/>
  <c r="H3191" i="12"/>
  <c r="H3192" i="12"/>
  <c r="H3193" i="12"/>
  <c r="H3194" i="12"/>
  <c r="H3195" i="12"/>
  <c r="H3196" i="12"/>
  <c r="H3197" i="12"/>
  <c r="H3198" i="12"/>
  <c r="H3199" i="12"/>
  <c r="H3200" i="12"/>
  <c r="H3201" i="12"/>
  <c r="H3202" i="12"/>
  <c r="H3203" i="12"/>
  <c r="H3204" i="12"/>
  <c r="H3205" i="12"/>
  <c r="H3206" i="12"/>
  <c r="H3207" i="12"/>
  <c r="H3208" i="12"/>
  <c r="H3209" i="12"/>
  <c r="H3210" i="12"/>
  <c r="H3211" i="12"/>
  <c r="H3212" i="12"/>
  <c r="H3213" i="12"/>
  <c r="H3214" i="12"/>
  <c r="H3215" i="12"/>
  <c r="H3216" i="12"/>
  <c r="H3217" i="12"/>
  <c r="H3218" i="12"/>
  <c r="H3219" i="12"/>
  <c r="H3220" i="12"/>
  <c r="H3221" i="12"/>
  <c r="H3222" i="12"/>
  <c r="H3223" i="12"/>
  <c r="H3224" i="12"/>
  <c r="H3225" i="12"/>
  <c r="H3226" i="12"/>
  <c r="H3227" i="12"/>
  <c r="H3228" i="12"/>
  <c r="H3229" i="12"/>
  <c r="H3230" i="12"/>
  <c r="H3231" i="12"/>
  <c r="H3232" i="12"/>
  <c r="H3233" i="12"/>
  <c r="H3234" i="12"/>
  <c r="H3235" i="12"/>
  <c r="H3236" i="12"/>
  <c r="H3237" i="12"/>
  <c r="H3238" i="12"/>
  <c r="H3239" i="12"/>
  <c r="H3240" i="12"/>
  <c r="H3241" i="12"/>
  <c r="H3242" i="12"/>
  <c r="H3243" i="12"/>
  <c r="H3244" i="12"/>
  <c r="H3245" i="12"/>
  <c r="H3246" i="12"/>
  <c r="H3247" i="12"/>
  <c r="H3248" i="12"/>
  <c r="H3249" i="12"/>
  <c r="H3250" i="12"/>
  <c r="H3251" i="12"/>
  <c r="H3252" i="12"/>
  <c r="H3253" i="12"/>
  <c r="H3254" i="12"/>
  <c r="H3255" i="12"/>
  <c r="H3256" i="12"/>
  <c r="H3257" i="12"/>
  <c r="H3258" i="12"/>
  <c r="H3259" i="12"/>
  <c r="H3260" i="12"/>
  <c r="H3261" i="12"/>
  <c r="H3262" i="12"/>
  <c r="H3263" i="12"/>
  <c r="H3264" i="12"/>
  <c r="H3265" i="12"/>
  <c r="H3266" i="12"/>
  <c r="H3267" i="12"/>
  <c r="H3268" i="12"/>
  <c r="H3269" i="12"/>
  <c r="H3270" i="12"/>
  <c r="H3271" i="12"/>
  <c r="H3272" i="12"/>
  <c r="H3273" i="12"/>
  <c r="H3274" i="12"/>
  <c r="H3275" i="12"/>
  <c r="H3276" i="12"/>
  <c r="H3277" i="12"/>
  <c r="H3278" i="12"/>
  <c r="H3279" i="12"/>
  <c r="H3280" i="12"/>
  <c r="H3281" i="12"/>
  <c r="H3282" i="12"/>
  <c r="H3283" i="12"/>
  <c r="H3284" i="12"/>
  <c r="H3285" i="12"/>
  <c r="H3286" i="12"/>
  <c r="H3287" i="12"/>
  <c r="H3288" i="12"/>
  <c r="H3289" i="12"/>
  <c r="H3290" i="12"/>
  <c r="H3291" i="12"/>
  <c r="H3292" i="12"/>
  <c r="H3293" i="12"/>
  <c r="H3294" i="12"/>
  <c r="H3295" i="12"/>
  <c r="H3296" i="12"/>
  <c r="H3297" i="12"/>
  <c r="H3298" i="12"/>
  <c r="H3299" i="12"/>
  <c r="H3300" i="12"/>
  <c r="H3301" i="12"/>
  <c r="H3302" i="12"/>
  <c r="H3303" i="12"/>
  <c r="H3304" i="12"/>
  <c r="H3305" i="12"/>
  <c r="H3306" i="12"/>
  <c r="H3307" i="12"/>
  <c r="H3308" i="12"/>
  <c r="H3309" i="12"/>
  <c r="H3310" i="12"/>
  <c r="H3311" i="12"/>
  <c r="H3312" i="12"/>
  <c r="H3313" i="12"/>
  <c r="H3314" i="12"/>
  <c r="H3315" i="12"/>
  <c r="H3316" i="12"/>
  <c r="H3317" i="12"/>
  <c r="H3318" i="12"/>
  <c r="H3319" i="12"/>
  <c r="H3320" i="12"/>
  <c r="H3321" i="12"/>
  <c r="H3322" i="12"/>
  <c r="H3323" i="12"/>
  <c r="H3324" i="12"/>
  <c r="H3325" i="12"/>
  <c r="H3326" i="12"/>
  <c r="H3327" i="12"/>
  <c r="H3328" i="12"/>
  <c r="H3329" i="12"/>
  <c r="H3330" i="12"/>
  <c r="H3331" i="12"/>
  <c r="H3332" i="12"/>
  <c r="H3333" i="12"/>
  <c r="H3334" i="12"/>
  <c r="H3335" i="12"/>
  <c r="H3336" i="12"/>
  <c r="H3337" i="12"/>
  <c r="H3338" i="12"/>
  <c r="H3339" i="12"/>
  <c r="H3340" i="12"/>
  <c r="H3341" i="12"/>
  <c r="H3342" i="12"/>
  <c r="H3343" i="12"/>
  <c r="H3344" i="12"/>
  <c r="H3345" i="12"/>
  <c r="H3346" i="12"/>
  <c r="H3347" i="12"/>
  <c r="H3348" i="12"/>
  <c r="H3349" i="12"/>
  <c r="H3350" i="12"/>
  <c r="H3351" i="12"/>
  <c r="H3352" i="12"/>
  <c r="H3353" i="12"/>
  <c r="H3354" i="12"/>
  <c r="H3355" i="12"/>
  <c r="H3356" i="12"/>
  <c r="H3357" i="12"/>
  <c r="H3358" i="12"/>
  <c r="H3359" i="12"/>
  <c r="H3360" i="12"/>
  <c r="H3361" i="12"/>
  <c r="H3362" i="12"/>
  <c r="H3363" i="12"/>
  <c r="H3364" i="12"/>
  <c r="H3365" i="12"/>
  <c r="H3366" i="12"/>
  <c r="H3367" i="12"/>
  <c r="H3368" i="12"/>
  <c r="H3369" i="12"/>
  <c r="H3370" i="12"/>
  <c r="H3371" i="12"/>
  <c r="H3372" i="12"/>
  <c r="H3373" i="12"/>
  <c r="H3374" i="12"/>
  <c r="H3375" i="12"/>
  <c r="H3376" i="12"/>
  <c r="H3377" i="12"/>
  <c r="H3378" i="12"/>
  <c r="H3379" i="12"/>
  <c r="H3380" i="12"/>
  <c r="H3381" i="12"/>
  <c r="H3382" i="12"/>
  <c r="H3383" i="12"/>
  <c r="H3384" i="12"/>
  <c r="H3385" i="12"/>
  <c r="H3386" i="12"/>
  <c r="H3387" i="12"/>
  <c r="H3388" i="12"/>
  <c r="H3389" i="12"/>
  <c r="H3390" i="12"/>
  <c r="H3391" i="12"/>
  <c r="H3392" i="12"/>
  <c r="H3393" i="12"/>
  <c r="H3394" i="12"/>
  <c r="H3395" i="12"/>
  <c r="H3396" i="12"/>
  <c r="H3397" i="12"/>
  <c r="H3398" i="12"/>
  <c r="H3399" i="12"/>
  <c r="H3400" i="12"/>
  <c r="H3401" i="12"/>
  <c r="H3402" i="12"/>
  <c r="H3403" i="12"/>
  <c r="H3404" i="12"/>
  <c r="H3405" i="12"/>
  <c r="H3406" i="12"/>
  <c r="H3407" i="12"/>
  <c r="H3408" i="12"/>
  <c r="H3409" i="12"/>
  <c r="H3410" i="12"/>
  <c r="H3411" i="12"/>
  <c r="H3412" i="12"/>
  <c r="H3413" i="12"/>
  <c r="H3414" i="12"/>
  <c r="H3415" i="12"/>
  <c r="H3416" i="12"/>
  <c r="H3417" i="12"/>
  <c r="H3418" i="12"/>
  <c r="H3419" i="12"/>
  <c r="H3420" i="12"/>
  <c r="H3421" i="12"/>
  <c r="H3422" i="12"/>
  <c r="H3423" i="12"/>
  <c r="H3424" i="12"/>
  <c r="H3425" i="12"/>
  <c r="H3426" i="12"/>
  <c r="H3427" i="12"/>
  <c r="H3428" i="12"/>
  <c r="H3429" i="12"/>
  <c r="H3430" i="12"/>
  <c r="H3431" i="12"/>
  <c r="H3432" i="12"/>
  <c r="H3433" i="12"/>
  <c r="H3434" i="12"/>
  <c r="H3435" i="12"/>
  <c r="H3436" i="12"/>
  <c r="H3437" i="12"/>
  <c r="H3438" i="12"/>
  <c r="H3439" i="12"/>
  <c r="H3440" i="12"/>
  <c r="H3441" i="12"/>
  <c r="H3442" i="12"/>
  <c r="H3443" i="12"/>
  <c r="H3444" i="12"/>
  <c r="H3445" i="12"/>
  <c r="H3446" i="12"/>
  <c r="H3447" i="12"/>
  <c r="H3448" i="12"/>
  <c r="H3449" i="12"/>
  <c r="H3450" i="12"/>
  <c r="H3451" i="12"/>
  <c r="H3452" i="12"/>
  <c r="H3453" i="12"/>
  <c r="H3454" i="12"/>
  <c r="H3455" i="12"/>
  <c r="H3456" i="12"/>
  <c r="H3457" i="12"/>
  <c r="H3458" i="12"/>
  <c r="H3459" i="12"/>
  <c r="H3460" i="12"/>
  <c r="H3461" i="12"/>
  <c r="H3462" i="12"/>
  <c r="H3463" i="12"/>
  <c r="H3464" i="12"/>
  <c r="H3465" i="12"/>
  <c r="H3466" i="12"/>
  <c r="H3467" i="12"/>
  <c r="H3468" i="12"/>
  <c r="H3469" i="12"/>
  <c r="H3470" i="12"/>
  <c r="H3471" i="12"/>
  <c r="H3472" i="12"/>
  <c r="H3473" i="12"/>
  <c r="H3474" i="12"/>
  <c r="H3475" i="12"/>
  <c r="H3476" i="12"/>
  <c r="H3477" i="12"/>
  <c r="H3478" i="12"/>
  <c r="H3479" i="12"/>
  <c r="H3480" i="12"/>
  <c r="H3481" i="12"/>
  <c r="H3482" i="12"/>
  <c r="H3483" i="12"/>
  <c r="H3484" i="12"/>
  <c r="H3485" i="12"/>
  <c r="H3486" i="12"/>
  <c r="H3487" i="12"/>
  <c r="H3488" i="12"/>
  <c r="H3489" i="12"/>
  <c r="H3490" i="12"/>
  <c r="H3491" i="12"/>
  <c r="H3492" i="12"/>
  <c r="H3493" i="12"/>
  <c r="H3494" i="12"/>
  <c r="H3495" i="12"/>
  <c r="H3496" i="12"/>
  <c r="H3497" i="12"/>
  <c r="H3498" i="12"/>
  <c r="H3499" i="12"/>
  <c r="H3500" i="12"/>
  <c r="H3501" i="12"/>
  <c r="H3502" i="12"/>
  <c r="H3503" i="12"/>
  <c r="H3504" i="12"/>
  <c r="H3505" i="12"/>
  <c r="H3506" i="12"/>
  <c r="H3507" i="12"/>
  <c r="H3508" i="12"/>
  <c r="H3509" i="12"/>
  <c r="H3510" i="12"/>
  <c r="H3511" i="12"/>
  <c r="H3512" i="12"/>
  <c r="H3513" i="12"/>
  <c r="H3514" i="12"/>
  <c r="H3515" i="12"/>
  <c r="H3516" i="12"/>
  <c r="H3517" i="12"/>
  <c r="H3518" i="12"/>
  <c r="H3519" i="12"/>
  <c r="H3520" i="12"/>
  <c r="H3521" i="12"/>
  <c r="H3522" i="12"/>
  <c r="H3523" i="12"/>
  <c r="H3524" i="12"/>
  <c r="H3525" i="12"/>
  <c r="H3526" i="12"/>
  <c r="H3527" i="12"/>
  <c r="H3528" i="12"/>
  <c r="H3529" i="12"/>
  <c r="H3530" i="12"/>
  <c r="H3531" i="12"/>
  <c r="H3532" i="12"/>
  <c r="H3533" i="12"/>
  <c r="H3534" i="12"/>
  <c r="H3535" i="12"/>
  <c r="H3536" i="12"/>
  <c r="H3537" i="12"/>
  <c r="H3538" i="12"/>
  <c r="H3539" i="12"/>
  <c r="H3540" i="12"/>
  <c r="H3541" i="12"/>
  <c r="H3542" i="12"/>
  <c r="H3543" i="12"/>
  <c r="H3544" i="12"/>
  <c r="H3545" i="12"/>
  <c r="H3546" i="12"/>
  <c r="H3547" i="12"/>
  <c r="H3548" i="12"/>
  <c r="H3549" i="12"/>
  <c r="H3550" i="12"/>
  <c r="H3551" i="12"/>
  <c r="H3552" i="12"/>
  <c r="H3553" i="12"/>
  <c r="H3554" i="12"/>
  <c r="H3" i="12"/>
  <c r="K7" i="12"/>
  <c r="K6" i="12"/>
  <c r="P6" i="12"/>
  <c r="G2471" i="12"/>
  <c r="F73" i="12"/>
  <c r="G73" i="12" s="1"/>
  <c r="F201" i="12"/>
  <c r="G201" i="12" s="1"/>
  <c r="F329" i="12"/>
  <c r="G329" i="12" s="1"/>
  <c r="F402" i="12"/>
  <c r="G402" i="12" s="1"/>
  <c r="F466" i="12"/>
  <c r="G466" i="12" s="1"/>
  <c r="F530" i="12"/>
  <c r="G530" i="12" s="1"/>
  <c r="F594" i="12"/>
  <c r="G594" i="12" s="1"/>
  <c r="F658" i="12"/>
  <c r="G658" i="12" s="1"/>
  <c r="F722" i="12"/>
  <c r="G722" i="12" s="1"/>
  <c r="F786" i="12"/>
  <c r="G786" i="12" s="1"/>
  <c r="F862" i="12"/>
  <c r="G862" i="12" s="1"/>
  <c r="F894" i="12"/>
  <c r="G894" i="12" s="1"/>
  <c r="F926" i="12"/>
  <c r="G926" i="12" s="1"/>
  <c r="F958" i="12"/>
  <c r="G958" i="12" s="1"/>
  <c r="F990" i="12"/>
  <c r="G990" i="12" s="1"/>
  <c r="F1022" i="12"/>
  <c r="G1022" i="12" s="1"/>
  <c r="F1054" i="12"/>
  <c r="G1054" i="12" s="1"/>
  <c r="F1086" i="12"/>
  <c r="G1086" i="12" s="1"/>
  <c r="F1118" i="12"/>
  <c r="G1118" i="12" s="1"/>
  <c r="F1150" i="12"/>
  <c r="G1150" i="12" s="1"/>
  <c r="F1182" i="12"/>
  <c r="G1182" i="12" s="1"/>
  <c r="F1214" i="12"/>
  <c r="G1214" i="12" s="1"/>
  <c r="F1246" i="12"/>
  <c r="G1246" i="12" s="1"/>
  <c r="F1278" i="12"/>
  <c r="G1278" i="12" s="1"/>
  <c r="F1310" i="12"/>
  <c r="G1310" i="12" s="1"/>
  <c r="F1342" i="12"/>
  <c r="G1342" i="12" s="1"/>
  <c r="F1374" i="12"/>
  <c r="G1374" i="12" s="1"/>
  <c r="F1398" i="12"/>
  <c r="G1398" i="12" s="1"/>
  <c r="F1401" i="12"/>
  <c r="G1401" i="12" s="1"/>
  <c r="F1414" i="12"/>
  <c r="G1414" i="12" s="1"/>
  <c r="F1417" i="12"/>
  <c r="G1417" i="12" s="1"/>
  <c r="F1430" i="12"/>
  <c r="G1430" i="12" s="1"/>
  <c r="F1433" i="12"/>
  <c r="G1433" i="12" s="1"/>
  <c r="F1446" i="12"/>
  <c r="G1446" i="12" s="1"/>
  <c r="F1449" i="12"/>
  <c r="G1449" i="12" s="1"/>
  <c r="F1462" i="12"/>
  <c r="G1462" i="12" s="1"/>
  <c r="F1465" i="12"/>
  <c r="G1465" i="12" s="1"/>
  <c r="F1478" i="12"/>
  <c r="G1478" i="12" s="1"/>
  <c r="F1481" i="12"/>
  <c r="G1481" i="12" s="1"/>
  <c r="F1494" i="12"/>
  <c r="G1494" i="12" s="1"/>
  <c r="F1497" i="12"/>
  <c r="G1497" i="12" s="1"/>
  <c r="F1510" i="12"/>
  <c r="G1510" i="12" s="1"/>
  <c r="F1513" i="12"/>
  <c r="G1513" i="12" s="1"/>
  <c r="F1526" i="12"/>
  <c r="G1526" i="12" s="1"/>
  <c r="F1529" i="12"/>
  <c r="G1529" i="12" s="1"/>
  <c r="F1542" i="12"/>
  <c r="G1542" i="12" s="1"/>
  <c r="F1545" i="12"/>
  <c r="G1545" i="12" s="1"/>
  <c r="F1558" i="12"/>
  <c r="G1558" i="12" s="1"/>
  <c r="F1574" i="12"/>
  <c r="G1574" i="12" s="1"/>
  <c r="F1577" i="12"/>
  <c r="G1577" i="12" s="1"/>
  <c r="F1590" i="12"/>
  <c r="G1590" i="12" s="1"/>
  <c r="F1593" i="12"/>
  <c r="G1593" i="12" s="1"/>
  <c r="F1606" i="12"/>
  <c r="G1606" i="12" s="1"/>
  <c r="F1609" i="12"/>
  <c r="G1609" i="12" s="1"/>
  <c r="F1622" i="12"/>
  <c r="G1622" i="12" s="1"/>
  <c r="F1625" i="12"/>
  <c r="G1625" i="12" s="1"/>
  <c r="F1638" i="12"/>
  <c r="G1638" i="12" s="1"/>
  <c r="F1641" i="12"/>
  <c r="G1641" i="12" s="1"/>
  <c r="F1654" i="12"/>
  <c r="G1654" i="12" s="1"/>
  <c r="F1657" i="12"/>
  <c r="G1657" i="12" s="1"/>
  <c r="F1670" i="12"/>
  <c r="G1670" i="12" s="1"/>
  <c r="F1673" i="12"/>
  <c r="G1673" i="12" s="1"/>
  <c r="F1686" i="12"/>
  <c r="G1686" i="12" s="1"/>
  <c r="F1689" i="12"/>
  <c r="G1689" i="12" s="1"/>
  <c r="F1702" i="12"/>
  <c r="G1702" i="12" s="1"/>
  <c r="F1705" i="12"/>
  <c r="G1705" i="12" s="1"/>
  <c r="F1718" i="12"/>
  <c r="G1718" i="12" s="1"/>
  <c r="F1721" i="12"/>
  <c r="G1721" i="12" s="1"/>
  <c r="F1734" i="12"/>
  <c r="G1734" i="12" s="1"/>
  <c r="F1737" i="12"/>
  <c r="G1737" i="12" s="1"/>
  <c r="F1750" i="12"/>
  <c r="G1750" i="12" s="1"/>
  <c r="F1753" i="12"/>
  <c r="G1753" i="12" s="1"/>
  <c r="F1766" i="12"/>
  <c r="G1766" i="12" s="1"/>
  <c r="F1769" i="12"/>
  <c r="G1769" i="12" s="1"/>
  <c r="F1782" i="12"/>
  <c r="G1782" i="12" s="1"/>
  <c r="F1785" i="12"/>
  <c r="G1785" i="12" s="1"/>
  <c r="F1798" i="12"/>
  <c r="G1798" i="12" s="1"/>
  <c r="F1801" i="12"/>
  <c r="G1801" i="12" s="1"/>
  <c r="F1814" i="12"/>
  <c r="G1814" i="12" s="1"/>
  <c r="F1817" i="12"/>
  <c r="G1817" i="12" s="1"/>
  <c r="F1830" i="12"/>
  <c r="G1830" i="12" s="1"/>
  <c r="F1833" i="12"/>
  <c r="G1833" i="12" s="1"/>
  <c r="F1846" i="12"/>
  <c r="G1846" i="12" s="1"/>
  <c r="F1849" i="12"/>
  <c r="G1849" i="12" s="1"/>
  <c r="F1862" i="12"/>
  <c r="G1862" i="12" s="1"/>
  <c r="F1865" i="12"/>
  <c r="G1865" i="12" s="1"/>
  <c r="F1878" i="12"/>
  <c r="G1878" i="12" s="1"/>
  <c r="F1881" i="12"/>
  <c r="G1881" i="12" s="1"/>
  <c r="F1894" i="12"/>
  <c r="G1894" i="12" s="1"/>
  <c r="F1910" i="12"/>
  <c r="G1910" i="12" s="1"/>
  <c r="F1913" i="12"/>
  <c r="G1913" i="12" s="1"/>
  <c r="F1926" i="12"/>
  <c r="G1926" i="12" s="1"/>
  <c r="F1942" i="12"/>
  <c r="G1942" i="12" s="1"/>
  <c r="F1958" i="12"/>
  <c r="G1958" i="12" s="1"/>
  <c r="F1961" i="12"/>
  <c r="G1961" i="12" s="1"/>
  <c r="F1974" i="12"/>
  <c r="G1974" i="12" s="1"/>
  <c r="F1977" i="12"/>
  <c r="G1977" i="12" s="1"/>
  <c r="F1990" i="12"/>
  <c r="G1990" i="12" s="1"/>
  <c r="F1993" i="12"/>
  <c r="G1993" i="12" s="1"/>
  <c r="F2006" i="12"/>
  <c r="G2006" i="12" s="1"/>
  <c r="F2009" i="12"/>
  <c r="G2009" i="12" s="1"/>
  <c r="F2022" i="12"/>
  <c r="G2022" i="12" s="1"/>
  <c r="F2038" i="12"/>
  <c r="G2038" i="12" s="1"/>
  <c r="F2041" i="12"/>
  <c r="G2041" i="12" s="1"/>
  <c r="F2054" i="12"/>
  <c r="G2054" i="12" s="1"/>
  <c r="F2070" i="12"/>
  <c r="G2070" i="12" s="1"/>
  <c r="F2073" i="12"/>
  <c r="G2073" i="12" s="1"/>
  <c r="F2086" i="12"/>
  <c r="G2086" i="12" s="1"/>
  <c r="F2089" i="12"/>
  <c r="G2089" i="12" s="1"/>
  <c r="F2102" i="12"/>
  <c r="G2102" i="12" s="1"/>
  <c r="F2105" i="12"/>
  <c r="G2105" i="12" s="1"/>
  <c r="F2118" i="12"/>
  <c r="G2118" i="12" s="1"/>
  <c r="F2121" i="12"/>
  <c r="G2121" i="12" s="1"/>
  <c r="F2134" i="12"/>
  <c r="G2134" i="12" s="1"/>
  <c r="F2137" i="12"/>
  <c r="G2137" i="12" s="1"/>
  <c r="F2150" i="12"/>
  <c r="G2150" i="12" s="1"/>
  <c r="F2166" i="12"/>
  <c r="G2166" i="12" s="1"/>
  <c r="F2169" i="12"/>
  <c r="G2169" i="12" s="1"/>
  <c r="F2182" i="12"/>
  <c r="G2182" i="12" s="1"/>
  <c r="F2198" i="12"/>
  <c r="G2198" i="12" s="1"/>
  <c r="F2214" i="12"/>
  <c r="G2214" i="12" s="1"/>
  <c r="F2217" i="12"/>
  <c r="G2217" i="12" s="1"/>
  <c r="F2230" i="12"/>
  <c r="G2230" i="12" s="1"/>
  <c r="F2233" i="12"/>
  <c r="G2233" i="12" s="1"/>
  <c r="F2246" i="12"/>
  <c r="G2246" i="12" s="1"/>
  <c r="F2249" i="12"/>
  <c r="G2249" i="12" s="1"/>
  <c r="F2262" i="12"/>
  <c r="G2262" i="12" s="1"/>
  <c r="F2265" i="12"/>
  <c r="G2265" i="12" s="1"/>
  <c r="F2278" i="12"/>
  <c r="G2278" i="12" s="1"/>
  <c r="F2294" i="12"/>
  <c r="G2294" i="12" s="1"/>
  <c r="F2297" i="12"/>
  <c r="G2297" i="12" s="1"/>
  <c r="F2310" i="12"/>
  <c r="G2310" i="12" s="1"/>
  <c r="F2326" i="12"/>
  <c r="G2326" i="12" s="1"/>
  <c r="F2329" i="12"/>
  <c r="G2329" i="12" s="1"/>
  <c r="F2342" i="12"/>
  <c r="G2342" i="12" s="1"/>
  <c r="F2358" i="12"/>
  <c r="G2358" i="12" s="1"/>
  <c r="F2361" i="12"/>
  <c r="G2361" i="12" s="1"/>
  <c r="F2374" i="12"/>
  <c r="G2374" i="12" s="1"/>
  <c r="F2377" i="12"/>
  <c r="G2377" i="12" s="1"/>
  <c r="F2390" i="12"/>
  <c r="G2390" i="12" s="1"/>
  <c r="F2393" i="12"/>
  <c r="G2393" i="12" s="1"/>
  <c r="F2406" i="12"/>
  <c r="G2406" i="12" s="1"/>
  <c r="F2409" i="12"/>
  <c r="G2409" i="12" s="1"/>
  <c r="F2422" i="12"/>
  <c r="G2422" i="12" s="1"/>
  <c r="F2425" i="12"/>
  <c r="G2425" i="12" s="1"/>
  <c r="F2438" i="12"/>
  <c r="G2438" i="12" s="1"/>
  <c r="F2454" i="12"/>
  <c r="G2454" i="12" s="1"/>
  <c r="F2470" i="12"/>
  <c r="G2470" i="12" s="1"/>
  <c r="F2473" i="12"/>
  <c r="G2473" i="12" s="1"/>
  <c r="F2486" i="12"/>
  <c r="G2486" i="12" s="1"/>
  <c r="F2502" i="12"/>
  <c r="G2502" i="12" s="1"/>
  <c r="F2518" i="12"/>
  <c r="G2518" i="12" s="1"/>
  <c r="F2534" i="12"/>
  <c r="G2534" i="12" s="1"/>
  <c r="F2537" i="12"/>
  <c r="G2537" i="12" s="1"/>
  <c r="F2550" i="12"/>
  <c r="G2550" i="12" s="1"/>
  <c r="F2566" i="12"/>
  <c r="G2566" i="12" s="1"/>
  <c r="F2582" i="12"/>
  <c r="G2582" i="12" s="1"/>
  <c r="F2583" i="12"/>
  <c r="G2583" i="12" s="1"/>
  <c r="F2594" i="12"/>
  <c r="G2594" i="12" s="1"/>
  <c r="F2597" i="12"/>
  <c r="G2597" i="12" s="1"/>
  <c r="F2607" i="12"/>
  <c r="G2607" i="12" s="1"/>
  <c r="F2609" i="12"/>
  <c r="G2609" i="12" s="1"/>
  <c r="F2621" i="12"/>
  <c r="G2621" i="12" s="1"/>
  <c r="F2622" i="12"/>
  <c r="G2622" i="12" s="1"/>
  <c r="F2634" i="12"/>
  <c r="G2634" i="12" s="1"/>
  <c r="F2646" i="12"/>
  <c r="G2646" i="12" s="1"/>
  <c r="F2647" i="12"/>
  <c r="G2647" i="12" s="1"/>
  <c r="F2658" i="12"/>
  <c r="G2658" i="12" s="1"/>
  <c r="F2661" i="12"/>
  <c r="G2661" i="12" s="1"/>
  <c r="F2671" i="12"/>
  <c r="G2671" i="12" s="1"/>
  <c r="F2673" i="12"/>
  <c r="G2673" i="12" s="1"/>
  <c r="F2685" i="12"/>
  <c r="G2685" i="12" s="1"/>
  <c r="F2686" i="12"/>
  <c r="G2686" i="12" s="1"/>
  <c r="F2698" i="12"/>
  <c r="G2698" i="12" s="1"/>
  <c r="F2710" i="12"/>
  <c r="G2710" i="12" s="1"/>
  <c r="F2711" i="12"/>
  <c r="G2711" i="12" s="1"/>
  <c r="F2722" i="12"/>
  <c r="G2722" i="12" s="1"/>
  <c r="F2725" i="12"/>
  <c r="G2725" i="12" s="1"/>
  <c r="F2735" i="12"/>
  <c r="G2735" i="12" s="1"/>
  <c r="F2737" i="12"/>
  <c r="G2737" i="12" s="1"/>
  <c r="F2749" i="12"/>
  <c r="G2749" i="12" s="1"/>
  <c r="F2750" i="12"/>
  <c r="G2750" i="12" s="1"/>
  <c r="F2762" i="12"/>
  <c r="G2762" i="12" s="1"/>
  <c r="F2774" i="12"/>
  <c r="G2774" i="12" s="1"/>
  <c r="F2775" i="12"/>
  <c r="G2775" i="12" s="1"/>
  <c r="F2786" i="12"/>
  <c r="G2786" i="12" s="1"/>
  <c r="F2789" i="12"/>
  <c r="G2789" i="12" s="1"/>
  <c r="F2798" i="12"/>
  <c r="G2798" i="12" s="1"/>
  <c r="F2799" i="12"/>
  <c r="G2799" i="12" s="1"/>
  <c r="F2810" i="12"/>
  <c r="G2810" i="12" s="1"/>
  <c r="F2821" i="12"/>
  <c r="G2821" i="12" s="1"/>
  <c r="F2830" i="12"/>
  <c r="G2830" i="12" s="1"/>
  <c r="F2831" i="12"/>
  <c r="G2831" i="12" s="1"/>
  <c r="F2842" i="12"/>
  <c r="G2842" i="12" s="1"/>
  <c r="F2853" i="12"/>
  <c r="G2853" i="12" s="1"/>
  <c r="F2861" i="12"/>
  <c r="G2861" i="12" s="1"/>
  <c r="F2862" i="12"/>
  <c r="G2862" i="12" s="1"/>
  <c r="F2870" i="12"/>
  <c r="G2870" i="12" s="1"/>
  <c r="F2871" i="12"/>
  <c r="G2871" i="12" s="1"/>
  <c r="F2879" i="12"/>
  <c r="G2879" i="12" s="1"/>
  <c r="F2881" i="12"/>
  <c r="G2881" i="12" s="1"/>
  <c r="F2890" i="12"/>
  <c r="G2890" i="12" s="1"/>
  <c r="F2898" i="12"/>
  <c r="G2898" i="12" s="1"/>
  <c r="F2908" i="12"/>
  <c r="G2908" i="12" s="1"/>
  <c r="F2917" i="12"/>
  <c r="G2917" i="12" s="1"/>
  <c r="F2925" i="12"/>
  <c r="G2925" i="12" s="1"/>
  <c r="F2926" i="12"/>
  <c r="G2926" i="12" s="1"/>
  <c r="F2934" i="12"/>
  <c r="G2934" i="12" s="1"/>
  <c r="F2935" i="12"/>
  <c r="G2935" i="12" s="1"/>
  <c r="F2943" i="12"/>
  <c r="G2943" i="12" s="1"/>
  <c r="F2945" i="12"/>
  <c r="G2945" i="12" s="1"/>
  <c r="F2954" i="12"/>
  <c r="G2954" i="12" s="1"/>
  <c r="F2962" i="12"/>
  <c r="G2962" i="12" s="1"/>
  <c r="F2972" i="12"/>
  <c r="G2972" i="12" s="1"/>
  <c r="F2981" i="12"/>
  <c r="G2981" i="12" s="1"/>
  <c r="F2989" i="12"/>
  <c r="G2989" i="12" s="1"/>
  <c r="F2990" i="12"/>
  <c r="G2990" i="12" s="1"/>
  <c r="F2998" i="12"/>
  <c r="G2998" i="12" s="1"/>
  <c r="F3007" i="12"/>
  <c r="G3007" i="12" s="1"/>
  <c r="F3017" i="12"/>
  <c r="G3017" i="12" s="1"/>
  <c r="F3018" i="12"/>
  <c r="G3018" i="12" s="1"/>
  <c r="F3026" i="12"/>
  <c r="G3026" i="12" s="1"/>
  <c r="F3036" i="12"/>
  <c r="G3036" i="12" s="1"/>
  <c r="F3045" i="12"/>
  <c r="G3045" i="12" s="1"/>
  <c r="F3053" i="12"/>
  <c r="G3053" i="12" s="1"/>
  <c r="F3054" i="12"/>
  <c r="G3054" i="12" s="1"/>
  <c r="F3062" i="12"/>
  <c r="G3062" i="12" s="1"/>
  <c r="F3071" i="12"/>
  <c r="G3071" i="12" s="1"/>
  <c r="F3080" i="12"/>
  <c r="G3080" i="12" s="1"/>
  <c r="F3081" i="12"/>
  <c r="G3081" i="12" s="1"/>
  <c r="F3088" i="12"/>
  <c r="G3088" i="12" s="1"/>
  <c r="F3096" i="12"/>
  <c r="G3096" i="12" s="1"/>
  <c r="F3097" i="12"/>
  <c r="G3097" i="12" s="1"/>
  <c r="F3104" i="12"/>
  <c r="G3104" i="12" s="1"/>
  <c r="F3105" i="12"/>
  <c r="G3105" i="12" s="1"/>
  <c r="F3112" i="12"/>
  <c r="G3112" i="12" s="1"/>
  <c r="F3113" i="12"/>
  <c r="G3113" i="12" s="1"/>
  <c r="F3120" i="12"/>
  <c r="G3120" i="12" s="1"/>
  <c r="F3121" i="12"/>
  <c r="G3121" i="12" s="1"/>
  <c r="F3128" i="12"/>
  <c r="G3128" i="12" s="1"/>
  <c r="F3136" i="12"/>
  <c r="G3136" i="12" s="1"/>
  <c r="F3137" i="12"/>
  <c r="G3137" i="12" s="1"/>
  <c r="F3144" i="12"/>
  <c r="G3144" i="12" s="1"/>
  <c r="F3145" i="12"/>
  <c r="G3145" i="12" s="1"/>
  <c r="F3152" i="12"/>
  <c r="G3152" i="12" s="1"/>
  <c r="F3160" i="12"/>
  <c r="G3160" i="12" s="1"/>
  <c r="F3161" i="12"/>
  <c r="G3161" i="12" s="1"/>
  <c r="F3168" i="12"/>
  <c r="G3168" i="12" s="1"/>
  <c r="F3169" i="12"/>
  <c r="G3169" i="12" s="1"/>
  <c r="F3176" i="12"/>
  <c r="G3176" i="12" s="1"/>
  <c r="F3177" i="12"/>
  <c r="G3177" i="12" s="1"/>
  <c r="F3184" i="12"/>
  <c r="G3184" i="12" s="1"/>
  <c r="F3185" i="12"/>
  <c r="G3185" i="12" s="1"/>
  <c r="F3192" i="12"/>
  <c r="G3192" i="12" s="1"/>
  <c r="F3200" i="12"/>
  <c r="G3200" i="12" s="1"/>
  <c r="F3208" i="12"/>
  <c r="G3208" i="12" s="1"/>
  <c r="F3209" i="12"/>
  <c r="G3209" i="12" s="1"/>
  <c r="F3216" i="12"/>
  <c r="G3216" i="12" s="1"/>
  <c r="F3224" i="12"/>
  <c r="G3224" i="12" s="1"/>
  <c r="F3225" i="12"/>
  <c r="G3225" i="12" s="1"/>
  <c r="F3232" i="12"/>
  <c r="G3232" i="12" s="1"/>
  <c r="F3233" i="12"/>
  <c r="G3233" i="12" s="1"/>
  <c r="F3240" i="12"/>
  <c r="G3240" i="12" s="1"/>
  <c r="F3241" i="12"/>
  <c r="G3241" i="12" s="1"/>
  <c r="F3248" i="12"/>
  <c r="G3248" i="12" s="1"/>
  <c r="F3249" i="12"/>
  <c r="G3249" i="12" s="1"/>
  <c r="F3256" i="12"/>
  <c r="G3256" i="12" s="1"/>
  <c r="F3264" i="12"/>
  <c r="G3264" i="12" s="1"/>
  <c r="F3272" i="12"/>
  <c r="G3272" i="12" s="1"/>
  <c r="F3273" i="12"/>
  <c r="G3273" i="12" s="1"/>
  <c r="F3280" i="12"/>
  <c r="G3280" i="12" s="1"/>
  <c r="F3288" i="12"/>
  <c r="G3288" i="12" s="1"/>
  <c r="F3289" i="12"/>
  <c r="G3289" i="12" s="1"/>
  <c r="F3296" i="12"/>
  <c r="G3296" i="12" s="1"/>
  <c r="F3297" i="12"/>
  <c r="G3297" i="12" s="1"/>
  <c r="F3304" i="12"/>
  <c r="G3304" i="12" s="1"/>
  <c r="F3305" i="12"/>
  <c r="G3305" i="12" s="1"/>
  <c r="F3312" i="12"/>
  <c r="G3312" i="12" s="1"/>
  <c r="F3313" i="12"/>
  <c r="G3313" i="12" s="1"/>
  <c r="F3320" i="12"/>
  <c r="G3320" i="12" s="1"/>
  <c r="F3328" i="12"/>
  <c r="G3328" i="12" s="1"/>
  <c r="F3336" i="12"/>
  <c r="G3336" i="12" s="1"/>
  <c r="F3337" i="12"/>
  <c r="G3337" i="12" s="1"/>
  <c r="F3344" i="12"/>
  <c r="G3344" i="12" s="1"/>
  <c r="F3352" i="12"/>
  <c r="G3352" i="12" s="1"/>
  <c r="F3353" i="12"/>
  <c r="G3353" i="12" s="1"/>
  <c r="F3360" i="12"/>
  <c r="G3360" i="12" s="1"/>
  <c r="F3361" i="12"/>
  <c r="G3361" i="12" s="1"/>
  <c r="F3368" i="12"/>
  <c r="G3368" i="12" s="1"/>
  <c r="F3369" i="12"/>
  <c r="G3369" i="12" s="1"/>
  <c r="F3376" i="12"/>
  <c r="G3376" i="12" s="1"/>
  <c r="F3384" i="12"/>
  <c r="G3384" i="12" s="1"/>
  <c r="F3392" i="12"/>
  <c r="G3392" i="12" s="1"/>
  <c r="F3400" i="12"/>
  <c r="G3400" i="12" s="1"/>
  <c r="F3408" i="12"/>
  <c r="G3408" i="12" s="1"/>
  <c r="F3416" i="12"/>
  <c r="G3416" i="12" s="1"/>
  <c r="F3424" i="12"/>
  <c r="G3424" i="12" s="1"/>
  <c r="F3432" i="12"/>
  <c r="G3432" i="12" s="1"/>
  <c r="F3440" i="12"/>
  <c r="G3440" i="12" s="1"/>
  <c r="F3448" i="12"/>
  <c r="G3448" i="12" s="1"/>
  <c r="F3456" i="12"/>
  <c r="G3456" i="12" s="1"/>
  <c r="F3464" i="12"/>
  <c r="G3464" i="12" s="1"/>
  <c r="F3472" i="12"/>
  <c r="G3472" i="12" s="1"/>
  <c r="F3480" i="12"/>
  <c r="G3480" i="12" s="1"/>
  <c r="F3488" i="12"/>
  <c r="G3488" i="12" s="1"/>
  <c r="F3496" i="12"/>
  <c r="G3496" i="12" s="1"/>
  <c r="F3504" i="12"/>
  <c r="G3504" i="12" s="1"/>
  <c r="F3512" i="12"/>
  <c r="G3512" i="12" s="1"/>
  <c r="F3520" i="12"/>
  <c r="G3520" i="12" s="1"/>
  <c r="F3528" i="12"/>
  <c r="G3528" i="12" s="1"/>
  <c r="F3536" i="12"/>
  <c r="G3536" i="12" s="1"/>
  <c r="F3544" i="12"/>
  <c r="G3544" i="12" s="1"/>
  <c r="F3552" i="12"/>
  <c r="G3552" i="12" s="1"/>
  <c r="E1617" i="12"/>
  <c r="F1617" i="12" s="1"/>
  <c r="G1617" i="12" s="1"/>
  <c r="E1713" i="12"/>
  <c r="F1713" i="12" s="1"/>
  <c r="G1713" i="12" s="1"/>
  <c r="E1905" i="12"/>
  <c r="F1905" i="12" s="1"/>
  <c r="G1905" i="12" s="1"/>
  <c r="E1929" i="12"/>
  <c r="F1929" i="12" s="1"/>
  <c r="G1929" i="12" s="1"/>
  <c r="E2073" i="12"/>
  <c r="E2113" i="12"/>
  <c r="F2113" i="12" s="1"/>
  <c r="G2113" i="12" s="1"/>
  <c r="E2273" i="12"/>
  <c r="F2273" i="12" s="1"/>
  <c r="G2273" i="12" s="1"/>
  <c r="E2281" i="12"/>
  <c r="F2281" i="12" s="1"/>
  <c r="G2281" i="12" s="1"/>
  <c r="E2377" i="12"/>
  <c r="E2397" i="12"/>
  <c r="F2397" i="12" s="1"/>
  <c r="G2397" i="12" s="1"/>
  <c r="E2473" i="12"/>
  <c r="E2484" i="12"/>
  <c r="F2484" i="12" s="1"/>
  <c r="G2484" i="12" s="1"/>
  <c r="E2537" i="12"/>
  <c r="E2548" i="12"/>
  <c r="F2548" i="12" s="1"/>
  <c r="G2548" i="12" s="1"/>
  <c r="E2601" i="12"/>
  <c r="F2601" i="12" s="1"/>
  <c r="G2601" i="12" s="1"/>
  <c r="E2612" i="12"/>
  <c r="F2612" i="12" s="1"/>
  <c r="G2612" i="12" s="1"/>
  <c r="E2665" i="12"/>
  <c r="F2665" i="12" s="1"/>
  <c r="G2665" i="12" s="1"/>
  <c r="E2676" i="12"/>
  <c r="F2676" i="12" s="1"/>
  <c r="G2676" i="12" s="1"/>
  <c r="E2729" i="12"/>
  <c r="F2729" i="12" s="1"/>
  <c r="G2729" i="12" s="1"/>
  <c r="E2740" i="12"/>
  <c r="F2740" i="12" s="1"/>
  <c r="G2740" i="12" s="1"/>
  <c r="E2793" i="12"/>
  <c r="F2793" i="12" s="1"/>
  <c r="G2793" i="12" s="1"/>
  <c r="E2804" i="12"/>
  <c r="F2804" i="12" s="1"/>
  <c r="G2804" i="12" s="1"/>
  <c r="E2857" i="12"/>
  <c r="F2857" i="12" s="1"/>
  <c r="G2857" i="12" s="1"/>
  <c r="E2868" i="12"/>
  <c r="F2868" i="12" s="1"/>
  <c r="G2868" i="12" s="1"/>
  <c r="E2921" i="12"/>
  <c r="F2921" i="12" s="1"/>
  <c r="G2921" i="12" s="1"/>
  <c r="E2932" i="12"/>
  <c r="F2932" i="12" s="1"/>
  <c r="G2932" i="12" s="1"/>
  <c r="E2985" i="12"/>
  <c r="F2985" i="12" s="1"/>
  <c r="G2985" i="12" s="1"/>
  <c r="E2996" i="12"/>
  <c r="F2996" i="12" s="1"/>
  <c r="G2996" i="12" s="1"/>
  <c r="E3039" i="12"/>
  <c r="F3039" i="12" s="1"/>
  <c r="G3039" i="12" s="1"/>
  <c r="E3047" i="12"/>
  <c r="F3047" i="12" s="1"/>
  <c r="G3047" i="12" s="1"/>
  <c r="E3077" i="12"/>
  <c r="F3077" i="12" s="1"/>
  <c r="G3077" i="12" s="1"/>
  <c r="E3089" i="12"/>
  <c r="F3089" i="12" s="1"/>
  <c r="G3089" i="12" s="1"/>
  <c r="E3137" i="12"/>
  <c r="E3140" i="12"/>
  <c r="F3140" i="12" s="1"/>
  <c r="G3140" i="12" s="1"/>
  <c r="E3191" i="12"/>
  <c r="F3191" i="12" s="1"/>
  <c r="G3191" i="12" s="1"/>
  <c r="E3193" i="12"/>
  <c r="F3193" i="12" s="1"/>
  <c r="G3193" i="12" s="1"/>
  <c r="E3252" i="12"/>
  <c r="F3252" i="12" s="1"/>
  <c r="G3252" i="12" s="1"/>
  <c r="E3295" i="12"/>
  <c r="F3295" i="12" s="1"/>
  <c r="G3295" i="12" s="1"/>
  <c r="E3303" i="12"/>
  <c r="F3303" i="12" s="1"/>
  <c r="G3303" i="12" s="1"/>
  <c r="E3333" i="12"/>
  <c r="F3333" i="12" s="1"/>
  <c r="G3333" i="12" s="1"/>
  <c r="E3345" i="12"/>
  <c r="F3345" i="12" s="1"/>
  <c r="G3345" i="12" s="1"/>
  <c r="E3393" i="12"/>
  <c r="F3393" i="12" s="1"/>
  <c r="G3393" i="12" s="1"/>
  <c r="E3425" i="12"/>
  <c r="F3425" i="12" s="1"/>
  <c r="G3425" i="12" s="1"/>
  <c r="E3457" i="12"/>
  <c r="F3457" i="12" s="1"/>
  <c r="G3457" i="12" s="1"/>
  <c r="E3489" i="12"/>
  <c r="F3489" i="12" s="1"/>
  <c r="G3489" i="12" s="1"/>
  <c r="E3521" i="12"/>
  <c r="F3521" i="12" s="1"/>
  <c r="G3521" i="12" s="1"/>
  <c r="E3553" i="12"/>
  <c r="F3553" i="12" s="1"/>
  <c r="G3553" i="12" s="1"/>
  <c r="D3554" i="12"/>
  <c r="E3554" i="12" s="1"/>
  <c r="F3554" i="12" s="1"/>
  <c r="G3554" i="12" s="1"/>
  <c r="D3553" i="12"/>
  <c r="D3552" i="12"/>
  <c r="E3552" i="12" s="1"/>
  <c r="D3551" i="12"/>
  <c r="E3551" i="12" s="1"/>
  <c r="F3551" i="12" s="1"/>
  <c r="G3551" i="12" s="1"/>
  <c r="D3550" i="12"/>
  <c r="E3550" i="12" s="1"/>
  <c r="F3550" i="12" s="1"/>
  <c r="G3550" i="12" s="1"/>
  <c r="D3549" i="12"/>
  <c r="E3549" i="12" s="1"/>
  <c r="F3549" i="12" s="1"/>
  <c r="G3549" i="12" s="1"/>
  <c r="D3548" i="12"/>
  <c r="E3548" i="12" s="1"/>
  <c r="F3548" i="12" s="1"/>
  <c r="G3548" i="12" s="1"/>
  <c r="D3547" i="12"/>
  <c r="E3547" i="12" s="1"/>
  <c r="F3547" i="12" s="1"/>
  <c r="G3547" i="12" s="1"/>
  <c r="D3546" i="12"/>
  <c r="E3546" i="12" s="1"/>
  <c r="F3546" i="12" s="1"/>
  <c r="G3546" i="12" s="1"/>
  <c r="D3545" i="12"/>
  <c r="E3545" i="12" s="1"/>
  <c r="F3545" i="12" s="1"/>
  <c r="G3545" i="12" s="1"/>
  <c r="D3544" i="12"/>
  <c r="E3544" i="12" s="1"/>
  <c r="D3543" i="12"/>
  <c r="E3543" i="12" s="1"/>
  <c r="F3543" i="12" s="1"/>
  <c r="G3543" i="12" s="1"/>
  <c r="D3542" i="12"/>
  <c r="E3542" i="12" s="1"/>
  <c r="F3542" i="12" s="1"/>
  <c r="G3542" i="12" s="1"/>
  <c r="D3541" i="12"/>
  <c r="E3541" i="12" s="1"/>
  <c r="F3541" i="12" s="1"/>
  <c r="G3541" i="12" s="1"/>
  <c r="D3540" i="12"/>
  <c r="E3540" i="12" s="1"/>
  <c r="F3540" i="12" s="1"/>
  <c r="G3540" i="12" s="1"/>
  <c r="D3539" i="12"/>
  <c r="E3539" i="12" s="1"/>
  <c r="F3539" i="12" s="1"/>
  <c r="G3539" i="12" s="1"/>
  <c r="D3538" i="12"/>
  <c r="E3538" i="12" s="1"/>
  <c r="F3538" i="12" s="1"/>
  <c r="G3538" i="12" s="1"/>
  <c r="D3537" i="12"/>
  <c r="E3537" i="12" s="1"/>
  <c r="F3537" i="12" s="1"/>
  <c r="G3537" i="12" s="1"/>
  <c r="D3536" i="12"/>
  <c r="E3536" i="12" s="1"/>
  <c r="D3535" i="12"/>
  <c r="E3535" i="12" s="1"/>
  <c r="F3535" i="12" s="1"/>
  <c r="G3535" i="12" s="1"/>
  <c r="D3534" i="12"/>
  <c r="E3534" i="12" s="1"/>
  <c r="F3534" i="12" s="1"/>
  <c r="G3534" i="12" s="1"/>
  <c r="D3533" i="12"/>
  <c r="E3533" i="12" s="1"/>
  <c r="F3533" i="12" s="1"/>
  <c r="G3533" i="12" s="1"/>
  <c r="D3532" i="12"/>
  <c r="E3532" i="12" s="1"/>
  <c r="F3532" i="12" s="1"/>
  <c r="G3532" i="12" s="1"/>
  <c r="D3531" i="12"/>
  <c r="E3531" i="12" s="1"/>
  <c r="F3531" i="12" s="1"/>
  <c r="G3531" i="12" s="1"/>
  <c r="D3530" i="12"/>
  <c r="E3530" i="12" s="1"/>
  <c r="F3530" i="12" s="1"/>
  <c r="G3530" i="12" s="1"/>
  <c r="D3529" i="12"/>
  <c r="E3529" i="12" s="1"/>
  <c r="F3529" i="12" s="1"/>
  <c r="G3529" i="12" s="1"/>
  <c r="D3528" i="12"/>
  <c r="E3528" i="12" s="1"/>
  <c r="D3527" i="12"/>
  <c r="E3527" i="12" s="1"/>
  <c r="F3527" i="12" s="1"/>
  <c r="G3527" i="12" s="1"/>
  <c r="D3526" i="12"/>
  <c r="E3526" i="12" s="1"/>
  <c r="F3526" i="12" s="1"/>
  <c r="G3526" i="12" s="1"/>
  <c r="D3525" i="12"/>
  <c r="E3525" i="12" s="1"/>
  <c r="F3525" i="12" s="1"/>
  <c r="G3525" i="12" s="1"/>
  <c r="D3524" i="12"/>
  <c r="E3524" i="12" s="1"/>
  <c r="F3524" i="12" s="1"/>
  <c r="G3524" i="12" s="1"/>
  <c r="D3523" i="12"/>
  <c r="E3523" i="12" s="1"/>
  <c r="F3523" i="12" s="1"/>
  <c r="G3523" i="12" s="1"/>
  <c r="D3522" i="12"/>
  <c r="E3522" i="12" s="1"/>
  <c r="F3522" i="12" s="1"/>
  <c r="G3522" i="12" s="1"/>
  <c r="D3521" i="12"/>
  <c r="D3520" i="12"/>
  <c r="E3520" i="12" s="1"/>
  <c r="D3519" i="12"/>
  <c r="E3519" i="12" s="1"/>
  <c r="F3519" i="12" s="1"/>
  <c r="G3519" i="12" s="1"/>
  <c r="D3518" i="12"/>
  <c r="E3518" i="12" s="1"/>
  <c r="F3518" i="12" s="1"/>
  <c r="G3518" i="12" s="1"/>
  <c r="D3517" i="12"/>
  <c r="E3517" i="12" s="1"/>
  <c r="F3517" i="12" s="1"/>
  <c r="G3517" i="12" s="1"/>
  <c r="D3516" i="12"/>
  <c r="E3516" i="12" s="1"/>
  <c r="F3516" i="12" s="1"/>
  <c r="G3516" i="12" s="1"/>
  <c r="D3515" i="12"/>
  <c r="E3515" i="12" s="1"/>
  <c r="F3515" i="12" s="1"/>
  <c r="G3515" i="12" s="1"/>
  <c r="D3514" i="12"/>
  <c r="E3514" i="12" s="1"/>
  <c r="F3514" i="12" s="1"/>
  <c r="G3514" i="12" s="1"/>
  <c r="D3513" i="12"/>
  <c r="E3513" i="12" s="1"/>
  <c r="F3513" i="12" s="1"/>
  <c r="G3513" i="12" s="1"/>
  <c r="D3512" i="12"/>
  <c r="E3512" i="12" s="1"/>
  <c r="D3511" i="12"/>
  <c r="E3511" i="12" s="1"/>
  <c r="F3511" i="12" s="1"/>
  <c r="G3511" i="12" s="1"/>
  <c r="D3510" i="12"/>
  <c r="E3510" i="12" s="1"/>
  <c r="F3510" i="12" s="1"/>
  <c r="G3510" i="12" s="1"/>
  <c r="D3509" i="12"/>
  <c r="E3509" i="12" s="1"/>
  <c r="F3509" i="12" s="1"/>
  <c r="G3509" i="12" s="1"/>
  <c r="D3508" i="12"/>
  <c r="E3508" i="12" s="1"/>
  <c r="F3508" i="12" s="1"/>
  <c r="G3508" i="12" s="1"/>
  <c r="D3507" i="12"/>
  <c r="E3507" i="12" s="1"/>
  <c r="F3507" i="12" s="1"/>
  <c r="G3507" i="12" s="1"/>
  <c r="D3506" i="12"/>
  <c r="E3506" i="12" s="1"/>
  <c r="F3506" i="12" s="1"/>
  <c r="G3506" i="12" s="1"/>
  <c r="D3505" i="12"/>
  <c r="E3505" i="12" s="1"/>
  <c r="F3505" i="12" s="1"/>
  <c r="G3505" i="12" s="1"/>
  <c r="D3504" i="12"/>
  <c r="E3504" i="12" s="1"/>
  <c r="D3503" i="12"/>
  <c r="E3503" i="12" s="1"/>
  <c r="F3503" i="12" s="1"/>
  <c r="G3503" i="12" s="1"/>
  <c r="D3502" i="12"/>
  <c r="E3502" i="12" s="1"/>
  <c r="F3502" i="12" s="1"/>
  <c r="G3502" i="12" s="1"/>
  <c r="D3501" i="12"/>
  <c r="E3501" i="12" s="1"/>
  <c r="F3501" i="12" s="1"/>
  <c r="G3501" i="12" s="1"/>
  <c r="D3500" i="12"/>
  <c r="E3500" i="12" s="1"/>
  <c r="F3500" i="12" s="1"/>
  <c r="G3500" i="12" s="1"/>
  <c r="D3499" i="12"/>
  <c r="E3499" i="12" s="1"/>
  <c r="F3499" i="12" s="1"/>
  <c r="G3499" i="12" s="1"/>
  <c r="D3498" i="12"/>
  <c r="E3498" i="12" s="1"/>
  <c r="F3498" i="12" s="1"/>
  <c r="G3498" i="12" s="1"/>
  <c r="D3497" i="12"/>
  <c r="E3497" i="12" s="1"/>
  <c r="F3497" i="12" s="1"/>
  <c r="G3497" i="12" s="1"/>
  <c r="D3496" i="12"/>
  <c r="E3496" i="12" s="1"/>
  <c r="D3495" i="12"/>
  <c r="E3495" i="12" s="1"/>
  <c r="F3495" i="12" s="1"/>
  <c r="G3495" i="12" s="1"/>
  <c r="D3494" i="12"/>
  <c r="E3494" i="12" s="1"/>
  <c r="F3494" i="12" s="1"/>
  <c r="G3494" i="12" s="1"/>
  <c r="D3493" i="12"/>
  <c r="E3493" i="12" s="1"/>
  <c r="F3493" i="12" s="1"/>
  <c r="G3493" i="12" s="1"/>
  <c r="D3492" i="12"/>
  <c r="E3492" i="12" s="1"/>
  <c r="F3492" i="12" s="1"/>
  <c r="G3492" i="12" s="1"/>
  <c r="D3491" i="12"/>
  <c r="E3491" i="12" s="1"/>
  <c r="F3491" i="12" s="1"/>
  <c r="G3491" i="12" s="1"/>
  <c r="D3490" i="12"/>
  <c r="E3490" i="12" s="1"/>
  <c r="F3490" i="12" s="1"/>
  <c r="G3490" i="12" s="1"/>
  <c r="D3489" i="12"/>
  <c r="D3488" i="12"/>
  <c r="E3488" i="12" s="1"/>
  <c r="D3487" i="12"/>
  <c r="E3487" i="12" s="1"/>
  <c r="F3487" i="12" s="1"/>
  <c r="G3487" i="12" s="1"/>
  <c r="D3486" i="12"/>
  <c r="E3486" i="12" s="1"/>
  <c r="F3486" i="12" s="1"/>
  <c r="G3486" i="12" s="1"/>
  <c r="D3485" i="12"/>
  <c r="E3485" i="12" s="1"/>
  <c r="F3485" i="12" s="1"/>
  <c r="G3485" i="12" s="1"/>
  <c r="D3484" i="12"/>
  <c r="E3484" i="12" s="1"/>
  <c r="F3484" i="12" s="1"/>
  <c r="G3484" i="12" s="1"/>
  <c r="D3483" i="12"/>
  <c r="E3483" i="12" s="1"/>
  <c r="F3483" i="12" s="1"/>
  <c r="G3483" i="12" s="1"/>
  <c r="D3482" i="12"/>
  <c r="E3482" i="12" s="1"/>
  <c r="F3482" i="12" s="1"/>
  <c r="G3482" i="12" s="1"/>
  <c r="D3481" i="12"/>
  <c r="E3481" i="12" s="1"/>
  <c r="F3481" i="12" s="1"/>
  <c r="G3481" i="12" s="1"/>
  <c r="D3480" i="12"/>
  <c r="E3480" i="12" s="1"/>
  <c r="D3479" i="12"/>
  <c r="E3479" i="12" s="1"/>
  <c r="F3479" i="12" s="1"/>
  <c r="G3479" i="12" s="1"/>
  <c r="D3478" i="12"/>
  <c r="E3478" i="12" s="1"/>
  <c r="F3478" i="12" s="1"/>
  <c r="G3478" i="12" s="1"/>
  <c r="D3477" i="12"/>
  <c r="E3477" i="12" s="1"/>
  <c r="F3477" i="12" s="1"/>
  <c r="G3477" i="12" s="1"/>
  <c r="D3476" i="12"/>
  <c r="E3476" i="12" s="1"/>
  <c r="F3476" i="12" s="1"/>
  <c r="G3476" i="12" s="1"/>
  <c r="D3475" i="12"/>
  <c r="E3475" i="12" s="1"/>
  <c r="F3475" i="12" s="1"/>
  <c r="G3475" i="12" s="1"/>
  <c r="D3474" i="12"/>
  <c r="E3474" i="12" s="1"/>
  <c r="F3474" i="12" s="1"/>
  <c r="G3474" i="12" s="1"/>
  <c r="D3473" i="12"/>
  <c r="E3473" i="12" s="1"/>
  <c r="F3473" i="12" s="1"/>
  <c r="G3473" i="12" s="1"/>
  <c r="D3472" i="12"/>
  <c r="E3472" i="12" s="1"/>
  <c r="D3471" i="12"/>
  <c r="E3471" i="12" s="1"/>
  <c r="F3471" i="12" s="1"/>
  <c r="G3471" i="12" s="1"/>
  <c r="D3470" i="12"/>
  <c r="E3470" i="12" s="1"/>
  <c r="F3470" i="12" s="1"/>
  <c r="G3470" i="12" s="1"/>
  <c r="D3469" i="12"/>
  <c r="E3469" i="12" s="1"/>
  <c r="F3469" i="12" s="1"/>
  <c r="G3469" i="12" s="1"/>
  <c r="D3468" i="12"/>
  <c r="E3468" i="12" s="1"/>
  <c r="F3468" i="12" s="1"/>
  <c r="G3468" i="12" s="1"/>
  <c r="D3467" i="12"/>
  <c r="E3467" i="12" s="1"/>
  <c r="F3467" i="12" s="1"/>
  <c r="G3467" i="12" s="1"/>
  <c r="D3466" i="12"/>
  <c r="E3466" i="12" s="1"/>
  <c r="F3466" i="12" s="1"/>
  <c r="G3466" i="12" s="1"/>
  <c r="D3465" i="12"/>
  <c r="E3465" i="12" s="1"/>
  <c r="F3465" i="12" s="1"/>
  <c r="G3465" i="12" s="1"/>
  <c r="D3464" i="12"/>
  <c r="E3464" i="12" s="1"/>
  <c r="D3463" i="12"/>
  <c r="E3463" i="12" s="1"/>
  <c r="F3463" i="12" s="1"/>
  <c r="G3463" i="12" s="1"/>
  <c r="D3462" i="12"/>
  <c r="E3462" i="12" s="1"/>
  <c r="F3462" i="12" s="1"/>
  <c r="G3462" i="12" s="1"/>
  <c r="D3461" i="12"/>
  <c r="E3461" i="12" s="1"/>
  <c r="F3461" i="12" s="1"/>
  <c r="G3461" i="12" s="1"/>
  <c r="D3460" i="12"/>
  <c r="E3460" i="12" s="1"/>
  <c r="F3460" i="12" s="1"/>
  <c r="G3460" i="12" s="1"/>
  <c r="D3459" i="12"/>
  <c r="E3459" i="12" s="1"/>
  <c r="F3459" i="12" s="1"/>
  <c r="G3459" i="12" s="1"/>
  <c r="D3458" i="12"/>
  <c r="E3458" i="12" s="1"/>
  <c r="F3458" i="12" s="1"/>
  <c r="G3458" i="12" s="1"/>
  <c r="D3457" i="12"/>
  <c r="D3456" i="12"/>
  <c r="E3456" i="12" s="1"/>
  <c r="D3455" i="12"/>
  <c r="E3455" i="12" s="1"/>
  <c r="F3455" i="12" s="1"/>
  <c r="G3455" i="12" s="1"/>
  <c r="D3454" i="12"/>
  <c r="E3454" i="12" s="1"/>
  <c r="F3454" i="12" s="1"/>
  <c r="G3454" i="12" s="1"/>
  <c r="D3453" i="12"/>
  <c r="E3453" i="12" s="1"/>
  <c r="F3453" i="12" s="1"/>
  <c r="G3453" i="12" s="1"/>
  <c r="D3452" i="12"/>
  <c r="E3452" i="12" s="1"/>
  <c r="F3452" i="12" s="1"/>
  <c r="G3452" i="12" s="1"/>
  <c r="D3451" i="12"/>
  <c r="E3451" i="12" s="1"/>
  <c r="F3451" i="12" s="1"/>
  <c r="G3451" i="12" s="1"/>
  <c r="D3450" i="12"/>
  <c r="E3450" i="12" s="1"/>
  <c r="F3450" i="12" s="1"/>
  <c r="G3450" i="12" s="1"/>
  <c r="D3449" i="12"/>
  <c r="E3449" i="12" s="1"/>
  <c r="F3449" i="12" s="1"/>
  <c r="G3449" i="12" s="1"/>
  <c r="D3448" i="12"/>
  <c r="E3448" i="12" s="1"/>
  <c r="D3447" i="12"/>
  <c r="E3447" i="12" s="1"/>
  <c r="F3447" i="12" s="1"/>
  <c r="G3447" i="12" s="1"/>
  <c r="D3446" i="12"/>
  <c r="E3446" i="12" s="1"/>
  <c r="F3446" i="12" s="1"/>
  <c r="G3446" i="12" s="1"/>
  <c r="D3445" i="12"/>
  <c r="E3445" i="12" s="1"/>
  <c r="F3445" i="12" s="1"/>
  <c r="G3445" i="12" s="1"/>
  <c r="D3444" i="12"/>
  <c r="E3444" i="12" s="1"/>
  <c r="F3444" i="12" s="1"/>
  <c r="G3444" i="12" s="1"/>
  <c r="D3443" i="12"/>
  <c r="E3443" i="12" s="1"/>
  <c r="F3443" i="12" s="1"/>
  <c r="G3443" i="12" s="1"/>
  <c r="D3442" i="12"/>
  <c r="E3442" i="12" s="1"/>
  <c r="F3442" i="12" s="1"/>
  <c r="G3442" i="12" s="1"/>
  <c r="D3441" i="12"/>
  <c r="E3441" i="12" s="1"/>
  <c r="F3441" i="12" s="1"/>
  <c r="G3441" i="12" s="1"/>
  <c r="D3440" i="12"/>
  <c r="E3440" i="12" s="1"/>
  <c r="D3439" i="12"/>
  <c r="E3439" i="12" s="1"/>
  <c r="F3439" i="12" s="1"/>
  <c r="G3439" i="12" s="1"/>
  <c r="D3438" i="12"/>
  <c r="E3438" i="12" s="1"/>
  <c r="F3438" i="12" s="1"/>
  <c r="G3438" i="12" s="1"/>
  <c r="D3437" i="12"/>
  <c r="E3437" i="12" s="1"/>
  <c r="F3437" i="12" s="1"/>
  <c r="G3437" i="12" s="1"/>
  <c r="D3436" i="12"/>
  <c r="E3436" i="12" s="1"/>
  <c r="F3436" i="12" s="1"/>
  <c r="G3436" i="12" s="1"/>
  <c r="D3435" i="12"/>
  <c r="E3435" i="12" s="1"/>
  <c r="F3435" i="12" s="1"/>
  <c r="G3435" i="12" s="1"/>
  <c r="D3434" i="12"/>
  <c r="E3434" i="12" s="1"/>
  <c r="F3434" i="12" s="1"/>
  <c r="G3434" i="12" s="1"/>
  <c r="D3433" i="12"/>
  <c r="E3433" i="12" s="1"/>
  <c r="F3433" i="12" s="1"/>
  <c r="G3433" i="12" s="1"/>
  <c r="D3432" i="12"/>
  <c r="E3432" i="12" s="1"/>
  <c r="D3431" i="12"/>
  <c r="E3431" i="12" s="1"/>
  <c r="F3431" i="12" s="1"/>
  <c r="G3431" i="12" s="1"/>
  <c r="D3430" i="12"/>
  <c r="E3430" i="12" s="1"/>
  <c r="F3430" i="12" s="1"/>
  <c r="G3430" i="12" s="1"/>
  <c r="D3429" i="12"/>
  <c r="E3429" i="12" s="1"/>
  <c r="F3429" i="12" s="1"/>
  <c r="G3429" i="12" s="1"/>
  <c r="D3428" i="12"/>
  <c r="E3428" i="12" s="1"/>
  <c r="F3428" i="12" s="1"/>
  <c r="G3428" i="12" s="1"/>
  <c r="D3427" i="12"/>
  <c r="E3427" i="12" s="1"/>
  <c r="F3427" i="12" s="1"/>
  <c r="G3427" i="12" s="1"/>
  <c r="D3426" i="12"/>
  <c r="E3426" i="12" s="1"/>
  <c r="F3426" i="12" s="1"/>
  <c r="G3426" i="12" s="1"/>
  <c r="D3425" i="12"/>
  <c r="D3424" i="12"/>
  <c r="E3424" i="12" s="1"/>
  <c r="D3423" i="12"/>
  <c r="E3423" i="12" s="1"/>
  <c r="F3423" i="12" s="1"/>
  <c r="G3423" i="12" s="1"/>
  <c r="D3422" i="12"/>
  <c r="E3422" i="12" s="1"/>
  <c r="F3422" i="12" s="1"/>
  <c r="G3422" i="12" s="1"/>
  <c r="D3421" i="12"/>
  <c r="E3421" i="12" s="1"/>
  <c r="F3421" i="12" s="1"/>
  <c r="G3421" i="12" s="1"/>
  <c r="D3420" i="12"/>
  <c r="E3420" i="12" s="1"/>
  <c r="F3420" i="12" s="1"/>
  <c r="G3420" i="12" s="1"/>
  <c r="D3419" i="12"/>
  <c r="E3419" i="12" s="1"/>
  <c r="F3419" i="12" s="1"/>
  <c r="G3419" i="12" s="1"/>
  <c r="D3418" i="12"/>
  <c r="E3418" i="12" s="1"/>
  <c r="F3418" i="12" s="1"/>
  <c r="G3418" i="12" s="1"/>
  <c r="D3417" i="12"/>
  <c r="E3417" i="12" s="1"/>
  <c r="F3417" i="12" s="1"/>
  <c r="G3417" i="12" s="1"/>
  <c r="D3416" i="12"/>
  <c r="E3416" i="12" s="1"/>
  <c r="D3415" i="12"/>
  <c r="E3415" i="12" s="1"/>
  <c r="F3415" i="12" s="1"/>
  <c r="G3415" i="12" s="1"/>
  <c r="D3414" i="12"/>
  <c r="E3414" i="12" s="1"/>
  <c r="F3414" i="12" s="1"/>
  <c r="G3414" i="12" s="1"/>
  <c r="D3413" i="12"/>
  <c r="E3413" i="12" s="1"/>
  <c r="F3413" i="12" s="1"/>
  <c r="G3413" i="12" s="1"/>
  <c r="D3412" i="12"/>
  <c r="E3412" i="12" s="1"/>
  <c r="F3412" i="12" s="1"/>
  <c r="G3412" i="12" s="1"/>
  <c r="D3411" i="12"/>
  <c r="E3411" i="12" s="1"/>
  <c r="F3411" i="12" s="1"/>
  <c r="G3411" i="12" s="1"/>
  <c r="D3410" i="12"/>
  <c r="E3410" i="12" s="1"/>
  <c r="F3410" i="12" s="1"/>
  <c r="G3410" i="12" s="1"/>
  <c r="D3409" i="12"/>
  <c r="E3409" i="12" s="1"/>
  <c r="F3409" i="12" s="1"/>
  <c r="G3409" i="12" s="1"/>
  <c r="D3408" i="12"/>
  <c r="E3408" i="12" s="1"/>
  <c r="D3407" i="12"/>
  <c r="E3407" i="12" s="1"/>
  <c r="F3407" i="12" s="1"/>
  <c r="G3407" i="12" s="1"/>
  <c r="D3406" i="12"/>
  <c r="E3406" i="12" s="1"/>
  <c r="F3406" i="12" s="1"/>
  <c r="G3406" i="12" s="1"/>
  <c r="D3405" i="12"/>
  <c r="E3405" i="12" s="1"/>
  <c r="F3405" i="12" s="1"/>
  <c r="G3405" i="12" s="1"/>
  <c r="D3404" i="12"/>
  <c r="E3404" i="12" s="1"/>
  <c r="F3404" i="12" s="1"/>
  <c r="G3404" i="12" s="1"/>
  <c r="D3403" i="12"/>
  <c r="E3403" i="12" s="1"/>
  <c r="F3403" i="12" s="1"/>
  <c r="G3403" i="12" s="1"/>
  <c r="D3402" i="12"/>
  <c r="E3402" i="12" s="1"/>
  <c r="F3402" i="12" s="1"/>
  <c r="G3402" i="12" s="1"/>
  <c r="D3401" i="12"/>
  <c r="E3401" i="12" s="1"/>
  <c r="F3401" i="12" s="1"/>
  <c r="G3401" i="12" s="1"/>
  <c r="D3400" i="12"/>
  <c r="E3400" i="12" s="1"/>
  <c r="D3399" i="12"/>
  <c r="E3399" i="12" s="1"/>
  <c r="F3399" i="12" s="1"/>
  <c r="G3399" i="12" s="1"/>
  <c r="D3398" i="12"/>
  <c r="E3398" i="12" s="1"/>
  <c r="F3398" i="12" s="1"/>
  <c r="G3398" i="12" s="1"/>
  <c r="D3397" i="12"/>
  <c r="E3397" i="12" s="1"/>
  <c r="F3397" i="12" s="1"/>
  <c r="G3397" i="12" s="1"/>
  <c r="D3396" i="12"/>
  <c r="E3396" i="12" s="1"/>
  <c r="F3396" i="12" s="1"/>
  <c r="G3396" i="12" s="1"/>
  <c r="D3395" i="12"/>
  <c r="E3395" i="12" s="1"/>
  <c r="F3395" i="12" s="1"/>
  <c r="G3395" i="12" s="1"/>
  <c r="D3394" i="12"/>
  <c r="E3394" i="12" s="1"/>
  <c r="F3394" i="12" s="1"/>
  <c r="G3394" i="12" s="1"/>
  <c r="D3393" i="12"/>
  <c r="D3392" i="12"/>
  <c r="E3392" i="12" s="1"/>
  <c r="D3391" i="12"/>
  <c r="E3391" i="12" s="1"/>
  <c r="F3391" i="12" s="1"/>
  <c r="G3391" i="12" s="1"/>
  <c r="D3390" i="12"/>
  <c r="E3390" i="12" s="1"/>
  <c r="F3390" i="12" s="1"/>
  <c r="G3390" i="12" s="1"/>
  <c r="D3389" i="12"/>
  <c r="E3389" i="12" s="1"/>
  <c r="F3389" i="12" s="1"/>
  <c r="G3389" i="12" s="1"/>
  <c r="D3388" i="12"/>
  <c r="E3388" i="12" s="1"/>
  <c r="F3388" i="12" s="1"/>
  <c r="G3388" i="12" s="1"/>
  <c r="D3387" i="12"/>
  <c r="E3387" i="12" s="1"/>
  <c r="F3387" i="12" s="1"/>
  <c r="G3387" i="12" s="1"/>
  <c r="D3386" i="12"/>
  <c r="E3386" i="12" s="1"/>
  <c r="F3386" i="12" s="1"/>
  <c r="G3386" i="12" s="1"/>
  <c r="D3385" i="12"/>
  <c r="E3385" i="12" s="1"/>
  <c r="F3385" i="12" s="1"/>
  <c r="G3385" i="12" s="1"/>
  <c r="D3384" i="12"/>
  <c r="E3384" i="12" s="1"/>
  <c r="D3383" i="12"/>
  <c r="E3383" i="12" s="1"/>
  <c r="F3383" i="12" s="1"/>
  <c r="G3383" i="12" s="1"/>
  <c r="D3382" i="12"/>
  <c r="E3382" i="12" s="1"/>
  <c r="F3382" i="12" s="1"/>
  <c r="G3382" i="12" s="1"/>
  <c r="D3381" i="12"/>
  <c r="E3381" i="12" s="1"/>
  <c r="F3381" i="12" s="1"/>
  <c r="G3381" i="12" s="1"/>
  <c r="D3380" i="12"/>
  <c r="E3380" i="12" s="1"/>
  <c r="F3380" i="12" s="1"/>
  <c r="G3380" i="12" s="1"/>
  <c r="D3379" i="12"/>
  <c r="E3379" i="12" s="1"/>
  <c r="F3379" i="12" s="1"/>
  <c r="G3379" i="12" s="1"/>
  <c r="D3378" i="12"/>
  <c r="E3378" i="12" s="1"/>
  <c r="F3378" i="12" s="1"/>
  <c r="G3378" i="12" s="1"/>
  <c r="D3377" i="12"/>
  <c r="E3377" i="12" s="1"/>
  <c r="F3377" i="12" s="1"/>
  <c r="G3377" i="12" s="1"/>
  <c r="D3376" i="12"/>
  <c r="E3376" i="12" s="1"/>
  <c r="D3375" i="12"/>
  <c r="E3375" i="12" s="1"/>
  <c r="F3375" i="12" s="1"/>
  <c r="G3375" i="12" s="1"/>
  <c r="D3374" i="12"/>
  <c r="E3374" i="12" s="1"/>
  <c r="F3374" i="12" s="1"/>
  <c r="G3374" i="12" s="1"/>
  <c r="D3373" i="12"/>
  <c r="E3373" i="12" s="1"/>
  <c r="F3373" i="12" s="1"/>
  <c r="G3373" i="12" s="1"/>
  <c r="D3372" i="12"/>
  <c r="E3372" i="12" s="1"/>
  <c r="F3372" i="12" s="1"/>
  <c r="G3372" i="12" s="1"/>
  <c r="D3371" i="12"/>
  <c r="E3371" i="12" s="1"/>
  <c r="F3371" i="12" s="1"/>
  <c r="G3371" i="12" s="1"/>
  <c r="D3370" i="12"/>
  <c r="E3370" i="12" s="1"/>
  <c r="F3370" i="12" s="1"/>
  <c r="G3370" i="12" s="1"/>
  <c r="D3369" i="12"/>
  <c r="E3369" i="12" s="1"/>
  <c r="D3368" i="12"/>
  <c r="E3368" i="12" s="1"/>
  <c r="D3367" i="12"/>
  <c r="E3367" i="12" s="1"/>
  <c r="F3367" i="12" s="1"/>
  <c r="G3367" i="12" s="1"/>
  <c r="D3366" i="12"/>
  <c r="E3366" i="12" s="1"/>
  <c r="F3366" i="12" s="1"/>
  <c r="G3366" i="12" s="1"/>
  <c r="D3365" i="12"/>
  <c r="E3365" i="12" s="1"/>
  <c r="F3365" i="12" s="1"/>
  <c r="G3365" i="12" s="1"/>
  <c r="D3364" i="12"/>
  <c r="E3364" i="12" s="1"/>
  <c r="F3364" i="12" s="1"/>
  <c r="G3364" i="12" s="1"/>
  <c r="D3363" i="12"/>
  <c r="E3363" i="12" s="1"/>
  <c r="F3363" i="12" s="1"/>
  <c r="G3363" i="12" s="1"/>
  <c r="D3362" i="12"/>
  <c r="E3362" i="12" s="1"/>
  <c r="F3362" i="12" s="1"/>
  <c r="G3362" i="12" s="1"/>
  <c r="D3361" i="12"/>
  <c r="E3361" i="12" s="1"/>
  <c r="D3360" i="12"/>
  <c r="E3360" i="12" s="1"/>
  <c r="D3359" i="12"/>
  <c r="E3359" i="12" s="1"/>
  <c r="F3359" i="12" s="1"/>
  <c r="G3359" i="12" s="1"/>
  <c r="D3358" i="12"/>
  <c r="E3358" i="12" s="1"/>
  <c r="F3358" i="12" s="1"/>
  <c r="G3358" i="12" s="1"/>
  <c r="D3357" i="12"/>
  <c r="E3357" i="12" s="1"/>
  <c r="F3357" i="12" s="1"/>
  <c r="G3357" i="12" s="1"/>
  <c r="D3356" i="12"/>
  <c r="E3356" i="12" s="1"/>
  <c r="F3356" i="12" s="1"/>
  <c r="G3356" i="12" s="1"/>
  <c r="D3355" i="12"/>
  <c r="E3355" i="12" s="1"/>
  <c r="F3355" i="12" s="1"/>
  <c r="G3355" i="12" s="1"/>
  <c r="D3354" i="12"/>
  <c r="E3354" i="12" s="1"/>
  <c r="F3354" i="12" s="1"/>
  <c r="G3354" i="12" s="1"/>
  <c r="D3353" i="12"/>
  <c r="E3353" i="12" s="1"/>
  <c r="D3352" i="12"/>
  <c r="E3352" i="12" s="1"/>
  <c r="D3351" i="12"/>
  <c r="E3351" i="12" s="1"/>
  <c r="F3351" i="12" s="1"/>
  <c r="G3351" i="12" s="1"/>
  <c r="D3350" i="12"/>
  <c r="E3350" i="12" s="1"/>
  <c r="F3350" i="12" s="1"/>
  <c r="G3350" i="12" s="1"/>
  <c r="D3349" i="12"/>
  <c r="E3349" i="12" s="1"/>
  <c r="F3349" i="12" s="1"/>
  <c r="G3349" i="12" s="1"/>
  <c r="D3348" i="12"/>
  <c r="E3348" i="12" s="1"/>
  <c r="F3348" i="12" s="1"/>
  <c r="G3348" i="12" s="1"/>
  <c r="D3347" i="12"/>
  <c r="E3347" i="12" s="1"/>
  <c r="F3347" i="12" s="1"/>
  <c r="G3347" i="12" s="1"/>
  <c r="D3346" i="12"/>
  <c r="E3346" i="12" s="1"/>
  <c r="F3346" i="12" s="1"/>
  <c r="G3346" i="12" s="1"/>
  <c r="D3345" i="12"/>
  <c r="D3344" i="12"/>
  <c r="E3344" i="12" s="1"/>
  <c r="D3343" i="12"/>
  <c r="E3343" i="12" s="1"/>
  <c r="F3343" i="12" s="1"/>
  <c r="G3343" i="12" s="1"/>
  <c r="D3342" i="12"/>
  <c r="E3342" i="12" s="1"/>
  <c r="F3342" i="12" s="1"/>
  <c r="G3342" i="12" s="1"/>
  <c r="D3341" i="12"/>
  <c r="E3341" i="12" s="1"/>
  <c r="F3341" i="12" s="1"/>
  <c r="G3341" i="12" s="1"/>
  <c r="D3340" i="12"/>
  <c r="E3340" i="12" s="1"/>
  <c r="F3340" i="12" s="1"/>
  <c r="G3340" i="12" s="1"/>
  <c r="D3339" i="12"/>
  <c r="E3339" i="12" s="1"/>
  <c r="F3339" i="12" s="1"/>
  <c r="G3339" i="12" s="1"/>
  <c r="D3338" i="12"/>
  <c r="E3338" i="12" s="1"/>
  <c r="F3338" i="12" s="1"/>
  <c r="G3338" i="12" s="1"/>
  <c r="D3337" i="12"/>
  <c r="E3337" i="12" s="1"/>
  <c r="D3336" i="12"/>
  <c r="E3336" i="12" s="1"/>
  <c r="D3335" i="12"/>
  <c r="E3335" i="12" s="1"/>
  <c r="F3335" i="12" s="1"/>
  <c r="G3335" i="12" s="1"/>
  <c r="D3334" i="12"/>
  <c r="E3334" i="12" s="1"/>
  <c r="F3334" i="12" s="1"/>
  <c r="G3334" i="12" s="1"/>
  <c r="D3333" i="12"/>
  <c r="D3332" i="12"/>
  <c r="E3332" i="12" s="1"/>
  <c r="F3332" i="12" s="1"/>
  <c r="G3332" i="12" s="1"/>
  <c r="D3331" i="12"/>
  <c r="E3331" i="12" s="1"/>
  <c r="F3331" i="12" s="1"/>
  <c r="G3331" i="12" s="1"/>
  <c r="D3330" i="12"/>
  <c r="E3330" i="12" s="1"/>
  <c r="F3330" i="12" s="1"/>
  <c r="G3330" i="12" s="1"/>
  <c r="D3329" i="12"/>
  <c r="E3329" i="12" s="1"/>
  <c r="F3329" i="12" s="1"/>
  <c r="G3329" i="12" s="1"/>
  <c r="D3328" i="12"/>
  <c r="E3328" i="12" s="1"/>
  <c r="D3327" i="12"/>
  <c r="E3327" i="12" s="1"/>
  <c r="F3327" i="12" s="1"/>
  <c r="G3327" i="12" s="1"/>
  <c r="D3326" i="12"/>
  <c r="E3326" i="12" s="1"/>
  <c r="F3326" i="12" s="1"/>
  <c r="G3326" i="12" s="1"/>
  <c r="D3325" i="12"/>
  <c r="E3325" i="12" s="1"/>
  <c r="F3325" i="12" s="1"/>
  <c r="G3325" i="12" s="1"/>
  <c r="D3324" i="12"/>
  <c r="E3324" i="12" s="1"/>
  <c r="F3324" i="12" s="1"/>
  <c r="G3324" i="12" s="1"/>
  <c r="D3323" i="12"/>
  <c r="E3323" i="12" s="1"/>
  <c r="F3323" i="12" s="1"/>
  <c r="G3323" i="12" s="1"/>
  <c r="D3322" i="12"/>
  <c r="E3322" i="12" s="1"/>
  <c r="F3322" i="12" s="1"/>
  <c r="G3322" i="12" s="1"/>
  <c r="D3321" i="12"/>
  <c r="E3321" i="12" s="1"/>
  <c r="F3321" i="12" s="1"/>
  <c r="G3321" i="12" s="1"/>
  <c r="D3320" i="12"/>
  <c r="E3320" i="12" s="1"/>
  <c r="D3319" i="12"/>
  <c r="E3319" i="12" s="1"/>
  <c r="F3319" i="12" s="1"/>
  <c r="G3319" i="12" s="1"/>
  <c r="D3318" i="12"/>
  <c r="E3318" i="12" s="1"/>
  <c r="F3318" i="12" s="1"/>
  <c r="G3318" i="12" s="1"/>
  <c r="D3317" i="12"/>
  <c r="E3317" i="12" s="1"/>
  <c r="F3317" i="12" s="1"/>
  <c r="G3317" i="12" s="1"/>
  <c r="D3316" i="12"/>
  <c r="E3316" i="12" s="1"/>
  <c r="F3316" i="12" s="1"/>
  <c r="G3316" i="12" s="1"/>
  <c r="D3315" i="12"/>
  <c r="E3315" i="12" s="1"/>
  <c r="F3315" i="12" s="1"/>
  <c r="G3315" i="12" s="1"/>
  <c r="D3314" i="12"/>
  <c r="E3314" i="12" s="1"/>
  <c r="F3314" i="12" s="1"/>
  <c r="G3314" i="12" s="1"/>
  <c r="D3313" i="12"/>
  <c r="E3313" i="12" s="1"/>
  <c r="D3312" i="12"/>
  <c r="E3312" i="12" s="1"/>
  <c r="D3311" i="12"/>
  <c r="E3311" i="12" s="1"/>
  <c r="F3311" i="12" s="1"/>
  <c r="G3311" i="12" s="1"/>
  <c r="D3310" i="12"/>
  <c r="E3310" i="12" s="1"/>
  <c r="F3310" i="12" s="1"/>
  <c r="G3310" i="12" s="1"/>
  <c r="D3309" i="12"/>
  <c r="E3309" i="12" s="1"/>
  <c r="F3309" i="12" s="1"/>
  <c r="G3309" i="12" s="1"/>
  <c r="D3308" i="12"/>
  <c r="E3308" i="12" s="1"/>
  <c r="F3308" i="12" s="1"/>
  <c r="G3308" i="12" s="1"/>
  <c r="D3307" i="12"/>
  <c r="E3307" i="12" s="1"/>
  <c r="F3307" i="12" s="1"/>
  <c r="G3307" i="12" s="1"/>
  <c r="D3306" i="12"/>
  <c r="E3306" i="12" s="1"/>
  <c r="F3306" i="12" s="1"/>
  <c r="G3306" i="12" s="1"/>
  <c r="D3305" i="12"/>
  <c r="E3305" i="12" s="1"/>
  <c r="D3304" i="12"/>
  <c r="E3304" i="12" s="1"/>
  <c r="D3303" i="12"/>
  <c r="D3302" i="12"/>
  <c r="E3302" i="12" s="1"/>
  <c r="F3302" i="12" s="1"/>
  <c r="G3302" i="12" s="1"/>
  <c r="D3301" i="12"/>
  <c r="E3301" i="12" s="1"/>
  <c r="F3301" i="12" s="1"/>
  <c r="G3301" i="12" s="1"/>
  <c r="D3300" i="12"/>
  <c r="E3300" i="12" s="1"/>
  <c r="F3300" i="12" s="1"/>
  <c r="G3300" i="12" s="1"/>
  <c r="D3299" i="12"/>
  <c r="E3299" i="12" s="1"/>
  <c r="F3299" i="12" s="1"/>
  <c r="G3299" i="12" s="1"/>
  <c r="D3298" i="12"/>
  <c r="E3298" i="12" s="1"/>
  <c r="F3298" i="12" s="1"/>
  <c r="G3298" i="12" s="1"/>
  <c r="D3297" i="12"/>
  <c r="E3297" i="12" s="1"/>
  <c r="D3296" i="12"/>
  <c r="E3296" i="12" s="1"/>
  <c r="D3295" i="12"/>
  <c r="D3294" i="12"/>
  <c r="E3294" i="12" s="1"/>
  <c r="F3294" i="12" s="1"/>
  <c r="G3294" i="12" s="1"/>
  <c r="D3293" i="12"/>
  <c r="E3293" i="12" s="1"/>
  <c r="F3293" i="12" s="1"/>
  <c r="G3293" i="12" s="1"/>
  <c r="D3292" i="12"/>
  <c r="E3292" i="12" s="1"/>
  <c r="F3292" i="12" s="1"/>
  <c r="G3292" i="12" s="1"/>
  <c r="D3291" i="12"/>
  <c r="E3291" i="12" s="1"/>
  <c r="F3291" i="12" s="1"/>
  <c r="G3291" i="12" s="1"/>
  <c r="D3290" i="12"/>
  <c r="E3290" i="12" s="1"/>
  <c r="F3290" i="12" s="1"/>
  <c r="G3290" i="12" s="1"/>
  <c r="D3289" i="12"/>
  <c r="E3289" i="12" s="1"/>
  <c r="D3288" i="12"/>
  <c r="E3288" i="12" s="1"/>
  <c r="D3287" i="12"/>
  <c r="E3287" i="12" s="1"/>
  <c r="F3287" i="12" s="1"/>
  <c r="G3287" i="12" s="1"/>
  <c r="D3286" i="12"/>
  <c r="E3286" i="12" s="1"/>
  <c r="F3286" i="12" s="1"/>
  <c r="G3286" i="12" s="1"/>
  <c r="D3285" i="12"/>
  <c r="E3285" i="12" s="1"/>
  <c r="F3285" i="12" s="1"/>
  <c r="G3285" i="12" s="1"/>
  <c r="D3284" i="12"/>
  <c r="E3284" i="12" s="1"/>
  <c r="F3284" i="12" s="1"/>
  <c r="G3284" i="12" s="1"/>
  <c r="D3283" i="12"/>
  <c r="E3283" i="12" s="1"/>
  <c r="F3283" i="12" s="1"/>
  <c r="G3283" i="12" s="1"/>
  <c r="D3282" i="12"/>
  <c r="E3282" i="12" s="1"/>
  <c r="F3282" i="12" s="1"/>
  <c r="G3282" i="12" s="1"/>
  <c r="D3281" i="12"/>
  <c r="E3281" i="12" s="1"/>
  <c r="F3281" i="12" s="1"/>
  <c r="G3281" i="12" s="1"/>
  <c r="D3280" i="12"/>
  <c r="E3280" i="12" s="1"/>
  <c r="D3279" i="12"/>
  <c r="E3279" i="12" s="1"/>
  <c r="F3279" i="12" s="1"/>
  <c r="G3279" i="12" s="1"/>
  <c r="D3278" i="12"/>
  <c r="E3278" i="12" s="1"/>
  <c r="F3278" i="12" s="1"/>
  <c r="G3278" i="12" s="1"/>
  <c r="D3277" i="12"/>
  <c r="E3277" i="12" s="1"/>
  <c r="F3277" i="12" s="1"/>
  <c r="G3277" i="12" s="1"/>
  <c r="D3276" i="12"/>
  <c r="E3276" i="12" s="1"/>
  <c r="F3276" i="12" s="1"/>
  <c r="G3276" i="12" s="1"/>
  <c r="D3275" i="12"/>
  <c r="E3275" i="12" s="1"/>
  <c r="F3275" i="12" s="1"/>
  <c r="G3275" i="12" s="1"/>
  <c r="D3274" i="12"/>
  <c r="E3274" i="12" s="1"/>
  <c r="F3274" i="12" s="1"/>
  <c r="G3274" i="12" s="1"/>
  <c r="D3273" i="12"/>
  <c r="E3273" i="12" s="1"/>
  <c r="D3272" i="12"/>
  <c r="E3272" i="12" s="1"/>
  <c r="D3271" i="12"/>
  <c r="E3271" i="12" s="1"/>
  <c r="F3271" i="12" s="1"/>
  <c r="G3271" i="12" s="1"/>
  <c r="D3270" i="12"/>
  <c r="E3270" i="12" s="1"/>
  <c r="F3270" i="12" s="1"/>
  <c r="G3270" i="12" s="1"/>
  <c r="D3269" i="12"/>
  <c r="E3269" i="12" s="1"/>
  <c r="F3269" i="12" s="1"/>
  <c r="G3269" i="12" s="1"/>
  <c r="D3268" i="12"/>
  <c r="E3268" i="12" s="1"/>
  <c r="F3268" i="12" s="1"/>
  <c r="G3268" i="12" s="1"/>
  <c r="D3267" i="12"/>
  <c r="E3267" i="12" s="1"/>
  <c r="F3267" i="12" s="1"/>
  <c r="G3267" i="12" s="1"/>
  <c r="D3266" i="12"/>
  <c r="E3266" i="12" s="1"/>
  <c r="F3266" i="12" s="1"/>
  <c r="G3266" i="12" s="1"/>
  <c r="D3265" i="12"/>
  <c r="E3265" i="12" s="1"/>
  <c r="F3265" i="12" s="1"/>
  <c r="G3265" i="12" s="1"/>
  <c r="D3264" i="12"/>
  <c r="E3264" i="12" s="1"/>
  <c r="D3263" i="12"/>
  <c r="E3263" i="12" s="1"/>
  <c r="F3263" i="12" s="1"/>
  <c r="G3263" i="12" s="1"/>
  <c r="D3262" i="12"/>
  <c r="E3262" i="12" s="1"/>
  <c r="F3262" i="12" s="1"/>
  <c r="G3262" i="12" s="1"/>
  <c r="D3261" i="12"/>
  <c r="E3261" i="12" s="1"/>
  <c r="F3261" i="12" s="1"/>
  <c r="G3261" i="12" s="1"/>
  <c r="D3260" i="12"/>
  <c r="E3260" i="12" s="1"/>
  <c r="F3260" i="12" s="1"/>
  <c r="G3260" i="12" s="1"/>
  <c r="D3259" i="12"/>
  <c r="E3259" i="12" s="1"/>
  <c r="F3259" i="12" s="1"/>
  <c r="G3259" i="12" s="1"/>
  <c r="D3258" i="12"/>
  <c r="E3258" i="12" s="1"/>
  <c r="F3258" i="12" s="1"/>
  <c r="G3258" i="12" s="1"/>
  <c r="D3257" i="12"/>
  <c r="E3257" i="12" s="1"/>
  <c r="F3257" i="12" s="1"/>
  <c r="G3257" i="12" s="1"/>
  <c r="D3256" i="12"/>
  <c r="E3256" i="12" s="1"/>
  <c r="D3255" i="12"/>
  <c r="E3255" i="12" s="1"/>
  <c r="F3255" i="12" s="1"/>
  <c r="G3255" i="12" s="1"/>
  <c r="D3254" i="12"/>
  <c r="E3254" i="12" s="1"/>
  <c r="F3254" i="12" s="1"/>
  <c r="G3254" i="12" s="1"/>
  <c r="D3253" i="12"/>
  <c r="E3253" i="12" s="1"/>
  <c r="F3253" i="12" s="1"/>
  <c r="G3253" i="12" s="1"/>
  <c r="D3252" i="12"/>
  <c r="D3251" i="12"/>
  <c r="E3251" i="12" s="1"/>
  <c r="F3251" i="12" s="1"/>
  <c r="G3251" i="12" s="1"/>
  <c r="D3250" i="12"/>
  <c r="E3250" i="12" s="1"/>
  <c r="F3250" i="12" s="1"/>
  <c r="G3250" i="12" s="1"/>
  <c r="D3249" i="12"/>
  <c r="E3249" i="12" s="1"/>
  <c r="D3248" i="12"/>
  <c r="E3248" i="12" s="1"/>
  <c r="D3247" i="12"/>
  <c r="E3247" i="12" s="1"/>
  <c r="F3247" i="12" s="1"/>
  <c r="G3247" i="12" s="1"/>
  <c r="D3246" i="12"/>
  <c r="E3246" i="12" s="1"/>
  <c r="F3246" i="12" s="1"/>
  <c r="G3246" i="12" s="1"/>
  <c r="D3245" i="12"/>
  <c r="E3245" i="12" s="1"/>
  <c r="F3245" i="12" s="1"/>
  <c r="G3245" i="12" s="1"/>
  <c r="D3244" i="12"/>
  <c r="E3244" i="12" s="1"/>
  <c r="F3244" i="12" s="1"/>
  <c r="G3244" i="12" s="1"/>
  <c r="D3243" i="12"/>
  <c r="E3243" i="12" s="1"/>
  <c r="F3243" i="12" s="1"/>
  <c r="G3243" i="12" s="1"/>
  <c r="D3242" i="12"/>
  <c r="E3242" i="12" s="1"/>
  <c r="F3242" i="12" s="1"/>
  <c r="G3242" i="12" s="1"/>
  <c r="D3241" i="12"/>
  <c r="E3241" i="12" s="1"/>
  <c r="D3240" i="12"/>
  <c r="E3240" i="12" s="1"/>
  <c r="D3239" i="12"/>
  <c r="E3239" i="12" s="1"/>
  <c r="F3239" i="12" s="1"/>
  <c r="G3239" i="12" s="1"/>
  <c r="D3238" i="12"/>
  <c r="E3238" i="12" s="1"/>
  <c r="F3238" i="12" s="1"/>
  <c r="G3238" i="12" s="1"/>
  <c r="D3237" i="12"/>
  <c r="E3237" i="12" s="1"/>
  <c r="F3237" i="12" s="1"/>
  <c r="G3237" i="12" s="1"/>
  <c r="D3236" i="12"/>
  <c r="E3236" i="12" s="1"/>
  <c r="F3236" i="12" s="1"/>
  <c r="G3236" i="12" s="1"/>
  <c r="D3235" i="12"/>
  <c r="E3235" i="12" s="1"/>
  <c r="F3235" i="12" s="1"/>
  <c r="G3235" i="12" s="1"/>
  <c r="D3234" i="12"/>
  <c r="E3234" i="12" s="1"/>
  <c r="F3234" i="12" s="1"/>
  <c r="G3234" i="12" s="1"/>
  <c r="D3233" i="12"/>
  <c r="E3233" i="12" s="1"/>
  <c r="D3232" i="12"/>
  <c r="E3232" i="12" s="1"/>
  <c r="D3231" i="12"/>
  <c r="E3231" i="12" s="1"/>
  <c r="F3231" i="12" s="1"/>
  <c r="G3231" i="12" s="1"/>
  <c r="D3230" i="12"/>
  <c r="E3230" i="12" s="1"/>
  <c r="F3230" i="12" s="1"/>
  <c r="G3230" i="12" s="1"/>
  <c r="D3229" i="12"/>
  <c r="E3229" i="12" s="1"/>
  <c r="F3229" i="12" s="1"/>
  <c r="G3229" i="12" s="1"/>
  <c r="D3228" i="12"/>
  <c r="E3228" i="12" s="1"/>
  <c r="F3228" i="12" s="1"/>
  <c r="G3228" i="12" s="1"/>
  <c r="D3227" i="12"/>
  <c r="E3227" i="12" s="1"/>
  <c r="F3227" i="12" s="1"/>
  <c r="G3227" i="12" s="1"/>
  <c r="D3226" i="12"/>
  <c r="E3226" i="12" s="1"/>
  <c r="F3226" i="12" s="1"/>
  <c r="G3226" i="12" s="1"/>
  <c r="D3225" i="12"/>
  <c r="E3225" i="12" s="1"/>
  <c r="D3224" i="12"/>
  <c r="E3224" i="12" s="1"/>
  <c r="D3223" i="12"/>
  <c r="E3223" i="12" s="1"/>
  <c r="F3223" i="12" s="1"/>
  <c r="G3223" i="12" s="1"/>
  <c r="D3222" i="12"/>
  <c r="E3222" i="12" s="1"/>
  <c r="F3222" i="12" s="1"/>
  <c r="G3222" i="12" s="1"/>
  <c r="D3221" i="12"/>
  <c r="E3221" i="12" s="1"/>
  <c r="F3221" i="12" s="1"/>
  <c r="G3221" i="12" s="1"/>
  <c r="D3220" i="12"/>
  <c r="E3220" i="12" s="1"/>
  <c r="F3220" i="12" s="1"/>
  <c r="G3220" i="12" s="1"/>
  <c r="D3219" i="12"/>
  <c r="E3219" i="12" s="1"/>
  <c r="F3219" i="12" s="1"/>
  <c r="G3219" i="12" s="1"/>
  <c r="D3218" i="12"/>
  <c r="E3218" i="12" s="1"/>
  <c r="F3218" i="12" s="1"/>
  <c r="G3218" i="12" s="1"/>
  <c r="D3217" i="12"/>
  <c r="E3217" i="12" s="1"/>
  <c r="F3217" i="12" s="1"/>
  <c r="G3217" i="12" s="1"/>
  <c r="D3216" i="12"/>
  <c r="E3216" i="12" s="1"/>
  <c r="D3215" i="12"/>
  <c r="E3215" i="12" s="1"/>
  <c r="F3215" i="12" s="1"/>
  <c r="G3215" i="12" s="1"/>
  <c r="D3214" i="12"/>
  <c r="E3214" i="12" s="1"/>
  <c r="F3214" i="12" s="1"/>
  <c r="G3214" i="12" s="1"/>
  <c r="D3213" i="12"/>
  <c r="E3213" i="12" s="1"/>
  <c r="F3213" i="12" s="1"/>
  <c r="G3213" i="12" s="1"/>
  <c r="D3212" i="12"/>
  <c r="E3212" i="12" s="1"/>
  <c r="F3212" i="12" s="1"/>
  <c r="G3212" i="12" s="1"/>
  <c r="D3211" i="12"/>
  <c r="E3211" i="12" s="1"/>
  <c r="F3211" i="12" s="1"/>
  <c r="G3211" i="12" s="1"/>
  <c r="D3210" i="12"/>
  <c r="E3210" i="12" s="1"/>
  <c r="F3210" i="12" s="1"/>
  <c r="G3210" i="12" s="1"/>
  <c r="D3209" i="12"/>
  <c r="E3209" i="12" s="1"/>
  <c r="D3208" i="12"/>
  <c r="E3208" i="12" s="1"/>
  <c r="D3207" i="12"/>
  <c r="E3207" i="12" s="1"/>
  <c r="F3207" i="12" s="1"/>
  <c r="G3207" i="12" s="1"/>
  <c r="D3206" i="12"/>
  <c r="E3206" i="12" s="1"/>
  <c r="F3206" i="12" s="1"/>
  <c r="G3206" i="12" s="1"/>
  <c r="D3205" i="12"/>
  <c r="E3205" i="12" s="1"/>
  <c r="F3205" i="12" s="1"/>
  <c r="G3205" i="12" s="1"/>
  <c r="D3204" i="12"/>
  <c r="E3204" i="12" s="1"/>
  <c r="F3204" i="12" s="1"/>
  <c r="G3204" i="12" s="1"/>
  <c r="D3203" i="12"/>
  <c r="E3203" i="12" s="1"/>
  <c r="F3203" i="12" s="1"/>
  <c r="G3203" i="12" s="1"/>
  <c r="D3202" i="12"/>
  <c r="E3202" i="12" s="1"/>
  <c r="F3202" i="12" s="1"/>
  <c r="G3202" i="12" s="1"/>
  <c r="D3201" i="12"/>
  <c r="E3201" i="12" s="1"/>
  <c r="F3201" i="12" s="1"/>
  <c r="G3201" i="12" s="1"/>
  <c r="D3200" i="12"/>
  <c r="E3200" i="12" s="1"/>
  <c r="D3199" i="12"/>
  <c r="E3199" i="12" s="1"/>
  <c r="F3199" i="12" s="1"/>
  <c r="G3199" i="12" s="1"/>
  <c r="D3198" i="12"/>
  <c r="E3198" i="12" s="1"/>
  <c r="F3198" i="12" s="1"/>
  <c r="G3198" i="12" s="1"/>
  <c r="D3197" i="12"/>
  <c r="E3197" i="12" s="1"/>
  <c r="F3197" i="12" s="1"/>
  <c r="G3197" i="12" s="1"/>
  <c r="D3196" i="12"/>
  <c r="E3196" i="12" s="1"/>
  <c r="F3196" i="12" s="1"/>
  <c r="G3196" i="12" s="1"/>
  <c r="D3195" i="12"/>
  <c r="E3195" i="12" s="1"/>
  <c r="F3195" i="12" s="1"/>
  <c r="G3195" i="12" s="1"/>
  <c r="D3194" i="12"/>
  <c r="E3194" i="12" s="1"/>
  <c r="F3194" i="12" s="1"/>
  <c r="G3194" i="12" s="1"/>
  <c r="D3193" i="12"/>
  <c r="D3192" i="12"/>
  <c r="E3192" i="12" s="1"/>
  <c r="D3191" i="12"/>
  <c r="D3190" i="12"/>
  <c r="E3190" i="12" s="1"/>
  <c r="F3190" i="12" s="1"/>
  <c r="G3190" i="12" s="1"/>
  <c r="D3189" i="12"/>
  <c r="E3189" i="12" s="1"/>
  <c r="F3189" i="12" s="1"/>
  <c r="G3189" i="12" s="1"/>
  <c r="D3188" i="12"/>
  <c r="E3188" i="12" s="1"/>
  <c r="F3188" i="12" s="1"/>
  <c r="G3188" i="12" s="1"/>
  <c r="D3187" i="12"/>
  <c r="E3187" i="12" s="1"/>
  <c r="F3187" i="12" s="1"/>
  <c r="G3187" i="12" s="1"/>
  <c r="D3186" i="12"/>
  <c r="E3186" i="12" s="1"/>
  <c r="F3186" i="12" s="1"/>
  <c r="G3186" i="12" s="1"/>
  <c r="D3185" i="12"/>
  <c r="E3185" i="12" s="1"/>
  <c r="D3184" i="12"/>
  <c r="E3184" i="12" s="1"/>
  <c r="D3183" i="12"/>
  <c r="E3183" i="12" s="1"/>
  <c r="F3183" i="12" s="1"/>
  <c r="G3183" i="12" s="1"/>
  <c r="D3182" i="12"/>
  <c r="E3182" i="12" s="1"/>
  <c r="F3182" i="12" s="1"/>
  <c r="G3182" i="12" s="1"/>
  <c r="D3181" i="12"/>
  <c r="E3181" i="12" s="1"/>
  <c r="F3181" i="12" s="1"/>
  <c r="G3181" i="12" s="1"/>
  <c r="D3180" i="12"/>
  <c r="E3180" i="12" s="1"/>
  <c r="F3180" i="12" s="1"/>
  <c r="G3180" i="12" s="1"/>
  <c r="D3179" i="12"/>
  <c r="E3179" i="12" s="1"/>
  <c r="F3179" i="12" s="1"/>
  <c r="G3179" i="12" s="1"/>
  <c r="D3178" i="12"/>
  <c r="E3178" i="12" s="1"/>
  <c r="F3178" i="12" s="1"/>
  <c r="G3178" i="12" s="1"/>
  <c r="D3177" i="12"/>
  <c r="E3177" i="12" s="1"/>
  <c r="D3176" i="12"/>
  <c r="E3176" i="12" s="1"/>
  <c r="D3175" i="12"/>
  <c r="E3175" i="12" s="1"/>
  <c r="F3175" i="12" s="1"/>
  <c r="G3175" i="12" s="1"/>
  <c r="D3174" i="12"/>
  <c r="E3174" i="12" s="1"/>
  <c r="F3174" i="12" s="1"/>
  <c r="G3174" i="12" s="1"/>
  <c r="D3173" i="12"/>
  <c r="E3173" i="12" s="1"/>
  <c r="F3173" i="12" s="1"/>
  <c r="G3173" i="12" s="1"/>
  <c r="D3172" i="12"/>
  <c r="E3172" i="12" s="1"/>
  <c r="F3172" i="12" s="1"/>
  <c r="G3172" i="12" s="1"/>
  <c r="D3171" i="12"/>
  <c r="E3171" i="12" s="1"/>
  <c r="F3171" i="12" s="1"/>
  <c r="G3171" i="12" s="1"/>
  <c r="D3170" i="12"/>
  <c r="E3170" i="12" s="1"/>
  <c r="F3170" i="12" s="1"/>
  <c r="G3170" i="12" s="1"/>
  <c r="D3169" i="12"/>
  <c r="E3169" i="12" s="1"/>
  <c r="D3168" i="12"/>
  <c r="E3168" i="12" s="1"/>
  <c r="D3167" i="12"/>
  <c r="E3167" i="12" s="1"/>
  <c r="F3167" i="12" s="1"/>
  <c r="G3167" i="12" s="1"/>
  <c r="D3166" i="12"/>
  <c r="E3166" i="12" s="1"/>
  <c r="F3166" i="12" s="1"/>
  <c r="G3166" i="12" s="1"/>
  <c r="D3165" i="12"/>
  <c r="E3165" i="12" s="1"/>
  <c r="F3165" i="12" s="1"/>
  <c r="G3165" i="12" s="1"/>
  <c r="D3164" i="12"/>
  <c r="E3164" i="12" s="1"/>
  <c r="F3164" i="12" s="1"/>
  <c r="G3164" i="12" s="1"/>
  <c r="D3163" i="12"/>
  <c r="E3163" i="12" s="1"/>
  <c r="F3163" i="12" s="1"/>
  <c r="G3163" i="12" s="1"/>
  <c r="D3162" i="12"/>
  <c r="E3162" i="12" s="1"/>
  <c r="F3162" i="12" s="1"/>
  <c r="G3162" i="12" s="1"/>
  <c r="D3161" i="12"/>
  <c r="E3161" i="12" s="1"/>
  <c r="D3160" i="12"/>
  <c r="E3160" i="12" s="1"/>
  <c r="D3159" i="12"/>
  <c r="E3159" i="12" s="1"/>
  <c r="F3159" i="12" s="1"/>
  <c r="G3159" i="12" s="1"/>
  <c r="D3158" i="12"/>
  <c r="E3158" i="12" s="1"/>
  <c r="F3158" i="12" s="1"/>
  <c r="G3158" i="12" s="1"/>
  <c r="D3157" i="12"/>
  <c r="E3157" i="12" s="1"/>
  <c r="F3157" i="12" s="1"/>
  <c r="G3157" i="12" s="1"/>
  <c r="D3156" i="12"/>
  <c r="E3156" i="12" s="1"/>
  <c r="F3156" i="12" s="1"/>
  <c r="G3156" i="12" s="1"/>
  <c r="D3155" i="12"/>
  <c r="E3155" i="12" s="1"/>
  <c r="F3155" i="12" s="1"/>
  <c r="G3155" i="12" s="1"/>
  <c r="D3154" i="12"/>
  <c r="E3154" i="12" s="1"/>
  <c r="F3154" i="12" s="1"/>
  <c r="G3154" i="12" s="1"/>
  <c r="D3153" i="12"/>
  <c r="E3153" i="12" s="1"/>
  <c r="F3153" i="12" s="1"/>
  <c r="G3153" i="12" s="1"/>
  <c r="D3152" i="12"/>
  <c r="E3152" i="12" s="1"/>
  <c r="D3151" i="12"/>
  <c r="E3151" i="12" s="1"/>
  <c r="F3151" i="12" s="1"/>
  <c r="G3151" i="12" s="1"/>
  <c r="D3150" i="12"/>
  <c r="E3150" i="12" s="1"/>
  <c r="F3150" i="12" s="1"/>
  <c r="G3150" i="12" s="1"/>
  <c r="D3149" i="12"/>
  <c r="E3149" i="12" s="1"/>
  <c r="F3149" i="12" s="1"/>
  <c r="G3149" i="12" s="1"/>
  <c r="D3148" i="12"/>
  <c r="E3148" i="12" s="1"/>
  <c r="F3148" i="12" s="1"/>
  <c r="G3148" i="12" s="1"/>
  <c r="D3147" i="12"/>
  <c r="E3147" i="12" s="1"/>
  <c r="F3147" i="12" s="1"/>
  <c r="G3147" i="12" s="1"/>
  <c r="D3146" i="12"/>
  <c r="E3146" i="12" s="1"/>
  <c r="F3146" i="12" s="1"/>
  <c r="G3146" i="12" s="1"/>
  <c r="D3145" i="12"/>
  <c r="E3145" i="12" s="1"/>
  <c r="D3144" i="12"/>
  <c r="E3144" i="12" s="1"/>
  <c r="D3143" i="12"/>
  <c r="E3143" i="12" s="1"/>
  <c r="F3143" i="12" s="1"/>
  <c r="G3143" i="12" s="1"/>
  <c r="D3142" i="12"/>
  <c r="E3142" i="12" s="1"/>
  <c r="F3142" i="12" s="1"/>
  <c r="G3142" i="12" s="1"/>
  <c r="D3141" i="12"/>
  <c r="E3141" i="12" s="1"/>
  <c r="F3141" i="12" s="1"/>
  <c r="G3141" i="12" s="1"/>
  <c r="D3140" i="12"/>
  <c r="D3139" i="12"/>
  <c r="E3139" i="12" s="1"/>
  <c r="F3139" i="12" s="1"/>
  <c r="G3139" i="12" s="1"/>
  <c r="D3138" i="12"/>
  <c r="E3138" i="12" s="1"/>
  <c r="F3138" i="12" s="1"/>
  <c r="G3138" i="12" s="1"/>
  <c r="D3137" i="12"/>
  <c r="D3136" i="12"/>
  <c r="E3136" i="12" s="1"/>
  <c r="D3135" i="12"/>
  <c r="E3135" i="12" s="1"/>
  <c r="F3135" i="12" s="1"/>
  <c r="G3135" i="12" s="1"/>
  <c r="D3134" i="12"/>
  <c r="E3134" i="12" s="1"/>
  <c r="F3134" i="12" s="1"/>
  <c r="G3134" i="12" s="1"/>
  <c r="D3133" i="12"/>
  <c r="E3133" i="12" s="1"/>
  <c r="F3133" i="12" s="1"/>
  <c r="G3133" i="12" s="1"/>
  <c r="D3132" i="12"/>
  <c r="E3132" i="12" s="1"/>
  <c r="F3132" i="12" s="1"/>
  <c r="G3132" i="12" s="1"/>
  <c r="D3131" i="12"/>
  <c r="E3131" i="12" s="1"/>
  <c r="F3131" i="12" s="1"/>
  <c r="G3131" i="12" s="1"/>
  <c r="D3130" i="12"/>
  <c r="E3130" i="12" s="1"/>
  <c r="F3130" i="12" s="1"/>
  <c r="G3130" i="12" s="1"/>
  <c r="D3129" i="12"/>
  <c r="E3129" i="12" s="1"/>
  <c r="F3129" i="12" s="1"/>
  <c r="G3129" i="12" s="1"/>
  <c r="D3128" i="12"/>
  <c r="E3128" i="12" s="1"/>
  <c r="D3127" i="12"/>
  <c r="E3127" i="12" s="1"/>
  <c r="F3127" i="12" s="1"/>
  <c r="G3127" i="12" s="1"/>
  <c r="D3126" i="12"/>
  <c r="E3126" i="12" s="1"/>
  <c r="F3126" i="12" s="1"/>
  <c r="G3126" i="12" s="1"/>
  <c r="D3125" i="12"/>
  <c r="E3125" i="12" s="1"/>
  <c r="F3125" i="12" s="1"/>
  <c r="G3125" i="12" s="1"/>
  <c r="D3124" i="12"/>
  <c r="E3124" i="12" s="1"/>
  <c r="F3124" i="12" s="1"/>
  <c r="G3124" i="12" s="1"/>
  <c r="D3123" i="12"/>
  <c r="E3123" i="12" s="1"/>
  <c r="F3123" i="12" s="1"/>
  <c r="G3123" i="12" s="1"/>
  <c r="D3122" i="12"/>
  <c r="E3122" i="12" s="1"/>
  <c r="F3122" i="12" s="1"/>
  <c r="G3122" i="12" s="1"/>
  <c r="D3121" i="12"/>
  <c r="E3121" i="12" s="1"/>
  <c r="D3120" i="12"/>
  <c r="E3120" i="12" s="1"/>
  <c r="D3119" i="12"/>
  <c r="E3119" i="12" s="1"/>
  <c r="F3119" i="12" s="1"/>
  <c r="G3119" i="12" s="1"/>
  <c r="D3118" i="12"/>
  <c r="E3118" i="12" s="1"/>
  <c r="F3118" i="12" s="1"/>
  <c r="G3118" i="12" s="1"/>
  <c r="D3117" i="12"/>
  <c r="E3117" i="12" s="1"/>
  <c r="F3117" i="12" s="1"/>
  <c r="G3117" i="12" s="1"/>
  <c r="D3116" i="12"/>
  <c r="E3116" i="12" s="1"/>
  <c r="F3116" i="12" s="1"/>
  <c r="G3116" i="12" s="1"/>
  <c r="D3115" i="12"/>
  <c r="E3115" i="12" s="1"/>
  <c r="F3115" i="12" s="1"/>
  <c r="G3115" i="12" s="1"/>
  <c r="D3114" i="12"/>
  <c r="E3114" i="12" s="1"/>
  <c r="F3114" i="12" s="1"/>
  <c r="G3114" i="12" s="1"/>
  <c r="D3113" i="12"/>
  <c r="E3113" i="12" s="1"/>
  <c r="D3112" i="12"/>
  <c r="E3112" i="12" s="1"/>
  <c r="D3111" i="12"/>
  <c r="E3111" i="12" s="1"/>
  <c r="F3111" i="12" s="1"/>
  <c r="G3111" i="12" s="1"/>
  <c r="D3110" i="12"/>
  <c r="E3110" i="12" s="1"/>
  <c r="F3110" i="12" s="1"/>
  <c r="G3110" i="12" s="1"/>
  <c r="D3109" i="12"/>
  <c r="E3109" i="12" s="1"/>
  <c r="F3109" i="12" s="1"/>
  <c r="G3109" i="12" s="1"/>
  <c r="D3108" i="12"/>
  <c r="E3108" i="12" s="1"/>
  <c r="F3108" i="12" s="1"/>
  <c r="G3108" i="12" s="1"/>
  <c r="D3107" i="12"/>
  <c r="E3107" i="12" s="1"/>
  <c r="F3107" i="12" s="1"/>
  <c r="G3107" i="12" s="1"/>
  <c r="D3106" i="12"/>
  <c r="E3106" i="12" s="1"/>
  <c r="F3106" i="12" s="1"/>
  <c r="G3106" i="12" s="1"/>
  <c r="D3105" i="12"/>
  <c r="E3105" i="12" s="1"/>
  <c r="D3104" i="12"/>
  <c r="E3104" i="12" s="1"/>
  <c r="D3103" i="12"/>
  <c r="E3103" i="12" s="1"/>
  <c r="F3103" i="12" s="1"/>
  <c r="G3103" i="12" s="1"/>
  <c r="D3102" i="12"/>
  <c r="E3102" i="12" s="1"/>
  <c r="F3102" i="12" s="1"/>
  <c r="G3102" i="12" s="1"/>
  <c r="D3101" i="12"/>
  <c r="E3101" i="12" s="1"/>
  <c r="F3101" i="12" s="1"/>
  <c r="G3101" i="12" s="1"/>
  <c r="D3100" i="12"/>
  <c r="E3100" i="12" s="1"/>
  <c r="F3100" i="12" s="1"/>
  <c r="G3100" i="12" s="1"/>
  <c r="D3099" i="12"/>
  <c r="E3099" i="12" s="1"/>
  <c r="F3099" i="12" s="1"/>
  <c r="G3099" i="12" s="1"/>
  <c r="D3098" i="12"/>
  <c r="E3098" i="12" s="1"/>
  <c r="F3098" i="12" s="1"/>
  <c r="G3098" i="12" s="1"/>
  <c r="D3097" i="12"/>
  <c r="E3097" i="12" s="1"/>
  <c r="D3096" i="12"/>
  <c r="E3096" i="12" s="1"/>
  <c r="D3095" i="12"/>
  <c r="E3095" i="12" s="1"/>
  <c r="F3095" i="12" s="1"/>
  <c r="G3095" i="12" s="1"/>
  <c r="D3094" i="12"/>
  <c r="E3094" i="12" s="1"/>
  <c r="F3094" i="12" s="1"/>
  <c r="G3094" i="12" s="1"/>
  <c r="D3093" i="12"/>
  <c r="E3093" i="12" s="1"/>
  <c r="F3093" i="12" s="1"/>
  <c r="G3093" i="12" s="1"/>
  <c r="D3092" i="12"/>
  <c r="E3092" i="12" s="1"/>
  <c r="F3092" i="12" s="1"/>
  <c r="G3092" i="12" s="1"/>
  <c r="D3091" i="12"/>
  <c r="E3091" i="12" s="1"/>
  <c r="F3091" i="12" s="1"/>
  <c r="G3091" i="12" s="1"/>
  <c r="D3090" i="12"/>
  <c r="E3090" i="12" s="1"/>
  <c r="F3090" i="12" s="1"/>
  <c r="G3090" i="12" s="1"/>
  <c r="D3089" i="12"/>
  <c r="D3088" i="12"/>
  <c r="E3088" i="12" s="1"/>
  <c r="D3087" i="12"/>
  <c r="E3087" i="12" s="1"/>
  <c r="F3087" i="12" s="1"/>
  <c r="G3087" i="12" s="1"/>
  <c r="D3086" i="12"/>
  <c r="E3086" i="12" s="1"/>
  <c r="F3086" i="12" s="1"/>
  <c r="G3086" i="12" s="1"/>
  <c r="D3085" i="12"/>
  <c r="E3085" i="12" s="1"/>
  <c r="F3085" i="12" s="1"/>
  <c r="G3085" i="12" s="1"/>
  <c r="D3084" i="12"/>
  <c r="E3084" i="12" s="1"/>
  <c r="F3084" i="12" s="1"/>
  <c r="G3084" i="12" s="1"/>
  <c r="D3083" i="12"/>
  <c r="E3083" i="12" s="1"/>
  <c r="F3083" i="12" s="1"/>
  <c r="G3083" i="12" s="1"/>
  <c r="D3082" i="12"/>
  <c r="E3082" i="12" s="1"/>
  <c r="F3082" i="12" s="1"/>
  <c r="G3082" i="12" s="1"/>
  <c r="D3081" i="12"/>
  <c r="E3081" i="12" s="1"/>
  <c r="D3080" i="12"/>
  <c r="E3080" i="12" s="1"/>
  <c r="D3079" i="12"/>
  <c r="E3079" i="12" s="1"/>
  <c r="F3079" i="12" s="1"/>
  <c r="G3079" i="12" s="1"/>
  <c r="D3078" i="12"/>
  <c r="E3078" i="12" s="1"/>
  <c r="F3078" i="12" s="1"/>
  <c r="G3078" i="12" s="1"/>
  <c r="D3077" i="12"/>
  <c r="D3076" i="12"/>
  <c r="E3076" i="12" s="1"/>
  <c r="F3076" i="12" s="1"/>
  <c r="G3076" i="12" s="1"/>
  <c r="D3075" i="12"/>
  <c r="E3075" i="12" s="1"/>
  <c r="F3075" i="12" s="1"/>
  <c r="G3075" i="12" s="1"/>
  <c r="D3074" i="12"/>
  <c r="E3074" i="12" s="1"/>
  <c r="F3074" i="12" s="1"/>
  <c r="G3074" i="12" s="1"/>
  <c r="D3073" i="12"/>
  <c r="E3073" i="12" s="1"/>
  <c r="F3073" i="12" s="1"/>
  <c r="G3073" i="12" s="1"/>
  <c r="D3072" i="12"/>
  <c r="E3072" i="12" s="1"/>
  <c r="F3072" i="12" s="1"/>
  <c r="G3072" i="12" s="1"/>
  <c r="D3071" i="12"/>
  <c r="E3071" i="12" s="1"/>
  <c r="D3070" i="12"/>
  <c r="E3070" i="12" s="1"/>
  <c r="F3070" i="12" s="1"/>
  <c r="G3070" i="12" s="1"/>
  <c r="D3069" i="12"/>
  <c r="E3069" i="12" s="1"/>
  <c r="F3069" i="12" s="1"/>
  <c r="G3069" i="12" s="1"/>
  <c r="D3068" i="12"/>
  <c r="E3068" i="12" s="1"/>
  <c r="F3068" i="12" s="1"/>
  <c r="G3068" i="12" s="1"/>
  <c r="D3067" i="12"/>
  <c r="E3067" i="12" s="1"/>
  <c r="F3067" i="12" s="1"/>
  <c r="G3067" i="12" s="1"/>
  <c r="D3066" i="12"/>
  <c r="E3066" i="12" s="1"/>
  <c r="F3066" i="12" s="1"/>
  <c r="G3066" i="12" s="1"/>
  <c r="D3065" i="12"/>
  <c r="E3065" i="12" s="1"/>
  <c r="F3065" i="12" s="1"/>
  <c r="G3065" i="12" s="1"/>
  <c r="D3064" i="12"/>
  <c r="E3064" i="12" s="1"/>
  <c r="F3064" i="12" s="1"/>
  <c r="G3064" i="12" s="1"/>
  <c r="D3063" i="12"/>
  <c r="E3063" i="12" s="1"/>
  <c r="F3063" i="12" s="1"/>
  <c r="G3063" i="12" s="1"/>
  <c r="D3062" i="12"/>
  <c r="E3062" i="12" s="1"/>
  <c r="D3061" i="12"/>
  <c r="E3061" i="12" s="1"/>
  <c r="F3061" i="12" s="1"/>
  <c r="G3061" i="12" s="1"/>
  <c r="D3060" i="12"/>
  <c r="E3060" i="12" s="1"/>
  <c r="F3060" i="12" s="1"/>
  <c r="G3060" i="12" s="1"/>
  <c r="D3059" i="12"/>
  <c r="E3059" i="12" s="1"/>
  <c r="F3059" i="12" s="1"/>
  <c r="G3059" i="12" s="1"/>
  <c r="D3058" i="12"/>
  <c r="E3058" i="12" s="1"/>
  <c r="F3058" i="12" s="1"/>
  <c r="G3058" i="12" s="1"/>
  <c r="D3057" i="12"/>
  <c r="E3057" i="12" s="1"/>
  <c r="F3057" i="12" s="1"/>
  <c r="G3057" i="12" s="1"/>
  <c r="D3056" i="12"/>
  <c r="E3056" i="12" s="1"/>
  <c r="F3056" i="12" s="1"/>
  <c r="G3056" i="12" s="1"/>
  <c r="D3055" i="12"/>
  <c r="E3055" i="12" s="1"/>
  <c r="F3055" i="12" s="1"/>
  <c r="G3055" i="12" s="1"/>
  <c r="D3054" i="12"/>
  <c r="E3054" i="12" s="1"/>
  <c r="D3053" i="12"/>
  <c r="E3053" i="12" s="1"/>
  <c r="D3052" i="12"/>
  <c r="E3052" i="12" s="1"/>
  <c r="F3052" i="12" s="1"/>
  <c r="G3052" i="12" s="1"/>
  <c r="D3051" i="12"/>
  <c r="E3051" i="12" s="1"/>
  <c r="F3051" i="12" s="1"/>
  <c r="G3051" i="12" s="1"/>
  <c r="D3050" i="12"/>
  <c r="E3050" i="12" s="1"/>
  <c r="F3050" i="12" s="1"/>
  <c r="G3050" i="12" s="1"/>
  <c r="D3049" i="12"/>
  <c r="E3049" i="12" s="1"/>
  <c r="F3049" i="12" s="1"/>
  <c r="G3049" i="12" s="1"/>
  <c r="D3048" i="12"/>
  <c r="E3048" i="12" s="1"/>
  <c r="F3048" i="12" s="1"/>
  <c r="G3048" i="12" s="1"/>
  <c r="D3047" i="12"/>
  <c r="D3046" i="12"/>
  <c r="E3046" i="12" s="1"/>
  <c r="F3046" i="12" s="1"/>
  <c r="G3046" i="12" s="1"/>
  <c r="D3045" i="12"/>
  <c r="E3045" i="12" s="1"/>
  <c r="D3044" i="12"/>
  <c r="E3044" i="12" s="1"/>
  <c r="F3044" i="12" s="1"/>
  <c r="G3044" i="12" s="1"/>
  <c r="D3043" i="12"/>
  <c r="E3043" i="12" s="1"/>
  <c r="F3043" i="12" s="1"/>
  <c r="G3043" i="12" s="1"/>
  <c r="D3042" i="12"/>
  <c r="E3042" i="12" s="1"/>
  <c r="F3042" i="12" s="1"/>
  <c r="G3042" i="12" s="1"/>
  <c r="D3041" i="12"/>
  <c r="E3041" i="12" s="1"/>
  <c r="F3041" i="12" s="1"/>
  <c r="G3041" i="12" s="1"/>
  <c r="D3040" i="12"/>
  <c r="E3040" i="12" s="1"/>
  <c r="F3040" i="12" s="1"/>
  <c r="G3040" i="12" s="1"/>
  <c r="D3039" i="12"/>
  <c r="D3038" i="12"/>
  <c r="E3038" i="12" s="1"/>
  <c r="F3038" i="12" s="1"/>
  <c r="G3038" i="12" s="1"/>
  <c r="D3037" i="12"/>
  <c r="E3037" i="12" s="1"/>
  <c r="F3037" i="12" s="1"/>
  <c r="G3037" i="12" s="1"/>
  <c r="D3036" i="12"/>
  <c r="E3036" i="12" s="1"/>
  <c r="D3035" i="12"/>
  <c r="E3035" i="12" s="1"/>
  <c r="F3035" i="12" s="1"/>
  <c r="G3035" i="12" s="1"/>
  <c r="D3034" i="12"/>
  <c r="E3034" i="12" s="1"/>
  <c r="F3034" i="12" s="1"/>
  <c r="G3034" i="12" s="1"/>
  <c r="D3033" i="12"/>
  <c r="E3033" i="12" s="1"/>
  <c r="F3033" i="12" s="1"/>
  <c r="G3033" i="12" s="1"/>
  <c r="D3032" i="12"/>
  <c r="E3032" i="12" s="1"/>
  <c r="F3032" i="12" s="1"/>
  <c r="G3032" i="12" s="1"/>
  <c r="D3031" i="12"/>
  <c r="E3031" i="12" s="1"/>
  <c r="F3031" i="12" s="1"/>
  <c r="G3031" i="12" s="1"/>
  <c r="D3030" i="12"/>
  <c r="E3030" i="12" s="1"/>
  <c r="F3030" i="12" s="1"/>
  <c r="G3030" i="12" s="1"/>
  <c r="D3029" i="12"/>
  <c r="E3029" i="12" s="1"/>
  <c r="F3029" i="12" s="1"/>
  <c r="G3029" i="12" s="1"/>
  <c r="D3028" i="12"/>
  <c r="E3028" i="12" s="1"/>
  <c r="F3028" i="12" s="1"/>
  <c r="G3028" i="12" s="1"/>
  <c r="D3027" i="12"/>
  <c r="E3027" i="12" s="1"/>
  <c r="F3027" i="12" s="1"/>
  <c r="G3027" i="12" s="1"/>
  <c r="D3026" i="12"/>
  <c r="E3026" i="12" s="1"/>
  <c r="D3025" i="12"/>
  <c r="E3025" i="12" s="1"/>
  <c r="F3025" i="12" s="1"/>
  <c r="G3025" i="12" s="1"/>
  <c r="D3024" i="12"/>
  <c r="E3024" i="12" s="1"/>
  <c r="F3024" i="12" s="1"/>
  <c r="G3024" i="12" s="1"/>
  <c r="D3023" i="12"/>
  <c r="E3023" i="12" s="1"/>
  <c r="F3023" i="12" s="1"/>
  <c r="G3023" i="12" s="1"/>
  <c r="D3022" i="12"/>
  <c r="E3022" i="12" s="1"/>
  <c r="F3022" i="12" s="1"/>
  <c r="G3022" i="12" s="1"/>
  <c r="D3021" i="12"/>
  <c r="E3021" i="12" s="1"/>
  <c r="F3021" i="12" s="1"/>
  <c r="G3021" i="12" s="1"/>
  <c r="D3020" i="12"/>
  <c r="E3020" i="12" s="1"/>
  <c r="F3020" i="12" s="1"/>
  <c r="G3020" i="12" s="1"/>
  <c r="D3019" i="12"/>
  <c r="E3019" i="12" s="1"/>
  <c r="F3019" i="12" s="1"/>
  <c r="G3019" i="12" s="1"/>
  <c r="D3018" i="12"/>
  <c r="E3018" i="12" s="1"/>
  <c r="D3017" i="12"/>
  <c r="E3017" i="12" s="1"/>
  <c r="D3016" i="12"/>
  <c r="E3016" i="12" s="1"/>
  <c r="F3016" i="12" s="1"/>
  <c r="G3016" i="12" s="1"/>
  <c r="D3015" i="12"/>
  <c r="E3015" i="12" s="1"/>
  <c r="F3015" i="12" s="1"/>
  <c r="G3015" i="12" s="1"/>
  <c r="D3014" i="12"/>
  <c r="E3014" i="12" s="1"/>
  <c r="F3014" i="12" s="1"/>
  <c r="G3014" i="12" s="1"/>
  <c r="D3013" i="12"/>
  <c r="E3013" i="12" s="1"/>
  <c r="F3013" i="12" s="1"/>
  <c r="G3013" i="12" s="1"/>
  <c r="D3012" i="12"/>
  <c r="E3012" i="12" s="1"/>
  <c r="F3012" i="12" s="1"/>
  <c r="G3012" i="12" s="1"/>
  <c r="D3011" i="12"/>
  <c r="E3011" i="12" s="1"/>
  <c r="F3011" i="12" s="1"/>
  <c r="G3011" i="12" s="1"/>
  <c r="D3010" i="12"/>
  <c r="E3010" i="12" s="1"/>
  <c r="F3010" i="12" s="1"/>
  <c r="G3010" i="12" s="1"/>
  <c r="D3009" i="12"/>
  <c r="E3009" i="12" s="1"/>
  <c r="F3009" i="12" s="1"/>
  <c r="G3009" i="12" s="1"/>
  <c r="D3008" i="12"/>
  <c r="E3008" i="12" s="1"/>
  <c r="F3008" i="12" s="1"/>
  <c r="G3008" i="12" s="1"/>
  <c r="D3007" i="12"/>
  <c r="E3007" i="12" s="1"/>
  <c r="D3006" i="12"/>
  <c r="E3006" i="12" s="1"/>
  <c r="F3006" i="12" s="1"/>
  <c r="G3006" i="12" s="1"/>
  <c r="D3005" i="12"/>
  <c r="E3005" i="12" s="1"/>
  <c r="F3005" i="12" s="1"/>
  <c r="G3005" i="12" s="1"/>
  <c r="D3004" i="12"/>
  <c r="E3004" i="12" s="1"/>
  <c r="F3004" i="12" s="1"/>
  <c r="G3004" i="12" s="1"/>
  <c r="D3003" i="12"/>
  <c r="E3003" i="12" s="1"/>
  <c r="F3003" i="12" s="1"/>
  <c r="G3003" i="12" s="1"/>
  <c r="D3002" i="12"/>
  <c r="E3002" i="12" s="1"/>
  <c r="F3002" i="12" s="1"/>
  <c r="G3002" i="12" s="1"/>
  <c r="D3001" i="12"/>
  <c r="E3001" i="12" s="1"/>
  <c r="F3001" i="12" s="1"/>
  <c r="G3001" i="12" s="1"/>
  <c r="D3000" i="12"/>
  <c r="E3000" i="12" s="1"/>
  <c r="F3000" i="12" s="1"/>
  <c r="G3000" i="12" s="1"/>
  <c r="D2999" i="12"/>
  <c r="E2999" i="12" s="1"/>
  <c r="F2999" i="12" s="1"/>
  <c r="G2999" i="12" s="1"/>
  <c r="D2998" i="12"/>
  <c r="E2998" i="12" s="1"/>
  <c r="D2997" i="12"/>
  <c r="E2997" i="12" s="1"/>
  <c r="F2997" i="12" s="1"/>
  <c r="G2997" i="12" s="1"/>
  <c r="D2996" i="12"/>
  <c r="D2995" i="12"/>
  <c r="E2995" i="12" s="1"/>
  <c r="F2995" i="12" s="1"/>
  <c r="G2995" i="12" s="1"/>
  <c r="D2994" i="12"/>
  <c r="E2994" i="12" s="1"/>
  <c r="F2994" i="12" s="1"/>
  <c r="G2994" i="12" s="1"/>
  <c r="D2993" i="12"/>
  <c r="E2993" i="12" s="1"/>
  <c r="F2993" i="12" s="1"/>
  <c r="G2993" i="12" s="1"/>
  <c r="D2992" i="12"/>
  <c r="E2992" i="12" s="1"/>
  <c r="F2992" i="12" s="1"/>
  <c r="G2992" i="12" s="1"/>
  <c r="D2991" i="12"/>
  <c r="E2991" i="12" s="1"/>
  <c r="F2991" i="12" s="1"/>
  <c r="G2991" i="12" s="1"/>
  <c r="D2990" i="12"/>
  <c r="E2990" i="12" s="1"/>
  <c r="D2989" i="12"/>
  <c r="E2989" i="12" s="1"/>
  <c r="D2988" i="12"/>
  <c r="E2988" i="12" s="1"/>
  <c r="F2988" i="12" s="1"/>
  <c r="G2988" i="12" s="1"/>
  <c r="D2987" i="12"/>
  <c r="E2987" i="12" s="1"/>
  <c r="F2987" i="12" s="1"/>
  <c r="G2987" i="12" s="1"/>
  <c r="D2986" i="12"/>
  <c r="E2986" i="12" s="1"/>
  <c r="F2986" i="12" s="1"/>
  <c r="G2986" i="12" s="1"/>
  <c r="D2985" i="12"/>
  <c r="D2984" i="12"/>
  <c r="E2984" i="12" s="1"/>
  <c r="F2984" i="12" s="1"/>
  <c r="G2984" i="12" s="1"/>
  <c r="D2983" i="12"/>
  <c r="E2983" i="12" s="1"/>
  <c r="F2983" i="12" s="1"/>
  <c r="G2983" i="12" s="1"/>
  <c r="D2982" i="12"/>
  <c r="E2982" i="12" s="1"/>
  <c r="F2982" i="12" s="1"/>
  <c r="G2982" i="12" s="1"/>
  <c r="D2981" i="12"/>
  <c r="E2981" i="12" s="1"/>
  <c r="D2980" i="12"/>
  <c r="E2980" i="12" s="1"/>
  <c r="F2980" i="12" s="1"/>
  <c r="G2980" i="12" s="1"/>
  <c r="D2979" i="12"/>
  <c r="E2979" i="12" s="1"/>
  <c r="F2979" i="12" s="1"/>
  <c r="G2979" i="12" s="1"/>
  <c r="D2978" i="12"/>
  <c r="E2978" i="12" s="1"/>
  <c r="F2978" i="12" s="1"/>
  <c r="G2978" i="12" s="1"/>
  <c r="D2977" i="12"/>
  <c r="E2977" i="12" s="1"/>
  <c r="F2977" i="12" s="1"/>
  <c r="G2977" i="12" s="1"/>
  <c r="D2976" i="12"/>
  <c r="E2976" i="12" s="1"/>
  <c r="F2976" i="12" s="1"/>
  <c r="G2976" i="12" s="1"/>
  <c r="D2975" i="12"/>
  <c r="E2975" i="12" s="1"/>
  <c r="F2975" i="12" s="1"/>
  <c r="G2975" i="12" s="1"/>
  <c r="D2974" i="12"/>
  <c r="E2974" i="12" s="1"/>
  <c r="F2974" i="12" s="1"/>
  <c r="G2974" i="12" s="1"/>
  <c r="D2973" i="12"/>
  <c r="E2973" i="12" s="1"/>
  <c r="F2973" i="12" s="1"/>
  <c r="G2973" i="12" s="1"/>
  <c r="D2972" i="12"/>
  <c r="E2972" i="12" s="1"/>
  <c r="D2971" i="12"/>
  <c r="E2971" i="12" s="1"/>
  <c r="F2971" i="12" s="1"/>
  <c r="G2971" i="12" s="1"/>
  <c r="D2970" i="12"/>
  <c r="E2970" i="12" s="1"/>
  <c r="F2970" i="12" s="1"/>
  <c r="G2970" i="12" s="1"/>
  <c r="D2969" i="12"/>
  <c r="E2969" i="12" s="1"/>
  <c r="F2969" i="12" s="1"/>
  <c r="G2969" i="12" s="1"/>
  <c r="D2968" i="12"/>
  <c r="E2968" i="12" s="1"/>
  <c r="F2968" i="12" s="1"/>
  <c r="G2968" i="12" s="1"/>
  <c r="D2967" i="12"/>
  <c r="E2967" i="12" s="1"/>
  <c r="F2967" i="12" s="1"/>
  <c r="G2967" i="12" s="1"/>
  <c r="D2966" i="12"/>
  <c r="E2966" i="12" s="1"/>
  <c r="F2966" i="12" s="1"/>
  <c r="G2966" i="12" s="1"/>
  <c r="D2965" i="12"/>
  <c r="E2965" i="12" s="1"/>
  <c r="F2965" i="12" s="1"/>
  <c r="G2965" i="12" s="1"/>
  <c r="D2964" i="12"/>
  <c r="E2964" i="12" s="1"/>
  <c r="F2964" i="12" s="1"/>
  <c r="G2964" i="12" s="1"/>
  <c r="D2963" i="12"/>
  <c r="E2963" i="12" s="1"/>
  <c r="F2963" i="12" s="1"/>
  <c r="G2963" i="12" s="1"/>
  <c r="D2962" i="12"/>
  <c r="E2962" i="12" s="1"/>
  <c r="D2961" i="12"/>
  <c r="E2961" i="12" s="1"/>
  <c r="F2961" i="12" s="1"/>
  <c r="G2961" i="12" s="1"/>
  <c r="D2960" i="12"/>
  <c r="E2960" i="12" s="1"/>
  <c r="F2960" i="12" s="1"/>
  <c r="G2960" i="12" s="1"/>
  <c r="D2959" i="12"/>
  <c r="E2959" i="12" s="1"/>
  <c r="F2959" i="12" s="1"/>
  <c r="G2959" i="12" s="1"/>
  <c r="D2958" i="12"/>
  <c r="E2958" i="12" s="1"/>
  <c r="F2958" i="12" s="1"/>
  <c r="G2958" i="12" s="1"/>
  <c r="D2957" i="12"/>
  <c r="E2957" i="12" s="1"/>
  <c r="F2957" i="12" s="1"/>
  <c r="G2957" i="12" s="1"/>
  <c r="D2956" i="12"/>
  <c r="E2956" i="12" s="1"/>
  <c r="F2956" i="12" s="1"/>
  <c r="G2956" i="12" s="1"/>
  <c r="D2955" i="12"/>
  <c r="E2955" i="12" s="1"/>
  <c r="F2955" i="12" s="1"/>
  <c r="G2955" i="12" s="1"/>
  <c r="D2954" i="12"/>
  <c r="E2954" i="12" s="1"/>
  <c r="D2953" i="12"/>
  <c r="E2953" i="12" s="1"/>
  <c r="F2953" i="12" s="1"/>
  <c r="G2953" i="12" s="1"/>
  <c r="D2952" i="12"/>
  <c r="E2952" i="12" s="1"/>
  <c r="F2952" i="12" s="1"/>
  <c r="G2952" i="12" s="1"/>
  <c r="D2951" i="12"/>
  <c r="E2951" i="12" s="1"/>
  <c r="F2951" i="12" s="1"/>
  <c r="G2951" i="12" s="1"/>
  <c r="D2950" i="12"/>
  <c r="E2950" i="12" s="1"/>
  <c r="F2950" i="12" s="1"/>
  <c r="G2950" i="12" s="1"/>
  <c r="D2949" i="12"/>
  <c r="E2949" i="12" s="1"/>
  <c r="F2949" i="12" s="1"/>
  <c r="G2949" i="12" s="1"/>
  <c r="D2948" i="12"/>
  <c r="E2948" i="12" s="1"/>
  <c r="F2948" i="12" s="1"/>
  <c r="G2948" i="12" s="1"/>
  <c r="D2947" i="12"/>
  <c r="E2947" i="12" s="1"/>
  <c r="F2947" i="12" s="1"/>
  <c r="G2947" i="12" s="1"/>
  <c r="D2946" i="12"/>
  <c r="E2946" i="12" s="1"/>
  <c r="F2946" i="12" s="1"/>
  <c r="G2946" i="12" s="1"/>
  <c r="D2945" i="12"/>
  <c r="E2945" i="12" s="1"/>
  <c r="D2944" i="12"/>
  <c r="E2944" i="12" s="1"/>
  <c r="F2944" i="12" s="1"/>
  <c r="G2944" i="12" s="1"/>
  <c r="D2943" i="12"/>
  <c r="E2943" i="12" s="1"/>
  <c r="D2942" i="12"/>
  <c r="E2942" i="12" s="1"/>
  <c r="F2942" i="12" s="1"/>
  <c r="G2942" i="12" s="1"/>
  <c r="D2941" i="12"/>
  <c r="E2941" i="12" s="1"/>
  <c r="F2941" i="12" s="1"/>
  <c r="G2941" i="12" s="1"/>
  <c r="D2940" i="12"/>
  <c r="E2940" i="12" s="1"/>
  <c r="F2940" i="12" s="1"/>
  <c r="G2940" i="12" s="1"/>
  <c r="D2939" i="12"/>
  <c r="E2939" i="12" s="1"/>
  <c r="F2939" i="12" s="1"/>
  <c r="G2939" i="12" s="1"/>
  <c r="D2938" i="12"/>
  <c r="E2938" i="12" s="1"/>
  <c r="F2938" i="12" s="1"/>
  <c r="G2938" i="12" s="1"/>
  <c r="D2937" i="12"/>
  <c r="E2937" i="12" s="1"/>
  <c r="F2937" i="12" s="1"/>
  <c r="G2937" i="12" s="1"/>
  <c r="D2936" i="12"/>
  <c r="E2936" i="12" s="1"/>
  <c r="F2936" i="12" s="1"/>
  <c r="G2936" i="12" s="1"/>
  <c r="D2935" i="12"/>
  <c r="E2935" i="12" s="1"/>
  <c r="D2934" i="12"/>
  <c r="E2934" i="12" s="1"/>
  <c r="D2933" i="12"/>
  <c r="E2933" i="12" s="1"/>
  <c r="F2933" i="12" s="1"/>
  <c r="G2933" i="12" s="1"/>
  <c r="D2932" i="12"/>
  <c r="D2931" i="12"/>
  <c r="E2931" i="12" s="1"/>
  <c r="F2931" i="12" s="1"/>
  <c r="G2931" i="12" s="1"/>
  <c r="D2930" i="12"/>
  <c r="E2930" i="12" s="1"/>
  <c r="F2930" i="12" s="1"/>
  <c r="G2930" i="12" s="1"/>
  <c r="D2929" i="12"/>
  <c r="E2929" i="12" s="1"/>
  <c r="F2929" i="12" s="1"/>
  <c r="G2929" i="12" s="1"/>
  <c r="D2928" i="12"/>
  <c r="E2928" i="12" s="1"/>
  <c r="F2928" i="12" s="1"/>
  <c r="G2928" i="12" s="1"/>
  <c r="D2927" i="12"/>
  <c r="E2927" i="12" s="1"/>
  <c r="F2927" i="12" s="1"/>
  <c r="G2927" i="12" s="1"/>
  <c r="D2926" i="12"/>
  <c r="E2926" i="12" s="1"/>
  <c r="D2925" i="12"/>
  <c r="E2925" i="12" s="1"/>
  <c r="D2924" i="12"/>
  <c r="E2924" i="12" s="1"/>
  <c r="F2924" i="12" s="1"/>
  <c r="G2924" i="12" s="1"/>
  <c r="D2923" i="12"/>
  <c r="E2923" i="12" s="1"/>
  <c r="F2923" i="12" s="1"/>
  <c r="G2923" i="12" s="1"/>
  <c r="D2922" i="12"/>
  <c r="E2922" i="12" s="1"/>
  <c r="F2922" i="12" s="1"/>
  <c r="G2922" i="12" s="1"/>
  <c r="D2921" i="12"/>
  <c r="D2920" i="12"/>
  <c r="E2920" i="12" s="1"/>
  <c r="F2920" i="12" s="1"/>
  <c r="G2920" i="12" s="1"/>
  <c r="D2919" i="12"/>
  <c r="E2919" i="12" s="1"/>
  <c r="F2919" i="12" s="1"/>
  <c r="G2919" i="12" s="1"/>
  <c r="D2918" i="12"/>
  <c r="E2918" i="12" s="1"/>
  <c r="F2918" i="12" s="1"/>
  <c r="G2918" i="12" s="1"/>
  <c r="D2917" i="12"/>
  <c r="E2917" i="12" s="1"/>
  <c r="D2916" i="12"/>
  <c r="E2916" i="12" s="1"/>
  <c r="F2916" i="12" s="1"/>
  <c r="G2916" i="12" s="1"/>
  <c r="D2915" i="12"/>
  <c r="E2915" i="12" s="1"/>
  <c r="F2915" i="12" s="1"/>
  <c r="G2915" i="12" s="1"/>
  <c r="D2914" i="12"/>
  <c r="E2914" i="12" s="1"/>
  <c r="F2914" i="12" s="1"/>
  <c r="G2914" i="12" s="1"/>
  <c r="D2913" i="12"/>
  <c r="E2913" i="12" s="1"/>
  <c r="F2913" i="12" s="1"/>
  <c r="G2913" i="12" s="1"/>
  <c r="D2912" i="12"/>
  <c r="E2912" i="12" s="1"/>
  <c r="F2912" i="12" s="1"/>
  <c r="G2912" i="12" s="1"/>
  <c r="D2911" i="12"/>
  <c r="E2911" i="12" s="1"/>
  <c r="F2911" i="12" s="1"/>
  <c r="G2911" i="12" s="1"/>
  <c r="D2910" i="12"/>
  <c r="E2910" i="12" s="1"/>
  <c r="F2910" i="12" s="1"/>
  <c r="G2910" i="12" s="1"/>
  <c r="D2909" i="12"/>
  <c r="E2909" i="12" s="1"/>
  <c r="F2909" i="12" s="1"/>
  <c r="G2909" i="12" s="1"/>
  <c r="D2908" i="12"/>
  <c r="E2908" i="12" s="1"/>
  <c r="D2907" i="12"/>
  <c r="E2907" i="12" s="1"/>
  <c r="F2907" i="12" s="1"/>
  <c r="G2907" i="12" s="1"/>
  <c r="D2906" i="12"/>
  <c r="E2906" i="12" s="1"/>
  <c r="F2906" i="12" s="1"/>
  <c r="G2906" i="12" s="1"/>
  <c r="D2905" i="12"/>
  <c r="E2905" i="12" s="1"/>
  <c r="F2905" i="12" s="1"/>
  <c r="G2905" i="12" s="1"/>
  <c r="D2904" i="12"/>
  <c r="E2904" i="12" s="1"/>
  <c r="F2904" i="12" s="1"/>
  <c r="G2904" i="12" s="1"/>
  <c r="D2903" i="12"/>
  <c r="E2903" i="12" s="1"/>
  <c r="F2903" i="12" s="1"/>
  <c r="G2903" i="12" s="1"/>
  <c r="D2902" i="12"/>
  <c r="E2902" i="12" s="1"/>
  <c r="F2902" i="12" s="1"/>
  <c r="G2902" i="12" s="1"/>
  <c r="D2901" i="12"/>
  <c r="E2901" i="12" s="1"/>
  <c r="F2901" i="12" s="1"/>
  <c r="G2901" i="12" s="1"/>
  <c r="D2900" i="12"/>
  <c r="E2900" i="12" s="1"/>
  <c r="F2900" i="12" s="1"/>
  <c r="G2900" i="12" s="1"/>
  <c r="D2899" i="12"/>
  <c r="E2899" i="12" s="1"/>
  <c r="F2899" i="12" s="1"/>
  <c r="G2899" i="12" s="1"/>
  <c r="D2898" i="12"/>
  <c r="E2898" i="12" s="1"/>
  <c r="D2897" i="12"/>
  <c r="E2897" i="12" s="1"/>
  <c r="F2897" i="12" s="1"/>
  <c r="G2897" i="12" s="1"/>
  <c r="D2896" i="12"/>
  <c r="E2896" i="12" s="1"/>
  <c r="F2896" i="12" s="1"/>
  <c r="G2896" i="12" s="1"/>
  <c r="D2895" i="12"/>
  <c r="E2895" i="12" s="1"/>
  <c r="F2895" i="12" s="1"/>
  <c r="G2895" i="12" s="1"/>
  <c r="D2894" i="12"/>
  <c r="E2894" i="12" s="1"/>
  <c r="F2894" i="12" s="1"/>
  <c r="G2894" i="12" s="1"/>
  <c r="D2893" i="12"/>
  <c r="E2893" i="12" s="1"/>
  <c r="F2893" i="12" s="1"/>
  <c r="G2893" i="12" s="1"/>
  <c r="D2892" i="12"/>
  <c r="E2892" i="12" s="1"/>
  <c r="F2892" i="12" s="1"/>
  <c r="G2892" i="12" s="1"/>
  <c r="D2891" i="12"/>
  <c r="E2891" i="12" s="1"/>
  <c r="F2891" i="12" s="1"/>
  <c r="G2891" i="12" s="1"/>
  <c r="D2890" i="12"/>
  <c r="E2890" i="12" s="1"/>
  <c r="D2889" i="12"/>
  <c r="E2889" i="12" s="1"/>
  <c r="F2889" i="12" s="1"/>
  <c r="G2889" i="12" s="1"/>
  <c r="D2888" i="12"/>
  <c r="E2888" i="12" s="1"/>
  <c r="F2888" i="12" s="1"/>
  <c r="G2888" i="12" s="1"/>
  <c r="D2887" i="12"/>
  <c r="E2887" i="12" s="1"/>
  <c r="F2887" i="12" s="1"/>
  <c r="G2887" i="12" s="1"/>
  <c r="D2886" i="12"/>
  <c r="E2886" i="12" s="1"/>
  <c r="F2886" i="12" s="1"/>
  <c r="G2886" i="12" s="1"/>
  <c r="D2885" i="12"/>
  <c r="E2885" i="12" s="1"/>
  <c r="F2885" i="12" s="1"/>
  <c r="G2885" i="12" s="1"/>
  <c r="D2884" i="12"/>
  <c r="E2884" i="12" s="1"/>
  <c r="F2884" i="12" s="1"/>
  <c r="G2884" i="12" s="1"/>
  <c r="D2883" i="12"/>
  <c r="E2883" i="12" s="1"/>
  <c r="F2883" i="12" s="1"/>
  <c r="G2883" i="12" s="1"/>
  <c r="D2882" i="12"/>
  <c r="E2882" i="12" s="1"/>
  <c r="F2882" i="12" s="1"/>
  <c r="G2882" i="12" s="1"/>
  <c r="D2881" i="12"/>
  <c r="E2881" i="12" s="1"/>
  <c r="D2880" i="12"/>
  <c r="E2880" i="12" s="1"/>
  <c r="F2880" i="12" s="1"/>
  <c r="G2880" i="12" s="1"/>
  <c r="D2879" i="12"/>
  <c r="E2879" i="12" s="1"/>
  <c r="D2878" i="12"/>
  <c r="E2878" i="12" s="1"/>
  <c r="F2878" i="12" s="1"/>
  <c r="G2878" i="12" s="1"/>
  <c r="D2877" i="12"/>
  <c r="E2877" i="12" s="1"/>
  <c r="F2877" i="12" s="1"/>
  <c r="G2877" i="12" s="1"/>
  <c r="D2876" i="12"/>
  <c r="E2876" i="12" s="1"/>
  <c r="F2876" i="12" s="1"/>
  <c r="G2876" i="12" s="1"/>
  <c r="D2875" i="12"/>
  <c r="E2875" i="12" s="1"/>
  <c r="F2875" i="12" s="1"/>
  <c r="G2875" i="12" s="1"/>
  <c r="D2874" i="12"/>
  <c r="E2874" i="12" s="1"/>
  <c r="F2874" i="12" s="1"/>
  <c r="G2874" i="12" s="1"/>
  <c r="D2873" i="12"/>
  <c r="E2873" i="12" s="1"/>
  <c r="F2873" i="12" s="1"/>
  <c r="G2873" i="12" s="1"/>
  <c r="D2872" i="12"/>
  <c r="E2872" i="12" s="1"/>
  <c r="F2872" i="12" s="1"/>
  <c r="G2872" i="12" s="1"/>
  <c r="D2871" i="12"/>
  <c r="E2871" i="12" s="1"/>
  <c r="D2870" i="12"/>
  <c r="E2870" i="12" s="1"/>
  <c r="D2869" i="12"/>
  <c r="E2869" i="12" s="1"/>
  <c r="F2869" i="12" s="1"/>
  <c r="G2869" i="12" s="1"/>
  <c r="D2868" i="12"/>
  <c r="D2867" i="12"/>
  <c r="E2867" i="12" s="1"/>
  <c r="F2867" i="12" s="1"/>
  <c r="G2867" i="12" s="1"/>
  <c r="D2866" i="12"/>
  <c r="E2866" i="12" s="1"/>
  <c r="F2866" i="12" s="1"/>
  <c r="G2866" i="12" s="1"/>
  <c r="D2865" i="12"/>
  <c r="E2865" i="12" s="1"/>
  <c r="F2865" i="12" s="1"/>
  <c r="G2865" i="12" s="1"/>
  <c r="D2864" i="12"/>
  <c r="E2864" i="12" s="1"/>
  <c r="F2864" i="12" s="1"/>
  <c r="G2864" i="12" s="1"/>
  <c r="D2863" i="12"/>
  <c r="E2863" i="12" s="1"/>
  <c r="F2863" i="12" s="1"/>
  <c r="G2863" i="12" s="1"/>
  <c r="D2862" i="12"/>
  <c r="E2862" i="12" s="1"/>
  <c r="D2861" i="12"/>
  <c r="E2861" i="12" s="1"/>
  <c r="D2860" i="12"/>
  <c r="E2860" i="12" s="1"/>
  <c r="F2860" i="12" s="1"/>
  <c r="G2860" i="12" s="1"/>
  <c r="D2859" i="12"/>
  <c r="E2859" i="12" s="1"/>
  <c r="F2859" i="12" s="1"/>
  <c r="G2859" i="12" s="1"/>
  <c r="D2858" i="12"/>
  <c r="E2858" i="12" s="1"/>
  <c r="F2858" i="12" s="1"/>
  <c r="G2858" i="12" s="1"/>
  <c r="D2857" i="12"/>
  <c r="D2856" i="12"/>
  <c r="E2856" i="12" s="1"/>
  <c r="F2856" i="12" s="1"/>
  <c r="G2856" i="12" s="1"/>
  <c r="D2855" i="12"/>
  <c r="E2855" i="12" s="1"/>
  <c r="F2855" i="12" s="1"/>
  <c r="G2855" i="12" s="1"/>
  <c r="D2854" i="12"/>
  <c r="E2854" i="12" s="1"/>
  <c r="F2854" i="12" s="1"/>
  <c r="G2854" i="12" s="1"/>
  <c r="D2853" i="12"/>
  <c r="E2853" i="12" s="1"/>
  <c r="D2852" i="12"/>
  <c r="E2852" i="12" s="1"/>
  <c r="F2852" i="12" s="1"/>
  <c r="G2852" i="12" s="1"/>
  <c r="D2851" i="12"/>
  <c r="E2851" i="12" s="1"/>
  <c r="F2851" i="12" s="1"/>
  <c r="G2851" i="12" s="1"/>
  <c r="D2850" i="12"/>
  <c r="E2850" i="12" s="1"/>
  <c r="F2850" i="12" s="1"/>
  <c r="G2850" i="12" s="1"/>
  <c r="D2849" i="12"/>
  <c r="E2849" i="12" s="1"/>
  <c r="F2849" i="12" s="1"/>
  <c r="G2849" i="12" s="1"/>
  <c r="D2848" i="12"/>
  <c r="E2848" i="12" s="1"/>
  <c r="F2848" i="12" s="1"/>
  <c r="G2848" i="12" s="1"/>
  <c r="D2847" i="12"/>
  <c r="E2847" i="12" s="1"/>
  <c r="F2847" i="12" s="1"/>
  <c r="G2847" i="12" s="1"/>
  <c r="D2846" i="12"/>
  <c r="E2846" i="12" s="1"/>
  <c r="F2846" i="12" s="1"/>
  <c r="G2846" i="12" s="1"/>
  <c r="D2845" i="12"/>
  <c r="E2845" i="12" s="1"/>
  <c r="F2845" i="12" s="1"/>
  <c r="G2845" i="12" s="1"/>
  <c r="D2844" i="12"/>
  <c r="E2844" i="12" s="1"/>
  <c r="F2844" i="12" s="1"/>
  <c r="G2844" i="12" s="1"/>
  <c r="D2843" i="12"/>
  <c r="E2843" i="12" s="1"/>
  <c r="F2843" i="12" s="1"/>
  <c r="G2843" i="12" s="1"/>
  <c r="D2842" i="12"/>
  <c r="E2842" i="12" s="1"/>
  <c r="D2841" i="12"/>
  <c r="E2841" i="12" s="1"/>
  <c r="F2841" i="12" s="1"/>
  <c r="G2841" i="12" s="1"/>
  <c r="D2840" i="12"/>
  <c r="E2840" i="12" s="1"/>
  <c r="F2840" i="12" s="1"/>
  <c r="G2840" i="12" s="1"/>
  <c r="D2839" i="12"/>
  <c r="E2839" i="12" s="1"/>
  <c r="F2839" i="12" s="1"/>
  <c r="G2839" i="12" s="1"/>
  <c r="D2838" i="12"/>
  <c r="E2838" i="12" s="1"/>
  <c r="F2838" i="12" s="1"/>
  <c r="G2838" i="12" s="1"/>
  <c r="D2837" i="12"/>
  <c r="E2837" i="12" s="1"/>
  <c r="F2837" i="12" s="1"/>
  <c r="G2837" i="12" s="1"/>
  <c r="D2836" i="12"/>
  <c r="E2836" i="12" s="1"/>
  <c r="F2836" i="12" s="1"/>
  <c r="G2836" i="12" s="1"/>
  <c r="D2835" i="12"/>
  <c r="E2835" i="12" s="1"/>
  <c r="F2835" i="12" s="1"/>
  <c r="G2835" i="12" s="1"/>
  <c r="D2834" i="12"/>
  <c r="E2834" i="12" s="1"/>
  <c r="F2834" i="12" s="1"/>
  <c r="G2834" i="12" s="1"/>
  <c r="D2833" i="12"/>
  <c r="E2833" i="12" s="1"/>
  <c r="F2833" i="12" s="1"/>
  <c r="G2833" i="12" s="1"/>
  <c r="D2832" i="12"/>
  <c r="E2832" i="12" s="1"/>
  <c r="F2832" i="12" s="1"/>
  <c r="G2832" i="12" s="1"/>
  <c r="D2831" i="12"/>
  <c r="E2831" i="12" s="1"/>
  <c r="D2830" i="12"/>
  <c r="E2830" i="12" s="1"/>
  <c r="D2829" i="12"/>
  <c r="E2829" i="12" s="1"/>
  <c r="F2829" i="12" s="1"/>
  <c r="G2829" i="12" s="1"/>
  <c r="D2828" i="12"/>
  <c r="E2828" i="12" s="1"/>
  <c r="F2828" i="12" s="1"/>
  <c r="G2828" i="12" s="1"/>
  <c r="D2827" i="12"/>
  <c r="E2827" i="12" s="1"/>
  <c r="F2827" i="12" s="1"/>
  <c r="G2827" i="12" s="1"/>
  <c r="D2826" i="12"/>
  <c r="E2826" i="12" s="1"/>
  <c r="F2826" i="12" s="1"/>
  <c r="G2826" i="12" s="1"/>
  <c r="D2825" i="12"/>
  <c r="E2825" i="12" s="1"/>
  <c r="F2825" i="12" s="1"/>
  <c r="G2825" i="12" s="1"/>
  <c r="D2824" i="12"/>
  <c r="E2824" i="12" s="1"/>
  <c r="F2824" i="12" s="1"/>
  <c r="G2824" i="12" s="1"/>
  <c r="D2823" i="12"/>
  <c r="E2823" i="12" s="1"/>
  <c r="F2823" i="12" s="1"/>
  <c r="G2823" i="12" s="1"/>
  <c r="D2822" i="12"/>
  <c r="E2822" i="12" s="1"/>
  <c r="F2822" i="12" s="1"/>
  <c r="G2822" i="12" s="1"/>
  <c r="D2821" i="12"/>
  <c r="E2821" i="12" s="1"/>
  <c r="D2820" i="12"/>
  <c r="E2820" i="12" s="1"/>
  <c r="F2820" i="12" s="1"/>
  <c r="G2820" i="12" s="1"/>
  <c r="D2819" i="12"/>
  <c r="E2819" i="12" s="1"/>
  <c r="F2819" i="12" s="1"/>
  <c r="G2819" i="12" s="1"/>
  <c r="D2818" i="12"/>
  <c r="E2818" i="12" s="1"/>
  <c r="F2818" i="12" s="1"/>
  <c r="G2818" i="12" s="1"/>
  <c r="D2817" i="12"/>
  <c r="E2817" i="12" s="1"/>
  <c r="F2817" i="12" s="1"/>
  <c r="G2817" i="12" s="1"/>
  <c r="D2816" i="12"/>
  <c r="E2816" i="12" s="1"/>
  <c r="F2816" i="12" s="1"/>
  <c r="G2816" i="12" s="1"/>
  <c r="D2815" i="12"/>
  <c r="E2815" i="12" s="1"/>
  <c r="F2815" i="12" s="1"/>
  <c r="G2815" i="12" s="1"/>
  <c r="D2814" i="12"/>
  <c r="E2814" i="12" s="1"/>
  <c r="F2814" i="12" s="1"/>
  <c r="G2814" i="12" s="1"/>
  <c r="D2813" i="12"/>
  <c r="E2813" i="12" s="1"/>
  <c r="F2813" i="12" s="1"/>
  <c r="G2813" i="12" s="1"/>
  <c r="D2812" i="12"/>
  <c r="E2812" i="12" s="1"/>
  <c r="F2812" i="12" s="1"/>
  <c r="G2812" i="12" s="1"/>
  <c r="D2811" i="12"/>
  <c r="E2811" i="12" s="1"/>
  <c r="F2811" i="12" s="1"/>
  <c r="G2811" i="12" s="1"/>
  <c r="D2810" i="12"/>
  <c r="E2810" i="12" s="1"/>
  <c r="D2809" i="12"/>
  <c r="E2809" i="12" s="1"/>
  <c r="F2809" i="12" s="1"/>
  <c r="G2809" i="12" s="1"/>
  <c r="D2808" i="12"/>
  <c r="E2808" i="12" s="1"/>
  <c r="F2808" i="12" s="1"/>
  <c r="G2808" i="12" s="1"/>
  <c r="D2807" i="12"/>
  <c r="E2807" i="12" s="1"/>
  <c r="F2807" i="12" s="1"/>
  <c r="G2807" i="12" s="1"/>
  <c r="D2806" i="12"/>
  <c r="E2806" i="12" s="1"/>
  <c r="F2806" i="12" s="1"/>
  <c r="G2806" i="12" s="1"/>
  <c r="D2805" i="12"/>
  <c r="E2805" i="12" s="1"/>
  <c r="F2805" i="12" s="1"/>
  <c r="G2805" i="12" s="1"/>
  <c r="D2804" i="12"/>
  <c r="D2803" i="12"/>
  <c r="E2803" i="12" s="1"/>
  <c r="F2803" i="12" s="1"/>
  <c r="G2803" i="12" s="1"/>
  <c r="D2802" i="12"/>
  <c r="E2802" i="12" s="1"/>
  <c r="F2802" i="12" s="1"/>
  <c r="G2802" i="12" s="1"/>
  <c r="D2801" i="12"/>
  <c r="E2801" i="12" s="1"/>
  <c r="F2801" i="12" s="1"/>
  <c r="G2801" i="12" s="1"/>
  <c r="D2800" i="12"/>
  <c r="E2800" i="12" s="1"/>
  <c r="F2800" i="12" s="1"/>
  <c r="G2800" i="12" s="1"/>
  <c r="D2799" i="12"/>
  <c r="E2799" i="12" s="1"/>
  <c r="D2798" i="12"/>
  <c r="E2798" i="12" s="1"/>
  <c r="D2797" i="12"/>
  <c r="E2797" i="12" s="1"/>
  <c r="F2797" i="12" s="1"/>
  <c r="G2797" i="12" s="1"/>
  <c r="D2796" i="12"/>
  <c r="E2796" i="12" s="1"/>
  <c r="F2796" i="12" s="1"/>
  <c r="G2796" i="12" s="1"/>
  <c r="D2795" i="12"/>
  <c r="E2795" i="12" s="1"/>
  <c r="F2795" i="12" s="1"/>
  <c r="G2795" i="12" s="1"/>
  <c r="D2794" i="12"/>
  <c r="E2794" i="12" s="1"/>
  <c r="F2794" i="12" s="1"/>
  <c r="G2794" i="12" s="1"/>
  <c r="D2793" i="12"/>
  <c r="D2792" i="12"/>
  <c r="E2792" i="12" s="1"/>
  <c r="F2792" i="12" s="1"/>
  <c r="G2792" i="12" s="1"/>
  <c r="D2791" i="12"/>
  <c r="E2791" i="12" s="1"/>
  <c r="F2791" i="12" s="1"/>
  <c r="G2791" i="12" s="1"/>
  <c r="D2790" i="12"/>
  <c r="E2790" i="12" s="1"/>
  <c r="F2790" i="12" s="1"/>
  <c r="G2790" i="12" s="1"/>
  <c r="D2789" i="12"/>
  <c r="E2789" i="12" s="1"/>
  <c r="D2788" i="12"/>
  <c r="E2788" i="12" s="1"/>
  <c r="F2788" i="12" s="1"/>
  <c r="G2788" i="12" s="1"/>
  <c r="D2787" i="12"/>
  <c r="E2787" i="12" s="1"/>
  <c r="F2787" i="12" s="1"/>
  <c r="G2787" i="12" s="1"/>
  <c r="D2786" i="12"/>
  <c r="E2786" i="12" s="1"/>
  <c r="D2785" i="12"/>
  <c r="E2785" i="12" s="1"/>
  <c r="F2785" i="12" s="1"/>
  <c r="G2785" i="12" s="1"/>
  <c r="D2784" i="12"/>
  <c r="E2784" i="12" s="1"/>
  <c r="F2784" i="12" s="1"/>
  <c r="G2784" i="12" s="1"/>
  <c r="D2783" i="12"/>
  <c r="E2783" i="12" s="1"/>
  <c r="F2783" i="12" s="1"/>
  <c r="G2783" i="12" s="1"/>
  <c r="D2782" i="12"/>
  <c r="E2782" i="12" s="1"/>
  <c r="F2782" i="12" s="1"/>
  <c r="G2782" i="12" s="1"/>
  <c r="D2781" i="12"/>
  <c r="E2781" i="12" s="1"/>
  <c r="F2781" i="12" s="1"/>
  <c r="G2781" i="12" s="1"/>
  <c r="D2780" i="12"/>
  <c r="E2780" i="12" s="1"/>
  <c r="F2780" i="12" s="1"/>
  <c r="G2780" i="12" s="1"/>
  <c r="D2779" i="12"/>
  <c r="E2779" i="12" s="1"/>
  <c r="F2779" i="12" s="1"/>
  <c r="G2779" i="12" s="1"/>
  <c r="D2778" i="12"/>
  <c r="E2778" i="12" s="1"/>
  <c r="F2778" i="12" s="1"/>
  <c r="G2778" i="12" s="1"/>
  <c r="D2777" i="12"/>
  <c r="E2777" i="12" s="1"/>
  <c r="F2777" i="12" s="1"/>
  <c r="G2777" i="12" s="1"/>
  <c r="D2776" i="12"/>
  <c r="E2776" i="12" s="1"/>
  <c r="F2776" i="12" s="1"/>
  <c r="G2776" i="12" s="1"/>
  <c r="D2775" i="12"/>
  <c r="E2775" i="12" s="1"/>
  <c r="D2774" i="12"/>
  <c r="E2774" i="12" s="1"/>
  <c r="D2773" i="12"/>
  <c r="E2773" i="12" s="1"/>
  <c r="F2773" i="12" s="1"/>
  <c r="G2773" i="12" s="1"/>
  <c r="D2772" i="12"/>
  <c r="E2772" i="12" s="1"/>
  <c r="F2772" i="12" s="1"/>
  <c r="G2772" i="12" s="1"/>
  <c r="D2771" i="12"/>
  <c r="E2771" i="12" s="1"/>
  <c r="F2771" i="12" s="1"/>
  <c r="G2771" i="12" s="1"/>
  <c r="D2770" i="12"/>
  <c r="E2770" i="12" s="1"/>
  <c r="F2770" i="12" s="1"/>
  <c r="G2770" i="12" s="1"/>
  <c r="D2769" i="12"/>
  <c r="E2769" i="12" s="1"/>
  <c r="F2769" i="12" s="1"/>
  <c r="G2769" i="12" s="1"/>
  <c r="D2768" i="12"/>
  <c r="E2768" i="12" s="1"/>
  <c r="F2768" i="12" s="1"/>
  <c r="G2768" i="12" s="1"/>
  <c r="D2767" i="12"/>
  <c r="E2767" i="12" s="1"/>
  <c r="F2767" i="12" s="1"/>
  <c r="G2767" i="12" s="1"/>
  <c r="D2766" i="12"/>
  <c r="E2766" i="12" s="1"/>
  <c r="F2766" i="12" s="1"/>
  <c r="G2766" i="12" s="1"/>
  <c r="D2765" i="12"/>
  <c r="E2765" i="12" s="1"/>
  <c r="F2765" i="12" s="1"/>
  <c r="G2765" i="12" s="1"/>
  <c r="D2764" i="12"/>
  <c r="E2764" i="12" s="1"/>
  <c r="F2764" i="12" s="1"/>
  <c r="G2764" i="12" s="1"/>
  <c r="D2763" i="12"/>
  <c r="E2763" i="12" s="1"/>
  <c r="F2763" i="12" s="1"/>
  <c r="G2763" i="12" s="1"/>
  <c r="D2762" i="12"/>
  <c r="E2762" i="12" s="1"/>
  <c r="D2761" i="12"/>
  <c r="E2761" i="12" s="1"/>
  <c r="F2761" i="12" s="1"/>
  <c r="G2761" i="12" s="1"/>
  <c r="D2760" i="12"/>
  <c r="E2760" i="12" s="1"/>
  <c r="F2760" i="12" s="1"/>
  <c r="G2760" i="12" s="1"/>
  <c r="D2759" i="12"/>
  <c r="E2759" i="12" s="1"/>
  <c r="F2759" i="12" s="1"/>
  <c r="G2759" i="12" s="1"/>
  <c r="D2758" i="12"/>
  <c r="E2758" i="12" s="1"/>
  <c r="F2758" i="12" s="1"/>
  <c r="G2758" i="12" s="1"/>
  <c r="D2757" i="12"/>
  <c r="E2757" i="12" s="1"/>
  <c r="F2757" i="12" s="1"/>
  <c r="G2757" i="12" s="1"/>
  <c r="D2756" i="12"/>
  <c r="E2756" i="12" s="1"/>
  <c r="F2756" i="12" s="1"/>
  <c r="G2756" i="12" s="1"/>
  <c r="D2755" i="12"/>
  <c r="E2755" i="12" s="1"/>
  <c r="F2755" i="12" s="1"/>
  <c r="G2755" i="12" s="1"/>
  <c r="D2754" i="12"/>
  <c r="E2754" i="12" s="1"/>
  <c r="F2754" i="12" s="1"/>
  <c r="G2754" i="12" s="1"/>
  <c r="D2753" i="12"/>
  <c r="E2753" i="12" s="1"/>
  <c r="F2753" i="12" s="1"/>
  <c r="G2753" i="12" s="1"/>
  <c r="D2752" i="12"/>
  <c r="E2752" i="12" s="1"/>
  <c r="F2752" i="12" s="1"/>
  <c r="G2752" i="12" s="1"/>
  <c r="D2751" i="12"/>
  <c r="E2751" i="12" s="1"/>
  <c r="F2751" i="12" s="1"/>
  <c r="G2751" i="12" s="1"/>
  <c r="D2750" i="12"/>
  <c r="E2750" i="12" s="1"/>
  <c r="D2749" i="12"/>
  <c r="E2749" i="12" s="1"/>
  <c r="D2748" i="12"/>
  <c r="E2748" i="12" s="1"/>
  <c r="F2748" i="12" s="1"/>
  <c r="G2748" i="12" s="1"/>
  <c r="D2747" i="12"/>
  <c r="E2747" i="12" s="1"/>
  <c r="F2747" i="12" s="1"/>
  <c r="G2747" i="12" s="1"/>
  <c r="D2746" i="12"/>
  <c r="E2746" i="12" s="1"/>
  <c r="F2746" i="12" s="1"/>
  <c r="G2746" i="12" s="1"/>
  <c r="D2745" i="12"/>
  <c r="E2745" i="12" s="1"/>
  <c r="F2745" i="12" s="1"/>
  <c r="G2745" i="12" s="1"/>
  <c r="D2744" i="12"/>
  <c r="E2744" i="12" s="1"/>
  <c r="F2744" i="12" s="1"/>
  <c r="G2744" i="12" s="1"/>
  <c r="D2743" i="12"/>
  <c r="E2743" i="12" s="1"/>
  <c r="F2743" i="12" s="1"/>
  <c r="G2743" i="12" s="1"/>
  <c r="D2742" i="12"/>
  <c r="E2742" i="12" s="1"/>
  <c r="F2742" i="12" s="1"/>
  <c r="G2742" i="12" s="1"/>
  <c r="D2741" i="12"/>
  <c r="E2741" i="12" s="1"/>
  <c r="F2741" i="12" s="1"/>
  <c r="G2741" i="12" s="1"/>
  <c r="D2740" i="12"/>
  <c r="D2739" i="12"/>
  <c r="E2739" i="12" s="1"/>
  <c r="F2739" i="12" s="1"/>
  <c r="G2739" i="12" s="1"/>
  <c r="D2738" i="12"/>
  <c r="E2738" i="12" s="1"/>
  <c r="F2738" i="12" s="1"/>
  <c r="G2738" i="12" s="1"/>
  <c r="D2737" i="12"/>
  <c r="E2737" i="12" s="1"/>
  <c r="D2736" i="12"/>
  <c r="E2736" i="12" s="1"/>
  <c r="F2736" i="12" s="1"/>
  <c r="G2736" i="12" s="1"/>
  <c r="D2735" i="12"/>
  <c r="E2735" i="12" s="1"/>
  <c r="D2734" i="12"/>
  <c r="E2734" i="12" s="1"/>
  <c r="F2734" i="12" s="1"/>
  <c r="G2734" i="12" s="1"/>
  <c r="D2733" i="12"/>
  <c r="E2733" i="12" s="1"/>
  <c r="F2733" i="12" s="1"/>
  <c r="G2733" i="12" s="1"/>
  <c r="D2732" i="12"/>
  <c r="E2732" i="12" s="1"/>
  <c r="F2732" i="12" s="1"/>
  <c r="G2732" i="12" s="1"/>
  <c r="D2731" i="12"/>
  <c r="E2731" i="12" s="1"/>
  <c r="F2731" i="12" s="1"/>
  <c r="G2731" i="12" s="1"/>
  <c r="D2730" i="12"/>
  <c r="E2730" i="12" s="1"/>
  <c r="F2730" i="12" s="1"/>
  <c r="G2730" i="12" s="1"/>
  <c r="D2729" i="12"/>
  <c r="D2728" i="12"/>
  <c r="E2728" i="12" s="1"/>
  <c r="F2728" i="12" s="1"/>
  <c r="G2728" i="12" s="1"/>
  <c r="D2727" i="12"/>
  <c r="E2727" i="12" s="1"/>
  <c r="F2727" i="12" s="1"/>
  <c r="G2727" i="12" s="1"/>
  <c r="D2726" i="12"/>
  <c r="E2726" i="12" s="1"/>
  <c r="F2726" i="12" s="1"/>
  <c r="G2726" i="12" s="1"/>
  <c r="D2725" i="12"/>
  <c r="E2725" i="12" s="1"/>
  <c r="D2724" i="12"/>
  <c r="E2724" i="12" s="1"/>
  <c r="F2724" i="12" s="1"/>
  <c r="G2724" i="12" s="1"/>
  <c r="D2723" i="12"/>
  <c r="E2723" i="12" s="1"/>
  <c r="F2723" i="12" s="1"/>
  <c r="G2723" i="12" s="1"/>
  <c r="D2722" i="12"/>
  <c r="E2722" i="12" s="1"/>
  <c r="D2721" i="12"/>
  <c r="E2721" i="12" s="1"/>
  <c r="F2721" i="12" s="1"/>
  <c r="G2721" i="12" s="1"/>
  <c r="D2720" i="12"/>
  <c r="E2720" i="12" s="1"/>
  <c r="F2720" i="12" s="1"/>
  <c r="G2720" i="12" s="1"/>
  <c r="D2719" i="12"/>
  <c r="E2719" i="12" s="1"/>
  <c r="F2719" i="12" s="1"/>
  <c r="G2719" i="12" s="1"/>
  <c r="D2718" i="12"/>
  <c r="E2718" i="12" s="1"/>
  <c r="F2718" i="12" s="1"/>
  <c r="G2718" i="12" s="1"/>
  <c r="D2717" i="12"/>
  <c r="E2717" i="12" s="1"/>
  <c r="F2717" i="12" s="1"/>
  <c r="G2717" i="12" s="1"/>
  <c r="D2716" i="12"/>
  <c r="E2716" i="12" s="1"/>
  <c r="F2716" i="12" s="1"/>
  <c r="G2716" i="12" s="1"/>
  <c r="D2715" i="12"/>
  <c r="E2715" i="12" s="1"/>
  <c r="F2715" i="12" s="1"/>
  <c r="G2715" i="12" s="1"/>
  <c r="D2714" i="12"/>
  <c r="E2714" i="12" s="1"/>
  <c r="F2714" i="12" s="1"/>
  <c r="G2714" i="12" s="1"/>
  <c r="D2713" i="12"/>
  <c r="E2713" i="12" s="1"/>
  <c r="F2713" i="12" s="1"/>
  <c r="G2713" i="12" s="1"/>
  <c r="D2712" i="12"/>
  <c r="E2712" i="12" s="1"/>
  <c r="F2712" i="12" s="1"/>
  <c r="G2712" i="12" s="1"/>
  <c r="D2711" i="12"/>
  <c r="E2711" i="12" s="1"/>
  <c r="D2710" i="12"/>
  <c r="E2710" i="12" s="1"/>
  <c r="D2709" i="12"/>
  <c r="E2709" i="12" s="1"/>
  <c r="F2709" i="12" s="1"/>
  <c r="G2709" i="12" s="1"/>
  <c r="D2708" i="12"/>
  <c r="E2708" i="12" s="1"/>
  <c r="F2708" i="12" s="1"/>
  <c r="G2708" i="12" s="1"/>
  <c r="D2707" i="12"/>
  <c r="E2707" i="12" s="1"/>
  <c r="F2707" i="12" s="1"/>
  <c r="G2707" i="12" s="1"/>
  <c r="D2706" i="12"/>
  <c r="E2706" i="12" s="1"/>
  <c r="F2706" i="12" s="1"/>
  <c r="G2706" i="12" s="1"/>
  <c r="D2705" i="12"/>
  <c r="E2705" i="12" s="1"/>
  <c r="F2705" i="12" s="1"/>
  <c r="G2705" i="12" s="1"/>
  <c r="D2704" i="12"/>
  <c r="E2704" i="12" s="1"/>
  <c r="F2704" i="12" s="1"/>
  <c r="G2704" i="12" s="1"/>
  <c r="D2703" i="12"/>
  <c r="E2703" i="12" s="1"/>
  <c r="F2703" i="12" s="1"/>
  <c r="G2703" i="12" s="1"/>
  <c r="D2702" i="12"/>
  <c r="E2702" i="12" s="1"/>
  <c r="F2702" i="12" s="1"/>
  <c r="G2702" i="12" s="1"/>
  <c r="D2701" i="12"/>
  <c r="E2701" i="12" s="1"/>
  <c r="F2701" i="12" s="1"/>
  <c r="G2701" i="12" s="1"/>
  <c r="D2700" i="12"/>
  <c r="E2700" i="12" s="1"/>
  <c r="F2700" i="12" s="1"/>
  <c r="G2700" i="12" s="1"/>
  <c r="D2699" i="12"/>
  <c r="E2699" i="12" s="1"/>
  <c r="F2699" i="12" s="1"/>
  <c r="G2699" i="12" s="1"/>
  <c r="D2698" i="12"/>
  <c r="E2698" i="12" s="1"/>
  <c r="D2697" i="12"/>
  <c r="E2697" i="12" s="1"/>
  <c r="F2697" i="12" s="1"/>
  <c r="G2697" i="12" s="1"/>
  <c r="D2696" i="12"/>
  <c r="E2696" i="12" s="1"/>
  <c r="F2696" i="12" s="1"/>
  <c r="G2696" i="12" s="1"/>
  <c r="D2695" i="12"/>
  <c r="E2695" i="12" s="1"/>
  <c r="F2695" i="12" s="1"/>
  <c r="G2695" i="12" s="1"/>
  <c r="D2694" i="12"/>
  <c r="E2694" i="12" s="1"/>
  <c r="F2694" i="12" s="1"/>
  <c r="G2694" i="12" s="1"/>
  <c r="D2693" i="12"/>
  <c r="E2693" i="12" s="1"/>
  <c r="F2693" i="12" s="1"/>
  <c r="G2693" i="12" s="1"/>
  <c r="D2692" i="12"/>
  <c r="E2692" i="12" s="1"/>
  <c r="F2692" i="12" s="1"/>
  <c r="G2692" i="12" s="1"/>
  <c r="D2691" i="12"/>
  <c r="E2691" i="12" s="1"/>
  <c r="F2691" i="12" s="1"/>
  <c r="G2691" i="12" s="1"/>
  <c r="D2690" i="12"/>
  <c r="E2690" i="12" s="1"/>
  <c r="F2690" i="12" s="1"/>
  <c r="G2690" i="12" s="1"/>
  <c r="D2689" i="12"/>
  <c r="E2689" i="12" s="1"/>
  <c r="F2689" i="12" s="1"/>
  <c r="G2689" i="12" s="1"/>
  <c r="D2688" i="12"/>
  <c r="E2688" i="12" s="1"/>
  <c r="F2688" i="12" s="1"/>
  <c r="G2688" i="12" s="1"/>
  <c r="D2687" i="12"/>
  <c r="E2687" i="12" s="1"/>
  <c r="F2687" i="12" s="1"/>
  <c r="G2687" i="12" s="1"/>
  <c r="D2686" i="12"/>
  <c r="E2686" i="12" s="1"/>
  <c r="D2685" i="12"/>
  <c r="E2685" i="12" s="1"/>
  <c r="D2684" i="12"/>
  <c r="E2684" i="12" s="1"/>
  <c r="F2684" i="12" s="1"/>
  <c r="G2684" i="12" s="1"/>
  <c r="D2683" i="12"/>
  <c r="E2683" i="12" s="1"/>
  <c r="F2683" i="12" s="1"/>
  <c r="G2683" i="12" s="1"/>
  <c r="D2682" i="12"/>
  <c r="E2682" i="12" s="1"/>
  <c r="F2682" i="12" s="1"/>
  <c r="G2682" i="12" s="1"/>
  <c r="D2681" i="12"/>
  <c r="E2681" i="12" s="1"/>
  <c r="F2681" i="12" s="1"/>
  <c r="G2681" i="12" s="1"/>
  <c r="D2680" i="12"/>
  <c r="E2680" i="12" s="1"/>
  <c r="F2680" i="12" s="1"/>
  <c r="G2680" i="12" s="1"/>
  <c r="D2679" i="12"/>
  <c r="E2679" i="12" s="1"/>
  <c r="F2679" i="12" s="1"/>
  <c r="G2679" i="12" s="1"/>
  <c r="D2678" i="12"/>
  <c r="E2678" i="12" s="1"/>
  <c r="F2678" i="12" s="1"/>
  <c r="G2678" i="12" s="1"/>
  <c r="D2677" i="12"/>
  <c r="E2677" i="12" s="1"/>
  <c r="F2677" i="12" s="1"/>
  <c r="G2677" i="12" s="1"/>
  <c r="D2676" i="12"/>
  <c r="D2675" i="12"/>
  <c r="E2675" i="12" s="1"/>
  <c r="F2675" i="12" s="1"/>
  <c r="G2675" i="12" s="1"/>
  <c r="D2674" i="12"/>
  <c r="E2674" i="12" s="1"/>
  <c r="F2674" i="12" s="1"/>
  <c r="G2674" i="12" s="1"/>
  <c r="D2673" i="12"/>
  <c r="E2673" i="12" s="1"/>
  <c r="D2672" i="12"/>
  <c r="E2672" i="12" s="1"/>
  <c r="F2672" i="12" s="1"/>
  <c r="G2672" i="12" s="1"/>
  <c r="D2671" i="12"/>
  <c r="E2671" i="12" s="1"/>
  <c r="D2670" i="12"/>
  <c r="E2670" i="12" s="1"/>
  <c r="F2670" i="12" s="1"/>
  <c r="G2670" i="12" s="1"/>
  <c r="D2669" i="12"/>
  <c r="E2669" i="12" s="1"/>
  <c r="F2669" i="12" s="1"/>
  <c r="G2669" i="12" s="1"/>
  <c r="D2668" i="12"/>
  <c r="E2668" i="12" s="1"/>
  <c r="F2668" i="12" s="1"/>
  <c r="G2668" i="12" s="1"/>
  <c r="D2667" i="12"/>
  <c r="E2667" i="12" s="1"/>
  <c r="F2667" i="12" s="1"/>
  <c r="G2667" i="12" s="1"/>
  <c r="D2666" i="12"/>
  <c r="E2666" i="12" s="1"/>
  <c r="F2666" i="12" s="1"/>
  <c r="G2666" i="12" s="1"/>
  <c r="D2665" i="12"/>
  <c r="D2664" i="12"/>
  <c r="E2664" i="12" s="1"/>
  <c r="F2664" i="12" s="1"/>
  <c r="G2664" i="12" s="1"/>
  <c r="D2663" i="12"/>
  <c r="E2663" i="12" s="1"/>
  <c r="F2663" i="12" s="1"/>
  <c r="G2663" i="12" s="1"/>
  <c r="D2662" i="12"/>
  <c r="E2662" i="12" s="1"/>
  <c r="F2662" i="12" s="1"/>
  <c r="G2662" i="12" s="1"/>
  <c r="D2661" i="12"/>
  <c r="E2661" i="12" s="1"/>
  <c r="D2660" i="12"/>
  <c r="E2660" i="12" s="1"/>
  <c r="F2660" i="12" s="1"/>
  <c r="G2660" i="12" s="1"/>
  <c r="D2659" i="12"/>
  <c r="E2659" i="12" s="1"/>
  <c r="F2659" i="12" s="1"/>
  <c r="G2659" i="12" s="1"/>
  <c r="D2658" i="12"/>
  <c r="E2658" i="12" s="1"/>
  <c r="D2657" i="12"/>
  <c r="E2657" i="12" s="1"/>
  <c r="F2657" i="12" s="1"/>
  <c r="G2657" i="12" s="1"/>
  <c r="D2656" i="12"/>
  <c r="E2656" i="12" s="1"/>
  <c r="F2656" i="12" s="1"/>
  <c r="G2656" i="12" s="1"/>
  <c r="D2655" i="12"/>
  <c r="E2655" i="12" s="1"/>
  <c r="F2655" i="12" s="1"/>
  <c r="G2655" i="12" s="1"/>
  <c r="D2654" i="12"/>
  <c r="E2654" i="12" s="1"/>
  <c r="F2654" i="12" s="1"/>
  <c r="G2654" i="12" s="1"/>
  <c r="D2653" i="12"/>
  <c r="E2653" i="12" s="1"/>
  <c r="F2653" i="12" s="1"/>
  <c r="G2653" i="12" s="1"/>
  <c r="D2652" i="12"/>
  <c r="E2652" i="12" s="1"/>
  <c r="F2652" i="12" s="1"/>
  <c r="G2652" i="12" s="1"/>
  <c r="D2651" i="12"/>
  <c r="E2651" i="12" s="1"/>
  <c r="F2651" i="12" s="1"/>
  <c r="G2651" i="12" s="1"/>
  <c r="D2650" i="12"/>
  <c r="E2650" i="12" s="1"/>
  <c r="F2650" i="12" s="1"/>
  <c r="G2650" i="12" s="1"/>
  <c r="D2649" i="12"/>
  <c r="E2649" i="12" s="1"/>
  <c r="F2649" i="12" s="1"/>
  <c r="G2649" i="12" s="1"/>
  <c r="D2648" i="12"/>
  <c r="E2648" i="12" s="1"/>
  <c r="F2648" i="12" s="1"/>
  <c r="G2648" i="12" s="1"/>
  <c r="D2647" i="12"/>
  <c r="E2647" i="12" s="1"/>
  <c r="D2646" i="12"/>
  <c r="E2646" i="12" s="1"/>
  <c r="D2645" i="12"/>
  <c r="E2645" i="12" s="1"/>
  <c r="F2645" i="12" s="1"/>
  <c r="G2645" i="12" s="1"/>
  <c r="D2644" i="12"/>
  <c r="E2644" i="12" s="1"/>
  <c r="F2644" i="12" s="1"/>
  <c r="G2644" i="12" s="1"/>
  <c r="D2643" i="12"/>
  <c r="E2643" i="12" s="1"/>
  <c r="F2643" i="12" s="1"/>
  <c r="G2643" i="12" s="1"/>
  <c r="D2642" i="12"/>
  <c r="E2642" i="12" s="1"/>
  <c r="F2642" i="12" s="1"/>
  <c r="G2642" i="12" s="1"/>
  <c r="D2641" i="12"/>
  <c r="E2641" i="12" s="1"/>
  <c r="F2641" i="12" s="1"/>
  <c r="G2641" i="12" s="1"/>
  <c r="D2640" i="12"/>
  <c r="E2640" i="12" s="1"/>
  <c r="F2640" i="12" s="1"/>
  <c r="G2640" i="12" s="1"/>
  <c r="D2639" i="12"/>
  <c r="E2639" i="12" s="1"/>
  <c r="F2639" i="12" s="1"/>
  <c r="G2639" i="12" s="1"/>
  <c r="D2638" i="12"/>
  <c r="E2638" i="12" s="1"/>
  <c r="F2638" i="12" s="1"/>
  <c r="G2638" i="12" s="1"/>
  <c r="D2637" i="12"/>
  <c r="E2637" i="12" s="1"/>
  <c r="F2637" i="12" s="1"/>
  <c r="G2637" i="12" s="1"/>
  <c r="D2636" i="12"/>
  <c r="E2636" i="12" s="1"/>
  <c r="F2636" i="12" s="1"/>
  <c r="G2636" i="12" s="1"/>
  <c r="D2635" i="12"/>
  <c r="E2635" i="12" s="1"/>
  <c r="F2635" i="12" s="1"/>
  <c r="G2635" i="12" s="1"/>
  <c r="D2634" i="12"/>
  <c r="E2634" i="12" s="1"/>
  <c r="D2633" i="12"/>
  <c r="E2633" i="12" s="1"/>
  <c r="F2633" i="12" s="1"/>
  <c r="G2633" i="12" s="1"/>
  <c r="D2632" i="12"/>
  <c r="E2632" i="12" s="1"/>
  <c r="F2632" i="12" s="1"/>
  <c r="G2632" i="12" s="1"/>
  <c r="D2631" i="12"/>
  <c r="E2631" i="12" s="1"/>
  <c r="F2631" i="12" s="1"/>
  <c r="G2631" i="12" s="1"/>
  <c r="D2630" i="12"/>
  <c r="E2630" i="12" s="1"/>
  <c r="F2630" i="12" s="1"/>
  <c r="G2630" i="12" s="1"/>
  <c r="D2629" i="12"/>
  <c r="E2629" i="12" s="1"/>
  <c r="F2629" i="12" s="1"/>
  <c r="G2629" i="12" s="1"/>
  <c r="D2628" i="12"/>
  <c r="E2628" i="12" s="1"/>
  <c r="F2628" i="12" s="1"/>
  <c r="G2628" i="12" s="1"/>
  <c r="D2627" i="12"/>
  <c r="E2627" i="12" s="1"/>
  <c r="F2627" i="12" s="1"/>
  <c r="G2627" i="12" s="1"/>
  <c r="D2626" i="12"/>
  <c r="E2626" i="12" s="1"/>
  <c r="F2626" i="12" s="1"/>
  <c r="G2626" i="12" s="1"/>
  <c r="D2625" i="12"/>
  <c r="E2625" i="12" s="1"/>
  <c r="F2625" i="12" s="1"/>
  <c r="G2625" i="12" s="1"/>
  <c r="D2624" i="12"/>
  <c r="E2624" i="12" s="1"/>
  <c r="F2624" i="12" s="1"/>
  <c r="G2624" i="12" s="1"/>
  <c r="D2623" i="12"/>
  <c r="E2623" i="12" s="1"/>
  <c r="F2623" i="12" s="1"/>
  <c r="G2623" i="12" s="1"/>
  <c r="D2622" i="12"/>
  <c r="E2622" i="12" s="1"/>
  <c r="D2621" i="12"/>
  <c r="E2621" i="12" s="1"/>
  <c r="D2620" i="12"/>
  <c r="E2620" i="12" s="1"/>
  <c r="F2620" i="12" s="1"/>
  <c r="G2620" i="12" s="1"/>
  <c r="D2619" i="12"/>
  <c r="E2619" i="12" s="1"/>
  <c r="F2619" i="12" s="1"/>
  <c r="G2619" i="12" s="1"/>
  <c r="D2618" i="12"/>
  <c r="E2618" i="12" s="1"/>
  <c r="F2618" i="12" s="1"/>
  <c r="G2618" i="12" s="1"/>
  <c r="D2617" i="12"/>
  <c r="E2617" i="12" s="1"/>
  <c r="F2617" i="12" s="1"/>
  <c r="G2617" i="12" s="1"/>
  <c r="D2616" i="12"/>
  <c r="E2616" i="12" s="1"/>
  <c r="F2616" i="12" s="1"/>
  <c r="G2616" i="12" s="1"/>
  <c r="D2615" i="12"/>
  <c r="E2615" i="12" s="1"/>
  <c r="F2615" i="12" s="1"/>
  <c r="G2615" i="12" s="1"/>
  <c r="D2614" i="12"/>
  <c r="E2614" i="12" s="1"/>
  <c r="F2614" i="12" s="1"/>
  <c r="G2614" i="12" s="1"/>
  <c r="D2613" i="12"/>
  <c r="E2613" i="12" s="1"/>
  <c r="F2613" i="12" s="1"/>
  <c r="G2613" i="12" s="1"/>
  <c r="D2612" i="12"/>
  <c r="D2611" i="12"/>
  <c r="E2611" i="12" s="1"/>
  <c r="F2611" i="12" s="1"/>
  <c r="G2611" i="12" s="1"/>
  <c r="D2610" i="12"/>
  <c r="E2610" i="12" s="1"/>
  <c r="F2610" i="12" s="1"/>
  <c r="G2610" i="12" s="1"/>
  <c r="D2609" i="12"/>
  <c r="E2609" i="12" s="1"/>
  <c r="D2608" i="12"/>
  <c r="E2608" i="12" s="1"/>
  <c r="F2608" i="12" s="1"/>
  <c r="G2608" i="12" s="1"/>
  <c r="D2607" i="12"/>
  <c r="E2607" i="12" s="1"/>
  <c r="D2606" i="12"/>
  <c r="E2606" i="12" s="1"/>
  <c r="F2606" i="12" s="1"/>
  <c r="G2606" i="12" s="1"/>
  <c r="D2605" i="12"/>
  <c r="E2605" i="12" s="1"/>
  <c r="F2605" i="12" s="1"/>
  <c r="G2605" i="12" s="1"/>
  <c r="D2604" i="12"/>
  <c r="E2604" i="12" s="1"/>
  <c r="F2604" i="12" s="1"/>
  <c r="G2604" i="12" s="1"/>
  <c r="D2603" i="12"/>
  <c r="E2603" i="12" s="1"/>
  <c r="F2603" i="12" s="1"/>
  <c r="G2603" i="12" s="1"/>
  <c r="D2602" i="12"/>
  <c r="E2602" i="12" s="1"/>
  <c r="F2602" i="12" s="1"/>
  <c r="G2602" i="12" s="1"/>
  <c r="D2601" i="12"/>
  <c r="D2600" i="12"/>
  <c r="E2600" i="12" s="1"/>
  <c r="F2600" i="12" s="1"/>
  <c r="G2600" i="12" s="1"/>
  <c r="D2599" i="12"/>
  <c r="E2599" i="12" s="1"/>
  <c r="F2599" i="12" s="1"/>
  <c r="G2599" i="12" s="1"/>
  <c r="D2598" i="12"/>
  <c r="E2598" i="12" s="1"/>
  <c r="F2598" i="12" s="1"/>
  <c r="G2598" i="12" s="1"/>
  <c r="D2597" i="12"/>
  <c r="E2597" i="12" s="1"/>
  <c r="D2596" i="12"/>
  <c r="E2596" i="12" s="1"/>
  <c r="F2596" i="12" s="1"/>
  <c r="G2596" i="12" s="1"/>
  <c r="D2595" i="12"/>
  <c r="E2595" i="12" s="1"/>
  <c r="F2595" i="12" s="1"/>
  <c r="G2595" i="12" s="1"/>
  <c r="D2594" i="12"/>
  <c r="E2594" i="12" s="1"/>
  <c r="D2593" i="12"/>
  <c r="E2593" i="12" s="1"/>
  <c r="F2593" i="12" s="1"/>
  <c r="G2593" i="12" s="1"/>
  <c r="D2592" i="12"/>
  <c r="E2592" i="12" s="1"/>
  <c r="F2592" i="12" s="1"/>
  <c r="G2592" i="12" s="1"/>
  <c r="D2591" i="12"/>
  <c r="E2591" i="12" s="1"/>
  <c r="F2591" i="12" s="1"/>
  <c r="G2591" i="12" s="1"/>
  <c r="D2590" i="12"/>
  <c r="E2590" i="12" s="1"/>
  <c r="F2590" i="12" s="1"/>
  <c r="G2590" i="12" s="1"/>
  <c r="D2589" i="12"/>
  <c r="E2589" i="12" s="1"/>
  <c r="F2589" i="12" s="1"/>
  <c r="G2589" i="12" s="1"/>
  <c r="D2588" i="12"/>
  <c r="E2588" i="12" s="1"/>
  <c r="F2588" i="12" s="1"/>
  <c r="G2588" i="12" s="1"/>
  <c r="D2587" i="12"/>
  <c r="E2587" i="12" s="1"/>
  <c r="F2587" i="12" s="1"/>
  <c r="G2587" i="12" s="1"/>
  <c r="D2586" i="12"/>
  <c r="E2586" i="12" s="1"/>
  <c r="F2586" i="12" s="1"/>
  <c r="G2586" i="12" s="1"/>
  <c r="D2585" i="12"/>
  <c r="E2585" i="12" s="1"/>
  <c r="F2585" i="12" s="1"/>
  <c r="G2585" i="12" s="1"/>
  <c r="D2584" i="12"/>
  <c r="E2584" i="12" s="1"/>
  <c r="F2584" i="12" s="1"/>
  <c r="G2584" i="12" s="1"/>
  <c r="D2583" i="12"/>
  <c r="E2583" i="12" s="1"/>
  <c r="D2582" i="12"/>
  <c r="E2582" i="12" s="1"/>
  <c r="D2581" i="12"/>
  <c r="E2581" i="12" s="1"/>
  <c r="F2581" i="12" s="1"/>
  <c r="G2581" i="12" s="1"/>
  <c r="D2580" i="12"/>
  <c r="E2580" i="12" s="1"/>
  <c r="F2580" i="12" s="1"/>
  <c r="G2580" i="12" s="1"/>
  <c r="D2579" i="12"/>
  <c r="E2579" i="12" s="1"/>
  <c r="F2579" i="12" s="1"/>
  <c r="G2579" i="12" s="1"/>
  <c r="D2578" i="12"/>
  <c r="E2578" i="12" s="1"/>
  <c r="F2578" i="12" s="1"/>
  <c r="G2578" i="12" s="1"/>
  <c r="D2577" i="12"/>
  <c r="E2577" i="12" s="1"/>
  <c r="F2577" i="12" s="1"/>
  <c r="G2577" i="12" s="1"/>
  <c r="D2576" i="12"/>
  <c r="E2576" i="12" s="1"/>
  <c r="F2576" i="12" s="1"/>
  <c r="G2576" i="12" s="1"/>
  <c r="D2575" i="12"/>
  <c r="E2575" i="12" s="1"/>
  <c r="F2575" i="12" s="1"/>
  <c r="G2575" i="12" s="1"/>
  <c r="D2574" i="12"/>
  <c r="E2574" i="12" s="1"/>
  <c r="F2574" i="12" s="1"/>
  <c r="G2574" i="12" s="1"/>
  <c r="D2573" i="12"/>
  <c r="E2573" i="12" s="1"/>
  <c r="F2573" i="12" s="1"/>
  <c r="G2573" i="12" s="1"/>
  <c r="D2572" i="12"/>
  <c r="E2572" i="12" s="1"/>
  <c r="F2572" i="12" s="1"/>
  <c r="G2572" i="12" s="1"/>
  <c r="D2571" i="12"/>
  <c r="E2571" i="12" s="1"/>
  <c r="F2571" i="12" s="1"/>
  <c r="G2571" i="12" s="1"/>
  <c r="D2570" i="12"/>
  <c r="E2570" i="12" s="1"/>
  <c r="F2570" i="12" s="1"/>
  <c r="G2570" i="12" s="1"/>
  <c r="D2569" i="12"/>
  <c r="E2569" i="12" s="1"/>
  <c r="F2569" i="12" s="1"/>
  <c r="G2569" i="12" s="1"/>
  <c r="D2568" i="12"/>
  <c r="E2568" i="12" s="1"/>
  <c r="F2568" i="12" s="1"/>
  <c r="G2568" i="12" s="1"/>
  <c r="D2567" i="12"/>
  <c r="E2567" i="12" s="1"/>
  <c r="F2567" i="12" s="1"/>
  <c r="G2567" i="12" s="1"/>
  <c r="D2566" i="12"/>
  <c r="E2566" i="12" s="1"/>
  <c r="D2565" i="12"/>
  <c r="E2565" i="12" s="1"/>
  <c r="F2565" i="12" s="1"/>
  <c r="G2565" i="12" s="1"/>
  <c r="D2564" i="12"/>
  <c r="E2564" i="12" s="1"/>
  <c r="F2564" i="12" s="1"/>
  <c r="G2564" i="12" s="1"/>
  <c r="D2563" i="12"/>
  <c r="E2563" i="12" s="1"/>
  <c r="F2563" i="12" s="1"/>
  <c r="G2563" i="12" s="1"/>
  <c r="D2562" i="12"/>
  <c r="E2562" i="12" s="1"/>
  <c r="F2562" i="12" s="1"/>
  <c r="G2562" i="12" s="1"/>
  <c r="D2561" i="12"/>
  <c r="E2561" i="12" s="1"/>
  <c r="F2561" i="12" s="1"/>
  <c r="G2561" i="12" s="1"/>
  <c r="D2560" i="12"/>
  <c r="E2560" i="12" s="1"/>
  <c r="F2560" i="12" s="1"/>
  <c r="G2560" i="12" s="1"/>
  <c r="D2559" i="12"/>
  <c r="E2559" i="12" s="1"/>
  <c r="F2559" i="12" s="1"/>
  <c r="G2559" i="12" s="1"/>
  <c r="D2558" i="12"/>
  <c r="E2558" i="12" s="1"/>
  <c r="F2558" i="12" s="1"/>
  <c r="G2558" i="12" s="1"/>
  <c r="D2557" i="12"/>
  <c r="E2557" i="12" s="1"/>
  <c r="F2557" i="12" s="1"/>
  <c r="G2557" i="12" s="1"/>
  <c r="D2556" i="12"/>
  <c r="E2556" i="12" s="1"/>
  <c r="F2556" i="12" s="1"/>
  <c r="G2556" i="12" s="1"/>
  <c r="D2555" i="12"/>
  <c r="E2555" i="12" s="1"/>
  <c r="F2555" i="12" s="1"/>
  <c r="G2555" i="12" s="1"/>
  <c r="D2554" i="12"/>
  <c r="E2554" i="12" s="1"/>
  <c r="F2554" i="12" s="1"/>
  <c r="G2554" i="12" s="1"/>
  <c r="D2553" i="12"/>
  <c r="E2553" i="12" s="1"/>
  <c r="F2553" i="12" s="1"/>
  <c r="G2553" i="12" s="1"/>
  <c r="D2552" i="12"/>
  <c r="E2552" i="12" s="1"/>
  <c r="F2552" i="12" s="1"/>
  <c r="G2552" i="12" s="1"/>
  <c r="D2551" i="12"/>
  <c r="E2551" i="12" s="1"/>
  <c r="F2551" i="12" s="1"/>
  <c r="G2551" i="12" s="1"/>
  <c r="D2550" i="12"/>
  <c r="E2550" i="12" s="1"/>
  <c r="D2549" i="12"/>
  <c r="E2549" i="12" s="1"/>
  <c r="F2549" i="12" s="1"/>
  <c r="G2549" i="12" s="1"/>
  <c r="D2548" i="12"/>
  <c r="D2547" i="12"/>
  <c r="E2547" i="12" s="1"/>
  <c r="F2547" i="12" s="1"/>
  <c r="G2547" i="12" s="1"/>
  <c r="D2546" i="12"/>
  <c r="E2546" i="12" s="1"/>
  <c r="F2546" i="12" s="1"/>
  <c r="G2546" i="12" s="1"/>
  <c r="D2545" i="12"/>
  <c r="E2545" i="12" s="1"/>
  <c r="F2545" i="12" s="1"/>
  <c r="G2545" i="12" s="1"/>
  <c r="D2544" i="12"/>
  <c r="E2544" i="12" s="1"/>
  <c r="F2544" i="12" s="1"/>
  <c r="G2544" i="12" s="1"/>
  <c r="D2543" i="12"/>
  <c r="E2543" i="12" s="1"/>
  <c r="F2543" i="12" s="1"/>
  <c r="G2543" i="12" s="1"/>
  <c r="D2542" i="12"/>
  <c r="E2542" i="12" s="1"/>
  <c r="F2542" i="12" s="1"/>
  <c r="G2542" i="12" s="1"/>
  <c r="D2541" i="12"/>
  <c r="E2541" i="12" s="1"/>
  <c r="F2541" i="12" s="1"/>
  <c r="G2541" i="12" s="1"/>
  <c r="D2540" i="12"/>
  <c r="E2540" i="12" s="1"/>
  <c r="F2540" i="12" s="1"/>
  <c r="G2540" i="12" s="1"/>
  <c r="D2539" i="12"/>
  <c r="E2539" i="12" s="1"/>
  <c r="F2539" i="12" s="1"/>
  <c r="G2539" i="12" s="1"/>
  <c r="D2538" i="12"/>
  <c r="E2538" i="12" s="1"/>
  <c r="F2538" i="12" s="1"/>
  <c r="G2538" i="12" s="1"/>
  <c r="D2537" i="12"/>
  <c r="D2536" i="12"/>
  <c r="E2536" i="12" s="1"/>
  <c r="F2536" i="12" s="1"/>
  <c r="G2536" i="12" s="1"/>
  <c r="D2535" i="12"/>
  <c r="E2535" i="12" s="1"/>
  <c r="F2535" i="12" s="1"/>
  <c r="G2535" i="12" s="1"/>
  <c r="D2534" i="12"/>
  <c r="E2534" i="12" s="1"/>
  <c r="D2533" i="12"/>
  <c r="E2533" i="12" s="1"/>
  <c r="F2533" i="12" s="1"/>
  <c r="G2533" i="12" s="1"/>
  <c r="D2532" i="12"/>
  <c r="E2532" i="12" s="1"/>
  <c r="F2532" i="12" s="1"/>
  <c r="G2532" i="12" s="1"/>
  <c r="D2531" i="12"/>
  <c r="E2531" i="12" s="1"/>
  <c r="F2531" i="12" s="1"/>
  <c r="G2531" i="12" s="1"/>
  <c r="D2530" i="12"/>
  <c r="E2530" i="12" s="1"/>
  <c r="F2530" i="12" s="1"/>
  <c r="G2530" i="12" s="1"/>
  <c r="D2529" i="12"/>
  <c r="E2529" i="12" s="1"/>
  <c r="F2529" i="12" s="1"/>
  <c r="G2529" i="12" s="1"/>
  <c r="D2528" i="12"/>
  <c r="E2528" i="12" s="1"/>
  <c r="F2528" i="12" s="1"/>
  <c r="G2528" i="12" s="1"/>
  <c r="D2527" i="12"/>
  <c r="E2527" i="12" s="1"/>
  <c r="F2527" i="12" s="1"/>
  <c r="G2527" i="12" s="1"/>
  <c r="D2526" i="12"/>
  <c r="E2526" i="12" s="1"/>
  <c r="F2526" i="12" s="1"/>
  <c r="G2526" i="12" s="1"/>
  <c r="D2525" i="12"/>
  <c r="E2525" i="12" s="1"/>
  <c r="F2525" i="12" s="1"/>
  <c r="G2525" i="12" s="1"/>
  <c r="D2524" i="12"/>
  <c r="E2524" i="12" s="1"/>
  <c r="F2524" i="12" s="1"/>
  <c r="G2524" i="12" s="1"/>
  <c r="D2523" i="12"/>
  <c r="E2523" i="12" s="1"/>
  <c r="F2523" i="12" s="1"/>
  <c r="G2523" i="12" s="1"/>
  <c r="D2522" i="12"/>
  <c r="E2522" i="12" s="1"/>
  <c r="F2522" i="12" s="1"/>
  <c r="G2522" i="12" s="1"/>
  <c r="D2521" i="12"/>
  <c r="E2521" i="12" s="1"/>
  <c r="F2521" i="12" s="1"/>
  <c r="G2521" i="12" s="1"/>
  <c r="D2520" i="12"/>
  <c r="E2520" i="12" s="1"/>
  <c r="F2520" i="12" s="1"/>
  <c r="G2520" i="12" s="1"/>
  <c r="D2519" i="12"/>
  <c r="E2519" i="12" s="1"/>
  <c r="F2519" i="12" s="1"/>
  <c r="G2519" i="12" s="1"/>
  <c r="D2518" i="12"/>
  <c r="E2518" i="12" s="1"/>
  <c r="D2517" i="12"/>
  <c r="E2517" i="12" s="1"/>
  <c r="F2517" i="12" s="1"/>
  <c r="G2517" i="12" s="1"/>
  <c r="D2516" i="12"/>
  <c r="E2516" i="12" s="1"/>
  <c r="F2516" i="12" s="1"/>
  <c r="G2516" i="12" s="1"/>
  <c r="D2515" i="12"/>
  <c r="E2515" i="12" s="1"/>
  <c r="F2515" i="12" s="1"/>
  <c r="G2515" i="12" s="1"/>
  <c r="D2514" i="12"/>
  <c r="E2514" i="12" s="1"/>
  <c r="F2514" i="12" s="1"/>
  <c r="G2514" i="12" s="1"/>
  <c r="D2513" i="12"/>
  <c r="E2513" i="12" s="1"/>
  <c r="F2513" i="12" s="1"/>
  <c r="G2513" i="12" s="1"/>
  <c r="D2512" i="12"/>
  <c r="E2512" i="12" s="1"/>
  <c r="F2512" i="12" s="1"/>
  <c r="G2512" i="12" s="1"/>
  <c r="D2511" i="12"/>
  <c r="E2511" i="12" s="1"/>
  <c r="F2511" i="12" s="1"/>
  <c r="G2511" i="12" s="1"/>
  <c r="D2510" i="12"/>
  <c r="E2510" i="12" s="1"/>
  <c r="F2510" i="12" s="1"/>
  <c r="G2510" i="12" s="1"/>
  <c r="D2509" i="12"/>
  <c r="E2509" i="12" s="1"/>
  <c r="F2509" i="12" s="1"/>
  <c r="G2509" i="12" s="1"/>
  <c r="D2508" i="12"/>
  <c r="E2508" i="12" s="1"/>
  <c r="F2508" i="12" s="1"/>
  <c r="G2508" i="12" s="1"/>
  <c r="D2507" i="12"/>
  <c r="E2507" i="12" s="1"/>
  <c r="F2507" i="12" s="1"/>
  <c r="G2507" i="12" s="1"/>
  <c r="D2506" i="12"/>
  <c r="E2506" i="12" s="1"/>
  <c r="F2506" i="12" s="1"/>
  <c r="G2506" i="12" s="1"/>
  <c r="D2505" i="12"/>
  <c r="E2505" i="12" s="1"/>
  <c r="F2505" i="12" s="1"/>
  <c r="G2505" i="12" s="1"/>
  <c r="D2504" i="12"/>
  <c r="E2504" i="12" s="1"/>
  <c r="F2504" i="12" s="1"/>
  <c r="G2504" i="12" s="1"/>
  <c r="D2503" i="12"/>
  <c r="E2503" i="12" s="1"/>
  <c r="F2503" i="12" s="1"/>
  <c r="G2503" i="12" s="1"/>
  <c r="D2502" i="12"/>
  <c r="E2502" i="12" s="1"/>
  <c r="D2501" i="12"/>
  <c r="E2501" i="12" s="1"/>
  <c r="F2501" i="12" s="1"/>
  <c r="G2501" i="12" s="1"/>
  <c r="D2500" i="12"/>
  <c r="E2500" i="12" s="1"/>
  <c r="F2500" i="12" s="1"/>
  <c r="G2500" i="12" s="1"/>
  <c r="D2499" i="12"/>
  <c r="E2499" i="12" s="1"/>
  <c r="F2499" i="12" s="1"/>
  <c r="G2499" i="12" s="1"/>
  <c r="D2498" i="12"/>
  <c r="E2498" i="12" s="1"/>
  <c r="F2498" i="12" s="1"/>
  <c r="G2498" i="12" s="1"/>
  <c r="D2497" i="12"/>
  <c r="E2497" i="12" s="1"/>
  <c r="F2497" i="12" s="1"/>
  <c r="G2497" i="12" s="1"/>
  <c r="D2496" i="12"/>
  <c r="E2496" i="12" s="1"/>
  <c r="F2496" i="12" s="1"/>
  <c r="G2496" i="12" s="1"/>
  <c r="D2495" i="12"/>
  <c r="E2495" i="12" s="1"/>
  <c r="F2495" i="12" s="1"/>
  <c r="G2495" i="12" s="1"/>
  <c r="D2494" i="12"/>
  <c r="E2494" i="12" s="1"/>
  <c r="F2494" i="12" s="1"/>
  <c r="G2494" i="12" s="1"/>
  <c r="D2493" i="12"/>
  <c r="E2493" i="12" s="1"/>
  <c r="F2493" i="12" s="1"/>
  <c r="G2493" i="12" s="1"/>
  <c r="D2492" i="12"/>
  <c r="E2492" i="12" s="1"/>
  <c r="F2492" i="12" s="1"/>
  <c r="G2492" i="12" s="1"/>
  <c r="D2491" i="12"/>
  <c r="E2491" i="12" s="1"/>
  <c r="F2491" i="12" s="1"/>
  <c r="G2491" i="12" s="1"/>
  <c r="D2490" i="12"/>
  <c r="E2490" i="12" s="1"/>
  <c r="F2490" i="12" s="1"/>
  <c r="G2490" i="12" s="1"/>
  <c r="D2489" i="12"/>
  <c r="E2489" i="12" s="1"/>
  <c r="F2489" i="12" s="1"/>
  <c r="G2489" i="12" s="1"/>
  <c r="D2488" i="12"/>
  <c r="E2488" i="12" s="1"/>
  <c r="F2488" i="12" s="1"/>
  <c r="G2488" i="12" s="1"/>
  <c r="D2487" i="12"/>
  <c r="E2487" i="12" s="1"/>
  <c r="F2487" i="12" s="1"/>
  <c r="G2487" i="12" s="1"/>
  <c r="D2486" i="12"/>
  <c r="E2486" i="12" s="1"/>
  <c r="D2485" i="12"/>
  <c r="E2485" i="12" s="1"/>
  <c r="F2485" i="12" s="1"/>
  <c r="G2485" i="12" s="1"/>
  <c r="D2484" i="12"/>
  <c r="D2483" i="12"/>
  <c r="E2483" i="12" s="1"/>
  <c r="F2483" i="12" s="1"/>
  <c r="G2483" i="12" s="1"/>
  <c r="D2482" i="12"/>
  <c r="E2482" i="12" s="1"/>
  <c r="F2482" i="12" s="1"/>
  <c r="G2482" i="12" s="1"/>
  <c r="D2481" i="12"/>
  <c r="E2481" i="12" s="1"/>
  <c r="F2481" i="12" s="1"/>
  <c r="G2481" i="12" s="1"/>
  <c r="D2480" i="12"/>
  <c r="E2480" i="12" s="1"/>
  <c r="F2480" i="12" s="1"/>
  <c r="G2480" i="12" s="1"/>
  <c r="D2479" i="12"/>
  <c r="E2479" i="12" s="1"/>
  <c r="F2479" i="12" s="1"/>
  <c r="G2479" i="12" s="1"/>
  <c r="D2478" i="12"/>
  <c r="E2478" i="12" s="1"/>
  <c r="F2478" i="12" s="1"/>
  <c r="G2478" i="12" s="1"/>
  <c r="D2477" i="12"/>
  <c r="E2477" i="12" s="1"/>
  <c r="F2477" i="12" s="1"/>
  <c r="G2477" i="12" s="1"/>
  <c r="D2476" i="12"/>
  <c r="E2476" i="12" s="1"/>
  <c r="F2476" i="12" s="1"/>
  <c r="G2476" i="12" s="1"/>
  <c r="D2475" i="12"/>
  <c r="E2475" i="12" s="1"/>
  <c r="F2475" i="12" s="1"/>
  <c r="G2475" i="12" s="1"/>
  <c r="D2474" i="12"/>
  <c r="E2474" i="12" s="1"/>
  <c r="F2474" i="12" s="1"/>
  <c r="G2474" i="12" s="1"/>
  <c r="D2473" i="12"/>
  <c r="D2472" i="12"/>
  <c r="E2472" i="12" s="1"/>
  <c r="F2472" i="12" s="1"/>
  <c r="G2472" i="12" s="1"/>
  <c r="D2471" i="12"/>
  <c r="E2471" i="12" s="1"/>
  <c r="F2471" i="12" s="1"/>
  <c r="D2470" i="12"/>
  <c r="E2470" i="12" s="1"/>
  <c r="D2469" i="12"/>
  <c r="E2469" i="12" s="1"/>
  <c r="F2469" i="12" s="1"/>
  <c r="G2469" i="12" s="1"/>
  <c r="D2468" i="12"/>
  <c r="E2468" i="12" s="1"/>
  <c r="F2468" i="12" s="1"/>
  <c r="G2468" i="12" s="1"/>
  <c r="D2467" i="12"/>
  <c r="E2467" i="12" s="1"/>
  <c r="F2467" i="12" s="1"/>
  <c r="G2467" i="12" s="1"/>
  <c r="D2466" i="12"/>
  <c r="E2466" i="12" s="1"/>
  <c r="F2466" i="12" s="1"/>
  <c r="G2466" i="12" s="1"/>
  <c r="D2465" i="12"/>
  <c r="E2465" i="12" s="1"/>
  <c r="F2465" i="12" s="1"/>
  <c r="G2465" i="12" s="1"/>
  <c r="D2464" i="12"/>
  <c r="E2464" i="12" s="1"/>
  <c r="F2464" i="12" s="1"/>
  <c r="G2464" i="12" s="1"/>
  <c r="D2463" i="12"/>
  <c r="E2463" i="12" s="1"/>
  <c r="F2463" i="12" s="1"/>
  <c r="G2463" i="12" s="1"/>
  <c r="D2462" i="12"/>
  <c r="E2462" i="12" s="1"/>
  <c r="F2462" i="12" s="1"/>
  <c r="G2462" i="12" s="1"/>
  <c r="D2461" i="12"/>
  <c r="E2461" i="12" s="1"/>
  <c r="F2461" i="12" s="1"/>
  <c r="G2461" i="12" s="1"/>
  <c r="D2460" i="12"/>
  <c r="E2460" i="12" s="1"/>
  <c r="F2460" i="12" s="1"/>
  <c r="G2460" i="12" s="1"/>
  <c r="D2459" i="12"/>
  <c r="E2459" i="12" s="1"/>
  <c r="F2459" i="12" s="1"/>
  <c r="G2459" i="12" s="1"/>
  <c r="D2458" i="12"/>
  <c r="E2458" i="12" s="1"/>
  <c r="F2458" i="12" s="1"/>
  <c r="G2458" i="12" s="1"/>
  <c r="D2457" i="12"/>
  <c r="E2457" i="12" s="1"/>
  <c r="F2457" i="12" s="1"/>
  <c r="G2457" i="12" s="1"/>
  <c r="D2456" i="12"/>
  <c r="E2456" i="12" s="1"/>
  <c r="F2456" i="12" s="1"/>
  <c r="G2456" i="12" s="1"/>
  <c r="D2455" i="12"/>
  <c r="E2455" i="12" s="1"/>
  <c r="F2455" i="12" s="1"/>
  <c r="G2455" i="12" s="1"/>
  <c r="D2454" i="12"/>
  <c r="E2454" i="12" s="1"/>
  <c r="D2453" i="12"/>
  <c r="E2453" i="12" s="1"/>
  <c r="F2453" i="12" s="1"/>
  <c r="G2453" i="12" s="1"/>
  <c r="D2452" i="12"/>
  <c r="E2452" i="12" s="1"/>
  <c r="F2452" i="12" s="1"/>
  <c r="G2452" i="12" s="1"/>
  <c r="D2451" i="12"/>
  <c r="E2451" i="12" s="1"/>
  <c r="F2451" i="12" s="1"/>
  <c r="G2451" i="12" s="1"/>
  <c r="D2450" i="12"/>
  <c r="E2450" i="12" s="1"/>
  <c r="F2450" i="12" s="1"/>
  <c r="G2450" i="12" s="1"/>
  <c r="D2449" i="12"/>
  <c r="E2449" i="12" s="1"/>
  <c r="F2449" i="12" s="1"/>
  <c r="G2449" i="12" s="1"/>
  <c r="D2448" i="12"/>
  <c r="E2448" i="12" s="1"/>
  <c r="F2448" i="12" s="1"/>
  <c r="G2448" i="12" s="1"/>
  <c r="D2447" i="12"/>
  <c r="E2447" i="12" s="1"/>
  <c r="F2447" i="12" s="1"/>
  <c r="G2447" i="12" s="1"/>
  <c r="D2446" i="12"/>
  <c r="E2446" i="12" s="1"/>
  <c r="F2446" i="12" s="1"/>
  <c r="G2446" i="12" s="1"/>
  <c r="D2445" i="12"/>
  <c r="E2445" i="12" s="1"/>
  <c r="F2445" i="12" s="1"/>
  <c r="G2445" i="12" s="1"/>
  <c r="D2444" i="12"/>
  <c r="E2444" i="12" s="1"/>
  <c r="F2444" i="12" s="1"/>
  <c r="G2444" i="12" s="1"/>
  <c r="D2443" i="12"/>
  <c r="E2443" i="12" s="1"/>
  <c r="F2443" i="12" s="1"/>
  <c r="G2443" i="12" s="1"/>
  <c r="D2442" i="12"/>
  <c r="E2442" i="12" s="1"/>
  <c r="F2442" i="12" s="1"/>
  <c r="G2442" i="12" s="1"/>
  <c r="D2441" i="12"/>
  <c r="E2441" i="12" s="1"/>
  <c r="F2441" i="12" s="1"/>
  <c r="G2441" i="12" s="1"/>
  <c r="D2440" i="12"/>
  <c r="E2440" i="12" s="1"/>
  <c r="F2440" i="12" s="1"/>
  <c r="G2440" i="12" s="1"/>
  <c r="D2439" i="12"/>
  <c r="E2439" i="12" s="1"/>
  <c r="F2439" i="12" s="1"/>
  <c r="G2439" i="12" s="1"/>
  <c r="D2438" i="12"/>
  <c r="E2438" i="12" s="1"/>
  <c r="D2437" i="12"/>
  <c r="E2437" i="12" s="1"/>
  <c r="F2437" i="12" s="1"/>
  <c r="G2437" i="12" s="1"/>
  <c r="D2436" i="12"/>
  <c r="E2436" i="12" s="1"/>
  <c r="F2436" i="12" s="1"/>
  <c r="G2436" i="12" s="1"/>
  <c r="D2435" i="12"/>
  <c r="E2435" i="12" s="1"/>
  <c r="F2435" i="12" s="1"/>
  <c r="G2435" i="12" s="1"/>
  <c r="D2434" i="12"/>
  <c r="E2434" i="12" s="1"/>
  <c r="F2434" i="12" s="1"/>
  <c r="G2434" i="12" s="1"/>
  <c r="D2433" i="12"/>
  <c r="E2433" i="12" s="1"/>
  <c r="F2433" i="12" s="1"/>
  <c r="G2433" i="12" s="1"/>
  <c r="D2432" i="12"/>
  <c r="E2432" i="12" s="1"/>
  <c r="F2432" i="12" s="1"/>
  <c r="G2432" i="12" s="1"/>
  <c r="D2431" i="12"/>
  <c r="E2431" i="12" s="1"/>
  <c r="F2431" i="12" s="1"/>
  <c r="G2431" i="12" s="1"/>
  <c r="D2430" i="12"/>
  <c r="E2430" i="12" s="1"/>
  <c r="F2430" i="12" s="1"/>
  <c r="G2430" i="12" s="1"/>
  <c r="D2429" i="12"/>
  <c r="E2429" i="12" s="1"/>
  <c r="F2429" i="12" s="1"/>
  <c r="G2429" i="12" s="1"/>
  <c r="D2428" i="12"/>
  <c r="E2428" i="12" s="1"/>
  <c r="F2428" i="12" s="1"/>
  <c r="G2428" i="12" s="1"/>
  <c r="D2427" i="12"/>
  <c r="E2427" i="12" s="1"/>
  <c r="F2427" i="12" s="1"/>
  <c r="G2427" i="12" s="1"/>
  <c r="D2426" i="12"/>
  <c r="E2426" i="12" s="1"/>
  <c r="F2426" i="12" s="1"/>
  <c r="G2426" i="12" s="1"/>
  <c r="D2425" i="12"/>
  <c r="E2425" i="12" s="1"/>
  <c r="D2424" i="12"/>
  <c r="E2424" i="12" s="1"/>
  <c r="F2424" i="12" s="1"/>
  <c r="G2424" i="12" s="1"/>
  <c r="D2423" i="12"/>
  <c r="E2423" i="12" s="1"/>
  <c r="F2423" i="12" s="1"/>
  <c r="G2423" i="12" s="1"/>
  <c r="D2422" i="12"/>
  <c r="E2422" i="12" s="1"/>
  <c r="D2421" i="12"/>
  <c r="E2421" i="12" s="1"/>
  <c r="F2421" i="12" s="1"/>
  <c r="G2421" i="12" s="1"/>
  <c r="D2420" i="12"/>
  <c r="E2420" i="12" s="1"/>
  <c r="F2420" i="12" s="1"/>
  <c r="G2420" i="12" s="1"/>
  <c r="D2419" i="12"/>
  <c r="E2419" i="12" s="1"/>
  <c r="F2419" i="12" s="1"/>
  <c r="G2419" i="12" s="1"/>
  <c r="D2418" i="12"/>
  <c r="E2418" i="12" s="1"/>
  <c r="F2418" i="12" s="1"/>
  <c r="G2418" i="12" s="1"/>
  <c r="D2417" i="12"/>
  <c r="E2417" i="12" s="1"/>
  <c r="F2417" i="12" s="1"/>
  <c r="G2417" i="12" s="1"/>
  <c r="D2416" i="12"/>
  <c r="E2416" i="12" s="1"/>
  <c r="F2416" i="12" s="1"/>
  <c r="G2416" i="12" s="1"/>
  <c r="D2415" i="12"/>
  <c r="E2415" i="12" s="1"/>
  <c r="F2415" i="12" s="1"/>
  <c r="G2415" i="12" s="1"/>
  <c r="D2414" i="12"/>
  <c r="E2414" i="12" s="1"/>
  <c r="F2414" i="12" s="1"/>
  <c r="G2414" i="12" s="1"/>
  <c r="D2413" i="12"/>
  <c r="E2413" i="12" s="1"/>
  <c r="F2413" i="12" s="1"/>
  <c r="G2413" i="12" s="1"/>
  <c r="D2412" i="12"/>
  <c r="E2412" i="12" s="1"/>
  <c r="F2412" i="12" s="1"/>
  <c r="G2412" i="12" s="1"/>
  <c r="D2411" i="12"/>
  <c r="E2411" i="12" s="1"/>
  <c r="F2411" i="12" s="1"/>
  <c r="G2411" i="12" s="1"/>
  <c r="D2410" i="12"/>
  <c r="E2410" i="12" s="1"/>
  <c r="F2410" i="12" s="1"/>
  <c r="G2410" i="12" s="1"/>
  <c r="D2409" i="12"/>
  <c r="E2409" i="12" s="1"/>
  <c r="D2408" i="12"/>
  <c r="E2408" i="12" s="1"/>
  <c r="F2408" i="12" s="1"/>
  <c r="G2408" i="12" s="1"/>
  <c r="D2407" i="12"/>
  <c r="E2407" i="12" s="1"/>
  <c r="F2407" i="12" s="1"/>
  <c r="G2407" i="12" s="1"/>
  <c r="D2406" i="12"/>
  <c r="E2406" i="12" s="1"/>
  <c r="D2405" i="12"/>
  <c r="E2405" i="12" s="1"/>
  <c r="F2405" i="12" s="1"/>
  <c r="G2405" i="12" s="1"/>
  <c r="D2404" i="12"/>
  <c r="E2404" i="12" s="1"/>
  <c r="F2404" i="12" s="1"/>
  <c r="G2404" i="12" s="1"/>
  <c r="D2403" i="12"/>
  <c r="E2403" i="12" s="1"/>
  <c r="F2403" i="12" s="1"/>
  <c r="G2403" i="12" s="1"/>
  <c r="D2402" i="12"/>
  <c r="E2402" i="12" s="1"/>
  <c r="F2402" i="12" s="1"/>
  <c r="G2402" i="12" s="1"/>
  <c r="D2401" i="12"/>
  <c r="E2401" i="12" s="1"/>
  <c r="F2401" i="12" s="1"/>
  <c r="G2401" i="12" s="1"/>
  <c r="D2400" i="12"/>
  <c r="E2400" i="12" s="1"/>
  <c r="F2400" i="12" s="1"/>
  <c r="G2400" i="12" s="1"/>
  <c r="D2399" i="12"/>
  <c r="E2399" i="12" s="1"/>
  <c r="F2399" i="12" s="1"/>
  <c r="G2399" i="12" s="1"/>
  <c r="D2398" i="12"/>
  <c r="E2398" i="12" s="1"/>
  <c r="F2398" i="12" s="1"/>
  <c r="G2398" i="12" s="1"/>
  <c r="D2397" i="12"/>
  <c r="D2396" i="12"/>
  <c r="E2396" i="12" s="1"/>
  <c r="F2396" i="12" s="1"/>
  <c r="G2396" i="12" s="1"/>
  <c r="D2395" i="12"/>
  <c r="E2395" i="12" s="1"/>
  <c r="F2395" i="12" s="1"/>
  <c r="G2395" i="12" s="1"/>
  <c r="D2394" i="12"/>
  <c r="E2394" i="12" s="1"/>
  <c r="F2394" i="12" s="1"/>
  <c r="G2394" i="12" s="1"/>
  <c r="D2393" i="12"/>
  <c r="E2393" i="12" s="1"/>
  <c r="D2392" i="12"/>
  <c r="E2392" i="12" s="1"/>
  <c r="F2392" i="12" s="1"/>
  <c r="G2392" i="12" s="1"/>
  <c r="D2391" i="12"/>
  <c r="E2391" i="12" s="1"/>
  <c r="F2391" i="12" s="1"/>
  <c r="G2391" i="12" s="1"/>
  <c r="D2390" i="12"/>
  <c r="E2390" i="12" s="1"/>
  <c r="D2389" i="12"/>
  <c r="E2389" i="12" s="1"/>
  <c r="F2389" i="12" s="1"/>
  <c r="G2389" i="12" s="1"/>
  <c r="D2388" i="12"/>
  <c r="E2388" i="12" s="1"/>
  <c r="F2388" i="12" s="1"/>
  <c r="G2388" i="12" s="1"/>
  <c r="D2387" i="12"/>
  <c r="E2387" i="12" s="1"/>
  <c r="F2387" i="12" s="1"/>
  <c r="G2387" i="12" s="1"/>
  <c r="D2386" i="12"/>
  <c r="E2386" i="12" s="1"/>
  <c r="F2386" i="12" s="1"/>
  <c r="G2386" i="12" s="1"/>
  <c r="D2385" i="12"/>
  <c r="E2385" i="12" s="1"/>
  <c r="F2385" i="12" s="1"/>
  <c r="G2385" i="12" s="1"/>
  <c r="D2384" i="12"/>
  <c r="E2384" i="12" s="1"/>
  <c r="F2384" i="12" s="1"/>
  <c r="G2384" i="12" s="1"/>
  <c r="D2383" i="12"/>
  <c r="E2383" i="12" s="1"/>
  <c r="F2383" i="12" s="1"/>
  <c r="G2383" i="12" s="1"/>
  <c r="D2382" i="12"/>
  <c r="E2382" i="12" s="1"/>
  <c r="F2382" i="12" s="1"/>
  <c r="G2382" i="12" s="1"/>
  <c r="D2381" i="12"/>
  <c r="E2381" i="12" s="1"/>
  <c r="F2381" i="12" s="1"/>
  <c r="G2381" i="12" s="1"/>
  <c r="D2380" i="12"/>
  <c r="E2380" i="12" s="1"/>
  <c r="F2380" i="12" s="1"/>
  <c r="G2380" i="12" s="1"/>
  <c r="D2379" i="12"/>
  <c r="E2379" i="12" s="1"/>
  <c r="F2379" i="12" s="1"/>
  <c r="G2379" i="12" s="1"/>
  <c r="D2378" i="12"/>
  <c r="E2378" i="12" s="1"/>
  <c r="F2378" i="12" s="1"/>
  <c r="G2378" i="12" s="1"/>
  <c r="D2377" i="12"/>
  <c r="D2376" i="12"/>
  <c r="E2376" i="12" s="1"/>
  <c r="F2376" i="12" s="1"/>
  <c r="G2376" i="12" s="1"/>
  <c r="D2375" i="12"/>
  <c r="E2375" i="12" s="1"/>
  <c r="F2375" i="12" s="1"/>
  <c r="G2375" i="12" s="1"/>
  <c r="D2374" i="12"/>
  <c r="E2374" i="12" s="1"/>
  <c r="D2373" i="12"/>
  <c r="E2373" i="12" s="1"/>
  <c r="F2373" i="12" s="1"/>
  <c r="G2373" i="12" s="1"/>
  <c r="D2372" i="12"/>
  <c r="E2372" i="12" s="1"/>
  <c r="F2372" i="12" s="1"/>
  <c r="G2372" i="12" s="1"/>
  <c r="D2371" i="12"/>
  <c r="E2371" i="12" s="1"/>
  <c r="F2371" i="12" s="1"/>
  <c r="G2371" i="12" s="1"/>
  <c r="D2370" i="12"/>
  <c r="E2370" i="12" s="1"/>
  <c r="F2370" i="12" s="1"/>
  <c r="G2370" i="12" s="1"/>
  <c r="D2369" i="12"/>
  <c r="E2369" i="12" s="1"/>
  <c r="F2369" i="12" s="1"/>
  <c r="G2369" i="12" s="1"/>
  <c r="D2368" i="12"/>
  <c r="E2368" i="12" s="1"/>
  <c r="F2368" i="12" s="1"/>
  <c r="G2368" i="12" s="1"/>
  <c r="D2367" i="12"/>
  <c r="E2367" i="12" s="1"/>
  <c r="F2367" i="12" s="1"/>
  <c r="G2367" i="12" s="1"/>
  <c r="D2366" i="12"/>
  <c r="E2366" i="12" s="1"/>
  <c r="F2366" i="12" s="1"/>
  <c r="G2366" i="12" s="1"/>
  <c r="D2365" i="12"/>
  <c r="E2365" i="12" s="1"/>
  <c r="F2365" i="12" s="1"/>
  <c r="G2365" i="12" s="1"/>
  <c r="D2364" i="12"/>
  <c r="E2364" i="12" s="1"/>
  <c r="F2364" i="12" s="1"/>
  <c r="G2364" i="12" s="1"/>
  <c r="D2363" i="12"/>
  <c r="E2363" i="12" s="1"/>
  <c r="F2363" i="12" s="1"/>
  <c r="G2363" i="12" s="1"/>
  <c r="D2362" i="12"/>
  <c r="E2362" i="12" s="1"/>
  <c r="F2362" i="12" s="1"/>
  <c r="G2362" i="12" s="1"/>
  <c r="D2361" i="12"/>
  <c r="E2361" i="12" s="1"/>
  <c r="D2360" i="12"/>
  <c r="E2360" i="12" s="1"/>
  <c r="F2360" i="12" s="1"/>
  <c r="G2360" i="12" s="1"/>
  <c r="D2359" i="12"/>
  <c r="E2359" i="12" s="1"/>
  <c r="F2359" i="12" s="1"/>
  <c r="G2359" i="12" s="1"/>
  <c r="D2358" i="12"/>
  <c r="E2358" i="12" s="1"/>
  <c r="D2357" i="12"/>
  <c r="E2357" i="12" s="1"/>
  <c r="F2357" i="12" s="1"/>
  <c r="G2357" i="12" s="1"/>
  <c r="D2356" i="12"/>
  <c r="E2356" i="12" s="1"/>
  <c r="F2356" i="12" s="1"/>
  <c r="G2356" i="12" s="1"/>
  <c r="D2355" i="12"/>
  <c r="E2355" i="12" s="1"/>
  <c r="F2355" i="12" s="1"/>
  <c r="G2355" i="12" s="1"/>
  <c r="D2354" i="12"/>
  <c r="E2354" i="12" s="1"/>
  <c r="F2354" i="12" s="1"/>
  <c r="G2354" i="12" s="1"/>
  <c r="D2353" i="12"/>
  <c r="E2353" i="12" s="1"/>
  <c r="F2353" i="12" s="1"/>
  <c r="G2353" i="12" s="1"/>
  <c r="D2352" i="12"/>
  <c r="E2352" i="12" s="1"/>
  <c r="F2352" i="12" s="1"/>
  <c r="G2352" i="12" s="1"/>
  <c r="D2351" i="12"/>
  <c r="E2351" i="12" s="1"/>
  <c r="F2351" i="12" s="1"/>
  <c r="G2351" i="12" s="1"/>
  <c r="D2350" i="12"/>
  <c r="E2350" i="12" s="1"/>
  <c r="F2350" i="12" s="1"/>
  <c r="G2350" i="12" s="1"/>
  <c r="D2349" i="12"/>
  <c r="E2349" i="12" s="1"/>
  <c r="F2349" i="12" s="1"/>
  <c r="G2349" i="12" s="1"/>
  <c r="D2348" i="12"/>
  <c r="E2348" i="12" s="1"/>
  <c r="F2348" i="12" s="1"/>
  <c r="G2348" i="12" s="1"/>
  <c r="D2347" i="12"/>
  <c r="E2347" i="12" s="1"/>
  <c r="F2347" i="12" s="1"/>
  <c r="G2347" i="12" s="1"/>
  <c r="D2346" i="12"/>
  <c r="E2346" i="12" s="1"/>
  <c r="F2346" i="12" s="1"/>
  <c r="G2346" i="12" s="1"/>
  <c r="D2345" i="12"/>
  <c r="E2345" i="12" s="1"/>
  <c r="F2345" i="12" s="1"/>
  <c r="G2345" i="12" s="1"/>
  <c r="D2344" i="12"/>
  <c r="E2344" i="12" s="1"/>
  <c r="F2344" i="12" s="1"/>
  <c r="G2344" i="12" s="1"/>
  <c r="D2343" i="12"/>
  <c r="E2343" i="12" s="1"/>
  <c r="F2343" i="12" s="1"/>
  <c r="G2343" i="12" s="1"/>
  <c r="D2342" i="12"/>
  <c r="E2342" i="12" s="1"/>
  <c r="D2341" i="12"/>
  <c r="E2341" i="12" s="1"/>
  <c r="F2341" i="12" s="1"/>
  <c r="G2341" i="12" s="1"/>
  <c r="D2340" i="12"/>
  <c r="E2340" i="12" s="1"/>
  <c r="F2340" i="12" s="1"/>
  <c r="G2340" i="12" s="1"/>
  <c r="D2339" i="12"/>
  <c r="E2339" i="12" s="1"/>
  <c r="F2339" i="12" s="1"/>
  <c r="G2339" i="12" s="1"/>
  <c r="D2338" i="12"/>
  <c r="E2338" i="12" s="1"/>
  <c r="F2338" i="12" s="1"/>
  <c r="G2338" i="12" s="1"/>
  <c r="D2337" i="12"/>
  <c r="E2337" i="12" s="1"/>
  <c r="F2337" i="12" s="1"/>
  <c r="G2337" i="12" s="1"/>
  <c r="D2336" i="12"/>
  <c r="E2336" i="12" s="1"/>
  <c r="F2336" i="12" s="1"/>
  <c r="G2336" i="12" s="1"/>
  <c r="D2335" i="12"/>
  <c r="E2335" i="12" s="1"/>
  <c r="F2335" i="12" s="1"/>
  <c r="G2335" i="12" s="1"/>
  <c r="D2334" i="12"/>
  <c r="E2334" i="12" s="1"/>
  <c r="F2334" i="12" s="1"/>
  <c r="G2334" i="12" s="1"/>
  <c r="D2333" i="12"/>
  <c r="E2333" i="12" s="1"/>
  <c r="F2333" i="12" s="1"/>
  <c r="G2333" i="12" s="1"/>
  <c r="D2332" i="12"/>
  <c r="E2332" i="12" s="1"/>
  <c r="F2332" i="12" s="1"/>
  <c r="G2332" i="12" s="1"/>
  <c r="D2331" i="12"/>
  <c r="E2331" i="12" s="1"/>
  <c r="F2331" i="12" s="1"/>
  <c r="G2331" i="12" s="1"/>
  <c r="D2330" i="12"/>
  <c r="E2330" i="12" s="1"/>
  <c r="F2330" i="12" s="1"/>
  <c r="G2330" i="12" s="1"/>
  <c r="D2329" i="12"/>
  <c r="E2329" i="12" s="1"/>
  <c r="D2328" i="12"/>
  <c r="E2328" i="12" s="1"/>
  <c r="F2328" i="12" s="1"/>
  <c r="G2328" i="12" s="1"/>
  <c r="D2327" i="12"/>
  <c r="E2327" i="12" s="1"/>
  <c r="F2327" i="12" s="1"/>
  <c r="G2327" i="12" s="1"/>
  <c r="D2326" i="12"/>
  <c r="E2326" i="12" s="1"/>
  <c r="D2325" i="12"/>
  <c r="E2325" i="12" s="1"/>
  <c r="F2325" i="12" s="1"/>
  <c r="G2325" i="12" s="1"/>
  <c r="D2324" i="12"/>
  <c r="E2324" i="12" s="1"/>
  <c r="F2324" i="12" s="1"/>
  <c r="G2324" i="12" s="1"/>
  <c r="D2323" i="12"/>
  <c r="E2323" i="12" s="1"/>
  <c r="F2323" i="12" s="1"/>
  <c r="G2323" i="12" s="1"/>
  <c r="D2322" i="12"/>
  <c r="E2322" i="12" s="1"/>
  <c r="F2322" i="12" s="1"/>
  <c r="G2322" i="12" s="1"/>
  <c r="D2321" i="12"/>
  <c r="E2321" i="12" s="1"/>
  <c r="F2321" i="12" s="1"/>
  <c r="G2321" i="12" s="1"/>
  <c r="D2320" i="12"/>
  <c r="E2320" i="12" s="1"/>
  <c r="F2320" i="12" s="1"/>
  <c r="G2320" i="12" s="1"/>
  <c r="D2319" i="12"/>
  <c r="E2319" i="12" s="1"/>
  <c r="F2319" i="12" s="1"/>
  <c r="G2319" i="12" s="1"/>
  <c r="D2318" i="12"/>
  <c r="E2318" i="12" s="1"/>
  <c r="F2318" i="12" s="1"/>
  <c r="G2318" i="12" s="1"/>
  <c r="D2317" i="12"/>
  <c r="E2317" i="12" s="1"/>
  <c r="F2317" i="12" s="1"/>
  <c r="G2317" i="12" s="1"/>
  <c r="D2316" i="12"/>
  <c r="E2316" i="12" s="1"/>
  <c r="F2316" i="12" s="1"/>
  <c r="G2316" i="12" s="1"/>
  <c r="D2315" i="12"/>
  <c r="E2315" i="12" s="1"/>
  <c r="F2315" i="12" s="1"/>
  <c r="G2315" i="12" s="1"/>
  <c r="D2314" i="12"/>
  <c r="E2314" i="12" s="1"/>
  <c r="F2314" i="12" s="1"/>
  <c r="G2314" i="12" s="1"/>
  <c r="D2313" i="12"/>
  <c r="E2313" i="12" s="1"/>
  <c r="F2313" i="12" s="1"/>
  <c r="G2313" i="12" s="1"/>
  <c r="D2312" i="12"/>
  <c r="E2312" i="12" s="1"/>
  <c r="F2312" i="12" s="1"/>
  <c r="G2312" i="12" s="1"/>
  <c r="D2311" i="12"/>
  <c r="E2311" i="12" s="1"/>
  <c r="F2311" i="12" s="1"/>
  <c r="G2311" i="12" s="1"/>
  <c r="D2310" i="12"/>
  <c r="E2310" i="12" s="1"/>
  <c r="D2309" i="12"/>
  <c r="E2309" i="12" s="1"/>
  <c r="F2309" i="12" s="1"/>
  <c r="G2309" i="12" s="1"/>
  <c r="D2308" i="12"/>
  <c r="E2308" i="12" s="1"/>
  <c r="F2308" i="12" s="1"/>
  <c r="G2308" i="12" s="1"/>
  <c r="D2307" i="12"/>
  <c r="E2307" i="12" s="1"/>
  <c r="F2307" i="12" s="1"/>
  <c r="G2307" i="12" s="1"/>
  <c r="D2306" i="12"/>
  <c r="E2306" i="12" s="1"/>
  <c r="F2306" i="12" s="1"/>
  <c r="G2306" i="12" s="1"/>
  <c r="D2305" i="12"/>
  <c r="E2305" i="12" s="1"/>
  <c r="F2305" i="12" s="1"/>
  <c r="G2305" i="12" s="1"/>
  <c r="D2304" i="12"/>
  <c r="E2304" i="12" s="1"/>
  <c r="F2304" i="12" s="1"/>
  <c r="G2304" i="12" s="1"/>
  <c r="D2303" i="12"/>
  <c r="E2303" i="12" s="1"/>
  <c r="F2303" i="12" s="1"/>
  <c r="G2303" i="12" s="1"/>
  <c r="D2302" i="12"/>
  <c r="E2302" i="12" s="1"/>
  <c r="F2302" i="12" s="1"/>
  <c r="G2302" i="12" s="1"/>
  <c r="D2301" i="12"/>
  <c r="E2301" i="12" s="1"/>
  <c r="F2301" i="12" s="1"/>
  <c r="G2301" i="12" s="1"/>
  <c r="D2300" i="12"/>
  <c r="E2300" i="12" s="1"/>
  <c r="F2300" i="12" s="1"/>
  <c r="G2300" i="12" s="1"/>
  <c r="D2299" i="12"/>
  <c r="E2299" i="12" s="1"/>
  <c r="F2299" i="12" s="1"/>
  <c r="G2299" i="12" s="1"/>
  <c r="D2298" i="12"/>
  <c r="E2298" i="12" s="1"/>
  <c r="F2298" i="12" s="1"/>
  <c r="G2298" i="12" s="1"/>
  <c r="D2297" i="12"/>
  <c r="E2297" i="12" s="1"/>
  <c r="D2296" i="12"/>
  <c r="E2296" i="12" s="1"/>
  <c r="F2296" i="12" s="1"/>
  <c r="G2296" i="12" s="1"/>
  <c r="D2295" i="12"/>
  <c r="E2295" i="12" s="1"/>
  <c r="F2295" i="12" s="1"/>
  <c r="G2295" i="12" s="1"/>
  <c r="D2294" i="12"/>
  <c r="E2294" i="12" s="1"/>
  <c r="D2293" i="12"/>
  <c r="E2293" i="12" s="1"/>
  <c r="F2293" i="12" s="1"/>
  <c r="G2293" i="12" s="1"/>
  <c r="D2292" i="12"/>
  <c r="E2292" i="12" s="1"/>
  <c r="F2292" i="12" s="1"/>
  <c r="G2292" i="12" s="1"/>
  <c r="D2291" i="12"/>
  <c r="E2291" i="12" s="1"/>
  <c r="F2291" i="12" s="1"/>
  <c r="G2291" i="12" s="1"/>
  <c r="D2290" i="12"/>
  <c r="E2290" i="12" s="1"/>
  <c r="F2290" i="12" s="1"/>
  <c r="G2290" i="12" s="1"/>
  <c r="D2289" i="12"/>
  <c r="E2289" i="12" s="1"/>
  <c r="F2289" i="12" s="1"/>
  <c r="G2289" i="12" s="1"/>
  <c r="D2288" i="12"/>
  <c r="E2288" i="12" s="1"/>
  <c r="F2288" i="12" s="1"/>
  <c r="G2288" i="12" s="1"/>
  <c r="D2287" i="12"/>
  <c r="E2287" i="12" s="1"/>
  <c r="F2287" i="12" s="1"/>
  <c r="G2287" i="12" s="1"/>
  <c r="D2286" i="12"/>
  <c r="E2286" i="12" s="1"/>
  <c r="F2286" i="12" s="1"/>
  <c r="G2286" i="12" s="1"/>
  <c r="D2285" i="12"/>
  <c r="E2285" i="12" s="1"/>
  <c r="F2285" i="12" s="1"/>
  <c r="G2285" i="12" s="1"/>
  <c r="D2284" i="12"/>
  <c r="E2284" i="12" s="1"/>
  <c r="F2284" i="12" s="1"/>
  <c r="G2284" i="12" s="1"/>
  <c r="D2283" i="12"/>
  <c r="E2283" i="12" s="1"/>
  <c r="F2283" i="12" s="1"/>
  <c r="G2283" i="12" s="1"/>
  <c r="D2282" i="12"/>
  <c r="E2282" i="12" s="1"/>
  <c r="F2282" i="12" s="1"/>
  <c r="G2282" i="12" s="1"/>
  <c r="D2281" i="12"/>
  <c r="D2280" i="12"/>
  <c r="E2280" i="12" s="1"/>
  <c r="F2280" i="12" s="1"/>
  <c r="G2280" i="12" s="1"/>
  <c r="D2279" i="12"/>
  <c r="E2279" i="12" s="1"/>
  <c r="F2279" i="12" s="1"/>
  <c r="G2279" i="12" s="1"/>
  <c r="D2278" i="12"/>
  <c r="E2278" i="12" s="1"/>
  <c r="D2277" i="12"/>
  <c r="E2277" i="12" s="1"/>
  <c r="F2277" i="12" s="1"/>
  <c r="G2277" i="12" s="1"/>
  <c r="D2276" i="12"/>
  <c r="E2276" i="12" s="1"/>
  <c r="F2276" i="12" s="1"/>
  <c r="G2276" i="12" s="1"/>
  <c r="D2275" i="12"/>
  <c r="E2275" i="12" s="1"/>
  <c r="F2275" i="12" s="1"/>
  <c r="G2275" i="12" s="1"/>
  <c r="D2274" i="12"/>
  <c r="E2274" i="12" s="1"/>
  <c r="F2274" i="12" s="1"/>
  <c r="G2274" i="12" s="1"/>
  <c r="D2273" i="12"/>
  <c r="D2272" i="12"/>
  <c r="E2272" i="12" s="1"/>
  <c r="F2272" i="12" s="1"/>
  <c r="G2272" i="12" s="1"/>
  <c r="D2271" i="12"/>
  <c r="E2271" i="12" s="1"/>
  <c r="F2271" i="12" s="1"/>
  <c r="G2271" i="12" s="1"/>
  <c r="D2270" i="12"/>
  <c r="E2270" i="12" s="1"/>
  <c r="F2270" i="12" s="1"/>
  <c r="G2270" i="12" s="1"/>
  <c r="D2269" i="12"/>
  <c r="E2269" i="12" s="1"/>
  <c r="F2269" i="12" s="1"/>
  <c r="G2269" i="12" s="1"/>
  <c r="D2268" i="12"/>
  <c r="E2268" i="12" s="1"/>
  <c r="F2268" i="12" s="1"/>
  <c r="G2268" i="12" s="1"/>
  <c r="D2267" i="12"/>
  <c r="E2267" i="12" s="1"/>
  <c r="F2267" i="12" s="1"/>
  <c r="G2267" i="12" s="1"/>
  <c r="D2266" i="12"/>
  <c r="E2266" i="12" s="1"/>
  <c r="F2266" i="12" s="1"/>
  <c r="G2266" i="12" s="1"/>
  <c r="D2265" i="12"/>
  <c r="E2265" i="12" s="1"/>
  <c r="D2264" i="12"/>
  <c r="E2264" i="12" s="1"/>
  <c r="F2264" i="12" s="1"/>
  <c r="G2264" i="12" s="1"/>
  <c r="D2263" i="12"/>
  <c r="E2263" i="12" s="1"/>
  <c r="F2263" i="12" s="1"/>
  <c r="G2263" i="12" s="1"/>
  <c r="D2262" i="12"/>
  <c r="E2262" i="12" s="1"/>
  <c r="D2261" i="12"/>
  <c r="E2261" i="12" s="1"/>
  <c r="F2261" i="12" s="1"/>
  <c r="G2261" i="12" s="1"/>
  <c r="D2260" i="12"/>
  <c r="E2260" i="12" s="1"/>
  <c r="F2260" i="12" s="1"/>
  <c r="G2260" i="12" s="1"/>
  <c r="D2259" i="12"/>
  <c r="E2259" i="12" s="1"/>
  <c r="F2259" i="12" s="1"/>
  <c r="G2259" i="12" s="1"/>
  <c r="D2258" i="12"/>
  <c r="E2258" i="12" s="1"/>
  <c r="F2258" i="12" s="1"/>
  <c r="G2258" i="12" s="1"/>
  <c r="D2257" i="12"/>
  <c r="E2257" i="12" s="1"/>
  <c r="F2257" i="12" s="1"/>
  <c r="G2257" i="12" s="1"/>
  <c r="D2256" i="12"/>
  <c r="E2256" i="12" s="1"/>
  <c r="F2256" i="12" s="1"/>
  <c r="G2256" i="12" s="1"/>
  <c r="D2255" i="12"/>
  <c r="E2255" i="12" s="1"/>
  <c r="F2255" i="12" s="1"/>
  <c r="G2255" i="12" s="1"/>
  <c r="D2254" i="12"/>
  <c r="E2254" i="12" s="1"/>
  <c r="F2254" i="12" s="1"/>
  <c r="G2254" i="12" s="1"/>
  <c r="D2253" i="12"/>
  <c r="E2253" i="12" s="1"/>
  <c r="F2253" i="12" s="1"/>
  <c r="G2253" i="12" s="1"/>
  <c r="D2252" i="12"/>
  <c r="E2252" i="12" s="1"/>
  <c r="F2252" i="12" s="1"/>
  <c r="G2252" i="12" s="1"/>
  <c r="D2251" i="12"/>
  <c r="E2251" i="12" s="1"/>
  <c r="F2251" i="12" s="1"/>
  <c r="G2251" i="12" s="1"/>
  <c r="D2250" i="12"/>
  <c r="E2250" i="12" s="1"/>
  <c r="F2250" i="12" s="1"/>
  <c r="G2250" i="12" s="1"/>
  <c r="D2249" i="12"/>
  <c r="E2249" i="12" s="1"/>
  <c r="D2248" i="12"/>
  <c r="E2248" i="12" s="1"/>
  <c r="F2248" i="12" s="1"/>
  <c r="G2248" i="12" s="1"/>
  <c r="D2247" i="12"/>
  <c r="E2247" i="12" s="1"/>
  <c r="F2247" i="12" s="1"/>
  <c r="G2247" i="12" s="1"/>
  <c r="D2246" i="12"/>
  <c r="E2246" i="12" s="1"/>
  <c r="D2245" i="12"/>
  <c r="E2245" i="12" s="1"/>
  <c r="F2245" i="12" s="1"/>
  <c r="G2245" i="12" s="1"/>
  <c r="D2244" i="12"/>
  <c r="E2244" i="12" s="1"/>
  <c r="F2244" i="12" s="1"/>
  <c r="G2244" i="12" s="1"/>
  <c r="D2243" i="12"/>
  <c r="E2243" i="12" s="1"/>
  <c r="F2243" i="12" s="1"/>
  <c r="G2243" i="12" s="1"/>
  <c r="D2242" i="12"/>
  <c r="E2242" i="12" s="1"/>
  <c r="F2242" i="12" s="1"/>
  <c r="G2242" i="12" s="1"/>
  <c r="D2241" i="12"/>
  <c r="E2241" i="12" s="1"/>
  <c r="F2241" i="12" s="1"/>
  <c r="G2241" i="12" s="1"/>
  <c r="D2240" i="12"/>
  <c r="E2240" i="12" s="1"/>
  <c r="F2240" i="12" s="1"/>
  <c r="G2240" i="12" s="1"/>
  <c r="D2239" i="12"/>
  <c r="E2239" i="12" s="1"/>
  <c r="F2239" i="12" s="1"/>
  <c r="G2239" i="12" s="1"/>
  <c r="D2238" i="12"/>
  <c r="E2238" i="12" s="1"/>
  <c r="F2238" i="12" s="1"/>
  <c r="G2238" i="12" s="1"/>
  <c r="D2237" i="12"/>
  <c r="E2237" i="12" s="1"/>
  <c r="F2237" i="12" s="1"/>
  <c r="G2237" i="12" s="1"/>
  <c r="D2236" i="12"/>
  <c r="E2236" i="12" s="1"/>
  <c r="F2236" i="12" s="1"/>
  <c r="G2236" i="12" s="1"/>
  <c r="D2235" i="12"/>
  <c r="E2235" i="12" s="1"/>
  <c r="F2235" i="12" s="1"/>
  <c r="G2235" i="12" s="1"/>
  <c r="D2234" i="12"/>
  <c r="E2234" i="12" s="1"/>
  <c r="F2234" i="12" s="1"/>
  <c r="G2234" i="12" s="1"/>
  <c r="D2233" i="12"/>
  <c r="E2233" i="12" s="1"/>
  <c r="D2232" i="12"/>
  <c r="E2232" i="12" s="1"/>
  <c r="F2232" i="12" s="1"/>
  <c r="G2232" i="12" s="1"/>
  <c r="D2231" i="12"/>
  <c r="E2231" i="12" s="1"/>
  <c r="F2231" i="12" s="1"/>
  <c r="G2231" i="12" s="1"/>
  <c r="D2230" i="12"/>
  <c r="E2230" i="12" s="1"/>
  <c r="D2229" i="12"/>
  <c r="E2229" i="12" s="1"/>
  <c r="F2229" i="12" s="1"/>
  <c r="G2229" i="12" s="1"/>
  <c r="D2228" i="12"/>
  <c r="E2228" i="12" s="1"/>
  <c r="F2228" i="12" s="1"/>
  <c r="G2228" i="12" s="1"/>
  <c r="D2227" i="12"/>
  <c r="E2227" i="12" s="1"/>
  <c r="F2227" i="12" s="1"/>
  <c r="G2227" i="12" s="1"/>
  <c r="D2226" i="12"/>
  <c r="E2226" i="12" s="1"/>
  <c r="F2226" i="12" s="1"/>
  <c r="G2226" i="12" s="1"/>
  <c r="D2225" i="12"/>
  <c r="E2225" i="12" s="1"/>
  <c r="F2225" i="12" s="1"/>
  <c r="G2225" i="12" s="1"/>
  <c r="D2224" i="12"/>
  <c r="E2224" i="12" s="1"/>
  <c r="F2224" i="12" s="1"/>
  <c r="G2224" i="12" s="1"/>
  <c r="D2223" i="12"/>
  <c r="E2223" i="12" s="1"/>
  <c r="F2223" i="12" s="1"/>
  <c r="G2223" i="12" s="1"/>
  <c r="D2222" i="12"/>
  <c r="E2222" i="12" s="1"/>
  <c r="F2222" i="12" s="1"/>
  <c r="G2222" i="12" s="1"/>
  <c r="D2221" i="12"/>
  <c r="E2221" i="12" s="1"/>
  <c r="F2221" i="12" s="1"/>
  <c r="G2221" i="12" s="1"/>
  <c r="D2220" i="12"/>
  <c r="E2220" i="12" s="1"/>
  <c r="F2220" i="12" s="1"/>
  <c r="G2220" i="12" s="1"/>
  <c r="D2219" i="12"/>
  <c r="E2219" i="12" s="1"/>
  <c r="F2219" i="12" s="1"/>
  <c r="G2219" i="12" s="1"/>
  <c r="D2218" i="12"/>
  <c r="E2218" i="12" s="1"/>
  <c r="F2218" i="12" s="1"/>
  <c r="G2218" i="12" s="1"/>
  <c r="D2217" i="12"/>
  <c r="E2217" i="12" s="1"/>
  <c r="D2216" i="12"/>
  <c r="E2216" i="12" s="1"/>
  <c r="F2216" i="12" s="1"/>
  <c r="G2216" i="12" s="1"/>
  <c r="D2215" i="12"/>
  <c r="E2215" i="12" s="1"/>
  <c r="F2215" i="12" s="1"/>
  <c r="G2215" i="12" s="1"/>
  <c r="D2214" i="12"/>
  <c r="E2214" i="12" s="1"/>
  <c r="D2213" i="12"/>
  <c r="E2213" i="12" s="1"/>
  <c r="F2213" i="12" s="1"/>
  <c r="G2213" i="12" s="1"/>
  <c r="D2212" i="12"/>
  <c r="E2212" i="12" s="1"/>
  <c r="F2212" i="12" s="1"/>
  <c r="G2212" i="12" s="1"/>
  <c r="D2211" i="12"/>
  <c r="E2211" i="12" s="1"/>
  <c r="F2211" i="12" s="1"/>
  <c r="G2211" i="12" s="1"/>
  <c r="D2210" i="12"/>
  <c r="E2210" i="12" s="1"/>
  <c r="F2210" i="12" s="1"/>
  <c r="G2210" i="12" s="1"/>
  <c r="D2209" i="12"/>
  <c r="E2209" i="12" s="1"/>
  <c r="F2209" i="12" s="1"/>
  <c r="G2209" i="12" s="1"/>
  <c r="D2208" i="12"/>
  <c r="E2208" i="12" s="1"/>
  <c r="F2208" i="12" s="1"/>
  <c r="G2208" i="12" s="1"/>
  <c r="D2207" i="12"/>
  <c r="E2207" i="12" s="1"/>
  <c r="F2207" i="12" s="1"/>
  <c r="G2207" i="12" s="1"/>
  <c r="D2206" i="12"/>
  <c r="E2206" i="12" s="1"/>
  <c r="F2206" i="12" s="1"/>
  <c r="G2206" i="12" s="1"/>
  <c r="D2205" i="12"/>
  <c r="E2205" i="12" s="1"/>
  <c r="F2205" i="12" s="1"/>
  <c r="G2205" i="12" s="1"/>
  <c r="D2204" i="12"/>
  <c r="E2204" i="12" s="1"/>
  <c r="F2204" i="12" s="1"/>
  <c r="G2204" i="12" s="1"/>
  <c r="D2203" i="12"/>
  <c r="E2203" i="12" s="1"/>
  <c r="F2203" i="12" s="1"/>
  <c r="G2203" i="12" s="1"/>
  <c r="D2202" i="12"/>
  <c r="E2202" i="12" s="1"/>
  <c r="F2202" i="12" s="1"/>
  <c r="G2202" i="12" s="1"/>
  <c r="D2201" i="12"/>
  <c r="E2201" i="12" s="1"/>
  <c r="F2201" i="12" s="1"/>
  <c r="G2201" i="12" s="1"/>
  <c r="D2200" i="12"/>
  <c r="E2200" i="12" s="1"/>
  <c r="F2200" i="12" s="1"/>
  <c r="G2200" i="12" s="1"/>
  <c r="D2199" i="12"/>
  <c r="E2199" i="12" s="1"/>
  <c r="F2199" i="12" s="1"/>
  <c r="G2199" i="12" s="1"/>
  <c r="D2198" i="12"/>
  <c r="E2198" i="12" s="1"/>
  <c r="D2197" i="12"/>
  <c r="E2197" i="12" s="1"/>
  <c r="F2197" i="12" s="1"/>
  <c r="G2197" i="12" s="1"/>
  <c r="D2196" i="12"/>
  <c r="E2196" i="12" s="1"/>
  <c r="F2196" i="12" s="1"/>
  <c r="G2196" i="12" s="1"/>
  <c r="D2195" i="12"/>
  <c r="E2195" i="12" s="1"/>
  <c r="F2195" i="12" s="1"/>
  <c r="G2195" i="12" s="1"/>
  <c r="D2194" i="12"/>
  <c r="E2194" i="12" s="1"/>
  <c r="F2194" i="12" s="1"/>
  <c r="G2194" i="12" s="1"/>
  <c r="D2193" i="12"/>
  <c r="E2193" i="12" s="1"/>
  <c r="F2193" i="12" s="1"/>
  <c r="G2193" i="12" s="1"/>
  <c r="D2192" i="12"/>
  <c r="E2192" i="12" s="1"/>
  <c r="F2192" i="12" s="1"/>
  <c r="G2192" i="12" s="1"/>
  <c r="D2191" i="12"/>
  <c r="E2191" i="12" s="1"/>
  <c r="F2191" i="12" s="1"/>
  <c r="G2191" i="12" s="1"/>
  <c r="D2190" i="12"/>
  <c r="E2190" i="12" s="1"/>
  <c r="F2190" i="12" s="1"/>
  <c r="G2190" i="12" s="1"/>
  <c r="D2189" i="12"/>
  <c r="E2189" i="12" s="1"/>
  <c r="F2189" i="12" s="1"/>
  <c r="G2189" i="12" s="1"/>
  <c r="D2188" i="12"/>
  <c r="E2188" i="12" s="1"/>
  <c r="F2188" i="12" s="1"/>
  <c r="G2188" i="12" s="1"/>
  <c r="D2187" i="12"/>
  <c r="E2187" i="12" s="1"/>
  <c r="F2187" i="12" s="1"/>
  <c r="G2187" i="12" s="1"/>
  <c r="D2186" i="12"/>
  <c r="E2186" i="12" s="1"/>
  <c r="F2186" i="12" s="1"/>
  <c r="G2186" i="12" s="1"/>
  <c r="D2185" i="12"/>
  <c r="E2185" i="12" s="1"/>
  <c r="F2185" i="12" s="1"/>
  <c r="G2185" i="12" s="1"/>
  <c r="D2184" i="12"/>
  <c r="E2184" i="12" s="1"/>
  <c r="F2184" i="12" s="1"/>
  <c r="G2184" i="12" s="1"/>
  <c r="D2183" i="12"/>
  <c r="E2183" i="12" s="1"/>
  <c r="F2183" i="12" s="1"/>
  <c r="G2183" i="12" s="1"/>
  <c r="D2182" i="12"/>
  <c r="E2182" i="12" s="1"/>
  <c r="D2181" i="12"/>
  <c r="E2181" i="12" s="1"/>
  <c r="F2181" i="12" s="1"/>
  <c r="G2181" i="12" s="1"/>
  <c r="D2180" i="12"/>
  <c r="E2180" i="12" s="1"/>
  <c r="F2180" i="12" s="1"/>
  <c r="G2180" i="12" s="1"/>
  <c r="D2179" i="12"/>
  <c r="E2179" i="12" s="1"/>
  <c r="F2179" i="12" s="1"/>
  <c r="G2179" i="12" s="1"/>
  <c r="D2178" i="12"/>
  <c r="E2178" i="12" s="1"/>
  <c r="F2178" i="12" s="1"/>
  <c r="G2178" i="12" s="1"/>
  <c r="D2177" i="12"/>
  <c r="E2177" i="12" s="1"/>
  <c r="F2177" i="12" s="1"/>
  <c r="G2177" i="12" s="1"/>
  <c r="D2176" i="12"/>
  <c r="E2176" i="12" s="1"/>
  <c r="F2176" i="12" s="1"/>
  <c r="G2176" i="12" s="1"/>
  <c r="D2175" i="12"/>
  <c r="E2175" i="12" s="1"/>
  <c r="F2175" i="12" s="1"/>
  <c r="G2175" i="12" s="1"/>
  <c r="D2174" i="12"/>
  <c r="E2174" i="12" s="1"/>
  <c r="F2174" i="12" s="1"/>
  <c r="G2174" i="12" s="1"/>
  <c r="D2173" i="12"/>
  <c r="E2173" i="12" s="1"/>
  <c r="F2173" i="12" s="1"/>
  <c r="G2173" i="12" s="1"/>
  <c r="D2172" i="12"/>
  <c r="E2172" i="12" s="1"/>
  <c r="F2172" i="12" s="1"/>
  <c r="G2172" i="12" s="1"/>
  <c r="D2171" i="12"/>
  <c r="E2171" i="12" s="1"/>
  <c r="F2171" i="12" s="1"/>
  <c r="G2171" i="12" s="1"/>
  <c r="D2170" i="12"/>
  <c r="E2170" i="12" s="1"/>
  <c r="F2170" i="12" s="1"/>
  <c r="G2170" i="12" s="1"/>
  <c r="D2169" i="12"/>
  <c r="E2169" i="12" s="1"/>
  <c r="D2168" i="12"/>
  <c r="E2168" i="12" s="1"/>
  <c r="F2168" i="12" s="1"/>
  <c r="G2168" i="12" s="1"/>
  <c r="D2167" i="12"/>
  <c r="E2167" i="12" s="1"/>
  <c r="F2167" i="12" s="1"/>
  <c r="G2167" i="12" s="1"/>
  <c r="D2166" i="12"/>
  <c r="E2166" i="12" s="1"/>
  <c r="D2165" i="12"/>
  <c r="E2165" i="12" s="1"/>
  <c r="F2165" i="12" s="1"/>
  <c r="G2165" i="12" s="1"/>
  <c r="D2164" i="12"/>
  <c r="E2164" i="12" s="1"/>
  <c r="F2164" i="12" s="1"/>
  <c r="G2164" i="12" s="1"/>
  <c r="D2163" i="12"/>
  <c r="E2163" i="12" s="1"/>
  <c r="F2163" i="12" s="1"/>
  <c r="G2163" i="12" s="1"/>
  <c r="D2162" i="12"/>
  <c r="E2162" i="12" s="1"/>
  <c r="F2162" i="12" s="1"/>
  <c r="G2162" i="12" s="1"/>
  <c r="D2161" i="12"/>
  <c r="E2161" i="12" s="1"/>
  <c r="F2161" i="12" s="1"/>
  <c r="G2161" i="12" s="1"/>
  <c r="D2160" i="12"/>
  <c r="E2160" i="12" s="1"/>
  <c r="F2160" i="12" s="1"/>
  <c r="G2160" i="12" s="1"/>
  <c r="D2159" i="12"/>
  <c r="E2159" i="12" s="1"/>
  <c r="F2159" i="12" s="1"/>
  <c r="G2159" i="12" s="1"/>
  <c r="D2158" i="12"/>
  <c r="E2158" i="12" s="1"/>
  <c r="F2158" i="12" s="1"/>
  <c r="G2158" i="12" s="1"/>
  <c r="D2157" i="12"/>
  <c r="E2157" i="12" s="1"/>
  <c r="F2157" i="12" s="1"/>
  <c r="G2157" i="12" s="1"/>
  <c r="D2156" i="12"/>
  <c r="E2156" i="12" s="1"/>
  <c r="F2156" i="12" s="1"/>
  <c r="G2156" i="12" s="1"/>
  <c r="D2155" i="12"/>
  <c r="E2155" i="12" s="1"/>
  <c r="F2155" i="12" s="1"/>
  <c r="G2155" i="12" s="1"/>
  <c r="D2154" i="12"/>
  <c r="E2154" i="12" s="1"/>
  <c r="F2154" i="12" s="1"/>
  <c r="G2154" i="12" s="1"/>
  <c r="D2153" i="12"/>
  <c r="E2153" i="12" s="1"/>
  <c r="F2153" i="12" s="1"/>
  <c r="G2153" i="12" s="1"/>
  <c r="D2152" i="12"/>
  <c r="E2152" i="12" s="1"/>
  <c r="F2152" i="12" s="1"/>
  <c r="G2152" i="12" s="1"/>
  <c r="D2151" i="12"/>
  <c r="E2151" i="12" s="1"/>
  <c r="F2151" i="12" s="1"/>
  <c r="G2151" i="12" s="1"/>
  <c r="D2150" i="12"/>
  <c r="E2150" i="12" s="1"/>
  <c r="D2149" i="12"/>
  <c r="E2149" i="12" s="1"/>
  <c r="F2149" i="12" s="1"/>
  <c r="G2149" i="12" s="1"/>
  <c r="D2148" i="12"/>
  <c r="E2148" i="12" s="1"/>
  <c r="F2148" i="12" s="1"/>
  <c r="G2148" i="12" s="1"/>
  <c r="D2147" i="12"/>
  <c r="E2147" i="12" s="1"/>
  <c r="F2147" i="12" s="1"/>
  <c r="G2147" i="12" s="1"/>
  <c r="D2146" i="12"/>
  <c r="E2146" i="12" s="1"/>
  <c r="F2146" i="12" s="1"/>
  <c r="G2146" i="12" s="1"/>
  <c r="D2145" i="12"/>
  <c r="E2145" i="12" s="1"/>
  <c r="F2145" i="12" s="1"/>
  <c r="G2145" i="12" s="1"/>
  <c r="D2144" i="12"/>
  <c r="E2144" i="12" s="1"/>
  <c r="F2144" i="12" s="1"/>
  <c r="G2144" i="12" s="1"/>
  <c r="D2143" i="12"/>
  <c r="E2143" i="12" s="1"/>
  <c r="F2143" i="12" s="1"/>
  <c r="G2143" i="12" s="1"/>
  <c r="D2142" i="12"/>
  <c r="E2142" i="12" s="1"/>
  <c r="F2142" i="12" s="1"/>
  <c r="G2142" i="12" s="1"/>
  <c r="D2141" i="12"/>
  <c r="E2141" i="12" s="1"/>
  <c r="F2141" i="12" s="1"/>
  <c r="G2141" i="12" s="1"/>
  <c r="D2140" i="12"/>
  <c r="E2140" i="12" s="1"/>
  <c r="F2140" i="12" s="1"/>
  <c r="G2140" i="12" s="1"/>
  <c r="D2139" i="12"/>
  <c r="E2139" i="12" s="1"/>
  <c r="F2139" i="12" s="1"/>
  <c r="G2139" i="12" s="1"/>
  <c r="D2138" i="12"/>
  <c r="E2138" i="12" s="1"/>
  <c r="F2138" i="12" s="1"/>
  <c r="G2138" i="12" s="1"/>
  <c r="D2137" i="12"/>
  <c r="E2137" i="12" s="1"/>
  <c r="D2136" i="12"/>
  <c r="E2136" i="12" s="1"/>
  <c r="F2136" i="12" s="1"/>
  <c r="G2136" i="12" s="1"/>
  <c r="D2135" i="12"/>
  <c r="E2135" i="12" s="1"/>
  <c r="F2135" i="12" s="1"/>
  <c r="G2135" i="12" s="1"/>
  <c r="D2134" i="12"/>
  <c r="E2134" i="12" s="1"/>
  <c r="D2133" i="12"/>
  <c r="E2133" i="12" s="1"/>
  <c r="F2133" i="12" s="1"/>
  <c r="G2133" i="12" s="1"/>
  <c r="D2132" i="12"/>
  <c r="E2132" i="12" s="1"/>
  <c r="F2132" i="12" s="1"/>
  <c r="G2132" i="12" s="1"/>
  <c r="D2131" i="12"/>
  <c r="E2131" i="12" s="1"/>
  <c r="F2131" i="12" s="1"/>
  <c r="G2131" i="12" s="1"/>
  <c r="D2130" i="12"/>
  <c r="E2130" i="12" s="1"/>
  <c r="F2130" i="12" s="1"/>
  <c r="G2130" i="12" s="1"/>
  <c r="D2129" i="12"/>
  <c r="E2129" i="12" s="1"/>
  <c r="F2129" i="12" s="1"/>
  <c r="G2129" i="12" s="1"/>
  <c r="D2128" i="12"/>
  <c r="E2128" i="12" s="1"/>
  <c r="F2128" i="12" s="1"/>
  <c r="G2128" i="12" s="1"/>
  <c r="D2127" i="12"/>
  <c r="E2127" i="12" s="1"/>
  <c r="F2127" i="12" s="1"/>
  <c r="G2127" i="12" s="1"/>
  <c r="D2126" i="12"/>
  <c r="E2126" i="12" s="1"/>
  <c r="F2126" i="12" s="1"/>
  <c r="G2126" i="12" s="1"/>
  <c r="D2125" i="12"/>
  <c r="E2125" i="12" s="1"/>
  <c r="F2125" i="12" s="1"/>
  <c r="G2125" i="12" s="1"/>
  <c r="D2124" i="12"/>
  <c r="E2124" i="12" s="1"/>
  <c r="F2124" i="12" s="1"/>
  <c r="G2124" i="12" s="1"/>
  <c r="D2123" i="12"/>
  <c r="E2123" i="12" s="1"/>
  <c r="F2123" i="12" s="1"/>
  <c r="G2123" i="12" s="1"/>
  <c r="D2122" i="12"/>
  <c r="E2122" i="12" s="1"/>
  <c r="F2122" i="12" s="1"/>
  <c r="G2122" i="12" s="1"/>
  <c r="D2121" i="12"/>
  <c r="E2121" i="12" s="1"/>
  <c r="D2120" i="12"/>
  <c r="E2120" i="12" s="1"/>
  <c r="F2120" i="12" s="1"/>
  <c r="G2120" i="12" s="1"/>
  <c r="D2119" i="12"/>
  <c r="E2119" i="12" s="1"/>
  <c r="F2119" i="12" s="1"/>
  <c r="G2119" i="12" s="1"/>
  <c r="D2118" i="12"/>
  <c r="E2118" i="12" s="1"/>
  <c r="D2117" i="12"/>
  <c r="E2117" i="12" s="1"/>
  <c r="F2117" i="12" s="1"/>
  <c r="G2117" i="12" s="1"/>
  <c r="D2116" i="12"/>
  <c r="E2116" i="12" s="1"/>
  <c r="F2116" i="12" s="1"/>
  <c r="G2116" i="12" s="1"/>
  <c r="D2115" i="12"/>
  <c r="E2115" i="12" s="1"/>
  <c r="F2115" i="12" s="1"/>
  <c r="G2115" i="12" s="1"/>
  <c r="D2114" i="12"/>
  <c r="E2114" i="12" s="1"/>
  <c r="F2114" i="12" s="1"/>
  <c r="G2114" i="12" s="1"/>
  <c r="D2113" i="12"/>
  <c r="D2112" i="12"/>
  <c r="E2112" i="12" s="1"/>
  <c r="F2112" i="12" s="1"/>
  <c r="G2112" i="12" s="1"/>
  <c r="D2111" i="12"/>
  <c r="E2111" i="12" s="1"/>
  <c r="F2111" i="12" s="1"/>
  <c r="G2111" i="12" s="1"/>
  <c r="D2110" i="12"/>
  <c r="E2110" i="12" s="1"/>
  <c r="F2110" i="12" s="1"/>
  <c r="G2110" i="12" s="1"/>
  <c r="D2109" i="12"/>
  <c r="E2109" i="12" s="1"/>
  <c r="F2109" i="12" s="1"/>
  <c r="G2109" i="12" s="1"/>
  <c r="D2108" i="12"/>
  <c r="E2108" i="12" s="1"/>
  <c r="F2108" i="12" s="1"/>
  <c r="G2108" i="12" s="1"/>
  <c r="D2107" i="12"/>
  <c r="E2107" i="12" s="1"/>
  <c r="F2107" i="12" s="1"/>
  <c r="G2107" i="12" s="1"/>
  <c r="D2106" i="12"/>
  <c r="E2106" i="12" s="1"/>
  <c r="F2106" i="12" s="1"/>
  <c r="G2106" i="12" s="1"/>
  <c r="D2105" i="12"/>
  <c r="E2105" i="12" s="1"/>
  <c r="D2104" i="12"/>
  <c r="E2104" i="12" s="1"/>
  <c r="F2104" i="12" s="1"/>
  <c r="G2104" i="12" s="1"/>
  <c r="D2103" i="12"/>
  <c r="E2103" i="12" s="1"/>
  <c r="F2103" i="12" s="1"/>
  <c r="G2103" i="12" s="1"/>
  <c r="D2102" i="12"/>
  <c r="E2102" i="12" s="1"/>
  <c r="D2101" i="12"/>
  <c r="E2101" i="12" s="1"/>
  <c r="F2101" i="12" s="1"/>
  <c r="G2101" i="12" s="1"/>
  <c r="D2100" i="12"/>
  <c r="E2100" i="12" s="1"/>
  <c r="F2100" i="12" s="1"/>
  <c r="G2100" i="12" s="1"/>
  <c r="D2099" i="12"/>
  <c r="E2099" i="12" s="1"/>
  <c r="F2099" i="12" s="1"/>
  <c r="G2099" i="12" s="1"/>
  <c r="D2098" i="12"/>
  <c r="E2098" i="12" s="1"/>
  <c r="F2098" i="12" s="1"/>
  <c r="G2098" i="12" s="1"/>
  <c r="D2097" i="12"/>
  <c r="E2097" i="12" s="1"/>
  <c r="F2097" i="12" s="1"/>
  <c r="G2097" i="12" s="1"/>
  <c r="D2096" i="12"/>
  <c r="E2096" i="12" s="1"/>
  <c r="F2096" i="12" s="1"/>
  <c r="G2096" i="12" s="1"/>
  <c r="D2095" i="12"/>
  <c r="E2095" i="12" s="1"/>
  <c r="F2095" i="12" s="1"/>
  <c r="G2095" i="12" s="1"/>
  <c r="D2094" i="12"/>
  <c r="E2094" i="12" s="1"/>
  <c r="F2094" i="12" s="1"/>
  <c r="G2094" i="12" s="1"/>
  <c r="D2093" i="12"/>
  <c r="E2093" i="12" s="1"/>
  <c r="F2093" i="12" s="1"/>
  <c r="G2093" i="12" s="1"/>
  <c r="D2092" i="12"/>
  <c r="E2092" i="12" s="1"/>
  <c r="F2092" i="12" s="1"/>
  <c r="G2092" i="12" s="1"/>
  <c r="D2091" i="12"/>
  <c r="E2091" i="12" s="1"/>
  <c r="F2091" i="12" s="1"/>
  <c r="G2091" i="12" s="1"/>
  <c r="D2090" i="12"/>
  <c r="E2090" i="12" s="1"/>
  <c r="F2090" i="12" s="1"/>
  <c r="G2090" i="12" s="1"/>
  <c r="D2089" i="12"/>
  <c r="E2089" i="12" s="1"/>
  <c r="D2088" i="12"/>
  <c r="E2088" i="12" s="1"/>
  <c r="F2088" i="12" s="1"/>
  <c r="G2088" i="12" s="1"/>
  <c r="D2087" i="12"/>
  <c r="E2087" i="12" s="1"/>
  <c r="F2087" i="12" s="1"/>
  <c r="G2087" i="12" s="1"/>
  <c r="D2086" i="12"/>
  <c r="E2086" i="12" s="1"/>
  <c r="D2085" i="12"/>
  <c r="E2085" i="12" s="1"/>
  <c r="F2085" i="12" s="1"/>
  <c r="G2085" i="12" s="1"/>
  <c r="D2084" i="12"/>
  <c r="E2084" i="12" s="1"/>
  <c r="F2084" i="12" s="1"/>
  <c r="G2084" i="12" s="1"/>
  <c r="D2083" i="12"/>
  <c r="E2083" i="12" s="1"/>
  <c r="F2083" i="12" s="1"/>
  <c r="G2083" i="12" s="1"/>
  <c r="D2082" i="12"/>
  <c r="E2082" i="12" s="1"/>
  <c r="F2082" i="12" s="1"/>
  <c r="G2082" i="12" s="1"/>
  <c r="D2081" i="12"/>
  <c r="E2081" i="12" s="1"/>
  <c r="F2081" i="12" s="1"/>
  <c r="G2081" i="12" s="1"/>
  <c r="D2080" i="12"/>
  <c r="E2080" i="12" s="1"/>
  <c r="F2080" i="12" s="1"/>
  <c r="G2080" i="12" s="1"/>
  <c r="D2079" i="12"/>
  <c r="E2079" i="12" s="1"/>
  <c r="F2079" i="12" s="1"/>
  <c r="G2079" i="12" s="1"/>
  <c r="D2078" i="12"/>
  <c r="E2078" i="12" s="1"/>
  <c r="F2078" i="12" s="1"/>
  <c r="G2078" i="12" s="1"/>
  <c r="D2077" i="12"/>
  <c r="E2077" i="12" s="1"/>
  <c r="F2077" i="12" s="1"/>
  <c r="G2077" i="12" s="1"/>
  <c r="D2076" i="12"/>
  <c r="E2076" i="12" s="1"/>
  <c r="F2076" i="12" s="1"/>
  <c r="G2076" i="12" s="1"/>
  <c r="D2075" i="12"/>
  <c r="E2075" i="12" s="1"/>
  <c r="F2075" i="12" s="1"/>
  <c r="G2075" i="12" s="1"/>
  <c r="D2074" i="12"/>
  <c r="E2074" i="12" s="1"/>
  <c r="F2074" i="12" s="1"/>
  <c r="G2074" i="12" s="1"/>
  <c r="D2073" i="12"/>
  <c r="D2072" i="12"/>
  <c r="E2072" i="12" s="1"/>
  <c r="F2072" i="12" s="1"/>
  <c r="G2072" i="12" s="1"/>
  <c r="D2071" i="12"/>
  <c r="E2071" i="12" s="1"/>
  <c r="F2071" i="12" s="1"/>
  <c r="G2071" i="12" s="1"/>
  <c r="D2070" i="12"/>
  <c r="E2070" i="12" s="1"/>
  <c r="D2069" i="12"/>
  <c r="E2069" i="12" s="1"/>
  <c r="F2069" i="12" s="1"/>
  <c r="G2069" i="12" s="1"/>
  <c r="D2068" i="12"/>
  <c r="E2068" i="12" s="1"/>
  <c r="F2068" i="12" s="1"/>
  <c r="G2068" i="12" s="1"/>
  <c r="D2067" i="12"/>
  <c r="E2067" i="12" s="1"/>
  <c r="F2067" i="12" s="1"/>
  <c r="G2067" i="12" s="1"/>
  <c r="D2066" i="12"/>
  <c r="E2066" i="12" s="1"/>
  <c r="F2066" i="12" s="1"/>
  <c r="G2066" i="12" s="1"/>
  <c r="D2065" i="12"/>
  <c r="E2065" i="12" s="1"/>
  <c r="F2065" i="12" s="1"/>
  <c r="G2065" i="12" s="1"/>
  <c r="D2064" i="12"/>
  <c r="E2064" i="12" s="1"/>
  <c r="F2064" i="12" s="1"/>
  <c r="G2064" i="12" s="1"/>
  <c r="D2063" i="12"/>
  <c r="E2063" i="12" s="1"/>
  <c r="F2063" i="12" s="1"/>
  <c r="G2063" i="12" s="1"/>
  <c r="D2062" i="12"/>
  <c r="E2062" i="12" s="1"/>
  <c r="F2062" i="12" s="1"/>
  <c r="G2062" i="12" s="1"/>
  <c r="D2061" i="12"/>
  <c r="E2061" i="12" s="1"/>
  <c r="F2061" i="12" s="1"/>
  <c r="G2061" i="12" s="1"/>
  <c r="D2060" i="12"/>
  <c r="E2060" i="12" s="1"/>
  <c r="F2060" i="12" s="1"/>
  <c r="G2060" i="12" s="1"/>
  <c r="D2059" i="12"/>
  <c r="E2059" i="12" s="1"/>
  <c r="F2059" i="12" s="1"/>
  <c r="G2059" i="12" s="1"/>
  <c r="D2058" i="12"/>
  <c r="E2058" i="12" s="1"/>
  <c r="F2058" i="12" s="1"/>
  <c r="G2058" i="12" s="1"/>
  <c r="D2057" i="12"/>
  <c r="E2057" i="12" s="1"/>
  <c r="F2057" i="12" s="1"/>
  <c r="G2057" i="12" s="1"/>
  <c r="D2056" i="12"/>
  <c r="E2056" i="12" s="1"/>
  <c r="F2056" i="12" s="1"/>
  <c r="G2056" i="12" s="1"/>
  <c r="D2055" i="12"/>
  <c r="E2055" i="12" s="1"/>
  <c r="F2055" i="12" s="1"/>
  <c r="G2055" i="12" s="1"/>
  <c r="D2054" i="12"/>
  <c r="E2054" i="12" s="1"/>
  <c r="D2053" i="12"/>
  <c r="E2053" i="12" s="1"/>
  <c r="F2053" i="12" s="1"/>
  <c r="G2053" i="12" s="1"/>
  <c r="D2052" i="12"/>
  <c r="E2052" i="12" s="1"/>
  <c r="F2052" i="12" s="1"/>
  <c r="G2052" i="12" s="1"/>
  <c r="D2051" i="12"/>
  <c r="E2051" i="12" s="1"/>
  <c r="F2051" i="12" s="1"/>
  <c r="G2051" i="12" s="1"/>
  <c r="D2050" i="12"/>
  <c r="E2050" i="12" s="1"/>
  <c r="F2050" i="12" s="1"/>
  <c r="G2050" i="12" s="1"/>
  <c r="D2049" i="12"/>
  <c r="E2049" i="12" s="1"/>
  <c r="F2049" i="12" s="1"/>
  <c r="G2049" i="12" s="1"/>
  <c r="D2048" i="12"/>
  <c r="E2048" i="12" s="1"/>
  <c r="F2048" i="12" s="1"/>
  <c r="G2048" i="12" s="1"/>
  <c r="D2047" i="12"/>
  <c r="E2047" i="12" s="1"/>
  <c r="F2047" i="12" s="1"/>
  <c r="G2047" i="12" s="1"/>
  <c r="D2046" i="12"/>
  <c r="E2046" i="12" s="1"/>
  <c r="F2046" i="12" s="1"/>
  <c r="G2046" i="12" s="1"/>
  <c r="D2045" i="12"/>
  <c r="E2045" i="12" s="1"/>
  <c r="F2045" i="12" s="1"/>
  <c r="G2045" i="12" s="1"/>
  <c r="D2044" i="12"/>
  <c r="E2044" i="12" s="1"/>
  <c r="F2044" i="12" s="1"/>
  <c r="G2044" i="12" s="1"/>
  <c r="D2043" i="12"/>
  <c r="E2043" i="12" s="1"/>
  <c r="F2043" i="12" s="1"/>
  <c r="G2043" i="12" s="1"/>
  <c r="D2042" i="12"/>
  <c r="E2042" i="12" s="1"/>
  <c r="F2042" i="12" s="1"/>
  <c r="G2042" i="12" s="1"/>
  <c r="D2041" i="12"/>
  <c r="E2041" i="12" s="1"/>
  <c r="D2040" i="12"/>
  <c r="E2040" i="12" s="1"/>
  <c r="F2040" i="12" s="1"/>
  <c r="G2040" i="12" s="1"/>
  <c r="D2039" i="12"/>
  <c r="E2039" i="12" s="1"/>
  <c r="F2039" i="12" s="1"/>
  <c r="G2039" i="12" s="1"/>
  <c r="D2038" i="12"/>
  <c r="E2038" i="12" s="1"/>
  <c r="D2037" i="12"/>
  <c r="E2037" i="12" s="1"/>
  <c r="F2037" i="12" s="1"/>
  <c r="G2037" i="12" s="1"/>
  <c r="D2036" i="12"/>
  <c r="E2036" i="12" s="1"/>
  <c r="F2036" i="12" s="1"/>
  <c r="G2036" i="12" s="1"/>
  <c r="D2035" i="12"/>
  <c r="E2035" i="12" s="1"/>
  <c r="F2035" i="12" s="1"/>
  <c r="G2035" i="12" s="1"/>
  <c r="D2034" i="12"/>
  <c r="E2034" i="12" s="1"/>
  <c r="F2034" i="12" s="1"/>
  <c r="G2034" i="12" s="1"/>
  <c r="D2033" i="12"/>
  <c r="E2033" i="12" s="1"/>
  <c r="F2033" i="12" s="1"/>
  <c r="G2033" i="12" s="1"/>
  <c r="D2032" i="12"/>
  <c r="E2032" i="12" s="1"/>
  <c r="F2032" i="12" s="1"/>
  <c r="G2032" i="12" s="1"/>
  <c r="D2031" i="12"/>
  <c r="E2031" i="12" s="1"/>
  <c r="F2031" i="12" s="1"/>
  <c r="G2031" i="12" s="1"/>
  <c r="D2030" i="12"/>
  <c r="E2030" i="12" s="1"/>
  <c r="F2030" i="12" s="1"/>
  <c r="G2030" i="12" s="1"/>
  <c r="D2029" i="12"/>
  <c r="E2029" i="12" s="1"/>
  <c r="F2029" i="12" s="1"/>
  <c r="G2029" i="12" s="1"/>
  <c r="D2028" i="12"/>
  <c r="E2028" i="12" s="1"/>
  <c r="F2028" i="12" s="1"/>
  <c r="G2028" i="12" s="1"/>
  <c r="D2027" i="12"/>
  <c r="E2027" i="12" s="1"/>
  <c r="F2027" i="12" s="1"/>
  <c r="G2027" i="12" s="1"/>
  <c r="D2026" i="12"/>
  <c r="E2026" i="12" s="1"/>
  <c r="F2026" i="12" s="1"/>
  <c r="G2026" i="12" s="1"/>
  <c r="D2025" i="12"/>
  <c r="E2025" i="12" s="1"/>
  <c r="F2025" i="12" s="1"/>
  <c r="G2025" i="12" s="1"/>
  <c r="D2024" i="12"/>
  <c r="E2024" i="12" s="1"/>
  <c r="F2024" i="12" s="1"/>
  <c r="G2024" i="12" s="1"/>
  <c r="D2023" i="12"/>
  <c r="E2023" i="12" s="1"/>
  <c r="F2023" i="12" s="1"/>
  <c r="G2023" i="12" s="1"/>
  <c r="D2022" i="12"/>
  <c r="E2022" i="12" s="1"/>
  <c r="D2021" i="12"/>
  <c r="E2021" i="12" s="1"/>
  <c r="F2021" i="12" s="1"/>
  <c r="G2021" i="12" s="1"/>
  <c r="D2020" i="12"/>
  <c r="E2020" i="12" s="1"/>
  <c r="F2020" i="12" s="1"/>
  <c r="G2020" i="12" s="1"/>
  <c r="D2019" i="12"/>
  <c r="E2019" i="12" s="1"/>
  <c r="F2019" i="12" s="1"/>
  <c r="G2019" i="12" s="1"/>
  <c r="D2018" i="12"/>
  <c r="E2018" i="12" s="1"/>
  <c r="F2018" i="12" s="1"/>
  <c r="G2018" i="12" s="1"/>
  <c r="D2017" i="12"/>
  <c r="E2017" i="12" s="1"/>
  <c r="F2017" i="12" s="1"/>
  <c r="G2017" i="12" s="1"/>
  <c r="D2016" i="12"/>
  <c r="E2016" i="12" s="1"/>
  <c r="F2016" i="12" s="1"/>
  <c r="G2016" i="12" s="1"/>
  <c r="D2015" i="12"/>
  <c r="E2015" i="12" s="1"/>
  <c r="F2015" i="12" s="1"/>
  <c r="G2015" i="12" s="1"/>
  <c r="D2014" i="12"/>
  <c r="E2014" i="12" s="1"/>
  <c r="F2014" i="12" s="1"/>
  <c r="G2014" i="12" s="1"/>
  <c r="D2013" i="12"/>
  <c r="E2013" i="12" s="1"/>
  <c r="F2013" i="12" s="1"/>
  <c r="G2013" i="12" s="1"/>
  <c r="D2012" i="12"/>
  <c r="E2012" i="12" s="1"/>
  <c r="F2012" i="12" s="1"/>
  <c r="G2012" i="12" s="1"/>
  <c r="D2011" i="12"/>
  <c r="E2011" i="12" s="1"/>
  <c r="F2011" i="12" s="1"/>
  <c r="G2011" i="12" s="1"/>
  <c r="D2010" i="12"/>
  <c r="E2010" i="12" s="1"/>
  <c r="F2010" i="12" s="1"/>
  <c r="G2010" i="12" s="1"/>
  <c r="D2009" i="12"/>
  <c r="E2009" i="12" s="1"/>
  <c r="D2008" i="12"/>
  <c r="E2008" i="12" s="1"/>
  <c r="F2008" i="12" s="1"/>
  <c r="G2008" i="12" s="1"/>
  <c r="D2007" i="12"/>
  <c r="E2007" i="12" s="1"/>
  <c r="F2007" i="12" s="1"/>
  <c r="G2007" i="12" s="1"/>
  <c r="D2006" i="12"/>
  <c r="E2006" i="12" s="1"/>
  <c r="D2005" i="12"/>
  <c r="E2005" i="12" s="1"/>
  <c r="F2005" i="12" s="1"/>
  <c r="G2005" i="12" s="1"/>
  <c r="D2004" i="12"/>
  <c r="E2004" i="12" s="1"/>
  <c r="F2004" i="12" s="1"/>
  <c r="G2004" i="12" s="1"/>
  <c r="D2003" i="12"/>
  <c r="E2003" i="12" s="1"/>
  <c r="F2003" i="12" s="1"/>
  <c r="G2003" i="12" s="1"/>
  <c r="D2002" i="12"/>
  <c r="E2002" i="12" s="1"/>
  <c r="F2002" i="12" s="1"/>
  <c r="G2002" i="12" s="1"/>
  <c r="D2001" i="12"/>
  <c r="E2001" i="12" s="1"/>
  <c r="F2001" i="12" s="1"/>
  <c r="G2001" i="12" s="1"/>
  <c r="D2000" i="12"/>
  <c r="E2000" i="12" s="1"/>
  <c r="F2000" i="12" s="1"/>
  <c r="G2000" i="12" s="1"/>
  <c r="D1999" i="12"/>
  <c r="E1999" i="12" s="1"/>
  <c r="F1999" i="12" s="1"/>
  <c r="G1999" i="12" s="1"/>
  <c r="D1998" i="12"/>
  <c r="E1998" i="12" s="1"/>
  <c r="F1998" i="12" s="1"/>
  <c r="G1998" i="12" s="1"/>
  <c r="D1997" i="12"/>
  <c r="E1997" i="12" s="1"/>
  <c r="F1997" i="12" s="1"/>
  <c r="G1997" i="12" s="1"/>
  <c r="D1996" i="12"/>
  <c r="E1996" i="12" s="1"/>
  <c r="F1996" i="12" s="1"/>
  <c r="G1996" i="12" s="1"/>
  <c r="D1995" i="12"/>
  <c r="E1995" i="12" s="1"/>
  <c r="F1995" i="12" s="1"/>
  <c r="G1995" i="12" s="1"/>
  <c r="D1994" i="12"/>
  <c r="E1994" i="12" s="1"/>
  <c r="F1994" i="12" s="1"/>
  <c r="G1994" i="12" s="1"/>
  <c r="D1993" i="12"/>
  <c r="E1993" i="12" s="1"/>
  <c r="D1992" i="12"/>
  <c r="E1992" i="12" s="1"/>
  <c r="F1992" i="12" s="1"/>
  <c r="G1992" i="12" s="1"/>
  <c r="D1991" i="12"/>
  <c r="E1991" i="12" s="1"/>
  <c r="F1991" i="12" s="1"/>
  <c r="G1991" i="12" s="1"/>
  <c r="D1990" i="12"/>
  <c r="E1990" i="12" s="1"/>
  <c r="D1989" i="12"/>
  <c r="E1989" i="12" s="1"/>
  <c r="F1989" i="12" s="1"/>
  <c r="G1989" i="12" s="1"/>
  <c r="D1988" i="12"/>
  <c r="E1988" i="12" s="1"/>
  <c r="F1988" i="12" s="1"/>
  <c r="G1988" i="12" s="1"/>
  <c r="D1987" i="12"/>
  <c r="E1987" i="12" s="1"/>
  <c r="F1987" i="12" s="1"/>
  <c r="G1987" i="12" s="1"/>
  <c r="D1986" i="12"/>
  <c r="E1986" i="12" s="1"/>
  <c r="F1986" i="12" s="1"/>
  <c r="G1986" i="12" s="1"/>
  <c r="D1985" i="12"/>
  <c r="E1985" i="12" s="1"/>
  <c r="F1985" i="12" s="1"/>
  <c r="G1985" i="12" s="1"/>
  <c r="D1984" i="12"/>
  <c r="E1984" i="12" s="1"/>
  <c r="F1984" i="12" s="1"/>
  <c r="G1984" i="12" s="1"/>
  <c r="D1983" i="12"/>
  <c r="E1983" i="12" s="1"/>
  <c r="F1983" i="12" s="1"/>
  <c r="G1983" i="12" s="1"/>
  <c r="D1982" i="12"/>
  <c r="E1982" i="12" s="1"/>
  <c r="F1982" i="12" s="1"/>
  <c r="G1982" i="12" s="1"/>
  <c r="D1981" i="12"/>
  <c r="E1981" i="12" s="1"/>
  <c r="F1981" i="12" s="1"/>
  <c r="G1981" i="12" s="1"/>
  <c r="D1980" i="12"/>
  <c r="E1980" i="12" s="1"/>
  <c r="F1980" i="12" s="1"/>
  <c r="G1980" i="12" s="1"/>
  <c r="D1979" i="12"/>
  <c r="E1979" i="12" s="1"/>
  <c r="F1979" i="12" s="1"/>
  <c r="G1979" i="12" s="1"/>
  <c r="D1978" i="12"/>
  <c r="E1978" i="12" s="1"/>
  <c r="F1978" i="12" s="1"/>
  <c r="G1978" i="12" s="1"/>
  <c r="D1977" i="12"/>
  <c r="E1977" i="12" s="1"/>
  <c r="D1976" i="12"/>
  <c r="E1976" i="12" s="1"/>
  <c r="F1976" i="12" s="1"/>
  <c r="G1976" i="12" s="1"/>
  <c r="D1975" i="12"/>
  <c r="E1975" i="12" s="1"/>
  <c r="F1975" i="12" s="1"/>
  <c r="G1975" i="12" s="1"/>
  <c r="D1974" i="12"/>
  <c r="E1974" i="12" s="1"/>
  <c r="D1973" i="12"/>
  <c r="E1973" i="12" s="1"/>
  <c r="F1973" i="12" s="1"/>
  <c r="G1973" i="12" s="1"/>
  <c r="D1972" i="12"/>
  <c r="E1972" i="12" s="1"/>
  <c r="F1972" i="12" s="1"/>
  <c r="G1972" i="12" s="1"/>
  <c r="D1971" i="12"/>
  <c r="E1971" i="12" s="1"/>
  <c r="F1971" i="12" s="1"/>
  <c r="G1971" i="12" s="1"/>
  <c r="D1970" i="12"/>
  <c r="E1970" i="12" s="1"/>
  <c r="F1970" i="12" s="1"/>
  <c r="G1970" i="12" s="1"/>
  <c r="D1969" i="12"/>
  <c r="E1969" i="12" s="1"/>
  <c r="F1969" i="12" s="1"/>
  <c r="G1969" i="12" s="1"/>
  <c r="D1968" i="12"/>
  <c r="E1968" i="12" s="1"/>
  <c r="F1968" i="12" s="1"/>
  <c r="G1968" i="12" s="1"/>
  <c r="D1967" i="12"/>
  <c r="E1967" i="12" s="1"/>
  <c r="F1967" i="12" s="1"/>
  <c r="G1967" i="12" s="1"/>
  <c r="D1966" i="12"/>
  <c r="E1966" i="12" s="1"/>
  <c r="F1966" i="12" s="1"/>
  <c r="G1966" i="12" s="1"/>
  <c r="D1965" i="12"/>
  <c r="E1965" i="12" s="1"/>
  <c r="F1965" i="12" s="1"/>
  <c r="G1965" i="12" s="1"/>
  <c r="D1964" i="12"/>
  <c r="E1964" i="12" s="1"/>
  <c r="F1964" i="12" s="1"/>
  <c r="G1964" i="12" s="1"/>
  <c r="D1963" i="12"/>
  <c r="E1963" i="12" s="1"/>
  <c r="F1963" i="12" s="1"/>
  <c r="G1963" i="12" s="1"/>
  <c r="D1962" i="12"/>
  <c r="E1962" i="12" s="1"/>
  <c r="F1962" i="12" s="1"/>
  <c r="G1962" i="12" s="1"/>
  <c r="D1961" i="12"/>
  <c r="E1961" i="12" s="1"/>
  <c r="D1960" i="12"/>
  <c r="E1960" i="12" s="1"/>
  <c r="F1960" i="12" s="1"/>
  <c r="G1960" i="12" s="1"/>
  <c r="D1959" i="12"/>
  <c r="E1959" i="12" s="1"/>
  <c r="F1959" i="12" s="1"/>
  <c r="G1959" i="12" s="1"/>
  <c r="D1958" i="12"/>
  <c r="E1958" i="12" s="1"/>
  <c r="D1957" i="12"/>
  <c r="E1957" i="12" s="1"/>
  <c r="F1957" i="12" s="1"/>
  <c r="G1957" i="12" s="1"/>
  <c r="D1956" i="12"/>
  <c r="E1956" i="12" s="1"/>
  <c r="F1956" i="12" s="1"/>
  <c r="G1956" i="12" s="1"/>
  <c r="D1955" i="12"/>
  <c r="E1955" i="12" s="1"/>
  <c r="F1955" i="12" s="1"/>
  <c r="G1955" i="12" s="1"/>
  <c r="D1954" i="12"/>
  <c r="E1954" i="12" s="1"/>
  <c r="F1954" i="12" s="1"/>
  <c r="G1954" i="12" s="1"/>
  <c r="D1953" i="12"/>
  <c r="E1953" i="12" s="1"/>
  <c r="F1953" i="12" s="1"/>
  <c r="G1953" i="12" s="1"/>
  <c r="D1952" i="12"/>
  <c r="E1952" i="12" s="1"/>
  <c r="F1952" i="12" s="1"/>
  <c r="G1952" i="12" s="1"/>
  <c r="D1951" i="12"/>
  <c r="E1951" i="12" s="1"/>
  <c r="F1951" i="12" s="1"/>
  <c r="G1951" i="12" s="1"/>
  <c r="D1950" i="12"/>
  <c r="E1950" i="12" s="1"/>
  <c r="F1950" i="12" s="1"/>
  <c r="G1950" i="12" s="1"/>
  <c r="D1949" i="12"/>
  <c r="E1949" i="12" s="1"/>
  <c r="F1949" i="12" s="1"/>
  <c r="G1949" i="12" s="1"/>
  <c r="D1948" i="12"/>
  <c r="E1948" i="12" s="1"/>
  <c r="F1948" i="12" s="1"/>
  <c r="G1948" i="12" s="1"/>
  <c r="D1947" i="12"/>
  <c r="E1947" i="12" s="1"/>
  <c r="F1947" i="12" s="1"/>
  <c r="G1947" i="12" s="1"/>
  <c r="D1946" i="12"/>
  <c r="E1946" i="12" s="1"/>
  <c r="F1946" i="12" s="1"/>
  <c r="G1946" i="12" s="1"/>
  <c r="D1945" i="12"/>
  <c r="E1945" i="12" s="1"/>
  <c r="F1945" i="12" s="1"/>
  <c r="G1945" i="12" s="1"/>
  <c r="D1944" i="12"/>
  <c r="E1944" i="12" s="1"/>
  <c r="F1944" i="12" s="1"/>
  <c r="G1944" i="12" s="1"/>
  <c r="D1943" i="12"/>
  <c r="E1943" i="12" s="1"/>
  <c r="F1943" i="12" s="1"/>
  <c r="G1943" i="12" s="1"/>
  <c r="D1942" i="12"/>
  <c r="E1942" i="12" s="1"/>
  <c r="D1941" i="12"/>
  <c r="E1941" i="12" s="1"/>
  <c r="F1941" i="12" s="1"/>
  <c r="G1941" i="12" s="1"/>
  <c r="D1940" i="12"/>
  <c r="E1940" i="12" s="1"/>
  <c r="F1940" i="12" s="1"/>
  <c r="G1940" i="12" s="1"/>
  <c r="D1939" i="12"/>
  <c r="E1939" i="12" s="1"/>
  <c r="F1939" i="12" s="1"/>
  <c r="G1939" i="12" s="1"/>
  <c r="D1938" i="12"/>
  <c r="E1938" i="12" s="1"/>
  <c r="F1938" i="12" s="1"/>
  <c r="G1938" i="12" s="1"/>
  <c r="D1937" i="12"/>
  <c r="E1937" i="12" s="1"/>
  <c r="F1937" i="12" s="1"/>
  <c r="G1937" i="12" s="1"/>
  <c r="D1936" i="12"/>
  <c r="E1936" i="12" s="1"/>
  <c r="F1936" i="12" s="1"/>
  <c r="G1936" i="12" s="1"/>
  <c r="D1935" i="12"/>
  <c r="E1935" i="12" s="1"/>
  <c r="F1935" i="12" s="1"/>
  <c r="G1935" i="12" s="1"/>
  <c r="D1934" i="12"/>
  <c r="E1934" i="12" s="1"/>
  <c r="F1934" i="12" s="1"/>
  <c r="G1934" i="12" s="1"/>
  <c r="D1933" i="12"/>
  <c r="E1933" i="12" s="1"/>
  <c r="F1933" i="12" s="1"/>
  <c r="G1933" i="12" s="1"/>
  <c r="D1932" i="12"/>
  <c r="E1932" i="12" s="1"/>
  <c r="F1932" i="12" s="1"/>
  <c r="G1932" i="12" s="1"/>
  <c r="D1931" i="12"/>
  <c r="E1931" i="12" s="1"/>
  <c r="F1931" i="12" s="1"/>
  <c r="G1931" i="12" s="1"/>
  <c r="D1930" i="12"/>
  <c r="E1930" i="12" s="1"/>
  <c r="F1930" i="12" s="1"/>
  <c r="G1930" i="12" s="1"/>
  <c r="D1929" i="12"/>
  <c r="D1928" i="12"/>
  <c r="E1928" i="12" s="1"/>
  <c r="F1928" i="12" s="1"/>
  <c r="G1928" i="12" s="1"/>
  <c r="D1927" i="12"/>
  <c r="E1927" i="12" s="1"/>
  <c r="F1927" i="12" s="1"/>
  <c r="G1927" i="12" s="1"/>
  <c r="D1926" i="12"/>
  <c r="E1926" i="12" s="1"/>
  <c r="D1925" i="12"/>
  <c r="E1925" i="12" s="1"/>
  <c r="F1925" i="12" s="1"/>
  <c r="G1925" i="12" s="1"/>
  <c r="D1924" i="12"/>
  <c r="E1924" i="12" s="1"/>
  <c r="F1924" i="12" s="1"/>
  <c r="G1924" i="12" s="1"/>
  <c r="D1923" i="12"/>
  <c r="E1923" i="12" s="1"/>
  <c r="F1923" i="12" s="1"/>
  <c r="G1923" i="12" s="1"/>
  <c r="D1922" i="12"/>
  <c r="E1922" i="12" s="1"/>
  <c r="F1922" i="12" s="1"/>
  <c r="G1922" i="12" s="1"/>
  <c r="D1921" i="12"/>
  <c r="E1921" i="12" s="1"/>
  <c r="F1921" i="12" s="1"/>
  <c r="G1921" i="12" s="1"/>
  <c r="D1920" i="12"/>
  <c r="E1920" i="12" s="1"/>
  <c r="F1920" i="12" s="1"/>
  <c r="G1920" i="12" s="1"/>
  <c r="D1919" i="12"/>
  <c r="E1919" i="12" s="1"/>
  <c r="F1919" i="12" s="1"/>
  <c r="G1919" i="12" s="1"/>
  <c r="D1918" i="12"/>
  <c r="E1918" i="12" s="1"/>
  <c r="F1918" i="12" s="1"/>
  <c r="G1918" i="12" s="1"/>
  <c r="D1917" i="12"/>
  <c r="E1917" i="12" s="1"/>
  <c r="F1917" i="12" s="1"/>
  <c r="G1917" i="12" s="1"/>
  <c r="D1916" i="12"/>
  <c r="E1916" i="12" s="1"/>
  <c r="F1916" i="12" s="1"/>
  <c r="G1916" i="12" s="1"/>
  <c r="D1915" i="12"/>
  <c r="E1915" i="12" s="1"/>
  <c r="F1915" i="12" s="1"/>
  <c r="G1915" i="12" s="1"/>
  <c r="D1914" i="12"/>
  <c r="E1914" i="12" s="1"/>
  <c r="F1914" i="12" s="1"/>
  <c r="G1914" i="12" s="1"/>
  <c r="D1913" i="12"/>
  <c r="E1913" i="12" s="1"/>
  <c r="D1912" i="12"/>
  <c r="E1912" i="12" s="1"/>
  <c r="F1912" i="12" s="1"/>
  <c r="G1912" i="12" s="1"/>
  <c r="D1911" i="12"/>
  <c r="E1911" i="12" s="1"/>
  <c r="F1911" i="12" s="1"/>
  <c r="G1911" i="12" s="1"/>
  <c r="D1910" i="12"/>
  <c r="E1910" i="12" s="1"/>
  <c r="D1909" i="12"/>
  <c r="E1909" i="12" s="1"/>
  <c r="F1909" i="12" s="1"/>
  <c r="G1909" i="12" s="1"/>
  <c r="D1908" i="12"/>
  <c r="E1908" i="12" s="1"/>
  <c r="F1908" i="12" s="1"/>
  <c r="G1908" i="12" s="1"/>
  <c r="D1907" i="12"/>
  <c r="E1907" i="12" s="1"/>
  <c r="F1907" i="12" s="1"/>
  <c r="G1907" i="12" s="1"/>
  <c r="D1906" i="12"/>
  <c r="E1906" i="12" s="1"/>
  <c r="F1906" i="12" s="1"/>
  <c r="G1906" i="12" s="1"/>
  <c r="D1905" i="12"/>
  <c r="D1904" i="12"/>
  <c r="E1904" i="12" s="1"/>
  <c r="F1904" i="12" s="1"/>
  <c r="G1904" i="12" s="1"/>
  <c r="D1903" i="12"/>
  <c r="E1903" i="12" s="1"/>
  <c r="F1903" i="12" s="1"/>
  <c r="G1903" i="12" s="1"/>
  <c r="D1902" i="12"/>
  <c r="E1902" i="12" s="1"/>
  <c r="F1902" i="12" s="1"/>
  <c r="G1902" i="12" s="1"/>
  <c r="D1901" i="12"/>
  <c r="E1901" i="12" s="1"/>
  <c r="F1901" i="12" s="1"/>
  <c r="G1901" i="12" s="1"/>
  <c r="D1900" i="12"/>
  <c r="E1900" i="12" s="1"/>
  <c r="F1900" i="12" s="1"/>
  <c r="G1900" i="12" s="1"/>
  <c r="D1899" i="12"/>
  <c r="E1899" i="12" s="1"/>
  <c r="F1899" i="12" s="1"/>
  <c r="G1899" i="12" s="1"/>
  <c r="D1898" i="12"/>
  <c r="E1898" i="12" s="1"/>
  <c r="F1898" i="12" s="1"/>
  <c r="G1898" i="12" s="1"/>
  <c r="D1897" i="12"/>
  <c r="E1897" i="12" s="1"/>
  <c r="F1897" i="12" s="1"/>
  <c r="G1897" i="12" s="1"/>
  <c r="D1896" i="12"/>
  <c r="E1896" i="12" s="1"/>
  <c r="F1896" i="12" s="1"/>
  <c r="G1896" i="12" s="1"/>
  <c r="D1895" i="12"/>
  <c r="E1895" i="12" s="1"/>
  <c r="F1895" i="12" s="1"/>
  <c r="G1895" i="12" s="1"/>
  <c r="D1894" i="12"/>
  <c r="E1894" i="12" s="1"/>
  <c r="D1893" i="12"/>
  <c r="E1893" i="12" s="1"/>
  <c r="F1893" i="12" s="1"/>
  <c r="G1893" i="12" s="1"/>
  <c r="D1892" i="12"/>
  <c r="E1892" i="12" s="1"/>
  <c r="F1892" i="12" s="1"/>
  <c r="G1892" i="12" s="1"/>
  <c r="D1891" i="12"/>
  <c r="E1891" i="12" s="1"/>
  <c r="F1891" i="12" s="1"/>
  <c r="G1891" i="12" s="1"/>
  <c r="D1890" i="12"/>
  <c r="E1890" i="12" s="1"/>
  <c r="F1890" i="12" s="1"/>
  <c r="G1890" i="12" s="1"/>
  <c r="D1889" i="12"/>
  <c r="E1889" i="12" s="1"/>
  <c r="F1889" i="12" s="1"/>
  <c r="G1889" i="12" s="1"/>
  <c r="D1888" i="12"/>
  <c r="E1888" i="12" s="1"/>
  <c r="F1888" i="12" s="1"/>
  <c r="G1888" i="12" s="1"/>
  <c r="D1887" i="12"/>
  <c r="E1887" i="12" s="1"/>
  <c r="F1887" i="12" s="1"/>
  <c r="G1887" i="12" s="1"/>
  <c r="D1886" i="12"/>
  <c r="E1886" i="12" s="1"/>
  <c r="F1886" i="12" s="1"/>
  <c r="G1886" i="12" s="1"/>
  <c r="D1885" i="12"/>
  <c r="E1885" i="12" s="1"/>
  <c r="F1885" i="12" s="1"/>
  <c r="G1885" i="12" s="1"/>
  <c r="D1884" i="12"/>
  <c r="E1884" i="12" s="1"/>
  <c r="F1884" i="12" s="1"/>
  <c r="G1884" i="12" s="1"/>
  <c r="D1883" i="12"/>
  <c r="E1883" i="12" s="1"/>
  <c r="F1883" i="12" s="1"/>
  <c r="G1883" i="12" s="1"/>
  <c r="D1882" i="12"/>
  <c r="E1882" i="12" s="1"/>
  <c r="F1882" i="12" s="1"/>
  <c r="G1882" i="12" s="1"/>
  <c r="D1881" i="12"/>
  <c r="E1881" i="12" s="1"/>
  <c r="D1880" i="12"/>
  <c r="E1880" i="12" s="1"/>
  <c r="F1880" i="12" s="1"/>
  <c r="G1880" i="12" s="1"/>
  <c r="D1879" i="12"/>
  <c r="E1879" i="12" s="1"/>
  <c r="F1879" i="12" s="1"/>
  <c r="G1879" i="12" s="1"/>
  <c r="D1878" i="12"/>
  <c r="E1878" i="12" s="1"/>
  <c r="D1877" i="12"/>
  <c r="E1877" i="12" s="1"/>
  <c r="F1877" i="12" s="1"/>
  <c r="G1877" i="12" s="1"/>
  <c r="D1876" i="12"/>
  <c r="E1876" i="12" s="1"/>
  <c r="F1876" i="12" s="1"/>
  <c r="G1876" i="12" s="1"/>
  <c r="D1875" i="12"/>
  <c r="E1875" i="12" s="1"/>
  <c r="F1875" i="12" s="1"/>
  <c r="G1875" i="12" s="1"/>
  <c r="D1874" i="12"/>
  <c r="E1874" i="12" s="1"/>
  <c r="F1874" i="12" s="1"/>
  <c r="G1874" i="12" s="1"/>
  <c r="D1873" i="12"/>
  <c r="E1873" i="12" s="1"/>
  <c r="F1873" i="12" s="1"/>
  <c r="G1873" i="12" s="1"/>
  <c r="D1872" i="12"/>
  <c r="E1872" i="12" s="1"/>
  <c r="F1872" i="12" s="1"/>
  <c r="G1872" i="12" s="1"/>
  <c r="D1871" i="12"/>
  <c r="E1871" i="12" s="1"/>
  <c r="F1871" i="12" s="1"/>
  <c r="G1871" i="12" s="1"/>
  <c r="D1870" i="12"/>
  <c r="E1870" i="12" s="1"/>
  <c r="F1870" i="12" s="1"/>
  <c r="G1870" i="12" s="1"/>
  <c r="D1869" i="12"/>
  <c r="E1869" i="12" s="1"/>
  <c r="F1869" i="12" s="1"/>
  <c r="G1869" i="12" s="1"/>
  <c r="D1868" i="12"/>
  <c r="E1868" i="12" s="1"/>
  <c r="F1868" i="12" s="1"/>
  <c r="G1868" i="12" s="1"/>
  <c r="D1867" i="12"/>
  <c r="E1867" i="12" s="1"/>
  <c r="F1867" i="12" s="1"/>
  <c r="G1867" i="12" s="1"/>
  <c r="D1866" i="12"/>
  <c r="E1866" i="12" s="1"/>
  <c r="F1866" i="12" s="1"/>
  <c r="G1866" i="12" s="1"/>
  <c r="D1865" i="12"/>
  <c r="E1865" i="12" s="1"/>
  <c r="D1864" i="12"/>
  <c r="E1864" i="12" s="1"/>
  <c r="F1864" i="12" s="1"/>
  <c r="G1864" i="12" s="1"/>
  <c r="D1863" i="12"/>
  <c r="E1863" i="12" s="1"/>
  <c r="F1863" i="12" s="1"/>
  <c r="G1863" i="12" s="1"/>
  <c r="D1862" i="12"/>
  <c r="E1862" i="12" s="1"/>
  <c r="D1861" i="12"/>
  <c r="E1861" i="12" s="1"/>
  <c r="F1861" i="12" s="1"/>
  <c r="G1861" i="12" s="1"/>
  <c r="D1860" i="12"/>
  <c r="E1860" i="12" s="1"/>
  <c r="F1860" i="12" s="1"/>
  <c r="G1860" i="12" s="1"/>
  <c r="D1859" i="12"/>
  <c r="E1859" i="12" s="1"/>
  <c r="F1859" i="12" s="1"/>
  <c r="G1859" i="12" s="1"/>
  <c r="D1858" i="12"/>
  <c r="E1858" i="12" s="1"/>
  <c r="F1858" i="12" s="1"/>
  <c r="G1858" i="12" s="1"/>
  <c r="D1857" i="12"/>
  <c r="E1857" i="12" s="1"/>
  <c r="F1857" i="12" s="1"/>
  <c r="G1857" i="12" s="1"/>
  <c r="D1856" i="12"/>
  <c r="E1856" i="12" s="1"/>
  <c r="F1856" i="12" s="1"/>
  <c r="G1856" i="12" s="1"/>
  <c r="D1855" i="12"/>
  <c r="E1855" i="12" s="1"/>
  <c r="F1855" i="12" s="1"/>
  <c r="G1855" i="12" s="1"/>
  <c r="D1854" i="12"/>
  <c r="E1854" i="12" s="1"/>
  <c r="F1854" i="12" s="1"/>
  <c r="G1854" i="12" s="1"/>
  <c r="D1853" i="12"/>
  <c r="E1853" i="12" s="1"/>
  <c r="F1853" i="12" s="1"/>
  <c r="G1853" i="12" s="1"/>
  <c r="D1852" i="12"/>
  <c r="E1852" i="12" s="1"/>
  <c r="F1852" i="12" s="1"/>
  <c r="G1852" i="12" s="1"/>
  <c r="D1851" i="12"/>
  <c r="E1851" i="12" s="1"/>
  <c r="F1851" i="12" s="1"/>
  <c r="G1851" i="12" s="1"/>
  <c r="D1850" i="12"/>
  <c r="E1850" i="12" s="1"/>
  <c r="F1850" i="12" s="1"/>
  <c r="G1850" i="12" s="1"/>
  <c r="D1849" i="12"/>
  <c r="E1849" i="12" s="1"/>
  <c r="D1848" i="12"/>
  <c r="E1848" i="12" s="1"/>
  <c r="F1848" i="12" s="1"/>
  <c r="G1848" i="12" s="1"/>
  <c r="D1847" i="12"/>
  <c r="E1847" i="12" s="1"/>
  <c r="F1847" i="12" s="1"/>
  <c r="G1847" i="12" s="1"/>
  <c r="D1846" i="12"/>
  <c r="E1846" i="12" s="1"/>
  <c r="D1845" i="12"/>
  <c r="E1845" i="12" s="1"/>
  <c r="F1845" i="12" s="1"/>
  <c r="G1845" i="12" s="1"/>
  <c r="D1844" i="12"/>
  <c r="E1844" i="12" s="1"/>
  <c r="F1844" i="12" s="1"/>
  <c r="G1844" i="12" s="1"/>
  <c r="D1843" i="12"/>
  <c r="E1843" i="12" s="1"/>
  <c r="F1843" i="12" s="1"/>
  <c r="G1843" i="12" s="1"/>
  <c r="D1842" i="12"/>
  <c r="E1842" i="12" s="1"/>
  <c r="F1842" i="12" s="1"/>
  <c r="G1842" i="12" s="1"/>
  <c r="D1841" i="12"/>
  <c r="E1841" i="12" s="1"/>
  <c r="F1841" i="12" s="1"/>
  <c r="G1841" i="12" s="1"/>
  <c r="D1840" i="12"/>
  <c r="E1840" i="12" s="1"/>
  <c r="F1840" i="12" s="1"/>
  <c r="G1840" i="12" s="1"/>
  <c r="D1839" i="12"/>
  <c r="E1839" i="12" s="1"/>
  <c r="F1839" i="12" s="1"/>
  <c r="G1839" i="12" s="1"/>
  <c r="D1838" i="12"/>
  <c r="E1838" i="12" s="1"/>
  <c r="F1838" i="12" s="1"/>
  <c r="G1838" i="12" s="1"/>
  <c r="D1837" i="12"/>
  <c r="E1837" i="12" s="1"/>
  <c r="F1837" i="12" s="1"/>
  <c r="G1837" i="12" s="1"/>
  <c r="D1836" i="12"/>
  <c r="E1836" i="12" s="1"/>
  <c r="F1836" i="12" s="1"/>
  <c r="G1836" i="12" s="1"/>
  <c r="D1835" i="12"/>
  <c r="E1835" i="12" s="1"/>
  <c r="F1835" i="12" s="1"/>
  <c r="G1835" i="12" s="1"/>
  <c r="D1834" i="12"/>
  <c r="E1834" i="12" s="1"/>
  <c r="F1834" i="12" s="1"/>
  <c r="G1834" i="12" s="1"/>
  <c r="D1833" i="12"/>
  <c r="E1833" i="12" s="1"/>
  <c r="D1832" i="12"/>
  <c r="E1832" i="12" s="1"/>
  <c r="F1832" i="12" s="1"/>
  <c r="G1832" i="12" s="1"/>
  <c r="D1831" i="12"/>
  <c r="E1831" i="12" s="1"/>
  <c r="F1831" i="12" s="1"/>
  <c r="G1831" i="12" s="1"/>
  <c r="D1830" i="12"/>
  <c r="E1830" i="12" s="1"/>
  <c r="D1829" i="12"/>
  <c r="E1829" i="12" s="1"/>
  <c r="F1829" i="12" s="1"/>
  <c r="G1829" i="12" s="1"/>
  <c r="D1828" i="12"/>
  <c r="E1828" i="12" s="1"/>
  <c r="F1828" i="12" s="1"/>
  <c r="G1828" i="12" s="1"/>
  <c r="D1827" i="12"/>
  <c r="E1827" i="12" s="1"/>
  <c r="F1827" i="12" s="1"/>
  <c r="G1827" i="12" s="1"/>
  <c r="D1826" i="12"/>
  <c r="E1826" i="12" s="1"/>
  <c r="F1826" i="12" s="1"/>
  <c r="G1826" i="12" s="1"/>
  <c r="D1825" i="12"/>
  <c r="E1825" i="12" s="1"/>
  <c r="F1825" i="12" s="1"/>
  <c r="G1825" i="12" s="1"/>
  <c r="D1824" i="12"/>
  <c r="E1824" i="12" s="1"/>
  <c r="F1824" i="12" s="1"/>
  <c r="G1824" i="12" s="1"/>
  <c r="D1823" i="12"/>
  <c r="E1823" i="12" s="1"/>
  <c r="F1823" i="12" s="1"/>
  <c r="G1823" i="12" s="1"/>
  <c r="D1822" i="12"/>
  <c r="E1822" i="12" s="1"/>
  <c r="F1822" i="12" s="1"/>
  <c r="G1822" i="12" s="1"/>
  <c r="D1821" i="12"/>
  <c r="E1821" i="12" s="1"/>
  <c r="F1821" i="12" s="1"/>
  <c r="G1821" i="12" s="1"/>
  <c r="D1820" i="12"/>
  <c r="E1820" i="12" s="1"/>
  <c r="F1820" i="12" s="1"/>
  <c r="G1820" i="12" s="1"/>
  <c r="D1819" i="12"/>
  <c r="E1819" i="12" s="1"/>
  <c r="F1819" i="12" s="1"/>
  <c r="G1819" i="12" s="1"/>
  <c r="D1818" i="12"/>
  <c r="E1818" i="12" s="1"/>
  <c r="F1818" i="12" s="1"/>
  <c r="G1818" i="12" s="1"/>
  <c r="D1817" i="12"/>
  <c r="E1817" i="12" s="1"/>
  <c r="D1816" i="12"/>
  <c r="E1816" i="12" s="1"/>
  <c r="F1816" i="12" s="1"/>
  <c r="G1816" i="12" s="1"/>
  <c r="D1815" i="12"/>
  <c r="E1815" i="12" s="1"/>
  <c r="F1815" i="12" s="1"/>
  <c r="G1815" i="12" s="1"/>
  <c r="D1814" i="12"/>
  <c r="E1814" i="12" s="1"/>
  <c r="D1813" i="12"/>
  <c r="E1813" i="12" s="1"/>
  <c r="F1813" i="12" s="1"/>
  <c r="G1813" i="12" s="1"/>
  <c r="D1812" i="12"/>
  <c r="E1812" i="12" s="1"/>
  <c r="F1812" i="12" s="1"/>
  <c r="G1812" i="12" s="1"/>
  <c r="D1811" i="12"/>
  <c r="E1811" i="12" s="1"/>
  <c r="F1811" i="12" s="1"/>
  <c r="G1811" i="12" s="1"/>
  <c r="D1810" i="12"/>
  <c r="E1810" i="12" s="1"/>
  <c r="F1810" i="12" s="1"/>
  <c r="G1810" i="12" s="1"/>
  <c r="D1809" i="12"/>
  <c r="E1809" i="12" s="1"/>
  <c r="F1809" i="12" s="1"/>
  <c r="G1809" i="12" s="1"/>
  <c r="D1808" i="12"/>
  <c r="E1808" i="12" s="1"/>
  <c r="F1808" i="12" s="1"/>
  <c r="G1808" i="12" s="1"/>
  <c r="D1807" i="12"/>
  <c r="E1807" i="12" s="1"/>
  <c r="F1807" i="12" s="1"/>
  <c r="G1807" i="12" s="1"/>
  <c r="D1806" i="12"/>
  <c r="E1806" i="12" s="1"/>
  <c r="F1806" i="12" s="1"/>
  <c r="G1806" i="12" s="1"/>
  <c r="D1805" i="12"/>
  <c r="E1805" i="12" s="1"/>
  <c r="F1805" i="12" s="1"/>
  <c r="G1805" i="12" s="1"/>
  <c r="D1804" i="12"/>
  <c r="E1804" i="12" s="1"/>
  <c r="F1804" i="12" s="1"/>
  <c r="G1804" i="12" s="1"/>
  <c r="D1803" i="12"/>
  <c r="E1803" i="12" s="1"/>
  <c r="F1803" i="12" s="1"/>
  <c r="G1803" i="12" s="1"/>
  <c r="D1802" i="12"/>
  <c r="E1802" i="12" s="1"/>
  <c r="F1802" i="12" s="1"/>
  <c r="G1802" i="12" s="1"/>
  <c r="D1801" i="12"/>
  <c r="E1801" i="12" s="1"/>
  <c r="D1800" i="12"/>
  <c r="E1800" i="12" s="1"/>
  <c r="F1800" i="12" s="1"/>
  <c r="G1800" i="12" s="1"/>
  <c r="D1799" i="12"/>
  <c r="E1799" i="12" s="1"/>
  <c r="F1799" i="12" s="1"/>
  <c r="G1799" i="12" s="1"/>
  <c r="D1798" i="12"/>
  <c r="E1798" i="12" s="1"/>
  <c r="D1797" i="12"/>
  <c r="E1797" i="12" s="1"/>
  <c r="F1797" i="12" s="1"/>
  <c r="G1797" i="12" s="1"/>
  <c r="D1796" i="12"/>
  <c r="E1796" i="12" s="1"/>
  <c r="F1796" i="12" s="1"/>
  <c r="G1796" i="12" s="1"/>
  <c r="D1795" i="12"/>
  <c r="E1795" i="12" s="1"/>
  <c r="F1795" i="12" s="1"/>
  <c r="G1795" i="12" s="1"/>
  <c r="D1794" i="12"/>
  <c r="E1794" i="12" s="1"/>
  <c r="F1794" i="12" s="1"/>
  <c r="G1794" i="12" s="1"/>
  <c r="D1793" i="12"/>
  <c r="E1793" i="12" s="1"/>
  <c r="F1793" i="12" s="1"/>
  <c r="G1793" i="12" s="1"/>
  <c r="D1792" i="12"/>
  <c r="E1792" i="12" s="1"/>
  <c r="F1792" i="12" s="1"/>
  <c r="G1792" i="12" s="1"/>
  <c r="D1791" i="12"/>
  <c r="E1791" i="12" s="1"/>
  <c r="F1791" i="12" s="1"/>
  <c r="G1791" i="12" s="1"/>
  <c r="D1790" i="12"/>
  <c r="E1790" i="12" s="1"/>
  <c r="F1790" i="12" s="1"/>
  <c r="G1790" i="12" s="1"/>
  <c r="D1789" i="12"/>
  <c r="E1789" i="12" s="1"/>
  <c r="F1789" i="12" s="1"/>
  <c r="G1789" i="12" s="1"/>
  <c r="D1788" i="12"/>
  <c r="E1788" i="12" s="1"/>
  <c r="F1788" i="12" s="1"/>
  <c r="G1788" i="12" s="1"/>
  <c r="D1787" i="12"/>
  <c r="E1787" i="12" s="1"/>
  <c r="F1787" i="12" s="1"/>
  <c r="G1787" i="12" s="1"/>
  <c r="D1786" i="12"/>
  <c r="E1786" i="12" s="1"/>
  <c r="F1786" i="12" s="1"/>
  <c r="G1786" i="12" s="1"/>
  <c r="D1785" i="12"/>
  <c r="E1785" i="12" s="1"/>
  <c r="D1784" i="12"/>
  <c r="E1784" i="12" s="1"/>
  <c r="F1784" i="12" s="1"/>
  <c r="G1784" i="12" s="1"/>
  <c r="D1783" i="12"/>
  <c r="E1783" i="12" s="1"/>
  <c r="F1783" i="12" s="1"/>
  <c r="G1783" i="12" s="1"/>
  <c r="D1782" i="12"/>
  <c r="E1782" i="12" s="1"/>
  <c r="D1781" i="12"/>
  <c r="E1781" i="12" s="1"/>
  <c r="F1781" i="12" s="1"/>
  <c r="G1781" i="12" s="1"/>
  <c r="D1780" i="12"/>
  <c r="E1780" i="12" s="1"/>
  <c r="F1780" i="12" s="1"/>
  <c r="G1780" i="12" s="1"/>
  <c r="D1779" i="12"/>
  <c r="E1779" i="12" s="1"/>
  <c r="F1779" i="12" s="1"/>
  <c r="G1779" i="12" s="1"/>
  <c r="D1778" i="12"/>
  <c r="E1778" i="12" s="1"/>
  <c r="F1778" i="12" s="1"/>
  <c r="G1778" i="12" s="1"/>
  <c r="D1777" i="12"/>
  <c r="E1777" i="12" s="1"/>
  <c r="F1777" i="12" s="1"/>
  <c r="G1777" i="12" s="1"/>
  <c r="D1776" i="12"/>
  <c r="E1776" i="12" s="1"/>
  <c r="F1776" i="12" s="1"/>
  <c r="G1776" i="12" s="1"/>
  <c r="D1775" i="12"/>
  <c r="E1775" i="12" s="1"/>
  <c r="F1775" i="12" s="1"/>
  <c r="G1775" i="12" s="1"/>
  <c r="D1774" i="12"/>
  <c r="E1774" i="12" s="1"/>
  <c r="F1774" i="12" s="1"/>
  <c r="G1774" i="12" s="1"/>
  <c r="D1773" i="12"/>
  <c r="E1773" i="12" s="1"/>
  <c r="F1773" i="12" s="1"/>
  <c r="G1773" i="12" s="1"/>
  <c r="D1772" i="12"/>
  <c r="E1772" i="12" s="1"/>
  <c r="F1772" i="12" s="1"/>
  <c r="G1772" i="12" s="1"/>
  <c r="D1771" i="12"/>
  <c r="E1771" i="12" s="1"/>
  <c r="F1771" i="12" s="1"/>
  <c r="G1771" i="12" s="1"/>
  <c r="D1770" i="12"/>
  <c r="E1770" i="12" s="1"/>
  <c r="F1770" i="12" s="1"/>
  <c r="G1770" i="12" s="1"/>
  <c r="D1769" i="12"/>
  <c r="E1769" i="12" s="1"/>
  <c r="D1768" i="12"/>
  <c r="E1768" i="12" s="1"/>
  <c r="F1768" i="12" s="1"/>
  <c r="G1768" i="12" s="1"/>
  <c r="D1767" i="12"/>
  <c r="E1767" i="12" s="1"/>
  <c r="F1767" i="12" s="1"/>
  <c r="G1767" i="12" s="1"/>
  <c r="D1766" i="12"/>
  <c r="E1766" i="12" s="1"/>
  <c r="D1765" i="12"/>
  <c r="E1765" i="12" s="1"/>
  <c r="F1765" i="12" s="1"/>
  <c r="G1765" i="12" s="1"/>
  <c r="D1764" i="12"/>
  <c r="E1764" i="12" s="1"/>
  <c r="F1764" i="12" s="1"/>
  <c r="G1764" i="12" s="1"/>
  <c r="D1763" i="12"/>
  <c r="E1763" i="12" s="1"/>
  <c r="F1763" i="12" s="1"/>
  <c r="G1763" i="12" s="1"/>
  <c r="D1762" i="12"/>
  <c r="E1762" i="12" s="1"/>
  <c r="F1762" i="12" s="1"/>
  <c r="G1762" i="12" s="1"/>
  <c r="D1761" i="12"/>
  <c r="E1761" i="12" s="1"/>
  <c r="F1761" i="12" s="1"/>
  <c r="G1761" i="12" s="1"/>
  <c r="D1760" i="12"/>
  <c r="E1760" i="12" s="1"/>
  <c r="F1760" i="12" s="1"/>
  <c r="G1760" i="12" s="1"/>
  <c r="D1759" i="12"/>
  <c r="E1759" i="12" s="1"/>
  <c r="F1759" i="12" s="1"/>
  <c r="G1759" i="12" s="1"/>
  <c r="D1758" i="12"/>
  <c r="E1758" i="12" s="1"/>
  <c r="F1758" i="12" s="1"/>
  <c r="G1758" i="12" s="1"/>
  <c r="D1757" i="12"/>
  <c r="E1757" i="12" s="1"/>
  <c r="F1757" i="12" s="1"/>
  <c r="G1757" i="12" s="1"/>
  <c r="D1756" i="12"/>
  <c r="E1756" i="12" s="1"/>
  <c r="F1756" i="12" s="1"/>
  <c r="G1756" i="12" s="1"/>
  <c r="D1755" i="12"/>
  <c r="E1755" i="12" s="1"/>
  <c r="F1755" i="12" s="1"/>
  <c r="G1755" i="12" s="1"/>
  <c r="D1754" i="12"/>
  <c r="E1754" i="12" s="1"/>
  <c r="F1754" i="12" s="1"/>
  <c r="G1754" i="12" s="1"/>
  <c r="D1753" i="12"/>
  <c r="E1753" i="12" s="1"/>
  <c r="D1752" i="12"/>
  <c r="E1752" i="12" s="1"/>
  <c r="F1752" i="12" s="1"/>
  <c r="G1752" i="12" s="1"/>
  <c r="D1751" i="12"/>
  <c r="E1751" i="12" s="1"/>
  <c r="F1751" i="12" s="1"/>
  <c r="G1751" i="12" s="1"/>
  <c r="D1750" i="12"/>
  <c r="E1750" i="12" s="1"/>
  <c r="D1749" i="12"/>
  <c r="E1749" i="12" s="1"/>
  <c r="F1749" i="12" s="1"/>
  <c r="G1749" i="12" s="1"/>
  <c r="D1748" i="12"/>
  <c r="E1748" i="12" s="1"/>
  <c r="F1748" i="12" s="1"/>
  <c r="G1748" i="12" s="1"/>
  <c r="D1747" i="12"/>
  <c r="E1747" i="12" s="1"/>
  <c r="F1747" i="12" s="1"/>
  <c r="G1747" i="12" s="1"/>
  <c r="D1746" i="12"/>
  <c r="E1746" i="12" s="1"/>
  <c r="F1746" i="12" s="1"/>
  <c r="G1746" i="12" s="1"/>
  <c r="D1745" i="12"/>
  <c r="E1745" i="12" s="1"/>
  <c r="F1745" i="12" s="1"/>
  <c r="G1745" i="12" s="1"/>
  <c r="D1744" i="12"/>
  <c r="E1744" i="12" s="1"/>
  <c r="F1744" i="12" s="1"/>
  <c r="G1744" i="12" s="1"/>
  <c r="D1743" i="12"/>
  <c r="E1743" i="12" s="1"/>
  <c r="F1743" i="12" s="1"/>
  <c r="G1743" i="12" s="1"/>
  <c r="D1742" i="12"/>
  <c r="E1742" i="12" s="1"/>
  <c r="F1742" i="12" s="1"/>
  <c r="G1742" i="12" s="1"/>
  <c r="D1741" i="12"/>
  <c r="E1741" i="12" s="1"/>
  <c r="F1741" i="12" s="1"/>
  <c r="G1741" i="12" s="1"/>
  <c r="D1740" i="12"/>
  <c r="E1740" i="12" s="1"/>
  <c r="F1740" i="12" s="1"/>
  <c r="G1740" i="12" s="1"/>
  <c r="D1739" i="12"/>
  <c r="E1739" i="12" s="1"/>
  <c r="F1739" i="12" s="1"/>
  <c r="G1739" i="12" s="1"/>
  <c r="D1738" i="12"/>
  <c r="E1738" i="12" s="1"/>
  <c r="F1738" i="12" s="1"/>
  <c r="G1738" i="12" s="1"/>
  <c r="D1737" i="12"/>
  <c r="E1737" i="12" s="1"/>
  <c r="D1736" i="12"/>
  <c r="E1736" i="12" s="1"/>
  <c r="F1736" i="12" s="1"/>
  <c r="G1736" i="12" s="1"/>
  <c r="D1735" i="12"/>
  <c r="E1735" i="12" s="1"/>
  <c r="F1735" i="12" s="1"/>
  <c r="G1735" i="12" s="1"/>
  <c r="D1734" i="12"/>
  <c r="E1734" i="12" s="1"/>
  <c r="D1733" i="12"/>
  <c r="E1733" i="12" s="1"/>
  <c r="F1733" i="12" s="1"/>
  <c r="G1733" i="12" s="1"/>
  <c r="D1732" i="12"/>
  <c r="E1732" i="12" s="1"/>
  <c r="F1732" i="12" s="1"/>
  <c r="G1732" i="12" s="1"/>
  <c r="D1731" i="12"/>
  <c r="E1731" i="12" s="1"/>
  <c r="F1731" i="12" s="1"/>
  <c r="G1731" i="12" s="1"/>
  <c r="D1730" i="12"/>
  <c r="E1730" i="12" s="1"/>
  <c r="F1730" i="12" s="1"/>
  <c r="G1730" i="12" s="1"/>
  <c r="D1729" i="12"/>
  <c r="E1729" i="12" s="1"/>
  <c r="F1729" i="12" s="1"/>
  <c r="G1729" i="12" s="1"/>
  <c r="D1728" i="12"/>
  <c r="E1728" i="12" s="1"/>
  <c r="F1728" i="12" s="1"/>
  <c r="G1728" i="12" s="1"/>
  <c r="D1727" i="12"/>
  <c r="E1727" i="12" s="1"/>
  <c r="F1727" i="12" s="1"/>
  <c r="G1727" i="12" s="1"/>
  <c r="D1726" i="12"/>
  <c r="E1726" i="12" s="1"/>
  <c r="F1726" i="12" s="1"/>
  <c r="G1726" i="12" s="1"/>
  <c r="D1725" i="12"/>
  <c r="E1725" i="12" s="1"/>
  <c r="F1725" i="12" s="1"/>
  <c r="G1725" i="12" s="1"/>
  <c r="D1724" i="12"/>
  <c r="E1724" i="12" s="1"/>
  <c r="F1724" i="12" s="1"/>
  <c r="G1724" i="12" s="1"/>
  <c r="D1723" i="12"/>
  <c r="E1723" i="12" s="1"/>
  <c r="F1723" i="12" s="1"/>
  <c r="G1723" i="12" s="1"/>
  <c r="D1722" i="12"/>
  <c r="E1722" i="12" s="1"/>
  <c r="F1722" i="12" s="1"/>
  <c r="G1722" i="12" s="1"/>
  <c r="D1721" i="12"/>
  <c r="E1721" i="12" s="1"/>
  <c r="D1720" i="12"/>
  <c r="E1720" i="12" s="1"/>
  <c r="F1720" i="12" s="1"/>
  <c r="G1720" i="12" s="1"/>
  <c r="D1719" i="12"/>
  <c r="E1719" i="12" s="1"/>
  <c r="F1719" i="12" s="1"/>
  <c r="G1719" i="12" s="1"/>
  <c r="D1718" i="12"/>
  <c r="E1718" i="12" s="1"/>
  <c r="D1717" i="12"/>
  <c r="E1717" i="12" s="1"/>
  <c r="F1717" i="12" s="1"/>
  <c r="G1717" i="12" s="1"/>
  <c r="D1716" i="12"/>
  <c r="E1716" i="12" s="1"/>
  <c r="F1716" i="12" s="1"/>
  <c r="G1716" i="12" s="1"/>
  <c r="D1715" i="12"/>
  <c r="E1715" i="12" s="1"/>
  <c r="F1715" i="12" s="1"/>
  <c r="G1715" i="12" s="1"/>
  <c r="D1714" i="12"/>
  <c r="E1714" i="12" s="1"/>
  <c r="F1714" i="12" s="1"/>
  <c r="G1714" i="12" s="1"/>
  <c r="D1713" i="12"/>
  <c r="D1712" i="12"/>
  <c r="E1712" i="12" s="1"/>
  <c r="F1712" i="12" s="1"/>
  <c r="G1712" i="12" s="1"/>
  <c r="D1711" i="12"/>
  <c r="E1711" i="12" s="1"/>
  <c r="F1711" i="12" s="1"/>
  <c r="G1711" i="12" s="1"/>
  <c r="D1710" i="12"/>
  <c r="E1710" i="12" s="1"/>
  <c r="F1710" i="12" s="1"/>
  <c r="G1710" i="12" s="1"/>
  <c r="D1709" i="12"/>
  <c r="E1709" i="12" s="1"/>
  <c r="F1709" i="12" s="1"/>
  <c r="G1709" i="12" s="1"/>
  <c r="D1708" i="12"/>
  <c r="E1708" i="12" s="1"/>
  <c r="F1708" i="12" s="1"/>
  <c r="G1708" i="12" s="1"/>
  <c r="D1707" i="12"/>
  <c r="E1707" i="12" s="1"/>
  <c r="F1707" i="12" s="1"/>
  <c r="G1707" i="12" s="1"/>
  <c r="D1706" i="12"/>
  <c r="E1706" i="12" s="1"/>
  <c r="F1706" i="12" s="1"/>
  <c r="G1706" i="12" s="1"/>
  <c r="D1705" i="12"/>
  <c r="E1705" i="12" s="1"/>
  <c r="D1704" i="12"/>
  <c r="E1704" i="12" s="1"/>
  <c r="F1704" i="12" s="1"/>
  <c r="G1704" i="12" s="1"/>
  <c r="D1703" i="12"/>
  <c r="E1703" i="12" s="1"/>
  <c r="F1703" i="12" s="1"/>
  <c r="G1703" i="12" s="1"/>
  <c r="D1702" i="12"/>
  <c r="E1702" i="12" s="1"/>
  <c r="D1701" i="12"/>
  <c r="E1701" i="12" s="1"/>
  <c r="F1701" i="12" s="1"/>
  <c r="G1701" i="12" s="1"/>
  <c r="D1700" i="12"/>
  <c r="E1700" i="12" s="1"/>
  <c r="F1700" i="12" s="1"/>
  <c r="G1700" i="12" s="1"/>
  <c r="D1699" i="12"/>
  <c r="E1699" i="12" s="1"/>
  <c r="F1699" i="12" s="1"/>
  <c r="G1699" i="12" s="1"/>
  <c r="D1698" i="12"/>
  <c r="E1698" i="12" s="1"/>
  <c r="F1698" i="12" s="1"/>
  <c r="G1698" i="12" s="1"/>
  <c r="D1697" i="12"/>
  <c r="E1697" i="12" s="1"/>
  <c r="F1697" i="12" s="1"/>
  <c r="G1697" i="12" s="1"/>
  <c r="D1696" i="12"/>
  <c r="E1696" i="12" s="1"/>
  <c r="F1696" i="12" s="1"/>
  <c r="G1696" i="12" s="1"/>
  <c r="D1695" i="12"/>
  <c r="E1695" i="12" s="1"/>
  <c r="F1695" i="12" s="1"/>
  <c r="G1695" i="12" s="1"/>
  <c r="D1694" i="12"/>
  <c r="E1694" i="12" s="1"/>
  <c r="F1694" i="12" s="1"/>
  <c r="G1694" i="12" s="1"/>
  <c r="D1693" i="12"/>
  <c r="E1693" i="12" s="1"/>
  <c r="F1693" i="12" s="1"/>
  <c r="G1693" i="12" s="1"/>
  <c r="D1692" i="12"/>
  <c r="E1692" i="12" s="1"/>
  <c r="F1692" i="12" s="1"/>
  <c r="G1692" i="12" s="1"/>
  <c r="D1691" i="12"/>
  <c r="E1691" i="12" s="1"/>
  <c r="F1691" i="12" s="1"/>
  <c r="G1691" i="12" s="1"/>
  <c r="D1690" i="12"/>
  <c r="E1690" i="12" s="1"/>
  <c r="F1690" i="12" s="1"/>
  <c r="G1690" i="12" s="1"/>
  <c r="D1689" i="12"/>
  <c r="E1689" i="12" s="1"/>
  <c r="D1688" i="12"/>
  <c r="E1688" i="12" s="1"/>
  <c r="F1688" i="12" s="1"/>
  <c r="G1688" i="12" s="1"/>
  <c r="D1687" i="12"/>
  <c r="E1687" i="12" s="1"/>
  <c r="F1687" i="12" s="1"/>
  <c r="G1687" i="12" s="1"/>
  <c r="D1686" i="12"/>
  <c r="E1686" i="12" s="1"/>
  <c r="D1685" i="12"/>
  <c r="E1685" i="12" s="1"/>
  <c r="F1685" i="12" s="1"/>
  <c r="G1685" i="12" s="1"/>
  <c r="D1684" i="12"/>
  <c r="E1684" i="12" s="1"/>
  <c r="F1684" i="12" s="1"/>
  <c r="G1684" i="12" s="1"/>
  <c r="D1683" i="12"/>
  <c r="E1683" i="12" s="1"/>
  <c r="F1683" i="12" s="1"/>
  <c r="G1683" i="12" s="1"/>
  <c r="D1682" i="12"/>
  <c r="E1682" i="12" s="1"/>
  <c r="F1682" i="12" s="1"/>
  <c r="G1682" i="12" s="1"/>
  <c r="D1681" i="12"/>
  <c r="E1681" i="12" s="1"/>
  <c r="F1681" i="12" s="1"/>
  <c r="G1681" i="12" s="1"/>
  <c r="D1680" i="12"/>
  <c r="E1680" i="12" s="1"/>
  <c r="F1680" i="12" s="1"/>
  <c r="G1680" i="12" s="1"/>
  <c r="D1679" i="12"/>
  <c r="E1679" i="12" s="1"/>
  <c r="F1679" i="12" s="1"/>
  <c r="G1679" i="12" s="1"/>
  <c r="D1678" i="12"/>
  <c r="E1678" i="12" s="1"/>
  <c r="F1678" i="12" s="1"/>
  <c r="G1678" i="12" s="1"/>
  <c r="D1677" i="12"/>
  <c r="E1677" i="12" s="1"/>
  <c r="F1677" i="12" s="1"/>
  <c r="G1677" i="12" s="1"/>
  <c r="D1676" i="12"/>
  <c r="E1676" i="12" s="1"/>
  <c r="F1676" i="12" s="1"/>
  <c r="G1676" i="12" s="1"/>
  <c r="D1675" i="12"/>
  <c r="E1675" i="12" s="1"/>
  <c r="F1675" i="12" s="1"/>
  <c r="G1675" i="12" s="1"/>
  <c r="D1674" i="12"/>
  <c r="E1674" i="12" s="1"/>
  <c r="F1674" i="12" s="1"/>
  <c r="G1674" i="12" s="1"/>
  <c r="D1673" i="12"/>
  <c r="E1673" i="12" s="1"/>
  <c r="D1672" i="12"/>
  <c r="E1672" i="12" s="1"/>
  <c r="F1672" i="12" s="1"/>
  <c r="G1672" i="12" s="1"/>
  <c r="D1671" i="12"/>
  <c r="E1671" i="12" s="1"/>
  <c r="F1671" i="12" s="1"/>
  <c r="G1671" i="12" s="1"/>
  <c r="D1670" i="12"/>
  <c r="E1670" i="12" s="1"/>
  <c r="D1669" i="12"/>
  <c r="E1669" i="12" s="1"/>
  <c r="F1669" i="12" s="1"/>
  <c r="G1669" i="12" s="1"/>
  <c r="D1668" i="12"/>
  <c r="E1668" i="12" s="1"/>
  <c r="F1668" i="12" s="1"/>
  <c r="G1668" i="12" s="1"/>
  <c r="D1667" i="12"/>
  <c r="E1667" i="12" s="1"/>
  <c r="F1667" i="12" s="1"/>
  <c r="G1667" i="12" s="1"/>
  <c r="D1666" i="12"/>
  <c r="E1666" i="12" s="1"/>
  <c r="F1666" i="12" s="1"/>
  <c r="G1666" i="12" s="1"/>
  <c r="D1665" i="12"/>
  <c r="E1665" i="12" s="1"/>
  <c r="F1665" i="12" s="1"/>
  <c r="G1665" i="12" s="1"/>
  <c r="D1664" i="12"/>
  <c r="E1664" i="12" s="1"/>
  <c r="F1664" i="12" s="1"/>
  <c r="G1664" i="12" s="1"/>
  <c r="D1663" i="12"/>
  <c r="E1663" i="12" s="1"/>
  <c r="F1663" i="12" s="1"/>
  <c r="G1663" i="12" s="1"/>
  <c r="D1662" i="12"/>
  <c r="E1662" i="12" s="1"/>
  <c r="F1662" i="12" s="1"/>
  <c r="G1662" i="12" s="1"/>
  <c r="D1661" i="12"/>
  <c r="E1661" i="12" s="1"/>
  <c r="F1661" i="12" s="1"/>
  <c r="G1661" i="12" s="1"/>
  <c r="D1660" i="12"/>
  <c r="E1660" i="12" s="1"/>
  <c r="F1660" i="12" s="1"/>
  <c r="G1660" i="12" s="1"/>
  <c r="D1659" i="12"/>
  <c r="E1659" i="12" s="1"/>
  <c r="F1659" i="12" s="1"/>
  <c r="G1659" i="12" s="1"/>
  <c r="D1658" i="12"/>
  <c r="E1658" i="12" s="1"/>
  <c r="F1658" i="12" s="1"/>
  <c r="G1658" i="12" s="1"/>
  <c r="D1657" i="12"/>
  <c r="E1657" i="12" s="1"/>
  <c r="D1656" i="12"/>
  <c r="E1656" i="12" s="1"/>
  <c r="F1656" i="12" s="1"/>
  <c r="G1656" i="12" s="1"/>
  <c r="D1655" i="12"/>
  <c r="E1655" i="12" s="1"/>
  <c r="F1655" i="12" s="1"/>
  <c r="G1655" i="12" s="1"/>
  <c r="D1654" i="12"/>
  <c r="E1654" i="12" s="1"/>
  <c r="D1653" i="12"/>
  <c r="E1653" i="12" s="1"/>
  <c r="F1653" i="12" s="1"/>
  <c r="G1653" i="12" s="1"/>
  <c r="D1652" i="12"/>
  <c r="E1652" i="12" s="1"/>
  <c r="F1652" i="12" s="1"/>
  <c r="G1652" i="12" s="1"/>
  <c r="D1651" i="12"/>
  <c r="E1651" i="12" s="1"/>
  <c r="F1651" i="12" s="1"/>
  <c r="G1651" i="12" s="1"/>
  <c r="D1650" i="12"/>
  <c r="E1650" i="12" s="1"/>
  <c r="F1650" i="12" s="1"/>
  <c r="G1650" i="12" s="1"/>
  <c r="D1649" i="12"/>
  <c r="E1649" i="12" s="1"/>
  <c r="F1649" i="12" s="1"/>
  <c r="G1649" i="12" s="1"/>
  <c r="D1648" i="12"/>
  <c r="E1648" i="12" s="1"/>
  <c r="F1648" i="12" s="1"/>
  <c r="G1648" i="12" s="1"/>
  <c r="D1647" i="12"/>
  <c r="E1647" i="12" s="1"/>
  <c r="F1647" i="12" s="1"/>
  <c r="G1647" i="12" s="1"/>
  <c r="D1646" i="12"/>
  <c r="E1646" i="12" s="1"/>
  <c r="F1646" i="12" s="1"/>
  <c r="G1646" i="12" s="1"/>
  <c r="D1645" i="12"/>
  <c r="E1645" i="12" s="1"/>
  <c r="F1645" i="12" s="1"/>
  <c r="G1645" i="12" s="1"/>
  <c r="D1644" i="12"/>
  <c r="E1644" i="12" s="1"/>
  <c r="F1644" i="12" s="1"/>
  <c r="G1644" i="12" s="1"/>
  <c r="D1643" i="12"/>
  <c r="E1643" i="12" s="1"/>
  <c r="F1643" i="12" s="1"/>
  <c r="G1643" i="12" s="1"/>
  <c r="D1642" i="12"/>
  <c r="E1642" i="12" s="1"/>
  <c r="F1642" i="12" s="1"/>
  <c r="G1642" i="12" s="1"/>
  <c r="D1641" i="12"/>
  <c r="E1641" i="12" s="1"/>
  <c r="D1640" i="12"/>
  <c r="E1640" i="12" s="1"/>
  <c r="F1640" i="12" s="1"/>
  <c r="G1640" i="12" s="1"/>
  <c r="D1639" i="12"/>
  <c r="E1639" i="12" s="1"/>
  <c r="F1639" i="12" s="1"/>
  <c r="G1639" i="12" s="1"/>
  <c r="D1638" i="12"/>
  <c r="E1638" i="12" s="1"/>
  <c r="D1637" i="12"/>
  <c r="E1637" i="12" s="1"/>
  <c r="F1637" i="12" s="1"/>
  <c r="G1637" i="12" s="1"/>
  <c r="D1636" i="12"/>
  <c r="E1636" i="12" s="1"/>
  <c r="F1636" i="12" s="1"/>
  <c r="G1636" i="12" s="1"/>
  <c r="D1635" i="12"/>
  <c r="E1635" i="12" s="1"/>
  <c r="F1635" i="12" s="1"/>
  <c r="G1635" i="12" s="1"/>
  <c r="D1634" i="12"/>
  <c r="E1634" i="12" s="1"/>
  <c r="F1634" i="12" s="1"/>
  <c r="G1634" i="12" s="1"/>
  <c r="D1633" i="12"/>
  <c r="E1633" i="12" s="1"/>
  <c r="F1633" i="12" s="1"/>
  <c r="G1633" i="12" s="1"/>
  <c r="D1632" i="12"/>
  <c r="E1632" i="12" s="1"/>
  <c r="F1632" i="12" s="1"/>
  <c r="G1632" i="12" s="1"/>
  <c r="D1631" i="12"/>
  <c r="E1631" i="12" s="1"/>
  <c r="F1631" i="12" s="1"/>
  <c r="G1631" i="12" s="1"/>
  <c r="D1630" i="12"/>
  <c r="E1630" i="12" s="1"/>
  <c r="F1630" i="12" s="1"/>
  <c r="G1630" i="12" s="1"/>
  <c r="D1629" i="12"/>
  <c r="E1629" i="12" s="1"/>
  <c r="F1629" i="12" s="1"/>
  <c r="G1629" i="12" s="1"/>
  <c r="D1628" i="12"/>
  <c r="E1628" i="12" s="1"/>
  <c r="F1628" i="12" s="1"/>
  <c r="G1628" i="12" s="1"/>
  <c r="D1627" i="12"/>
  <c r="E1627" i="12" s="1"/>
  <c r="F1627" i="12" s="1"/>
  <c r="G1627" i="12" s="1"/>
  <c r="D1626" i="12"/>
  <c r="E1626" i="12" s="1"/>
  <c r="F1626" i="12" s="1"/>
  <c r="G1626" i="12" s="1"/>
  <c r="D1625" i="12"/>
  <c r="E1625" i="12" s="1"/>
  <c r="D1624" i="12"/>
  <c r="E1624" i="12" s="1"/>
  <c r="F1624" i="12" s="1"/>
  <c r="G1624" i="12" s="1"/>
  <c r="D1623" i="12"/>
  <c r="E1623" i="12" s="1"/>
  <c r="F1623" i="12" s="1"/>
  <c r="G1623" i="12" s="1"/>
  <c r="D1622" i="12"/>
  <c r="E1622" i="12" s="1"/>
  <c r="D1621" i="12"/>
  <c r="E1621" i="12" s="1"/>
  <c r="F1621" i="12" s="1"/>
  <c r="G1621" i="12" s="1"/>
  <c r="D1620" i="12"/>
  <c r="E1620" i="12" s="1"/>
  <c r="F1620" i="12" s="1"/>
  <c r="G1620" i="12" s="1"/>
  <c r="D1619" i="12"/>
  <c r="E1619" i="12" s="1"/>
  <c r="F1619" i="12" s="1"/>
  <c r="G1619" i="12" s="1"/>
  <c r="D1618" i="12"/>
  <c r="E1618" i="12" s="1"/>
  <c r="F1618" i="12" s="1"/>
  <c r="G1618" i="12" s="1"/>
  <c r="D1617" i="12"/>
  <c r="D1616" i="12"/>
  <c r="E1616" i="12" s="1"/>
  <c r="F1616" i="12" s="1"/>
  <c r="G1616" i="12" s="1"/>
  <c r="D1615" i="12"/>
  <c r="E1615" i="12" s="1"/>
  <c r="F1615" i="12" s="1"/>
  <c r="G1615" i="12" s="1"/>
  <c r="D1614" i="12"/>
  <c r="E1614" i="12" s="1"/>
  <c r="F1614" i="12" s="1"/>
  <c r="G1614" i="12" s="1"/>
  <c r="D1613" i="12"/>
  <c r="E1613" i="12" s="1"/>
  <c r="F1613" i="12" s="1"/>
  <c r="G1613" i="12" s="1"/>
  <c r="D1612" i="12"/>
  <c r="E1612" i="12" s="1"/>
  <c r="F1612" i="12" s="1"/>
  <c r="G1612" i="12" s="1"/>
  <c r="D1611" i="12"/>
  <c r="E1611" i="12" s="1"/>
  <c r="F1611" i="12" s="1"/>
  <c r="G1611" i="12" s="1"/>
  <c r="D1610" i="12"/>
  <c r="E1610" i="12" s="1"/>
  <c r="F1610" i="12" s="1"/>
  <c r="G1610" i="12" s="1"/>
  <c r="D1609" i="12"/>
  <c r="E1609" i="12" s="1"/>
  <c r="D1608" i="12"/>
  <c r="E1608" i="12" s="1"/>
  <c r="F1608" i="12" s="1"/>
  <c r="G1608" i="12" s="1"/>
  <c r="D1607" i="12"/>
  <c r="E1607" i="12" s="1"/>
  <c r="F1607" i="12" s="1"/>
  <c r="G1607" i="12" s="1"/>
  <c r="D1606" i="12"/>
  <c r="E1606" i="12" s="1"/>
  <c r="D1605" i="12"/>
  <c r="E1605" i="12" s="1"/>
  <c r="F1605" i="12" s="1"/>
  <c r="G1605" i="12" s="1"/>
  <c r="D1604" i="12"/>
  <c r="E1604" i="12" s="1"/>
  <c r="F1604" i="12" s="1"/>
  <c r="G1604" i="12" s="1"/>
  <c r="D1603" i="12"/>
  <c r="E1603" i="12" s="1"/>
  <c r="F1603" i="12" s="1"/>
  <c r="G1603" i="12" s="1"/>
  <c r="D1602" i="12"/>
  <c r="E1602" i="12" s="1"/>
  <c r="F1602" i="12" s="1"/>
  <c r="G1602" i="12" s="1"/>
  <c r="D1601" i="12"/>
  <c r="E1601" i="12" s="1"/>
  <c r="F1601" i="12" s="1"/>
  <c r="G1601" i="12" s="1"/>
  <c r="D1600" i="12"/>
  <c r="E1600" i="12" s="1"/>
  <c r="F1600" i="12" s="1"/>
  <c r="G1600" i="12" s="1"/>
  <c r="D1599" i="12"/>
  <c r="E1599" i="12" s="1"/>
  <c r="F1599" i="12" s="1"/>
  <c r="G1599" i="12" s="1"/>
  <c r="D1598" i="12"/>
  <c r="E1598" i="12" s="1"/>
  <c r="F1598" i="12" s="1"/>
  <c r="G1598" i="12" s="1"/>
  <c r="D1597" i="12"/>
  <c r="E1597" i="12" s="1"/>
  <c r="F1597" i="12" s="1"/>
  <c r="G1597" i="12" s="1"/>
  <c r="D1596" i="12"/>
  <c r="E1596" i="12" s="1"/>
  <c r="F1596" i="12" s="1"/>
  <c r="G1596" i="12" s="1"/>
  <c r="D1595" i="12"/>
  <c r="E1595" i="12" s="1"/>
  <c r="F1595" i="12" s="1"/>
  <c r="G1595" i="12" s="1"/>
  <c r="D1594" i="12"/>
  <c r="E1594" i="12" s="1"/>
  <c r="F1594" i="12" s="1"/>
  <c r="G1594" i="12" s="1"/>
  <c r="D1593" i="12"/>
  <c r="E1593" i="12" s="1"/>
  <c r="D1592" i="12"/>
  <c r="E1592" i="12" s="1"/>
  <c r="F1592" i="12" s="1"/>
  <c r="G1592" i="12" s="1"/>
  <c r="D1591" i="12"/>
  <c r="E1591" i="12" s="1"/>
  <c r="F1591" i="12" s="1"/>
  <c r="G1591" i="12" s="1"/>
  <c r="D1590" i="12"/>
  <c r="E1590" i="12" s="1"/>
  <c r="D1589" i="12"/>
  <c r="E1589" i="12" s="1"/>
  <c r="F1589" i="12" s="1"/>
  <c r="G1589" i="12" s="1"/>
  <c r="D1588" i="12"/>
  <c r="E1588" i="12" s="1"/>
  <c r="F1588" i="12" s="1"/>
  <c r="G1588" i="12" s="1"/>
  <c r="D1587" i="12"/>
  <c r="E1587" i="12" s="1"/>
  <c r="F1587" i="12" s="1"/>
  <c r="G1587" i="12" s="1"/>
  <c r="D1586" i="12"/>
  <c r="E1586" i="12" s="1"/>
  <c r="F1586" i="12" s="1"/>
  <c r="G1586" i="12" s="1"/>
  <c r="D1585" i="12"/>
  <c r="E1585" i="12" s="1"/>
  <c r="F1585" i="12" s="1"/>
  <c r="G1585" i="12" s="1"/>
  <c r="D1584" i="12"/>
  <c r="E1584" i="12" s="1"/>
  <c r="F1584" i="12" s="1"/>
  <c r="G1584" i="12" s="1"/>
  <c r="D1583" i="12"/>
  <c r="E1583" i="12" s="1"/>
  <c r="F1583" i="12" s="1"/>
  <c r="G1583" i="12" s="1"/>
  <c r="D1582" i="12"/>
  <c r="E1582" i="12" s="1"/>
  <c r="F1582" i="12" s="1"/>
  <c r="G1582" i="12" s="1"/>
  <c r="D1581" i="12"/>
  <c r="E1581" i="12" s="1"/>
  <c r="F1581" i="12" s="1"/>
  <c r="G1581" i="12" s="1"/>
  <c r="D1580" i="12"/>
  <c r="E1580" i="12" s="1"/>
  <c r="F1580" i="12" s="1"/>
  <c r="G1580" i="12" s="1"/>
  <c r="D1579" i="12"/>
  <c r="E1579" i="12" s="1"/>
  <c r="F1579" i="12" s="1"/>
  <c r="G1579" i="12" s="1"/>
  <c r="D1578" i="12"/>
  <c r="E1578" i="12" s="1"/>
  <c r="F1578" i="12" s="1"/>
  <c r="G1578" i="12" s="1"/>
  <c r="D1577" i="12"/>
  <c r="E1577" i="12" s="1"/>
  <c r="D1576" i="12"/>
  <c r="E1576" i="12" s="1"/>
  <c r="F1576" i="12" s="1"/>
  <c r="G1576" i="12" s="1"/>
  <c r="D1575" i="12"/>
  <c r="E1575" i="12" s="1"/>
  <c r="F1575" i="12" s="1"/>
  <c r="G1575" i="12" s="1"/>
  <c r="D1574" i="12"/>
  <c r="E1574" i="12" s="1"/>
  <c r="D1573" i="12"/>
  <c r="E1573" i="12" s="1"/>
  <c r="F1573" i="12" s="1"/>
  <c r="G1573" i="12" s="1"/>
  <c r="D1572" i="12"/>
  <c r="E1572" i="12" s="1"/>
  <c r="F1572" i="12" s="1"/>
  <c r="G1572" i="12" s="1"/>
  <c r="D1571" i="12"/>
  <c r="E1571" i="12" s="1"/>
  <c r="F1571" i="12" s="1"/>
  <c r="G1571" i="12" s="1"/>
  <c r="D1570" i="12"/>
  <c r="E1570" i="12" s="1"/>
  <c r="F1570" i="12" s="1"/>
  <c r="G1570" i="12" s="1"/>
  <c r="D1569" i="12"/>
  <c r="E1569" i="12" s="1"/>
  <c r="F1569" i="12" s="1"/>
  <c r="G1569" i="12" s="1"/>
  <c r="D1568" i="12"/>
  <c r="E1568" i="12" s="1"/>
  <c r="F1568" i="12" s="1"/>
  <c r="G1568" i="12" s="1"/>
  <c r="D1567" i="12"/>
  <c r="E1567" i="12" s="1"/>
  <c r="F1567" i="12" s="1"/>
  <c r="G1567" i="12" s="1"/>
  <c r="D1566" i="12"/>
  <c r="E1566" i="12" s="1"/>
  <c r="F1566" i="12" s="1"/>
  <c r="G1566" i="12" s="1"/>
  <c r="D1565" i="12"/>
  <c r="E1565" i="12" s="1"/>
  <c r="F1565" i="12" s="1"/>
  <c r="G1565" i="12" s="1"/>
  <c r="D1564" i="12"/>
  <c r="E1564" i="12" s="1"/>
  <c r="F1564" i="12" s="1"/>
  <c r="G1564" i="12" s="1"/>
  <c r="D1563" i="12"/>
  <c r="E1563" i="12" s="1"/>
  <c r="F1563" i="12" s="1"/>
  <c r="G1563" i="12" s="1"/>
  <c r="D1562" i="12"/>
  <c r="E1562" i="12" s="1"/>
  <c r="F1562" i="12" s="1"/>
  <c r="G1562" i="12" s="1"/>
  <c r="D1561" i="12"/>
  <c r="E1561" i="12" s="1"/>
  <c r="F1561" i="12" s="1"/>
  <c r="G1561" i="12" s="1"/>
  <c r="D1560" i="12"/>
  <c r="E1560" i="12" s="1"/>
  <c r="F1560" i="12" s="1"/>
  <c r="G1560" i="12" s="1"/>
  <c r="D1559" i="12"/>
  <c r="E1559" i="12" s="1"/>
  <c r="F1559" i="12" s="1"/>
  <c r="G1559" i="12" s="1"/>
  <c r="D1558" i="12"/>
  <c r="E1558" i="12" s="1"/>
  <c r="D1557" i="12"/>
  <c r="E1557" i="12" s="1"/>
  <c r="F1557" i="12" s="1"/>
  <c r="G1557" i="12" s="1"/>
  <c r="D1556" i="12"/>
  <c r="E1556" i="12" s="1"/>
  <c r="F1556" i="12" s="1"/>
  <c r="G1556" i="12" s="1"/>
  <c r="D1555" i="12"/>
  <c r="E1555" i="12" s="1"/>
  <c r="F1555" i="12" s="1"/>
  <c r="G1555" i="12" s="1"/>
  <c r="D1554" i="12"/>
  <c r="E1554" i="12" s="1"/>
  <c r="F1554" i="12" s="1"/>
  <c r="G1554" i="12" s="1"/>
  <c r="D1553" i="12"/>
  <c r="E1553" i="12" s="1"/>
  <c r="F1553" i="12" s="1"/>
  <c r="G1553" i="12" s="1"/>
  <c r="D1552" i="12"/>
  <c r="E1552" i="12" s="1"/>
  <c r="F1552" i="12" s="1"/>
  <c r="G1552" i="12" s="1"/>
  <c r="D1551" i="12"/>
  <c r="E1551" i="12" s="1"/>
  <c r="F1551" i="12" s="1"/>
  <c r="G1551" i="12" s="1"/>
  <c r="D1550" i="12"/>
  <c r="E1550" i="12" s="1"/>
  <c r="F1550" i="12" s="1"/>
  <c r="G1550" i="12" s="1"/>
  <c r="D1549" i="12"/>
  <c r="E1549" i="12" s="1"/>
  <c r="F1549" i="12" s="1"/>
  <c r="G1549" i="12" s="1"/>
  <c r="D1548" i="12"/>
  <c r="E1548" i="12" s="1"/>
  <c r="F1548" i="12" s="1"/>
  <c r="G1548" i="12" s="1"/>
  <c r="D1547" i="12"/>
  <c r="E1547" i="12" s="1"/>
  <c r="F1547" i="12" s="1"/>
  <c r="G1547" i="12" s="1"/>
  <c r="D1546" i="12"/>
  <c r="E1546" i="12" s="1"/>
  <c r="F1546" i="12" s="1"/>
  <c r="G1546" i="12" s="1"/>
  <c r="D1545" i="12"/>
  <c r="E1545" i="12" s="1"/>
  <c r="D1544" i="12"/>
  <c r="E1544" i="12" s="1"/>
  <c r="F1544" i="12" s="1"/>
  <c r="G1544" i="12" s="1"/>
  <c r="D1543" i="12"/>
  <c r="E1543" i="12" s="1"/>
  <c r="F1543" i="12" s="1"/>
  <c r="G1543" i="12" s="1"/>
  <c r="D1542" i="12"/>
  <c r="E1542" i="12" s="1"/>
  <c r="D1541" i="12"/>
  <c r="E1541" i="12" s="1"/>
  <c r="F1541" i="12" s="1"/>
  <c r="G1541" i="12" s="1"/>
  <c r="D1540" i="12"/>
  <c r="E1540" i="12" s="1"/>
  <c r="F1540" i="12" s="1"/>
  <c r="G1540" i="12" s="1"/>
  <c r="D1539" i="12"/>
  <c r="E1539" i="12" s="1"/>
  <c r="F1539" i="12" s="1"/>
  <c r="G1539" i="12" s="1"/>
  <c r="D1538" i="12"/>
  <c r="E1538" i="12" s="1"/>
  <c r="F1538" i="12" s="1"/>
  <c r="G1538" i="12" s="1"/>
  <c r="D1537" i="12"/>
  <c r="E1537" i="12" s="1"/>
  <c r="F1537" i="12" s="1"/>
  <c r="G1537" i="12" s="1"/>
  <c r="D1536" i="12"/>
  <c r="E1536" i="12" s="1"/>
  <c r="F1536" i="12" s="1"/>
  <c r="G1536" i="12" s="1"/>
  <c r="D1535" i="12"/>
  <c r="E1535" i="12" s="1"/>
  <c r="F1535" i="12" s="1"/>
  <c r="G1535" i="12" s="1"/>
  <c r="D1534" i="12"/>
  <c r="E1534" i="12" s="1"/>
  <c r="F1534" i="12" s="1"/>
  <c r="G1534" i="12" s="1"/>
  <c r="D1533" i="12"/>
  <c r="E1533" i="12" s="1"/>
  <c r="F1533" i="12" s="1"/>
  <c r="G1533" i="12" s="1"/>
  <c r="D1532" i="12"/>
  <c r="E1532" i="12" s="1"/>
  <c r="F1532" i="12" s="1"/>
  <c r="G1532" i="12" s="1"/>
  <c r="D1531" i="12"/>
  <c r="E1531" i="12" s="1"/>
  <c r="F1531" i="12" s="1"/>
  <c r="G1531" i="12" s="1"/>
  <c r="D1530" i="12"/>
  <c r="E1530" i="12" s="1"/>
  <c r="F1530" i="12" s="1"/>
  <c r="G1530" i="12" s="1"/>
  <c r="D1529" i="12"/>
  <c r="E1529" i="12" s="1"/>
  <c r="D1528" i="12"/>
  <c r="E1528" i="12" s="1"/>
  <c r="F1528" i="12" s="1"/>
  <c r="G1528" i="12" s="1"/>
  <c r="D1527" i="12"/>
  <c r="E1527" i="12" s="1"/>
  <c r="F1527" i="12" s="1"/>
  <c r="G1527" i="12" s="1"/>
  <c r="D1526" i="12"/>
  <c r="E1526" i="12" s="1"/>
  <c r="D1525" i="12"/>
  <c r="E1525" i="12" s="1"/>
  <c r="F1525" i="12" s="1"/>
  <c r="G1525" i="12" s="1"/>
  <c r="D1524" i="12"/>
  <c r="E1524" i="12" s="1"/>
  <c r="F1524" i="12" s="1"/>
  <c r="G1524" i="12" s="1"/>
  <c r="D1523" i="12"/>
  <c r="E1523" i="12" s="1"/>
  <c r="F1523" i="12" s="1"/>
  <c r="G1523" i="12" s="1"/>
  <c r="D1522" i="12"/>
  <c r="E1522" i="12" s="1"/>
  <c r="F1522" i="12" s="1"/>
  <c r="G1522" i="12" s="1"/>
  <c r="D1521" i="12"/>
  <c r="E1521" i="12" s="1"/>
  <c r="F1521" i="12" s="1"/>
  <c r="G1521" i="12" s="1"/>
  <c r="D1520" i="12"/>
  <c r="E1520" i="12" s="1"/>
  <c r="F1520" i="12" s="1"/>
  <c r="G1520" i="12" s="1"/>
  <c r="D1519" i="12"/>
  <c r="E1519" i="12" s="1"/>
  <c r="F1519" i="12" s="1"/>
  <c r="G1519" i="12" s="1"/>
  <c r="D1518" i="12"/>
  <c r="E1518" i="12" s="1"/>
  <c r="F1518" i="12" s="1"/>
  <c r="G1518" i="12" s="1"/>
  <c r="D1517" i="12"/>
  <c r="E1517" i="12" s="1"/>
  <c r="F1517" i="12" s="1"/>
  <c r="G1517" i="12" s="1"/>
  <c r="D1516" i="12"/>
  <c r="E1516" i="12" s="1"/>
  <c r="F1516" i="12" s="1"/>
  <c r="G1516" i="12" s="1"/>
  <c r="D1515" i="12"/>
  <c r="E1515" i="12" s="1"/>
  <c r="F1515" i="12" s="1"/>
  <c r="G1515" i="12" s="1"/>
  <c r="D1514" i="12"/>
  <c r="E1514" i="12" s="1"/>
  <c r="F1514" i="12" s="1"/>
  <c r="G1514" i="12" s="1"/>
  <c r="D1513" i="12"/>
  <c r="E1513" i="12" s="1"/>
  <c r="D1512" i="12"/>
  <c r="E1512" i="12" s="1"/>
  <c r="F1512" i="12" s="1"/>
  <c r="G1512" i="12" s="1"/>
  <c r="D1511" i="12"/>
  <c r="E1511" i="12" s="1"/>
  <c r="F1511" i="12" s="1"/>
  <c r="G1511" i="12" s="1"/>
  <c r="D1510" i="12"/>
  <c r="E1510" i="12" s="1"/>
  <c r="D1509" i="12"/>
  <c r="E1509" i="12" s="1"/>
  <c r="F1509" i="12" s="1"/>
  <c r="G1509" i="12" s="1"/>
  <c r="D1508" i="12"/>
  <c r="E1508" i="12" s="1"/>
  <c r="F1508" i="12" s="1"/>
  <c r="G1508" i="12" s="1"/>
  <c r="D1507" i="12"/>
  <c r="E1507" i="12" s="1"/>
  <c r="F1507" i="12" s="1"/>
  <c r="G1507" i="12" s="1"/>
  <c r="D1506" i="12"/>
  <c r="E1506" i="12" s="1"/>
  <c r="F1506" i="12" s="1"/>
  <c r="G1506" i="12" s="1"/>
  <c r="D1505" i="12"/>
  <c r="E1505" i="12" s="1"/>
  <c r="F1505" i="12" s="1"/>
  <c r="G1505" i="12" s="1"/>
  <c r="D1504" i="12"/>
  <c r="E1504" i="12" s="1"/>
  <c r="F1504" i="12" s="1"/>
  <c r="G1504" i="12" s="1"/>
  <c r="D1503" i="12"/>
  <c r="E1503" i="12" s="1"/>
  <c r="F1503" i="12" s="1"/>
  <c r="G1503" i="12" s="1"/>
  <c r="D1502" i="12"/>
  <c r="E1502" i="12" s="1"/>
  <c r="F1502" i="12" s="1"/>
  <c r="G1502" i="12" s="1"/>
  <c r="D1501" i="12"/>
  <c r="E1501" i="12" s="1"/>
  <c r="F1501" i="12" s="1"/>
  <c r="G1501" i="12" s="1"/>
  <c r="D1500" i="12"/>
  <c r="E1500" i="12" s="1"/>
  <c r="F1500" i="12" s="1"/>
  <c r="G1500" i="12" s="1"/>
  <c r="D1499" i="12"/>
  <c r="E1499" i="12" s="1"/>
  <c r="F1499" i="12" s="1"/>
  <c r="G1499" i="12" s="1"/>
  <c r="D1498" i="12"/>
  <c r="E1498" i="12" s="1"/>
  <c r="F1498" i="12" s="1"/>
  <c r="G1498" i="12" s="1"/>
  <c r="D1497" i="12"/>
  <c r="E1497" i="12" s="1"/>
  <c r="D1496" i="12"/>
  <c r="E1496" i="12" s="1"/>
  <c r="F1496" i="12" s="1"/>
  <c r="G1496" i="12" s="1"/>
  <c r="D1495" i="12"/>
  <c r="E1495" i="12" s="1"/>
  <c r="F1495" i="12" s="1"/>
  <c r="G1495" i="12" s="1"/>
  <c r="D1494" i="12"/>
  <c r="E1494" i="12" s="1"/>
  <c r="D1493" i="12"/>
  <c r="E1493" i="12" s="1"/>
  <c r="F1493" i="12" s="1"/>
  <c r="G1493" i="12" s="1"/>
  <c r="D1492" i="12"/>
  <c r="E1492" i="12" s="1"/>
  <c r="F1492" i="12" s="1"/>
  <c r="G1492" i="12" s="1"/>
  <c r="D1491" i="12"/>
  <c r="E1491" i="12" s="1"/>
  <c r="F1491" i="12" s="1"/>
  <c r="G1491" i="12" s="1"/>
  <c r="D1490" i="12"/>
  <c r="E1490" i="12" s="1"/>
  <c r="F1490" i="12" s="1"/>
  <c r="G1490" i="12" s="1"/>
  <c r="D1489" i="12"/>
  <c r="E1489" i="12" s="1"/>
  <c r="F1489" i="12" s="1"/>
  <c r="G1489" i="12" s="1"/>
  <c r="D1488" i="12"/>
  <c r="E1488" i="12" s="1"/>
  <c r="F1488" i="12" s="1"/>
  <c r="G1488" i="12" s="1"/>
  <c r="D1487" i="12"/>
  <c r="E1487" i="12" s="1"/>
  <c r="F1487" i="12" s="1"/>
  <c r="G1487" i="12" s="1"/>
  <c r="D1486" i="12"/>
  <c r="E1486" i="12" s="1"/>
  <c r="F1486" i="12" s="1"/>
  <c r="G1486" i="12" s="1"/>
  <c r="D1485" i="12"/>
  <c r="E1485" i="12" s="1"/>
  <c r="F1485" i="12" s="1"/>
  <c r="G1485" i="12" s="1"/>
  <c r="D1484" i="12"/>
  <c r="E1484" i="12" s="1"/>
  <c r="F1484" i="12" s="1"/>
  <c r="G1484" i="12" s="1"/>
  <c r="D1483" i="12"/>
  <c r="E1483" i="12" s="1"/>
  <c r="F1483" i="12" s="1"/>
  <c r="G1483" i="12" s="1"/>
  <c r="D1482" i="12"/>
  <c r="E1482" i="12" s="1"/>
  <c r="F1482" i="12" s="1"/>
  <c r="G1482" i="12" s="1"/>
  <c r="D1481" i="12"/>
  <c r="E1481" i="12" s="1"/>
  <c r="D1480" i="12"/>
  <c r="E1480" i="12" s="1"/>
  <c r="F1480" i="12" s="1"/>
  <c r="G1480" i="12" s="1"/>
  <c r="D1479" i="12"/>
  <c r="E1479" i="12" s="1"/>
  <c r="F1479" i="12" s="1"/>
  <c r="G1479" i="12" s="1"/>
  <c r="D1478" i="12"/>
  <c r="E1478" i="12" s="1"/>
  <c r="D1477" i="12"/>
  <c r="E1477" i="12" s="1"/>
  <c r="F1477" i="12" s="1"/>
  <c r="G1477" i="12" s="1"/>
  <c r="D1476" i="12"/>
  <c r="E1476" i="12" s="1"/>
  <c r="F1476" i="12" s="1"/>
  <c r="G1476" i="12" s="1"/>
  <c r="D1475" i="12"/>
  <c r="E1475" i="12" s="1"/>
  <c r="F1475" i="12" s="1"/>
  <c r="G1475" i="12" s="1"/>
  <c r="D1474" i="12"/>
  <c r="E1474" i="12" s="1"/>
  <c r="F1474" i="12" s="1"/>
  <c r="G1474" i="12" s="1"/>
  <c r="D1473" i="12"/>
  <c r="E1473" i="12" s="1"/>
  <c r="F1473" i="12" s="1"/>
  <c r="G1473" i="12" s="1"/>
  <c r="D1472" i="12"/>
  <c r="E1472" i="12" s="1"/>
  <c r="F1472" i="12" s="1"/>
  <c r="G1472" i="12" s="1"/>
  <c r="D1471" i="12"/>
  <c r="E1471" i="12" s="1"/>
  <c r="F1471" i="12" s="1"/>
  <c r="G1471" i="12" s="1"/>
  <c r="D1470" i="12"/>
  <c r="E1470" i="12" s="1"/>
  <c r="F1470" i="12" s="1"/>
  <c r="G1470" i="12" s="1"/>
  <c r="D1469" i="12"/>
  <c r="E1469" i="12" s="1"/>
  <c r="F1469" i="12" s="1"/>
  <c r="G1469" i="12" s="1"/>
  <c r="D1468" i="12"/>
  <c r="E1468" i="12" s="1"/>
  <c r="F1468" i="12" s="1"/>
  <c r="G1468" i="12" s="1"/>
  <c r="D1467" i="12"/>
  <c r="E1467" i="12" s="1"/>
  <c r="F1467" i="12" s="1"/>
  <c r="G1467" i="12" s="1"/>
  <c r="D1466" i="12"/>
  <c r="E1466" i="12" s="1"/>
  <c r="F1466" i="12" s="1"/>
  <c r="G1466" i="12" s="1"/>
  <c r="D1465" i="12"/>
  <c r="E1465" i="12" s="1"/>
  <c r="D1464" i="12"/>
  <c r="E1464" i="12" s="1"/>
  <c r="F1464" i="12" s="1"/>
  <c r="G1464" i="12" s="1"/>
  <c r="D1463" i="12"/>
  <c r="E1463" i="12" s="1"/>
  <c r="F1463" i="12" s="1"/>
  <c r="G1463" i="12" s="1"/>
  <c r="D1462" i="12"/>
  <c r="E1462" i="12" s="1"/>
  <c r="D1461" i="12"/>
  <c r="E1461" i="12" s="1"/>
  <c r="F1461" i="12" s="1"/>
  <c r="G1461" i="12" s="1"/>
  <c r="D1460" i="12"/>
  <c r="E1460" i="12" s="1"/>
  <c r="F1460" i="12" s="1"/>
  <c r="G1460" i="12" s="1"/>
  <c r="D1459" i="12"/>
  <c r="E1459" i="12" s="1"/>
  <c r="F1459" i="12" s="1"/>
  <c r="G1459" i="12" s="1"/>
  <c r="D1458" i="12"/>
  <c r="E1458" i="12" s="1"/>
  <c r="F1458" i="12" s="1"/>
  <c r="G1458" i="12" s="1"/>
  <c r="D1457" i="12"/>
  <c r="E1457" i="12" s="1"/>
  <c r="F1457" i="12" s="1"/>
  <c r="G1457" i="12" s="1"/>
  <c r="D1456" i="12"/>
  <c r="E1456" i="12" s="1"/>
  <c r="F1456" i="12" s="1"/>
  <c r="G1456" i="12" s="1"/>
  <c r="D1455" i="12"/>
  <c r="E1455" i="12" s="1"/>
  <c r="F1455" i="12" s="1"/>
  <c r="G1455" i="12" s="1"/>
  <c r="D1454" i="12"/>
  <c r="E1454" i="12" s="1"/>
  <c r="F1454" i="12" s="1"/>
  <c r="G1454" i="12" s="1"/>
  <c r="D1453" i="12"/>
  <c r="E1453" i="12" s="1"/>
  <c r="F1453" i="12" s="1"/>
  <c r="G1453" i="12" s="1"/>
  <c r="D1452" i="12"/>
  <c r="E1452" i="12" s="1"/>
  <c r="F1452" i="12" s="1"/>
  <c r="G1452" i="12" s="1"/>
  <c r="D1451" i="12"/>
  <c r="E1451" i="12" s="1"/>
  <c r="F1451" i="12" s="1"/>
  <c r="G1451" i="12" s="1"/>
  <c r="D1450" i="12"/>
  <c r="E1450" i="12" s="1"/>
  <c r="F1450" i="12" s="1"/>
  <c r="G1450" i="12" s="1"/>
  <c r="D1449" i="12"/>
  <c r="E1449" i="12" s="1"/>
  <c r="D1448" i="12"/>
  <c r="E1448" i="12" s="1"/>
  <c r="F1448" i="12" s="1"/>
  <c r="G1448" i="12" s="1"/>
  <c r="D1447" i="12"/>
  <c r="E1447" i="12" s="1"/>
  <c r="F1447" i="12" s="1"/>
  <c r="G1447" i="12" s="1"/>
  <c r="D1446" i="12"/>
  <c r="E1446" i="12" s="1"/>
  <c r="D1445" i="12"/>
  <c r="E1445" i="12" s="1"/>
  <c r="F1445" i="12" s="1"/>
  <c r="G1445" i="12" s="1"/>
  <c r="D1444" i="12"/>
  <c r="E1444" i="12" s="1"/>
  <c r="F1444" i="12" s="1"/>
  <c r="G1444" i="12" s="1"/>
  <c r="D1443" i="12"/>
  <c r="E1443" i="12" s="1"/>
  <c r="F1443" i="12" s="1"/>
  <c r="G1443" i="12" s="1"/>
  <c r="D1442" i="12"/>
  <c r="E1442" i="12" s="1"/>
  <c r="F1442" i="12" s="1"/>
  <c r="G1442" i="12" s="1"/>
  <c r="D1441" i="12"/>
  <c r="E1441" i="12" s="1"/>
  <c r="F1441" i="12" s="1"/>
  <c r="G1441" i="12" s="1"/>
  <c r="D1440" i="12"/>
  <c r="E1440" i="12" s="1"/>
  <c r="F1440" i="12" s="1"/>
  <c r="G1440" i="12" s="1"/>
  <c r="D1439" i="12"/>
  <c r="E1439" i="12" s="1"/>
  <c r="F1439" i="12" s="1"/>
  <c r="G1439" i="12" s="1"/>
  <c r="D1438" i="12"/>
  <c r="E1438" i="12" s="1"/>
  <c r="F1438" i="12" s="1"/>
  <c r="G1438" i="12" s="1"/>
  <c r="D1437" i="12"/>
  <c r="E1437" i="12" s="1"/>
  <c r="F1437" i="12" s="1"/>
  <c r="G1437" i="12" s="1"/>
  <c r="D1436" i="12"/>
  <c r="E1436" i="12" s="1"/>
  <c r="F1436" i="12" s="1"/>
  <c r="G1436" i="12" s="1"/>
  <c r="D1435" i="12"/>
  <c r="E1435" i="12" s="1"/>
  <c r="F1435" i="12" s="1"/>
  <c r="G1435" i="12" s="1"/>
  <c r="D1434" i="12"/>
  <c r="E1434" i="12" s="1"/>
  <c r="F1434" i="12" s="1"/>
  <c r="G1434" i="12" s="1"/>
  <c r="D1433" i="12"/>
  <c r="E1433" i="12" s="1"/>
  <c r="D1432" i="12"/>
  <c r="E1432" i="12" s="1"/>
  <c r="F1432" i="12" s="1"/>
  <c r="G1432" i="12" s="1"/>
  <c r="D1431" i="12"/>
  <c r="E1431" i="12" s="1"/>
  <c r="F1431" i="12" s="1"/>
  <c r="G1431" i="12" s="1"/>
  <c r="D1430" i="12"/>
  <c r="E1430" i="12" s="1"/>
  <c r="D1429" i="12"/>
  <c r="E1429" i="12" s="1"/>
  <c r="F1429" i="12" s="1"/>
  <c r="G1429" i="12" s="1"/>
  <c r="D1428" i="12"/>
  <c r="E1428" i="12" s="1"/>
  <c r="F1428" i="12" s="1"/>
  <c r="G1428" i="12" s="1"/>
  <c r="D1427" i="12"/>
  <c r="E1427" i="12" s="1"/>
  <c r="F1427" i="12" s="1"/>
  <c r="G1427" i="12" s="1"/>
  <c r="D1426" i="12"/>
  <c r="E1426" i="12" s="1"/>
  <c r="F1426" i="12" s="1"/>
  <c r="G1426" i="12" s="1"/>
  <c r="D1425" i="12"/>
  <c r="E1425" i="12" s="1"/>
  <c r="F1425" i="12" s="1"/>
  <c r="G1425" i="12" s="1"/>
  <c r="D1424" i="12"/>
  <c r="E1424" i="12" s="1"/>
  <c r="F1424" i="12" s="1"/>
  <c r="G1424" i="12" s="1"/>
  <c r="D1423" i="12"/>
  <c r="E1423" i="12" s="1"/>
  <c r="F1423" i="12" s="1"/>
  <c r="G1423" i="12" s="1"/>
  <c r="D1422" i="12"/>
  <c r="E1422" i="12" s="1"/>
  <c r="F1422" i="12" s="1"/>
  <c r="G1422" i="12" s="1"/>
  <c r="D1421" i="12"/>
  <c r="E1421" i="12" s="1"/>
  <c r="F1421" i="12" s="1"/>
  <c r="G1421" i="12" s="1"/>
  <c r="D1420" i="12"/>
  <c r="E1420" i="12" s="1"/>
  <c r="F1420" i="12" s="1"/>
  <c r="G1420" i="12" s="1"/>
  <c r="D1419" i="12"/>
  <c r="E1419" i="12" s="1"/>
  <c r="F1419" i="12" s="1"/>
  <c r="G1419" i="12" s="1"/>
  <c r="D1418" i="12"/>
  <c r="E1418" i="12" s="1"/>
  <c r="F1418" i="12" s="1"/>
  <c r="G1418" i="12" s="1"/>
  <c r="D1417" i="12"/>
  <c r="E1417" i="12" s="1"/>
  <c r="D1416" i="12"/>
  <c r="E1416" i="12" s="1"/>
  <c r="F1416" i="12" s="1"/>
  <c r="G1416" i="12" s="1"/>
  <c r="D1415" i="12"/>
  <c r="E1415" i="12" s="1"/>
  <c r="F1415" i="12" s="1"/>
  <c r="G1415" i="12" s="1"/>
  <c r="D1414" i="12"/>
  <c r="E1414" i="12" s="1"/>
  <c r="D1413" i="12"/>
  <c r="E1413" i="12" s="1"/>
  <c r="F1413" i="12" s="1"/>
  <c r="G1413" i="12" s="1"/>
  <c r="D1412" i="12"/>
  <c r="E1412" i="12" s="1"/>
  <c r="F1412" i="12" s="1"/>
  <c r="G1412" i="12" s="1"/>
  <c r="D1411" i="12"/>
  <c r="E1411" i="12" s="1"/>
  <c r="F1411" i="12" s="1"/>
  <c r="G1411" i="12" s="1"/>
  <c r="D1410" i="12"/>
  <c r="E1410" i="12" s="1"/>
  <c r="F1410" i="12" s="1"/>
  <c r="G1410" i="12" s="1"/>
  <c r="D1409" i="12"/>
  <c r="E1409" i="12" s="1"/>
  <c r="F1409" i="12" s="1"/>
  <c r="G1409" i="12" s="1"/>
  <c r="D1408" i="12"/>
  <c r="E1408" i="12" s="1"/>
  <c r="F1408" i="12" s="1"/>
  <c r="G1408" i="12" s="1"/>
  <c r="D1407" i="12"/>
  <c r="E1407" i="12" s="1"/>
  <c r="F1407" i="12" s="1"/>
  <c r="G1407" i="12" s="1"/>
  <c r="D1406" i="12"/>
  <c r="E1406" i="12" s="1"/>
  <c r="F1406" i="12" s="1"/>
  <c r="G1406" i="12" s="1"/>
  <c r="D1405" i="12"/>
  <c r="E1405" i="12" s="1"/>
  <c r="F1405" i="12" s="1"/>
  <c r="G1405" i="12" s="1"/>
  <c r="D1404" i="12"/>
  <c r="E1404" i="12" s="1"/>
  <c r="F1404" i="12" s="1"/>
  <c r="G1404" i="12" s="1"/>
  <c r="D1403" i="12"/>
  <c r="E1403" i="12" s="1"/>
  <c r="F1403" i="12" s="1"/>
  <c r="G1403" i="12" s="1"/>
  <c r="D1402" i="12"/>
  <c r="E1402" i="12" s="1"/>
  <c r="F1402" i="12" s="1"/>
  <c r="G1402" i="12" s="1"/>
  <c r="D1401" i="12"/>
  <c r="E1401" i="12" s="1"/>
  <c r="D1400" i="12"/>
  <c r="E1400" i="12" s="1"/>
  <c r="F1400" i="12" s="1"/>
  <c r="G1400" i="12" s="1"/>
  <c r="D1399" i="12"/>
  <c r="E1399" i="12" s="1"/>
  <c r="F1399" i="12" s="1"/>
  <c r="G1399" i="12" s="1"/>
  <c r="D1398" i="12"/>
  <c r="E1398" i="12" s="1"/>
  <c r="D1397" i="12"/>
  <c r="E1397" i="12" s="1"/>
  <c r="F1397" i="12" s="1"/>
  <c r="G1397" i="12" s="1"/>
  <c r="D1396" i="12"/>
  <c r="E1396" i="12" s="1"/>
  <c r="F1396" i="12" s="1"/>
  <c r="G1396" i="12" s="1"/>
  <c r="D1395" i="12"/>
  <c r="E1395" i="12" s="1"/>
  <c r="F1395" i="12" s="1"/>
  <c r="G1395" i="12" s="1"/>
  <c r="D1394" i="12"/>
  <c r="E1394" i="12" s="1"/>
  <c r="F1394" i="12" s="1"/>
  <c r="G1394" i="12" s="1"/>
  <c r="D1393" i="12"/>
  <c r="E1393" i="12" s="1"/>
  <c r="F1393" i="12" s="1"/>
  <c r="G1393" i="12" s="1"/>
  <c r="D1392" i="12"/>
  <c r="E1392" i="12" s="1"/>
  <c r="F1392" i="12" s="1"/>
  <c r="G1392" i="12" s="1"/>
  <c r="D1391" i="12"/>
  <c r="E1391" i="12" s="1"/>
  <c r="F1391" i="12" s="1"/>
  <c r="G1391" i="12" s="1"/>
  <c r="D1390" i="12"/>
  <c r="E1390" i="12" s="1"/>
  <c r="F1390" i="12" s="1"/>
  <c r="G1390" i="12" s="1"/>
  <c r="D1389" i="12"/>
  <c r="E1389" i="12" s="1"/>
  <c r="F1389" i="12" s="1"/>
  <c r="G1389" i="12" s="1"/>
  <c r="D1388" i="12"/>
  <c r="E1388" i="12" s="1"/>
  <c r="F1388" i="12" s="1"/>
  <c r="G1388" i="12" s="1"/>
  <c r="D1387" i="12"/>
  <c r="E1387" i="12" s="1"/>
  <c r="F1387" i="12" s="1"/>
  <c r="G1387" i="12" s="1"/>
  <c r="D1386" i="12"/>
  <c r="E1386" i="12" s="1"/>
  <c r="F1386" i="12" s="1"/>
  <c r="G1386" i="12" s="1"/>
  <c r="D1385" i="12"/>
  <c r="E1385" i="12" s="1"/>
  <c r="F1385" i="12" s="1"/>
  <c r="G1385" i="12" s="1"/>
  <c r="D1384" i="12"/>
  <c r="E1384" i="12" s="1"/>
  <c r="F1384" i="12" s="1"/>
  <c r="G1384" i="12" s="1"/>
  <c r="D1383" i="12"/>
  <c r="E1383" i="12" s="1"/>
  <c r="F1383" i="12" s="1"/>
  <c r="G1383" i="12" s="1"/>
  <c r="D1382" i="12"/>
  <c r="E1382" i="12" s="1"/>
  <c r="F1382" i="12" s="1"/>
  <c r="G1382" i="12" s="1"/>
  <c r="D1381" i="12"/>
  <c r="E1381" i="12" s="1"/>
  <c r="F1381" i="12" s="1"/>
  <c r="G1381" i="12" s="1"/>
  <c r="D1380" i="12"/>
  <c r="E1380" i="12" s="1"/>
  <c r="F1380" i="12" s="1"/>
  <c r="G1380" i="12" s="1"/>
  <c r="D1379" i="12"/>
  <c r="E1379" i="12" s="1"/>
  <c r="F1379" i="12" s="1"/>
  <c r="G1379" i="12" s="1"/>
  <c r="D1378" i="12"/>
  <c r="E1378" i="12" s="1"/>
  <c r="F1378" i="12" s="1"/>
  <c r="G1378" i="12" s="1"/>
  <c r="D1377" i="12"/>
  <c r="E1377" i="12" s="1"/>
  <c r="F1377" i="12" s="1"/>
  <c r="G1377" i="12" s="1"/>
  <c r="D1376" i="12"/>
  <c r="E1376" i="12" s="1"/>
  <c r="F1376" i="12" s="1"/>
  <c r="G1376" i="12" s="1"/>
  <c r="D1375" i="12"/>
  <c r="E1375" i="12" s="1"/>
  <c r="F1375" i="12" s="1"/>
  <c r="G1375" i="12" s="1"/>
  <c r="D1374" i="12"/>
  <c r="E1374" i="12" s="1"/>
  <c r="D1373" i="12"/>
  <c r="E1373" i="12" s="1"/>
  <c r="F1373" i="12" s="1"/>
  <c r="G1373" i="12" s="1"/>
  <c r="D1372" i="12"/>
  <c r="E1372" i="12" s="1"/>
  <c r="F1372" i="12" s="1"/>
  <c r="G1372" i="12" s="1"/>
  <c r="D1371" i="12"/>
  <c r="E1371" i="12" s="1"/>
  <c r="F1371" i="12" s="1"/>
  <c r="G1371" i="12" s="1"/>
  <c r="D1370" i="12"/>
  <c r="E1370" i="12" s="1"/>
  <c r="F1370" i="12" s="1"/>
  <c r="G1370" i="12" s="1"/>
  <c r="D1369" i="12"/>
  <c r="E1369" i="12" s="1"/>
  <c r="F1369" i="12" s="1"/>
  <c r="G1369" i="12" s="1"/>
  <c r="D1368" i="12"/>
  <c r="E1368" i="12" s="1"/>
  <c r="F1368" i="12" s="1"/>
  <c r="G1368" i="12" s="1"/>
  <c r="D1367" i="12"/>
  <c r="E1367" i="12" s="1"/>
  <c r="F1367" i="12" s="1"/>
  <c r="G1367" i="12" s="1"/>
  <c r="D1366" i="12"/>
  <c r="E1366" i="12" s="1"/>
  <c r="F1366" i="12" s="1"/>
  <c r="G1366" i="12" s="1"/>
  <c r="D1365" i="12"/>
  <c r="E1365" i="12" s="1"/>
  <c r="F1365" i="12" s="1"/>
  <c r="G1365" i="12" s="1"/>
  <c r="D1364" i="12"/>
  <c r="E1364" i="12" s="1"/>
  <c r="F1364" i="12" s="1"/>
  <c r="G1364" i="12" s="1"/>
  <c r="D1363" i="12"/>
  <c r="E1363" i="12" s="1"/>
  <c r="F1363" i="12" s="1"/>
  <c r="G1363" i="12" s="1"/>
  <c r="D1362" i="12"/>
  <c r="E1362" i="12" s="1"/>
  <c r="F1362" i="12" s="1"/>
  <c r="G1362" i="12" s="1"/>
  <c r="D1361" i="12"/>
  <c r="E1361" i="12" s="1"/>
  <c r="F1361" i="12" s="1"/>
  <c r="G1361" i="12" s="1"/>
  <c r="D1360" i="12"/>
  <c r="E1360" i="12" s="1"/>
  <c r="F1360" i="12" s="1"/>
  <c r="G1360" i="12" s="1"/>
  <c r="D1359" i="12"/>
  <c r="E1359" i="12" s="1"/>
  <c r="F1359" i="12" s="1"/>
  <c r="G1359" i="12" s="1"/>
  <c r="D1358" i="12"/>
  <c r="E1358" i="12" s="1"/>
  <c r="F1358" i="12" s="1"/>
  <c r="G1358" i="12" s="1"/>
  <c r="D1357" i="12"/>
  <c r="E1357" i="12" s="1"/>
  <c r="F1357" i="12" s="1"/>
  <c r="G1357" i="12" s="1"/>
  <c r="D1356" i="12"/>
  <c r="E1356" i="12" s="1"/>
  <c r="F1356" i="12" s="1"/>
  <c r="G1356" i="12" s="1"/>
  <c r="D1355" i="12"/>
  <c r="E1355" i="12" s="1"/>
  <c r="F1355" i="12" s="1"/>
  <c r="G1355" i="12" s="1"/>
  <c r="D1354" i="12"/>
  <c r="E1354" i="12" s="1"/>
  <c r="F1354" i="12" s="1"/>
  <c r="G1354" i="12" s="1"/>
  <c r="D1353" i="12"/>
  <c r="E1353" i="12" s="1"/>
  <c r="F1353" i="12" s="1"/>
  <c r="G1353" i="12" s="1"/>
  <c r="D1352" i="12"/>
  <c r="E1352" i="12" s="1"/>
  <c r="F1352" i="12" s="1"/>
  <c r="G1352" i="12" s="1"/>
  <c r="D1351" i="12"/>
  <c r="E1351" i="12" s="1"/>
  <c r="F1351" i="12" s="1"/>
  <c r="G1351" i="12" s="1"/>
  <c r="D1350" i="12"/>
  <c r="E1350" i="12" s="1"/>
  <c r="F1350" i="12" s="1"/>
  <c r="G1350" i="12" s="1"/>
  <c r="D1349" i="12"/>
  <c r="E1349" i="12" s="1"/>
  <c r="F1349" i="12" s="1"/>
  <c r="G1349" i="12" s="1"/>
  <c r="D1348" i="12"/>
  <c r="E1348" i="12" s="1"/>
  <c r="F1348" i="12" s="1"/>
  <c r="G1348" i="12" s="1"/>
  <c r="D1347" i="12"/>
  <c r="E1347" i="12" s="1"/>
  <c r="F1347" i="12" s="1"/>
  <c r="G1347" i="12" s="1"/>
  <c r="D1346" i="12"/>
  <c r="E1346" i="12" s="1"/>
  <c r="F1346" i="12" s="1"/>
  <c r="G1346" i="12" s="1"/>
  <c r="D1345" i="12"/>
  <c r="E1345" i="12" s="1"/>
  <c r="F1345" i="12" s="1"/>
  <c r="G1345" i="12" s="1"/>
  <c r="D1344" i="12"/>
  <c r="E1344" i="12" s="1"/>
  <c r="F1344" i="12" s="1"/>
  <c r="G1344" i="12" s="1"/>
  <c r="D1343" i="12"/>
  <c r="E1343" i="12" s="1"/>
  <c r="F1343" i="12" s="1"/>
  <c r="G1343" i="12" s="1"/>
  <c r="D1342" i="12"/>
  <c r="E1342" i="12" s="1"/>
  <c r="D1341" i="12"/>
  <c r="E1341" i="12" s="1"/>
  <c r="F1341" i="12" s="1"/>
  <c r="G1341" i="12" s="1"/>
  <c r="D1340" i="12"/>
  <c r="E1340" i="12" s="1"/>
  <c r="F1340" i="12" s="1"/>
  <c r="G1340" i="12" s="1"/>
  <c r="D1339" i="12"/>
  <c r="E1339" i="12" s="1"/>
  <c r="F1339" i="12" s="1"/>
  <c r="G1339" i="12" s="1"/>
  <c r="D1338" i="12"/>
  <c r="E1338" i="12" s="1"/>
  <c r="F1338" i="12" s="1"/>
  <c r="G1338" i="12" s="1"/>
  <c r="D1337" i="12"/>
  <c r="E1337" i="12" s="1"/>
  <c r="F1337" i="12" s="1"/>
  <c r="G1337" i="12" s="1"/>
  <c r="D1336" i="12"/>
  <c r="E1336" i="12" s="1"/>
  <c r="F1336" i="12" s="1"/>
  <c r="G1336" i="12" s="1"/>
  <c r="D1335" i="12"/>
  <c r="E1335" i="12" s="1"/>
  <c r="F1335" i="12" s="1"/>
  <c r="G1335" i="12" s="1"/>
  <c r="D1334" i="12"/>
  <c r="E1334" i="12" s="1"/>
  <c r="F1334" i="12" s="1"/>
  <c r="G1334" i="12" s="1"/>
  <c r="D1333" i="12"/>
  <c r="E1333" i="12" s="1"/>
  <c r="F1333" i="12" s="1"/>
  <c r="G1333" i="12" s="1"/>
  <c r="D1332" i="12"/>
  <c r="E1332" i="12" s="1"/>
  <c r="F1332" i="12" s="1"/>
  <c r="G1332" i="12" s="1"/>
  <c r="D1331" i="12"/>
  <c r="E1331" i="12" s="1"/>
  <c r="F1331" i="12" s="1"/>
  <c r="G1331" i="12" s="1"/>
  <c r="D1330" i="12"/>
  <c r="E1330" i="12" s="1"/>
  <c r="F1330" i="12" s="1"/>
  <c r="G1330" i="12" s="1"/>
  <c r="D1329" i="12"/>
  <c r="E1329" i="12" s="1"/>
  <c r="F1329" i="12" s="1"/>
  <c r="G1329" i="12" s="1"/>
  <c r="D1328" i="12"/>
  <c r="E1328" i="12" s="1"/>
  <c r="F1328" i="12" s="1"/>
  <c r="G1328" i="12" s="1"/>
  <c r="D1327" i="12"/>
  <c r="E1327" i="12" s="1"/>
  <c r="F1327" i="12" s="1"/>
  <c r="G1327" i="12" s="1"/>
  <c r="D1326" i="12"/>
  <c r="E1326" i="12" s="1"/>
  <c r="F1326" i="12" s="1"/>
  <c r="G1326" i="12" s="1"/>
  <c r="D1325" i="12"/>
  <c r="E1325" i="12" s="1"/>
  <c r="F1325" i="12" s="1"/>
  <c r="G1325" i="12" s="1"/>
  <c r="D1324" i="12"/>
  <c r="E1324" i="12" s="1"/>
  <c r="F1324" i="12" s="1"/>
  <c r="G1324" i="12" s="1"/>
  <c r="D1323" i="12"/>
  <c r="E1323" i="12" s="1"/>
  <c r="F1323" i="12" s="1"/>
  <c r="G1323" i="12" s="1"/>
  <c r="D1322" i="12"/>
  <c r="E1322" i="12" s="1"/>
  <c r="F1322" i="12" s="1"/>
  <c r="G1322" i="12" s="1"/>
  <c r="D1321" i="12"/>
  <c r="E1321" i="12" s="1"/>
  <c r="F1321" i="12" s="1"/>
  <c r="G1321" i="12" s="1"/>
  <c r="D1320" i="12"/>
  <c r="E1320" i="12" s="1"/>
  <c r="F1320" i="12" s="1"/>
  <c r="G1320" i="12" s="1"/>
  <c r="D1319" i="12"/>
  <c r="E1319" i="12" s="1"/>
  <c r="F1319" i="12" s="1"/>
  <c r="G1319" i="12" s="1"/>
  <c r="D1318" i="12"/>
  <c r="E1318" i="12" s="1"/>
  <c r="F1318" i="12" s="1"/>
  <c r="G1318" i="12" s="1"/>
  <c r="D1317" i="12"/>
  <c r="E1317" i="12" s="1"/>
  <c r="F1317" i="12" s="1"/>
  <c r="G1317" i="12" s="1"/>
  <c r="D1316" i="12"/>
  <c r="E1316" i="12" s="1"/>
  <c r="F1316" i="12" s="1"/>
  <c r="G1316" i="12" s="1"/>
  <c r="D1315" i="12"/>
  <c r="E1315" i="12" s="1"/>
  <c r="F1315" i="12" s="1"/>
  <c r="G1315" i="12" s="1"/>
  <c r="D1314" i="12"/>
  <c r="E1314" i="12" s="1"/>
  <c r="F1314" i="12" s="1"/>
  <c r="G1314" i="12" s="1"/>
  <c r="D1313" i="12"/>
  <c r="E1313" i="12" s="1"/>
  <c r="F1313" i="12" s="1"/>
  <c r="G1313" i="12" s="1"/>
  <c r="D1312" i="12"/>
  <c r="E1312" i="12" s="1"/>
  <c r="F1312" i="12" s="1"/>
  <c r="G1312" i="12" s="1"/>
  <c r="D1311" i="12"/>
  <c r="E1311" i="12" s="1"/>
  <c r="F1311" i="12" s="1"/>
  <c r="G1311" i="12" s="1"/>
  <c r="D1310" i="12"/>
  <c r="E1310" i="12" s="1"/>
  <c r="D1309" i="12"/>
  <c r="E1309" i="12" s="1"/>
  <c r="F1309" i="12" s="1"/>
  <c r="G1309" i="12" s="1"/>
  <c r="D1308" i="12"/>
  <c r="E1308" i="12" s="1"/>
  <c r="F1308" i="12" s="1"/>
  <c r="G1308" i="12" s="1"/>
  <c r="D1307" i="12"/>
  <c r="E1307" i="12" s="1"/>
  <c r="F1307" i="12" s="1"/>
  <c r="G1307" i="12" s="1"/>
  <c r="D1306" i="12"/>
  <c r="E1306" i="12" s="1"/>
  <c r="F1306" i="12" s="1"/>
  <c r="G1306" i="12" s="1"/>
  <c r="D1305" i="12"/>
  <c r="E1305" i="12" s="1"/>
  <c r="F1305" i="12" s="1"/>
  <c r="G1305" i="12" s="1"/>
  <c r="D1304" i="12"/>
  <c r="E1304" i="12" s="1"/>
  <c r="F1304" i="12" s="1"/>
  <c r="G1304" i="12" s="1"/>
  <c r="D1303" i="12"/>
  <c r="E1303" i="12" s="1"/>
  <c r="F1303" i="12" s="1"/>
  <c r="G1303" i="12" s="1"/>
  <c r="D1302" i="12"/>
  <c r="E1302" i="12" s="1"/>
  <c r="F1302" i="12" s="1"/>
  <c r="G1302" i="12" s="1"/>
  <c r="D1301" i="12"/>
  <c r="E1301" i="12" s="1"/>
  <c r="F1301" i="12" s="1"/>
  <c r="G1301" i="12" s="1"/>
  <c r="D1300" i="12"/>
  <c r="E1300" i="12" s="1"/>
  <c r="F1300" i="12" s="1"/>
  <c r="G1300" i="12" s="1"/>
  <c r="D1299" i="12"/>
  <c r="E1299" i="12" s="1"/>
  <c r="F1299" i="12" s="1"/>
  <c r="G1299" i="12" s="1"/>
  <c r="D1298" i="12"/>
  <c r="E1298" i="12" s="1"/>
  <c r="F1298" i="12" s="1"/>
  <c r="G1298" i="12" s="1"/>
  <c r="D1297" i="12"/>
  <c r="E1297" i="12" s="1"/>
  <c r="F1297" i="12" s="1"/>
  <c r="G1297" i="12" s="1"/>
  <c r="D1296" i="12"/>
  <c r="E1296" i="12" s="1"/>
  <c r="F1296" i="12" s="1"/>
  <c r="G1296" i="12" s="1"/>
  <c r="D1295" i="12"/>
  <c r="E1295" i="12" s="1"/>
  <c r="F1295" i="12" s="1"/>
  <c r="G1295" i="12" s="1"/>
  <c r="D1294" i="12"/>
  <c r="E1294" i="12" s="1"/>
  <c r="F1294" i="12" s="1"/>
  <c r="G1294" i="12" s="1"/>
  <c r="D1293" i="12"/>
  <c r="E1293" i="12" s="1"/>
  <c r="F1293" i="12" s="1"/>
  <c r="G1293" i="12" s="1"/>
  <c r="D1292" i="12"/>
  <c r="E1292" i="12" s="1"/>
  <c r="F1292" i="12" s="1"/>
  <c r="G1292" i="12" s="1"/>
  <c r="D1291" i="12"/>
  <c r="E1291" i="12" s="1"/>
  <c r="F1291" i="12" s="1"/>
  <c r="G1291" i="12" s="1"/>
  <c r="D1290" i="12"/>
  <c r="E1290" i="12" s="1"/>
  <c r="F1290" i="12" s="1"/>
  <c r="G1290" i="12" s="1"/>
  <c r="D1289" i="12"/>
  <c r="E1289" i="12" s="1"/>
  <c r="F1289" i="12" s="1"/>
  <c r="G1289" i="12" s="1"/>
  <c r="D1288" i="12"/>
  <c r="E1288" i="12" s="1"/>
  <c r="F1288" i="12" s="1"/>
  <c r="G1288" i="12" s="1"/>
  <c r="D1287" i="12"/>
  <c r="E1287" i="12" s="1"/>
  <c r="F1287" i="12" s="1"/>
  <c r="G1287" i="12" s="1"/>
  <c r="D1286" i="12"/>
  <c r="E1286" i="12" s="1"/>
  <c r="F1286" i="12" s="1"/>
  <c r="G1286" i="12" s="1"/>
  <c r="D1285" i="12"/>
  <c r="E1285" i="12" s="1"/>
  <c r="F1285" i="12" s="1"/>
  <c r="G1285" i="12" s="1"/>
  <c r="D1284" i="12"/>
  <c r="E1284" i="12" s="1"/>
  <c r="F1284" i="12" s="1"/>
  <c r="G1284" i="12" s="1"/>
  <c r="D1283" i="12"/>
  <c r="E1283" i="12" s="1"/>
  <c r="F1283" i="12" s="1"/>
  <c r="G1283" i="12" s="1"/>
  <c r="D1282" i="12"/>
  <c r="E1282" i="12" s="1"/>
  <c r="F1282" i="12" s="1"/>
  <c r="G1282" i="12" s="1"/>
  <c r="D1281" i="12"/>
  <c r="E1281" i="12" s="1"/>
  <c r="F1281" i="12" s="1"/>
  <c r="G1281" i="12" s="1"/>
  <c r="D1280" i="12"/>
  <c r="E1280" i="12" s="1"/>
  <c r="F1280" i="12" s="1"/>
  <c r="G1280" i="12" s="1"/>
  <c r="D1279" i="12"/>
  <c r="E1279" i="12" s="1"/>
  <c r="F1279" i="12" s="1"/>
  <c r="G1279" i="12" s="1"/>
  <c r="D1278" i="12"/>
  <c r="E1278" i="12" s="1"/>
  <c r="D1277" i="12"/>
  <c r="E1277" i="12" s="1"/>
  <c r="F1277" i="12" s="1"/>
  <c r="G1277" i="12" s="1"/>
  <c r="D1276" i="12"/>
  <c r="E1276" i="12" s="1"/>
  <c r="F1276" i="12" s="1"/>
  <c r="G1276" i="12" s="1"/>
  <c r="D1275" i="12"/>
  <c r="E1275" i="12" s="1"/>
  <c r="F1275" i="12" s="1"/>
  <c r="G1275" i="12" s="1"/>
  <c r="D1274" i="12"/>
  <c r="E1274" i="12" s="1"/>
  <c r="F1274" i="12" s="1"/>
  <c r="G1274" i="12" s="1"/>
  <c r="D1273" i="12"/>
  <c r="E1273" i="12" s="1"/>
  <c r="F1273" i="12" s="1"/>
  <c r="G1273" i="12" s="1"/>
  <c r="D1272" i="12"/>
  <c r="E1272" i="12" s="1"/>
  <c r="F1272" i="12" s="1"/>
  <c r="G1272" i="12" s="1"/>
  <c r="D1271" i="12"/>
  <c r="E1271" i="12" s="1"/>
  <c r="F1271" i="12" s="1"/>
  <c r="G1271" i="12" s="1"/>
  <c r="D1270" i="12"/>
  <c r="E1270" i="12" s="1"/>
  <c r="F1270" i="12" s="1"/>
  <c r="G1270" i="12" s="1"/>
  <c r="D1269" i="12"/>
  <c r="E1269" i="12" s="1"/>
  <c r="F1269" i="12" s="1"/>
  <c r="G1269" i="12" s="1"/>
  <c r="D1268" i="12"/>
  <c r="E1268" i="12" s="1"/>
  <c r="F1268" i="12" s="1"/>
  <c r="G1268" i="12" s="1"/>
  <c r="D1267" i="12"/>
  <c r="E1267" i="12" s="1"/>
  <c r="F1267" i="12" s="1"/>
  <c r="G1267" i="12" s="1"/>
  <c r="D1266" i="12"/>
  <c r="E1266" i="12" s="1"/>
  <c r="F1266" i="12" s="1"/>
  <c r="G1266" i="12" s="1"/>
  <c r="D1265" i="12"/>
  <c r="E1265" i="12" s="1"/>
  <c r="F1265" i="12" s="1"/>
  <c r="G1265" i="12" s="1"/>
  <c r="D1264" i="12"/>
  <c r="E1264" i="12" s="1"/>
  <c r="F1264" i="12" s="1"/>
  <c r="G1264" i="12" s="1"/>
  <c r="D1263" i="12"/>
  <c r="E1263" i="12" s="1"/>
  <c r="F1263" i="12" s="1"/>
  <c r="G1263" i="12" s="1"/>
  <c r="D1262" i="12"/>
  <c r="E1262" i="12" s="1"/>
  <c r="F1262" i="12" s="1"/>
  <c r="G1262" i="12" s="1"/>
  <c r="D1261" i="12"/>
  <c r="E1261" i="12" s="1"/>
  <c r="F1261" i="12" s="1"/>
  <c r="G1261" i="12" s="1"/>
  <c r="D1260" i="12"/>
  <c r="E1260" i="12" s="1"/>
  <c r="F1260" i="12" s="1"/>
  <c r="G1260" i="12" s="1"/>
  <c r="D1259" i="12"/>
  <c r="E1259" i="12" s="1"/>
  <c r="F1259" i="12" s="1"/>
  <c r="G1259" i="12" s="1"/>
  <c r="D1258" i="12"/>
  <c r="E1258" i="12" s="1"/>
  <c r="F1258" i="12" s="1"/>
  <c r="G1258" i="12" s="1"/>
  <c r="D1257" i="12"/>
  <c r="E1257" i="12" s="1"/>
  <c r="F1257" i="12" s="1"/>
  <c r="G1257" i="12" s="1"/>
  <c r="D1256" i="12"/>
  <c r="E1256" i="12" s="1"/>
  <c r="F1256" i="12" s="1"/>
  <c r="G1256" i="12" s="1"/>
  <c r="D1255" i="12"/>
  <c r="E1255" i="12" s="1"/>
  <c r="F1255" i="12" s="1"/>
  <c r="G1255" i="12" s="1"/>
  <c r="D1254" i="12"/>
  <c r="E1254" i="12" s="1"/>
  <c r="F1254" i="12" s="1"/>
  <c r="G1254" i="12" s="1"/>
  <c r="D1253" i="12"/>
  <c r="E1253" i="12" s="1"/>
  <c r="F1253" i="12" s="1"/>
  <c r="G1253" i="12" s="1"/>
  <c r="D1252" i="12"/>
  <c r="E1252" i="12" s="1"/>
  <c r="F1252" i="12" s="1"/>
  <c r="G1252" i="12" s="1"/>
  <c r="D1251" i="12"/>
  <c r="E1251" i="12" s="1"/>
  <c r="F1251" i="12" s="1"/>
  <c r="G1251" i="12" s="1"/>
  <c r="D1250" i="12"/>
  <c r="E1250" i="12" s="1"/>
  <c r="F1250" i="12" s="1"/>
  <c r="G1250" i="12" s="1"/>
  <c r="D1249" i="12"/>
  <c r="E1249" i="12" s="1"/>
  <c r="F1249" i="12" s="1"/>
  <c r="G1249" i="12" s="1"/>
  <c r="D1248" i="12"/>
  <c r="E1248" i="12" s="1"/>
  <c r="F1248" i="12" s="1"/>
  <c r="G1248" i="12" s="1"/>
  <c r="D1247" i="12"/>
  <c r="E1247" i="12" s="1"/>
  <c r="F1247" i="12" s="1"/>
  <c r="G1247" i="12" s="1"/>
  <c r="D1246" i="12"/>
  <c r="E1246" i="12" s="1"/>
  <c r="D1245" i="12"/>
  <c r="E1245" i="12" s="1"/>
  <c r="F1245" i="12" s="1"/>
  <c r="G1245" i="12" s="1"/>
  <c r="D1244" i="12"/>
  <c r="E1244" i="12" s="1"/>
  <c r="F1244" i="12" s="1"/>
  <c r="G1244" i="12" s="1"/>
  <c r="D1243" i="12"/>
  <c r="E1243" i="12" s="1"/>
  <c r="F1243" i="12" s="1"/>
  <c r="G1243" i="12" s="1"/>
  <c r="D1242" i="12"/>
  <c r="E1242" i="12" s="1"/>
  <c r="F1242" i="12" s="1"/>
  <c r="G1242" i="12" s="1"/>
  <c r="D1241" i="12"/>
  <c r="E1241" i="12" s="1"/>
  <c r="F1241" i="12" s="1"/>
  <c r="G1241" i="12" s="1"/>
  <c r="D1240" i="12"/>
  <c r="E1240" i="12" s="1"/>
  <c r="F1240" i="12" s="1"/>
  <c r="G1240" i="12" s="1"/>
  <c r="D1239" i="12"/>
  <c r="E1239" i="12" s="1"/>
  <c r="F1239" i="12" s="1"/>
  <c r="G1239" i="12" s="1"/>
  <c r="D1238" i="12"/>
  <c r="E1238" i="12" s="1"/>
  <c r="F1238" i="12" s="1"/>
  <c r="G1238" i="12" s="1"/>
  <c r="D1237" i="12"/>
  <c r="E1237" i="12" s="1"/>
  <c r="F1237" i="12" s="1"/>
  <c r="G1237" i="12" s="1"/>
  <c r="D1236" i="12"/>
  <c r="E1236" i="12" s="1"/>
  <c r="F1236" i="12" s="1"/>
  <c r="G1236" i="12" s="1"/>
  <c r="D1235" i="12"/>
  <c r="E1235" i="12" s="1"/>
  <c r="F1235" i="12" s="1"/>
  <c r="G1235" i="12" s="1"/>
  <c r="D1234" i="12"/>
  <c r="E1234" i="12" s="1"/>
  <c r="F1234" i="12" s="1"/>
  <c r="G1234" i="12" s="1"/>
  <c r="D1233" i="12"/>
  <c r="E1233" i="12" s="1"/>
  <c r="F1233" i="12" s="1"/>
  <c r="G1233" i="12" s="1"/>
  <c r="D1232" i="12"/>
  <c r="E1232" i="12" s="1"/>
  <c r="F1232" i="12" s="1"/>
  <c r="G1232" i="12" s="1"/>
  <c r="D1231" i="12"/>
  <c r="E1231" i="12" s="1"/>
  <c r="F1231" i="12" s="1"/>
  <c r="G1231" i="12" s="1"/>
  <c r="D1230" i="12"/>
  <c r="E1230" i="12" s="1"/>
  <c r="F1230" i="12" s="1"/>
  <c r="G1230" i="12" s="1"/>
  <c r="D1229" i="12"/>
  <c r="E1229" i="12" s="1"/>
  <c r="F1229" i="12" s="1"/>
  <c r="G1229" i="12" s="1"/>
  <c r="D1228" i="12"/>
  <c r="E1228" i="12" s="1"/>
  <c r="F1228" i="12" s="1"/>
  <c r="G1228" i="12" s="1"/>
  <c r="D1227" i="12"/>
  <c r="E1227" i="12" s="1"/>
  <c r="F1227" i="12" s="1"/>
  <c r="G1227" i="12" s="1"/>
  <c r="D1226" i="12"/>
  <c r="E1226" i="12" s="1"/>
  <c r="F1226" i="12" s="1"/>
  <c r="G1226" i="12" s="1"/>
  <c r="D1225" i="12"/>
  <c r="E1225" i="12" s="1"/>
  <c r="F1225" i="12" s="1"/>
  <c r="G1225" i="12" s="1"/>
  <c r="D1224" i="12"/>
  <c r="E1224" i="12" s="1"/>
  <c r="F1224" i="12" s="1"/>
  <c r="G1224" i="12" s="1"/>
  <c r="D1223" i="12"/>
  <c r="E1223" i="12" s="1"/>
  <c r="F1223" i="12" s="1"/>
  <c r="G1223" i="12" s="1"/>
  <c r="D1222" i="12"/>
  <c r="E1222" i="12" s="1"/>
  <c r="F1222" i="12" s="1"/>
  <c r="G1222" i="12" s="1"/>
  <c r="D1221" i="12"/>
  <c r="E1221" i="12" s="1"/>
  <c r="F1221" i="12" s="1"/>
  <c r="G1221" i="12" s="1"/>
  <c r="D1220" i="12"/>
  <c r="E1220" i="12" s="1"/>
  <c r="F1220" i="12" s="1"/>
  <c r="G1220" i="12" s="1"/>
  <c r="D1219" i="12"/>
  <c r="E1219" i="12" s="1"/>
  <c r="F1219" i="12" s="1"/>
  <c r="G1219" i="12" s="1"/>
  <c r="D1218" i="12"/>
  <c r="E1218" i="12" s="1"/>
  <c r="F1218" i="12" s="1"/>
  <c r="G1218" i="12" s="1"/>
  <c r="D1217" i="12"/>
  <c r="E1217" i="12" s="1"/>
  <c r="F1217" i="12" s="1"/>
  <c r="G1217" i="12" s="1"/>
  <c r="D1216" i="12"/>
  <c r="E1216" i="12" s="1"/>
  <c r="F1216" i="12" s="1"/>
  <c r="G1216" i="12" s="1"/>
  <c r="D1215" i="12"/>
  <c r="E1215" i="12" s="1"/>
  <c r="F1215" i="12" s="1"/>
  <c r="G1215" i="12" s="1"/>
  <c r="D1214" i="12"/>
  <c r="E1214" i="12" s="1"/>
  <c r="D1213" i="12"/>
  <c r="E1213" i="12" s="1"/>
  <c r="F1213" i="12" s="1"/>
  <c r="G1213" i="12" s="1"/>
  <c r="D1212" i="12"/>
  <c r="E1212" i="12" s="1"/>
  <c r="F1212" i="12" s="1"/>
  <c r="G1212" i="12" s="1"/>
  <c r="D1211" i="12"/>
  <c r="E1211" i="12" s="1"/>
  <c r="F1211" i="12" s="1"/>
  <c r="G1211" i="12" s="1"/>
  <c r="D1210" i="12"/>
  <c r="E1210" i="12" s="1"/>
  <c r="F1210" i="12" s="1"/>
  <c r="G1210" i="12" s="1"/>
  <c r="D1209" i="12"/>
  <c r="E1209" i="12" s="1"/>
  <c r="F1209" i="12" s="1"/>
  <c r="G1209" i="12" s="1"/>
  <c r="D1208" i="12"/>
  <c r="E1208" i="12" s="1"/>
  <c r="F1208" i="12" s="1"/>
  <c r="G1208" i="12" s="1"/>
  <c r="D1207" i="12"/>
  <c r="E1207" i="12" s="1"/>
  <c r="F1207" i="12" s="1"/>
  <c r="G1207" i="12" s="1"/>
  <c r="D1206" i="12"/>
  <c r="E1206" i="12" s="1"/>
  <c r="F1206" i="12" s="1"/>
  <c r="G1206" i="12" s="1"/>
  <c r="D1205" i="12"/>
  <c r="E1205" i="12" s="1"/>
  <c r="F1205" i="12" s="1"/>
  <c r="G1205" i="12" s="1"/>
  <c r="D1204" i="12"/>
  <c r="E1204" i="12" s="1"/>
  <c r="F1204" i="12" s="1"/>
  <c r="G1204" i="12" s="1"/>
  <c r="D1203" i="12"/>
  <c r="E1203" i="12" s="1"/>
  <c r="F1203" i="12" s="1"/>
  <c r="G1203" i="12" s="1"/>
  <c r="D1202" i="12"/>
  <c r="E1202" i="12" s="1"/>
  <c r="F1202" i="12" s="1"/>
  <c r="G1202" i="12" s="1"/>
  <c r="D1201" i="12"/>
  <c r="E1201" i="12" s="1"/>
  <c r="F1201" i="12" s="1"/>
  <c r="G1201" i="12" s="1"/>
  <c r="D1200" i="12"/>
  <c r="E1200" i="12" s="1"/>
  <c r="F1200" i="12" s="1"/>
  <c r="G1200" i="12" s="1"/>
  <c r="D1199" i="12"/>
  <c r="E1199" i="12" s="1"/>
  <c r="F1199" i="12" s="1"/>
  <c r="G1199" i="12" s="1"/>
  <c r="D1198" i="12"/>
  <c r="E1198" i="12" s="1"/>
  <c r="F1198" i="12" s="1"/>
  <c r="G1198" i="12" s="1"/>
  <c r="D1197" i="12"/>
  <c r="E1197" i="12" s="1"/>
  <c r="F1197" i="12" s="1"/>
  <c r="G1197" i="12" s="1"/>
  <c r="D1196" i="12"/>
  <c r="E1196" i="12" s="1"/>
  <c r="F1196" i="12" s="1"/>
  <c r="G1196" i="12" s="1"/>
  <c r="D1195" i="12"/>
  <c r="E1195" i="12" s="1"/>
  <c r="F1195" i="12" s="1"/>
  <c r="G1195" i="12" s="1"/>
  <c r="D1194" i="12"/>
  <c r="E1194" i="12" s="1"/>
  <c r="F1194" i="12" s="1"/>
  <c r="G1194" i="12" s="1"/>
  <c r="D1193" i="12"/>
  <c r="E1193" i="12" s="1"/>
  <c r="F1193" i="12" s="1"/>
  <c r="G1193" i="12" s="1"/>
  <c r="D1192" i="12"/>
  <c r="E1192" i="12" s="1"/>
  <c r="F1192" i="12" s="1"/>
  <c r="G1192" i="12" s="1"/>
  <c r="D1191" i="12"/>
  <c r="E1191" i="12" s="1"/>
  <c r="F1191" i="12" s="1"/>
  <c r="G1191" i="12" s="1"/>
  <c r="D1190" i="12"/>
  <c r="E1190" i="12" s="1"/>
  <c r="F1190" i="12" s="1"/>
  <c r="G1190" i="12" s="1"/>
  <c r="D1189" i="12"/>
  <c r="E1189" i="12" s="1"/>
  <c r="F1189" i="12" s="1"/>
  <c r="G1189" i="12" s="1"/>
  <c r="D1188" i="12"/>
  <c r="E1188" i="12" s="1"/>
  <c r="F1188" i="12" s="1"/>
  <c r="G1188" i="12" s="1"/>
  <c r="D1187" i="12"/>
  <c r="E1187" i="12" s="1"/>
  <c r="F1187" i="12" s="1"/>
  <c r="G1187" i="12" s="1"/>
  <c r="D1186" i="12"/>
  <c r="E1186" i="12" s="1"/>
  <c r="F1186" i="12" s="1"/>
  <c r="G1186" i="12" s="1"/>
  <c r="D1185" i="12"/>
  <c r="E1185" i="12" s="1"/>
  <c r="F1185" i="12" s="1"/>
  <c r="G1185" i="12" s="1"/>
  <c r="D1184" i="12"/>
  <c r="E1184" i="12" s="1"/>
  <c r="F1184" i="12" s="1"/>
  <c r="G1184" i="12" s="1"/>
  <c r="D1183" i="12"/>
  <c r="E1183" i="12" s="1"/>
  <c r="F1183" i="12" s="1"/>
  <c r="G1183" i="12" s="1"/>
  <c r="D1182" i="12"/>
  <c r="E1182" i="12" s="1"/>
  <c r="D1181" i="12"/>
  <c r="E1181" i="12" s="1"/>
  <c r="F1181" i="12" s="1"/>
  <c r="G1181" i="12" s="1"/>
  <c r="D1180" i="12"/>
  <c r="E1180" i="12" s="1"/>
  <c r="F1180" i="12" s="1"/>
  <c r="G1180" i="12" s="1"/>
  <c r="D1179" i="12"/>
  <c r="E1179" i="12" s="1"/>
  <c r="F1179" i="12" s="1"/>
  <c r="G1179" i="12" s="1"/>
  <c r="D1178" i="12"/>
  <c r="E1178" i="12" s="1"/>
  <c r="F1178" i="12" s="1"/>
  <c r="G1178" i="12" s="1"/>
  <c r="D1177" i="12"/>
  <c r="E1177" i="12" s="1"/>
  <c r="F1177" i="12" s="1"/>
  <c r="G1177" i="12" s="1"/>
  <c r="D1176" i="12"/>
  <c r="E1176" i="12" s="1"/>
  <c r="F1176" i="12" s="1"/>
  <c r="G1176" i="12" s="1"/>
  <c r="D1175" i="12"/>
  <c r="E1175" i="12" s="1"/>
  <c r="F1175" i="12" s="1"/>
  <c r="G1175" i="12" s="1"/>
  <c r="D1174" i="12"/>
  <c r="E1174" i="12" s="1"/>
  <c r="F1174" i="12" s="1"/>
  <c r="G1174" i="12" s="1"/>
  <c r="D1173" i="12"/>
  <c r="E1173" i="12" s="1"/>
  <c r="F1173" i="12" s="1"/>
  <c r="G1173" i="12" s="1"/>
  <c r="D1172" i="12"/>
  <c r="E1172" i="12" s="1"/>
  <c r="F1172" i="12" s="1"/>
  <c r="G1172" i="12" s="1"/>
  <c r="D1171" i="12"/>
  <c r="E1171" i="12" s="1"/>
  <c r="F1171" i="12" s="1"/>
  <c r="G1171" i="12" s="1"/>
  <c r="D1170" i="12"/>
  <c r="E1170" i="12" s="1"/>
  <c r="F1170" i="12" s="1"/>
  <c r="G1170" i="12" s="1"/>
  <c r="D1169" i="12"/>
  <c r="E1169" i="12" s="1"/>
  <c r="F1169" i="12" s="1"/>
  <c r="G1169" i="12" s="1"/>
  <c r="D1168" i="12"/>
  <c r="E1168" i="12" s="1"/>
  <c r="F1168" i="12" s="1"/>
  <c r="G1168" i="12" s="1"/>
  <c r="D1167" i="12"/>
  <c r="E1167" i="12" s="1"/>
  <c r="F1167" i="12" s="1"/>
  <c r="G1167" i="12" s="1"/>
  <c r="D1166" i="12"/>
  <c r="E1166" i="12" s="1"/>
  <c r="F1166" i="12" s="1"/>
  <c r="G1166" i="12" s="1"/>
  <c r="D1165" i="12"/>
  <c r="E1165" i="12" s="1"/>
  <c r="F1165" i="12" s="1"/>
  <c r="G1165" i="12" s="1"/>
  <c r="D1164" i="12"/>
  <c r="E1164" i="12" s="1"/>
  <c r="F1164" i="12" s="1"/>
  <c r="G1164" i="12" s="1"/>
  <c r="D1163" i="12"/>
  <c r="E1163" i="12" s="1"/>
  <c r="F1163" i="12" s="1"/>
  <c r="G1163" i="12" s="1"/>
  <c r="D1162" i="12"/>
  <c r="E1162" i="12" s="1"/>
  <c r="F1162" i="12" s="1"/>
  <c r="G1162" i="12" s="1"/>
  <c r="D1161" i="12"/>
  <c r="E1161" i="12" s="1"/>
  <c r="F1161" i="12" s="1"/>
  <c r="G1161" i="12" s="1"/>
  <c r="D1160" i="12"/>
  <c r="E1160" i="12" s="1"/>
  <c r="F1160" i="12" s="1"/>
  <c r="G1160" i="12" s="1"/>
  <c r="D1159" i="12"/>
  <c r="E1159" i="12" s="1"/>
  <c r="F1159" i="12" s="1"/>
  <c r="G1159" i="12" s="1"/>
  <c r="D1158" i="12"/>
  <c r="E1158" i="12" s="1"/>
  <c r="F1158" i="12" s="1"/>
  <c r="G1158" i="12" s="1"/>
  <c r="D1157" i="12"/>
  <c r="E1157" i="12" s="1"/>
  <c r="F1157" i="12" s="1"/>
  <c r="G1157" i="12" s="1"/>
  <c r="D1156" i="12"/>
  <c r="E1156" i="12" s="1"/>
  <c r="F1156" i="12" s="1"/>
  <c r="G1156" i="12" s="1"/>
  <c r="D1155" i="12"/>
  <c r="E1155" i="12" s="1"/>
  <c r="F1155" i="12" s="1"/>
  <c r="G1155" i="12" s="1"/>
  <c r="D1154" i="12"/>
  <c r="E1154" i="12" s="1"/>
  <c r="F1154" i="12" s="1"/>
  <c r="G1154" i="12" s="1"/>
  <c r="D1153" i="12"/>
  <c r="E1153" i="12" s="1"/>
  <c r="F1153" i="12" s="1"/>
  <c r="G1153" i="12" s="1"/>
  <c r="D1152" i="12"/>
  <c r="E1152" i="12" s="1"/>
  <c r="F1152" i="12" s="1"/>
  <c r="G1152" i="12" s="1"/>
  <c r="D1151" i="12"/>
  <c r="E1151" i="12" s="1"/>
  <c r="F1151" i="12" s="1"/>
  <c r="G1151" i="12" s="1"/>
  <c r="D1150" i="12"/>
  <c r="E1150" i="12" s="1"/>
  <c r="D1149" i="12"/>
  <c r="E1149" i="12" s="1"/>
  <c r="F1149" i="12" s="1"/>
  <c r="G1149" i="12" s="1"/>
  <c r="D1148" i="12"/>
  <c r="E1148" i="12" s="1"/>
  <c r="F1148" i="12" s="1"/>
  <c r="G1148" i="12" s="1"/>
  <c r="D1147" i="12"/>
  <c r="E1147" i="12" s="1"/>
  <c r="F1147" i="12" s="1"/>
  <c r="G1147" i="12" s="1"/>
  <c r="D1146" i="12"/>
  <c r="E1146" i="12" s="1"/>
  <c r="F1146" i="12" s="1"/>
  <c r="G1146" i="12" s="1"/>
  <c r="D1145" i="12"/>
  <c r="E1145" i="12" s="1"/>
  <c r="F1145" i="12" s="1"/>
  <c r="G1145" i="12" s="1"/>
  <c r="D1144" i="12"/>
  <c r="E1144" i="12" s="1"/>
  <c r="F1144" i="12" s="1"/>
  <c r="G1144" i="12" s="1"/>
  <c r="D1143" i="12"/>
  <c r="E1143" i="12" s="1"/>
  <c r="F1143" i="12" s="1"/>
  <c r="G1143" i="12" s="1"/>
  <c r="D1142" i="12"/>
  <c r="E1142" i="12" s="1"/>
  <c r="F1142" i="12" s="1"/>
  <c r="G1142" i="12" s="1"/>
  <c r="D1141" i="12"/>
  <c r="E1141" i="12" s="1"/>
  <c r="F1141" i="12" s="1"/>
  <c r="G1141" i="12" s="1"/>
  <c r="D1140" i="12"/>
  <c r="E1140" i="12" s="1"/>
  <c r="F1140" i="12" s="1"/>
  <c r="G1140" i="12" s="1"/>
  <c r="D1139" i="12"/>
  <c r="E1139" i="12" s="1"/>
  <c r="F1139" i="12" s="1"/>
  <c r="G1139" i="12" s="1"/>
  <c r="D1138" i="12"/>
  <c r="E1138" i="12" s="1"/>
  <c r="F1138" i="12" s="1"/>
  <c r="G1138" i="12" s="1"/>
  <c r="D1137" i="12"/>
  <c r="E1137" i="12" s="1"/>
  <c r="F1137" i="12" s="1"/>
  <c r="G1137" i="12" s="1"/>
  <c r="D1136" i="12"/>
  <c r="E1136" i="12" s="1"/>
  <c r="F1136" i="12" s="1"/>
  <c r="G1136" i="12" s="1"/>
  <c r="D1135" i="12"/>
  <c r="E1135" i="12" s="1"/>
  <c r="F1135" i="12" s="1"/>
  <c r="G1135" i="12" s="1"/>
  <c r="D1134" i="12"/>
  <c r="E1134" i="12" s="1"/>
  <c r="F1134" i="12" s="1"/>
  <c r="G1134" i="12" s="1"/>
  <c r="D1133" i="12"/>
  <c r="E1133" i="12" s="1"/>
  <c r="F1133" i="12" s="1"/>
  <c r="G1133" i="12" s="1"/>
  <c r="D1132" i="12"/>
  <c r="E1132" i="12" s="1"/>
  <c r="F1132" i="12" s="1"/>
  <c r="G1132" i="12" s="1"/>
  <c r="D1131" i="12"/>
  <c r="E1131" i="12" s="1"/>
  <c r="F1131" i="12" s="1"/>
  <c r="G1131" i="12" s="1"/>
  <c r="D1130" i="12"/>
  <c r="E1130" i="12" s="1"/>
  <c r="F1130" i="12" s="1"/>
  <c r="G1130" i="12" s="1"/>
  <c r="D1129" i="12"/>
  <c r="E1129" i="12" s="1"/>
  <c r="F1129" i="12" s="1"/>
  <c r="G1129" i="12" s="1"/>
  <c r="D1128" i="12"/>
  <c r="E1128" i="12" s="1"/>
  <c r="F1128" i="12" s="1"/>
  <c r="G1128" i="12" s="1"/>
  <c r="D1127" i="12"/>
  <c r="E1127" i="12" s="1"/>
  <c r="F1127" i="12" s="1"/>
  <c r="G1127" i="12" s="1"/>
  <c r="D1126" i="12"/>
  <c r="E1126" i="12" s="1"/>
  <c r="F1126" i="12" s="1"/>
  <c r="G1126" i="12" s="1"/>
  <c r="D1125" i="12"/>
  <c r="E1125" i="12" s="1"/>
  <c r="F1125" i="12" s="1"/>
  <c r="G1125" i="12" s="1"/>
  <c r="D1124" i="12"/>
  <c r="E1124" i="12" s="1"/>
  <c r="F1124" i="12" s="1"/>
  <c r="G1124" i="12" s="1"/>
  <c r="D1123" i="12"/>
  <c r="E1123" i="12" s="1"/>
  <c r="F1123" i="12" s="1"/>
  <c r="G1123" i="12" s="1"/>
  <c r="D1122" i="12"/>
  <c r="E1122" i="12" s="1"/>
  <c r="F1122" i="12" s="1"/>
  <c r="G1122" i="12" s="1"/>
  <c r="D1121" i="12"/>
  <c r="E1121" i="12" s="1"/>
  <c r="F1121" i="12" s="1"/>
  <c r="G1121" i="12" s="1"/>
  <c r="D1120" i="12"/>
  <c r="E1120" i="12" s="1"/>
  <c r="F1120" i="12" s="1"/>
  <c r="G1120" i="12" s="1"/>
  <c r="D1119" i="12"/>
  <c r="E1119" i="12" s="1"/>
  <c r="F1119" i="12" s="1"/>
  <c r="G1119" i="12" s="1"/>
  <c r="D1118" i="12"/>
  <c r="E1118" i="12" s="1"/>
  <c r="D1117" i="12"/>
  <c r="E1117" i="12" s="1"/>
  <c r="F1117" i="12" s="1"/>
  <c r="G1117" i="12" s="1"/>
  <c r="D1116" i="12"/>
  <c r="E1116" i="12" s="1"/>
  <c r="F1116" i="12" s="1"/>
  <c r="G1116" i="12" s="1"/>
  <c r="D1115" i="12"/>
  <c r="E1115" i="12" s="1"/>
  <c r="F1115" i="12" s="1"/>
  <c r="G1115" i="12" s="1"/>
  <c r="D1114" i="12"/>
  <c r="E1114" i="12" s="1"/>
  <c r="F1114" i="12" s="1"/>
  <c r="G1114" i="12" s="1"/>
  <c r="D1113" i="12"/>
  <c r="E1113" i="12" s="1"/>
  <c r="F1113" i="12" s="1"/>
  <c r="G1113" i="12" s="1"/>
  <c r="D1112" i="12"/>
  <c r="E1112" i="12" s="1"/>
  <c r="F1112" i="12" s="1"/>
  <c r="G1112" i="12" s="1"/>
  <c r="D1111" i="12"/>
  <c r="E1111" i="12" s="1"/>
  <c r="F1111" i="12" s="1"/>
  <c r="G1111" i="12" s="1"/>
  <c r="D1110" i="12"/>
  <c r="E1110" i="12" s="1"/>
  <c r="F1110" i="12" s="1"/>
  <c r="G1110" i="12" s="1"/>
  <c r="D1109" i="12"/>
  <c r="E1109" i="12" s="1"/>
  <c r="F1109" i="12" s="1"/>
  <c r="G1109" i="12" s="1"/>
  <c r="D1108" i="12"/>
  <c r="E1108" i="12" s="1"/>
  <c r="F1108" i="12" s="1"/>
  <c r="G1108" i="12" s="1"/>
  <c r="D1107" i="12"/>
  <c r="E1107" i="12" s="1"/>
  <c r="F1107" i="12" s="1"/>
  <c r="G1107" i="12" s="1"/>
  <c r="D1106" i="12"/>
  <c r="E1106" i="12" s="1"/>
  <c r="F1106" i="12" s="1"/>
  <c r="G1106" i="12" s="1"/>
  <c r="D1105" i="12"/>
  <c r="E1105" i="12" s="1"/>
  <c r="F1105" i="12" s="1"/>
  <c r="G1105" i="12" s="1"/>
  <c r="D1104" i="12"/>
  <c r="E1104" i="12" s="1"/>
  <c r="F1104" i="12" s="1"/>
  <c r="G1104" i="12" s="1"/>
  <c r="D1103" i="12"/>
  <c r="E1103" i="12" s="1"/>
  <c r="F1103" i="12" s="1"/>
  <c r="G1103" i="12" s="1"/>
  <c r="D1102" i="12"/>
  <c r="E1102" i="12" s="1"/>
  <c r="F1102" i="12" s="1"/>
  <c r="G1102" i="12" s="1"/>
  <c r="D1101" i="12"/>
  <c r="E1101" i="12" s="1"/>
  <c r="F1101" i="12" s="1"/>
  <c r="G1101" i="12" s="1"/>
  <c r="D1100" i="12"/>
  <c r="E1100" i="12" s="1"/>
  <c r="F1100" i="12" s="1"/>
  <c r="G1100" i="12" s="1"/>
  <c r="D1099" i="12"/>
  <c r="E1099" i="12" s="1"/>
  <c r="F1099" i="12" s="1"/>
  <c r="G1099" i="12" s="1"/>
  <c r="D1098" i="12"/>
  <c r="E1098" i="12" s="1"/>
  <c r="F1098" i="12" s="1"/>
  <c r="G1098" i="12" s="1"/>
  <c r="D1097" i="12"/>
  <c r="E1097" i="12" s="1"/>
  <c r="F1097" i="12" s="1"/>
  <c r="G1097" i="12" s="1"/>
  <c r="D1096" i="12"/>
  <c r="E1096" i="12" s="1"/>
  <c r="F1096" i="12" s="1"/>
  <c r="G1096" i="12" s="1"/>
  <c r="D1095" i="12"/>
  <c r="E1095" i="12" s="1"/>
  <c r="F1095" i="12" s="1"/>
  <c r="G1095" i="12" s="1"/>
  <c r="D1094" i="12"/>
  <c r="E1094" i="12" s="1"/>
  <c r="F1094" i="12" s="1"/>
  <c r="G1094" i="12" s="1"/>
  <c r="D1093" i="12"/>
  <c r="E1093" i="12" s="1"/>
  <c r="F1093" i="12" s="1"/>
  <c r="G1093" i="12" s="1"/>
  <c r="D1092" i="12"/>
  <c r="E1092" i="12" s="1"/>
  <c r="F1092" i="12" s="1"/>
  <c r="G1092" i="12" s="1"/>
  <c r="D1091" i="12"/>
  <c r="E1091" i="12" s="1"/>
  <c r="F1091" i="12" s="1"/>
  <c r="G1091" i="12" s="1"/>
  <c r="D1090" i="12"/>
  <c r="E1090" i="12" s="1"/>
  <c r="F1090" i="12" s="1"/>
  <c r="G1090" i="12" s="1"/>
  <c r="D1089" i="12"/>
  <c r="E1089" i="12" s="1"/>
  <c r="F1089" i="12" s="1"/>
  <c r="G1089" i="12" s="1"/>
  <c r="D1088" i="12"/>
  <c r="E1088" i="12" s="1"/>
  <c r="F1088" i="12" s="1"/>
  <c r="G1088" i="12" s="1"/>
  <c r="D1087" i="12"/>
  <c r="E1087" i="12" s="1"/>
  <c r="F1087" i="12" s="1"/>
  <c r="G1087" i="12" s="1"/>
  <c r="D1086" i="12"/>
  <c r="E1086" i="12" s="1"/>
  <c r="D1085" i="12"/>
  <c r="E1085" i="12" s="1"/>
  <c r="F1085" i="12" s="1"/>
  <c r="G1085" i="12" s="1"/>
  <c r="D1084" i="12"/>
  <c r="E1084" i="12" s="1"/>
  <c r="F1084" i="12" s="1"/>
  <c r="G1084" i="12" s="1"/>
  <c r="D1083" i="12"/>
  <c r="E1083" i="12" s="1"/>
  <c r="F1083" i="12" s="1"/>
  <c r="G1083" i="12" s="1"/>
  <c r="D1082" i="12"/>
  <c r="E1082" i="12" s="1"/>
  <c r="F1082" i="12" s="1"/>
  <c r="G1082" i="12" s="1"/>
  <c r="D1081" i="12"/>
  <c r="E1081" i="12" s="1"/>
  <c r="F1081" i="12" s="1"/>
  <c r="G1081" i="12" s="1"/>
  <c r="D1080" i="12"/>
  <c r="E1080" i="12" s="1"/>
  <c r="F1080" i="12" s="1"/>
  <c r="G1080" i="12" s="1"/>
  <c r="D1079" i="12"/>
  <c r="E1079" i="12" s="1"/>
  <c r="F1079" i="12" s="1"/>
  <c r="G1079" i="12" s="1"/>
  <c r="D1078" i="12"/>
  <c r="E1078" i="12" s="1"/>
  <c r="F1078" i="12" s="1"/>
  <c r="G1078" i="12" s="1"/>
  <c r="D1077" i="12"/>
  <c r="E1077" i="12" s="1"/>
  <c r="F1077" i="12" s="1"/>
  <c r="G1077" i="12" s="1"/>
  <c r="D1076" i="12"/>
  <c r="E1076" i="12" s="1"/>
  <c r="F1076" i="12" s="1"/>
  <c r="G1076" i="12" s="1"/>
  <c r="D1075" i="12"/>
  <c r="E1075" i="12" s="1"/>
  <c r="F1075" i="12" s="1"/>
  <c r="G1075" i="12" s="1"/>
  <c r="D1074" i="12"/>
  <c r="E1074" i="12" s="1"/>
  <c r="F1074" i="12" s="1"/>
  <c r="G1074" i="12" s="1"/>
  <c r="D1073" i="12"/>
  <c r="E1073" i="12" s="1"/>
  <c r="F1073" i="12" s="1"/>
  <c r="G1073" i="12" s="1"/>
  <c r="D1072" i="12"/>
  <c r="E1072" i="12" s="1"/>
  <c r="F1072" i="12" s="1"/>
  <c r="G1072" i="12" s="1"/>
  <c r="D1071" i="12"/>
  <c r="E1071" i="12" s="1"/>
  <c r="F1071" i="12" s="1"/>
  <c r="G1071" i="12" s="1"/>
  <c r="D1070" i="12"/>
  <c r="E1070" i="12" s="1"/>
  <c r="F1070" i="12" s="1"/>
  <c r="G1070" i="12" s="1"/>
  <c r="D1069" i="12"/>
  <c r="E1069" i="12" s="1"/>
  <c r="F1069" i="12" s="1"/>
  <c r="G1069" i="12" s="1"/>
  <c r="D1068" i="12"/>
  <c r="E1068" i="12" s="1"/>
  <c r="F1068" i="12" s="1"/>
  <c r="G1068" i="12" s="1"/>
  <c r="D1067" i="12"/>
  <c r="E1067" i="12" s="1"/>
  <c r="F1067" i="12" s="1"/>
  <c r="G1067" i="12" s="1"/>
  <c r="D1066" i="12"/>
  <c r="E1066" i="12" s="1"/>
  <c r="F1066" i="12" s="1"/>
  <c r="G1066" i="12" s="1"/>
  <c r="D1065" i="12"/>
  <c r="E1065" i="12" s="1"/>
  <c r="F1065" i="12" s="1"/>
  <c r="G1065" i="12" s="1"/>
  <c r="D1064" i="12"/>
  <c r="E1064" i="12" s="1"/>
  <c r="F1064" i="12" s="1"/>
  <c r="G1064" i="12" s="1"/>
  <c r="D1063" i="12"/>
  <c r="E1063" i="12" s="1"/>
  <c r="F1063" i="12" s="1"/>
  <c r="G1063" i="12" s="1"/>
  <c r="D1062" i="12"/>
  <c r="E1062" i="12" s="1"/>
  <c r="F1062" i="12" s="1"/>
  <c r="G1062" i="12" s="1"/>
  <c r="D1061" i="12"/>
  <c r="E1061" i="12" s="1"/>
  <c r="F1061" i="12" s="1"/>
  <c r="G1061" i="12" s="1"/>
  <c r="D1060" i="12"/>
  <c r="E1060" i="12" s="1"/>
  <c r="F1060" i="12" s="1"/>
  <c r="G1060" i="12" s="1"/>
  <c r="D1059" i="12"/>
  <c r="E1059" i="12" s="1"/>
  <c r="F1059" i="12" s="1"/>
  <c r="G1059" i="12" s="1"/>
  <c r="D1058" i="12"/>
  <c r="E1058" i="12" s="1"/>
  <c r="F1058" i="12" s="1"/>
  <c r="G1058" i="12" s="1"/>
  <c r="D1057" i="12"/>
  <c r="E1057" i="12" s="1"/>
  <c r="F1057" i="12" s="1"/>
  <c r="G1057" i="12" s="1"/>
  <c r="D1056" i="12"/>
  <c r="E1056" i="12" s="1"/>
  <c r="F1056" i="12" s="1"/>
  <c r="G1056" i="12" s="1"/>
  <c r="D1055" i="12"/>
  <c r="E1055" i="12" s="1"/>
  <c r="F1055" i="12" s="1"/>
  <c r="G1055" i="12" s="1"/>
  <c r="D1054" i="12"/>
  <c r="E1054" i="12" s="1"/>
  <c r="D1053" i="12"/>
  <c r="E1053" i="12" s="1"/>
  <c r="F1053" i="12" s="1"/>
  <c r="G1053" i="12" s="1"/>
  <c r="D1052" i="12"/>
  <c r="E1052" i="12" s="1"/>
  <c r="F1052" i="12" s="1"/>
  <c r="G1052" i="12" s="1"/>
  <c r="D1051" i="12"/>
  <c r="E1051" i="12" s="1"/>
  <c r="F1051" i="12" s="1"/>
  <c r="G1051" i="12" s="1"/>
  <c r="D1050" i="12"/>
  <c r="E1050" i="12" s="1"/>
  <c r="F1050" i="12" s="1"/>
  <c r="G1050" i="12" s="1"/>
  <c r="D1049" i="12"/>
  <c r="E1049" i="12" s="1"/>
  <c r="F1049" i="12" s="1"/>
  <c r="G1049" i="12" s="1"/>
  <c r="D1048" i="12"/>
  <c r="E1048" i="12" s="1"/>
  <c r="F1048" i="12" s="1"/>
  <c r="G1048" i="12" s="1"/>
  <c r="D1047" i="12"/>
  <c r="E1047" i="12" s="1"/>
  <c r="F1047" i="12" s="1"/>
  <c r="G1047" i="12" s="1"/>
  <c r="D1046" i="12"/>
  <c r="E1046" i="12" s="1"/>
  <c r="F1046" i="12" s="1"/>
  <c r="G1046" i="12" s="1"/>
  <c r="D1045" i="12"/>
  <c r="E1045" i="12" s="1"/>
  <c r="F1045" i="12" s="1"/>
  <c r="G1045" i="12" s="1"/>
  <c r="D1044" i="12"/>
  <c r="E1044" i="12" s="1"/>
  <c r="F1044" i="12" s="1"/>
  <c r="G1044" i="12" s="1"/>
  <c r="D1043" i="12"/>
  <c r="E1043" i="12" s="1"/>
  <c r="F1043" i="12" s="1"/>
  <c r="G1043" i="12" s="1"/>
  <c r="D1042" i="12"/>
  <c r="E1042" i="12" s="1"/>
  <c r="F1042" i="12" s="1"/>
  <c r="G1042" i="12" s="1"/>
  <c r="D1041" i="12"/>
  <c r="E1041" i="12" s="1"/>
  <c r="F1041" i="12" s="1"/>
  <c r="G1041" i="12" s="1"/>
  <c r="D1040" i="12"/>
  <c r="E1040" i="12" s="1"/>
  <c r="F1040" i="12" s="1"/>
  <c r="G1040" i="12" s="1"/>
  <c r="D1039" i="12"/>
  <c r="E1039" i="12" s="1"/>
  <c r="F1039" i="12" s="1"/>
  <c r="G1039" i="12" s="1"/>
  <c r="D1038" i="12"/>
  <c r="E1038" i="12" s="1"/>
  <c r="F1038" i="12" s="1"/>
  <c r="G1038" i="12" s="1"/>
  <c r="D1037" i="12"/>
  <c r="E1037" i="12" s="1"/>
  <c r="F1037" i="12" s="1"/>
  <c r="G1037" i="12" s="1"/>
  <c r="D1036" i="12"/>
  <c r="E1036" i="12" s="1"/>
  <c r="F1036" i="12" s="1"/>
  <c r="G1036" i="12" s="1"/>
  <c r="D1035" i="12"/>
  <c r="E1035" i="12" s="1"/>
  <c r="F1035" i="12" s="1"/>
  <c r="G1035" i="12" s="1"/>
  <c r="D1034" i="12"/>
  <c r="E1034" i="12" s="1"/>
  <c r="F1034" i="12" s="1"/>
  <c r="G1034" i="12" s="1"/>
  <c r="D1033" i="12"/>
  <c r="E1033" i="12" s="1"/>
  <c r="F1033" i="12" s="1"/>
  <c r="G1033" i="12" s="1"/>
  <c r="D1032" i="12"/>
  <c r="E1032" i="12" s="1"/>
  <c r="F1032" i="12" s="1"/>
  <c r="G1032" i="12" s="1"/>
  <c r="D1031" i="12"/>
  <c r="E1031" i="12" s="1"/>
  <c r="F1031" i="12" s="1"/>
  <c r="G1031" i="12" s="1"/>
  <c r="D1030" i="12"/>
  <c r="E1030" i="12" s="1"/>
  <c r="F1030" i="12" s="1"/>
  <c r="G1030" i="12" s="1"/>
  <c r="D1029" i="12"/>
  <c r="E1029" i="12" s="1"/>
  <c r="F1029" i="12" s="1"/>
  <c r="G1029" i="12" s="1"/>
  <c r="D1028" i="12"/>
  <c r="E1028" i="12" s="1"/>
  <c r="F1028" i="12" s="1"/>
  <c r="G1028" i="12" s="1"/>
  <c r="D1027" i="12"/>
  <c r="E1027" i="12" s="1"/>
  <c r="F1027" i="12" s="1"/>
  <c r="G1027" i="12" s="1"/>
  <c r="D1026" i="12"/>
  <c r="E1026" i="12" s="1"/>
  <c r="F1026" i="12" s="1"/>
  <c r="G1026" i="12" s="1"/>
  <c r="D1025" i="12"/>
  <c r="E1025" i="12" s="1"/>
  <c r="F1025" i="12" s="1"/>
  <c r="G1025" i="12" s="1"/>
  <c r="D1024" i="12"/>
  <c r="E1024" i="12" s="1"/>
  <c r="F1024" i="12" s="1"/>
  <c r="G1024" i="12" s="1"/>
  <c r="D1023" i="12"/>
  <c r="E1023" i="12" s="1"/>
  <c r="F1023" i="12" s="1"/>
  <c r="G1023" i="12" s="1"/>
  <c r="D1022" i="12"/>
  <c r="E1022" i="12" s="1"/>
  <c r="D1021" i="12"/>
  <c r="E1021" i="12" s="1"/>
  <c r="F1021" i="12" s="1"/>
  <c r="G1021" i="12" s="1"/>
  <c r="D1020" i="12"/>
  <c r="E1020" i="12" s="1"/>
  <c r="F1020" i="12" s="1"/>
  <c r="G1020" i="12" s="1"/>
  <c r="D1019" i="12"/>
  <c r="E1019" i="12" s="1"/>
  <c r="F1019" i="12" s="1"/>
  <c r="G1019" i="12" s="1"/>
  <c r="D1018" i="12"/>
  <c r="E1018" i="12" s="1"/>
  <c r="F1018" i="12" s="1"/>
  <c r="G1018" i="12" s="1"/>
  <c r="D1017" i="12"/>
  <c r="E1017" i="12" s="1"/>
  <c r="F1017" i="12" s="1"/>
  <c r="G1017" i="12" s="1"/>
  <c r="D1016" i="12"/>
  <c r="E1016" i="12" s="1"/>
  <c r="F1016" i="12" s="1"/>
  <c r="G1016" i="12" s="1"/>
  <c r="D1015" i="12"/>
  <c r="E1015" i="12" s="1"/>
  <c r="F1015" i="12" s="1"/>
  <c r="G1015" i="12" s="1"/>
  <c r="D1014" i="12"/>
  <c r="E1014" i="12" s="1"/>
  <c r="F1014" i="12" s="1"/>
  <c r="G1014" i="12" s="1"/>
  <c r="D1013" i="12"/>
  <c r="E1013" i="12" s="1"/>
  <c r="F1013" i="12" s="1"/>
  <c r="G1013" i="12" s="1"/>
  <c r="D1012" i="12"/>
  <c r="E1012" i="12" s="1"/>
  <c r="F1012" i="12" s="1"/>
  <c r="G1012" i="12" s="1"/>
  <c r="D1011" i="12"/>
  <c r="E1011" i="12" s="1"/>
  <c r="F1011" i="12" s="1"/>
  <c r="G1011" i="12" s="1"/>
  <c r="D1010" i="12"/>
  <c r="E1010" i="12" s="1"/>
  <c r="F1010" i="12" s="1"/>
  <c r="G1010" i="12" s="1"/>
  <c r="D1009" i="12"/>
  <c r="E1009" i="12" s="1"/>
  <c r="F1009" i="12" s="1"/>
  <c r="G1009" i="12" s="1"/>
  <c r="D1008" i="12"/>
  <c r="E1008" i="12" s="1"/>
  <c r="F1008" i="12" s="1"/>
  <c r="G1008" i="12" s="1"/>
  <c r="D1007" i="12"/>
  <c r="E1007" i="12" s="1"/>
  <c r="F1007" i="12" s="1"/>
  <c r="G1007" i="12" s="1"/>
  <c r="D1006" i="12"/>
  <c r="E1006" i="12" s="1"/>
  <c r="F1006" i="12" s="1"/>
  <c r="G1006" i="12" s="1"/>
  <c r="D1005" i="12"/>
  <c r="E1005" i="12" s="1"/>
  <c r="F1005" i="12" s="1"/>
  <c r="G1005" i="12" s="1"/>
  <c r="D1004" i="12"/>
  <c r="E1004" i="12" s="1"/>
  <c r="F1004" i="12" s="1"/>
  <c r="G1004" i="12" s="1"/>
  <c r="D1003" i="12"/>
  <c r="E1003" i="12" s="1"/>
  <c r="F1003" i="12" s="1"/>
  <c r="G1003" i="12" s="1"/>
  <c r="D1002" i="12"/>
  <c r="E1002" i="12" s="1"/>
  <c r="F1002" i="12" s="1"/>
  <c r="G1002" i="12" s="1"/>
  <c r="D1001" i="12"/>
  <c r="E1001" i="12" s="1"/>
  <c r="F1001" i="12" s="1"/>
  <c r="G1001" i="12" s="1"/>
  <c r="D1000" i="12"/>
  <c r="E1000" i="12" s="1"/>
  <c r="F1000" i="12" s="1"/>
  <c r="G1000" i="12" s="1"/>
  <c r="D999" i="12"/>
  <c r="E999" i="12" s="1"/>
  <c r="F999" i="12" s="1"/>
  <c r="G999" i="12" s="1"/>
  <c r="D998" i="12"/>
  <c r="E998" i="12" s="1"/>
  <c r="F998" i="12" s="1"/>
  <c r="G998" i="12" s="1"/>
  <c r="D997" i="12"/>
  <c r="E997" i="12" s="1"/>
  <c r="F997" i="12" s="1"/>
  <c r="G997" i="12" s="1"/>
  <c r="D996" i="12"/>
  <c r="E996" i="12" s="1"/>
  <c r="F996" i="12" s="1"/>
  <c r="G996" i="12" s="1"/>
  <c r="D995" i="12"/>
  <c r="E995" i="12" s="1"/>
  <c r="F995" i="12" s="1"/>
  <c r="G995" i="12" s="1"/>
  <c r="D994" i="12"/>
  <c r="E994" i="12" s="1"/>
  <c r="F994" i="12" s="1"/>
  <c r="G994" i="12" s="1"/>
  <c r="D993" i="12"/>
  <c r="E993" i="12" s="1"/>
  <c r="F993" i="12" s="1"/>
  <c r="G993" i="12" s="1"/>
  <c r="D992" i="12"/>
  <c r="E992" i="12" s="1"/>
  <c r="F992" i="12" s="1"/>
  <c r="G992" i="12" s="1"/>
  <c r="D991" i="12"/>
  <c r="E991" i="12" s="1"/>
  <c r="F991" i="12" s="1"/>
  <c r="G991" i="12" s="1"/>
  <c r="D990" i="12"/>
  <c r="E990" i="12" s="1"/>
  <c r="D989" i="12"/>
  <c r="E989" i="12" s="1"/>
  <c r="F989" i="12" s="1"/>
  <c r="G989" i="12" s="1"/>
  <c r="D988" i="12"/>
  <c r="E988" i="12" s="1"/>
  <c r="F988" i="12" s="1"/>
  <c r="G988" i="12" s="1"/>
  <c r="D987" i="12"/>
  <c r="E987" i="12" s="1"/>
  <c r="F987" i="12" s="1"/>
  <c r="G987" i="12" s="1"/>
  <c r="D986" i="12"/>
  <c r="E986" i="12" s="1"/>
  <c r="F986" i="12" s="1"/>
  <c r="G986" i="12" s="1"/>
  <c r="D985" i="12"/>
  <c r="E985" i="12" s="1"/>
  <c r="F985" i="12" s="1"/>
  <c r="G985" i="12" s="1"/>
  <c r="D984" i="12"/>
  <c r="E984" i="12" s="1"/>
  <c r="F984" i="12" s="1"/>
  <c r="G984" i="12" s="1"/>
  <c r="D983" i="12"/>
  <c r="E983" i="12" s="1"/>
  <c r="F983" i="12" s="1"/>
  <c r="G983" i="12" s="1"/>
  <c r="D982" i="12"/>
  <c r="E982" i="12" s="1"/>
  <c r="F982" i="12" s="1"/>
  <c r="G982" i="12" s="1"/>
  <c r="D981" i="12"/>
  <c r="E981" i="12" s="1"/>
  <c r="F981" i="12" s="1"/>
  <c r="G981" i="12" s="1"/>
  <c r="D980" i="12"/>
  <c r="E980" i="12" s="1"/>
  <c r="F980" i="12" s="1"/>
  <c r="G980" i="12" s="1"/>
  <c r="D979" i="12"/>
  <c r="E979" i="12" s="1"/>
  <c r="F979" i="12" s="1"/>
  <c r="G979" i="12" s="1"/>
  <c r="D978" i="12"/>
  <c r="E978" i="12" s="1"/>
  <c r="F978" i="12" s="1"/>
  <c r="G978" i="12" s="1"/>
  <c r="D977" i="12"/>
  <c r="E977" i="12" s="1"/>
  <c r="F977" i="12" s="1"/>
  <c r="G977" i="12" s="1"/>
  <c r="D976" i="12"/>
  <c r="E976" i="12" s="1"/>
  <c r="F976" i="12" s="1"/>
  <c r="G976" i="12" s="1"/>
  <c r="D975" i="12"/>
  <c r="E975" i="12" s="1"/>
  <c r="F975" i="12" s="1"/>
  <c r="G975" i="12" s="1"/>
  <c r="D974" i="12"/>
  <c r="E974" i="12" s="1"/>
  <c r="F974" i="12" s="1"/>
  <c r="G974" i="12" s="1"/>
  <c r="D973" i="12"/>
  <c r="E973" i="12" s="1"/>
  <c r="F973" i="12" s="1"/>
  <c r="G973" i="12" s="1"/>
  <c r="D972" i="12"/>
  <c r="E972" i="12" s="1"/>
  <c r="F972" i="12" s="1"/>
  <c r="G972" i="12" s="1"/>
  <c r="D971" i="12"/>
  <c r="E971" i="12" s="1"/>
  <c r="F971" i="12" s="1"/>
  <c r="G971" i="12" s="1"/>
  <c r="D970" i="12"/>
  <c r="E970" i="12" s="1"/>
  <c r="F970" i="12" s="1"/>
  <c r="G970" i="12" s="1"/>
  <c r="D969" i="12"/>
  <c r="E969" i="12" s="1"/>
  <c r="F969" i="12" s="1"/>
  <c r="G969" i="12" s="1"/>
  <c r="D968" i="12"/>
  <c r="E968" i="12" s="1"/>
  <c r="F968" i="12" s="1"/>
  <c r="G968" i="12" s="1"/>
  <c r="D967" i="12"/>
  <c r="E967" i="12" s="1"/>
  <c r="F967" i="12" s="1"/>
  <c r="G967" i="12" s="1"/>
  <c r="D966" i="12"/>
  <c r="E966" i="12" s="1"/>
  <c r="F966" i="12" s="1"/>
  <c r="G966" i="12" s="1"/>
  <c r="D965" i="12"/>
  <c r="E965" i="12" s="1"/>
  <c r="F965" i="12" s="1"/>
  <c r="G965" i="12" s="1"/>
  <c r="D964" i="12"/>
  <c r="E964" i="12" s="1"/>
  <c r="F964" i="12" s="1"/>
  <c r="G964" i="12" s="1"/>
  <c r="D963" i="12"/>
  <c r="E963" i="12" s="1"/>
  <c r="F963" i="12" s="1"/>
  <c r="G963" i="12" s="1"/>
  <c r="D962" i="12"/>
  <c r="E962" i="12" s="1"/>
  <c r="F962" i="12" s="1"/>
  <c r="G962" i="12" s="1"/>
  <c r="D961" i="12"/>
  <c r="E961" i="12" s="1"/>
  <c r="F961" i="12" s="1"/>
  <c r="G961" i="12" s="1"/>
  <c r="D960" i="12"/>
  <c r="E960" i="12" s="1"/>
  <c r="F960" i="12" s="1"/>
  <c r="G960" i="12" s="1"/>
  <c r="D959" i="12"/>
  <c r="E959" i="12" s="1"/>
  <c r="F959" i="12" s="1"/>
  <c r="G959" i="12" s="1"/>
  <c r="D958" i="12"/>
  <c r="E958" i="12" s="1"/>
  <c r="D957" i="12"/>
  <c r="E957" i="12" s="1"/>
  <c r="F957" i="12" s="1"/>
  <c r="G957" i="12" s="1"/>
  <c r="D956" i="12"/>
  <c r="E956" i="12" s="1"/>
  <c r="F956" i="12" s="1"/>
  <c r="G956" i="12" s="1"/>
  <c r="D955" i="12"/>
  <c r="E955" i="12" s="1"/>
  <c r="F955" i="12" s="1"/>
  <c r="G955" i="12" s="1"/>
  <c r="D954" i="12"/>
  <c r="E954" i="12" s="1"/>
  <c r="F954" i="12" s="1"/>
  <c r="G954" i="12" s="1"/>
  <c r="D953" i="12"/>
  <c r="E953" i="12" s="1"/>
  <c r="F953" i="12" s="1"/>
  <c r="G953" i="12" s="1"/>
  <c r="D952" i="12"/>
  <c r="E952" i="12" s="1"/>
  <c r="F952" i="12" s="1"/>
  <c r="G952" i="12" s="1"/>
  <c r="D951" i="12"/>
  <c r="E951" i="12" s="1"/>
  <c r="F951" i="12" s="1"/>
  <c r="G951" i="12" s="1"/>
  <c r="D950" i="12"/>
  <c r="E950" i="12" s="1"/>
  <c r="F950" i="12" s="1"/>
  <c r="G950" i="12" s="1"/>
  <c r="D949" i="12"/>
  <c r="E949" i="12" s="1"/>
  <c r="F949" i="12" s="1"/>
  <c r="G949" i="12" s="1"/>
  <c r="D948" i="12"/>
  <c r="E948" i="12" s="1"/>
  <c r="F948" i="12" s="1"/>
  <c r="G948" i="12" s="1"/>
  <c r="D947" i="12"/>
  <c r="E947" i="12" s="1"/>
  <c r="F947" i="12" s="1"/>
  <c r="G947" i="12" s="1"/>
  <c r="D946" i="12"/>
  <c r="E946" i="12" s="1"/>
  <c r="F946" i="12" s="1"/>
  <c r="G946" i="12" s="1"/>
  <c r="D945" i="12"/>
  <c r="E945" i="12" s="1"/>
  <c r="F945" i="12" s="1"/>
  <c r="G945" i="12" s="1"/>
  <c r="D944" i="12"/>
  <c r="E944" i="12" s="1"/>
  <c r="F944" i="12" s="1"/>
  <c r="G944" i="12" s="1"/>
  <c r="D943" i="12"/>
  <c r="E943" i="12" s="1"/>
  <c r="F943" i="12" s="1"/>
  <c r="G943" i="12" s="1"/>
  <c r="D942" i="12"/>
  <c r="E942" i="12" s="1"/>
  <c r="F942" i="12" s="1"/>
  <c r="G942" i="12" s="1"/>
  <c r="D941" i="12"/>
  <c r="E941" i="12" s="1"/>
  <c r="F941" i="12" s="1"/>
  <c r="G941" i="12" s="1"/>
  <c r="D940" i="12"/>
  <c r="E940" i="12" s="1"/>
  <c r="F940" i="12" s="1"/>
  <c r="G940" i="12" s="1"/>
  <c r="D939" i="12"/>
  <c r="E939" i="12" s="1"/>
  <c r="F939" i="12" s="1"/>
  <c r="G939" i="12" s="1"/>
  <c r="D938" i="12"/>
  <c r="E938" i="12" s="1"/>
  <c r="F938" i="12" s="1"/>
  <c r="G938" i="12" s="1"/>
  <c r="D937" i="12"/>
  <c r="E937" i="12" s="1"/>
  <c r="F937" i="12" s="1"/>
  <c r="G937" i="12" s="1"/>
  <c r="D936" i="12"/>
  <c r="E936" i="12" s="1"/>
  <c r="F936" i="12" s="1"/>
  <c r="G936" i="12" s="1"/>
  <c r="D935" i="12"/>
  <c r="E935" i="12" s="1"/>
  <c r="F935" i="12" s="1"/>
  <c r="G935" i="12" s="1"/>
  <c r="D934" i="12"/>
  <c r="E934" i="12" s="1"/>
  <c r="F934" i="12" s="1"/>
  <c r="G934" i="12" s="1"/>
  <c r="D933" i="12"/>
  <c r="E933" i="12" s="1"/>
  <c r="F933" i="12" s="1"/>
  <c r="G933" i="12" s="1"/>
  <c r="D932" i="12"/>
  <c r="E932" i="12" s="1"/>
  <c r="F932" i="12" s="1"/>
  <c r="G932" i="12" s="1"/>
  <c r="D931" i="12"/>
  <c r="E931" i="12" s="1"/>
  <c r="F931" i="12" s="1"/>
  <c r="G931" i="12" s="1"/>
  <c r="D930" i="12"/>
  <c r="E930" i="12" s="1"/>
  <c r="F930" i="12" s="1"/>
  <c r="G930" i="12" s="1"/>
  <c r="D929" i="12"/>
  <c r="E929" i="12" s="1"/>
  <c r="F929" i="12" s="1"/>
  <c r="G929" i="12" s="1"/>
  <c r="D928" i="12"/>
  <c r="E928" i="12" s="1"/>
  <c r="F928" i="12" s="1"/>
  <c r="G928" i="12" s="1"/>
  <c r="D927" i="12"/>
  <c r="E927" i="12" s="1"/>
  <c r="F927" i="12" s="1"/>
  <c r="G927" i="12" s="1"/>
  <c r="D926" i="12"/>
  <c r="E926" i="12" s="1"/>
  <c r="D925" i="12"/>
  <c r="E925" i="12" s="1"/>
  <c r="F925" i="12" s="1"/>
  <c r="G925" i="12" s="1"/>
  <c r="D924" i="12"/>
  <c r="E924" i="12" s="1"/>
  <c r="F924" i="12" s="1"/>
  <c r="G924" i="12" s="1"/>
  <c r="D923" i="12"/>
  <c r="E923" i="12" s="1"/>
  <c r="F923" i="12" s="1"/>
  <c r="G923" i="12" s="1"/>
  <c r="D922" i="12"/>
  <c r="E922" i="12" s="1"/>
  <c r="F922" i="12" s="1"/>
  <c r="G922" i="12" s="1"/>
  <c r="D921" i="12"/>
  <c r="E921" i="12" s="1"/>
  <c r="F921" i="12" s="1"/>
  <c r="G921" i="12" s="1"/>
  <c r="D920" i="12"/>
  <c r="E920" i="12" s="1"/>
  <c r="F920" i="12" s="1"/>
  <c r="G920" i="12" s="1"/>
  <c r="D919" i="12"/>
  <c r="E919" i="12" s="1"/>
  <c r="F919" i="12" s="1"/>
  <c r="G919" i="12" s="1"/>
  <c r="D918" i="12"/>
  <c r="E918" i="12" s="1"/>
  <c r="F918" i="12" s="1"/>
  <c r="G918" i="12" s="1"/>
  <c r="D917" i="12"/>
  <c r="E917" i="12" s="1"/>
  <c r="F917" i="12" s="1"/>
  <c r="G917" i="12" s="1"/>
  <c r="D916" i="12"/>
  <c r="E916" i="12" s="1"/>
  <c r="F916" i="12" s="1"/>
  <c r="G916" i="12" s="1"/>
  <c r="D915" i="12"/>
  <c r="E915" i="12" s="1"/>
  <c r="F915" i="12" s="1"/>
  <c r="G915" i="12" s="1"/>
  <c r="D914" i="12"/>
  <c r="E914" i="12" s="1"/>
  <c r="F914" i="12" s="1"/>
  <c r="G914" i="12" s="1"/>
  <c r="D913" i="12"/>
  <c r="E913" i="12" s="1"/>
  <c r="F913" i="12" s="1"/>
  <c r="G913" i="12" s="1"/>
  <c r="D912" i="12"/>
  <c r="E912" i="12" s="1"/>
  <c r="F912" i="12" s="1"/>
  <c r="G912" i="12" s="1"/>
  <c r="D911" i="12"/>
  <c r="E911" i="12" s="1"/>
  <c r="F911" i="12" s="1"/>
  <c r="G911" i="12" s="1"/>
  <c r="D910" i="12"/>
  <c r="E910" i="12" s="1"/>
  <c r="F910" i="12" s="1"/>
  <c r="G910" i="12" s="1"/>
  <c r="D909" i="12"/>
  <c r="E909" i="12" s="1"/>
  <c r="F909" i="12" s="1"/>
  <c r="G909" i="12" s="1"/>
  <c r="D908" i="12"/>
  <c r="E908" i="12" s="1"/>
  <c r="F908" i="12" s="1"/>
  <c r="G908" i="12" s="1"/>
  <c r="D907" i="12"/>
  <c r="E907" i="12" s="1"/>
  <c r="F907" i="12" s="1"/>
  <c r="G907" i="12" s="1"/>
  <c r="D906" i="12"/>
  <c r="E906" i="12" s="1"/>
  <c r="F906" i="12" s="1"/>
  <c r="G906" i="12" s="1"/>
  <c r="D905" i="12"/>
  <c r="E905" i="12" s="1"/>
  <c r="F905" i="12" s="1"/>
  <c r="G905" i="12" s="1"/>
  <c r="D904" i="12"/>
  <c r="E904" i="12" s="1"/>
  <c r="F904" i="12" s="1"/>
  <c r="G904" i="12" s="1"/>
  <c r="D903" i="12"/>
  <c r="E903" i="12" s="1"/>
  <c r="F903" i="12" s="1"/>
  <c r="G903" i="12" s="1"/>
  <c r="D902" i="12"/>
  <c r="E902" i="12" s="1"/>
  <c r="F902" i="12" s="1"/>
  <c r="G902" i="12" s="1"/>
  <c r="D901" i="12"/>
  <c r="E901" i="12" s="1"/>
  <c r="F901" i="12" s="1"/>
  <c r="G901" i="12" s="1"/>
  <c r="D900" i="12"/>
  <c r="E900" i="12" s="1"/>
  <c r="F900" i="12" s="1"/>
  <c r="G900" i="12" s="1"/>
  <c r="D899" i="12"/>
  <c r="E899" i="12" s="1"/>
  <c r="F899" i="12" s="1"/>
  <c r="G899" i="12" s="1"/>
  <c r="D898" i="12"/>
  <c r="E898" i="12" s="1"/>
  <c r="F898" i="12" s="1"/>
  <c r="G898" i="12" s="1"/>
  <c r="D897" i="12"/>
  <c r="E897" i="12" s="1"/>
  <c r="F897" i="12" s="1"/>
  <c r="G897" i="12" s="1"/>
  <c r="D896" i="12"/>
  <c r="E896" i="12" s="1"/>
  <c r="F896" i="12" s="1"/>
  <c r="G896" i="12" s="1"/>
  <c r="D895" i="12"/>
  <c r="E895" i="12" s="1"/>
  <c r="F895" i="12" s="1"/>
  <c r="G895" i="12" s="1"/>
  <c r="D894" i="12"/>
  <c r="E894" i="12" s="1"/>
  <c r="D893" i="12"/>
  <c r="E893" i="12" s="1"/>
  <c r="F893" i="12" s="1"/>
  <c r="G893" i="12" s="1"/>
  <c r="D892" i="12"/>
  <c r="E892" i="12" s="1"/>
  <c r="F892" i="12" s="1"/>
  <c r="G892" i="12" s="1"/>
  <c r="D891" i="12"/>
  <c r="E891" i="12" s="1"/>
  <c r="F891" i="12" s="1"/>
  <c r="G891" i="12" s="1"/>
  <c r="D890" i="12"/>
  <c r="E890" i="12" s="1"/>
  <c r="F890" i="12" s="1"/>
  <c r="G890" i="12" s="1"/>
  <c r="D889" i="12"/>
  <c r="E889" i="12" s="1"/>
  <c r="F889" i="12" s="1"/>
  <c r="G889" i="12" s="1"/>
  <c r="D888" i="12"/>
  <c r="E888" i="12" s="1"/>
  <c r="F888" i="12" s="1"/>
  <c r="G888" i="12" s="1"/>
  <c r="D887" i="12"/>
  <c r="E887" i="12" s="1"/>
  <c r="F887" i="12" s="1"/>
  <c r="G887" i="12" s="1"/>
  <c r="D886" i="12"/>
  <c r="E886" i="12" s="1"/>
  <c r="F886" i="12" s="1"/>
  <c r="G886" i="12" s="1"/>
  <c r="D885" i="12"/>
  <c r="E885" i="12" s="1"/>
  <c r="F885" i="12" s="1"/>
  <c r="G885" i="12" s="1"/>
  <c r="D884" i="12"/>
  <c r="E884" i="12" s="1"/>
  <c r="F884" i="12" s="1"/>
  <c r="G884" i="12" s="1"/>
  <c r="D883" i="12"/>
  <c r="E883" i="12" s="1"/>
  <c r="F883" i="12" s="1"/>
  <c r="G883" i="12" s="1"/>
  <c r="D882" i="12"/>
  <c r="E882" i="12" s="1"/>
  <c r="F882" i="12" s="1"/>
  <c r="G882" i="12" s="1"/>
  <c r="D881" i="12"/>
  <c r="E881" i="12" s="1"/>
  <c r="F881" i="12" s="1"/>
  <c r="G881" i="12" s="1"/>
  <c r="D880" i="12"/>
  <c r="E880" i="12" s="1"/>
  <c r="F880" i="12" s="1"/>
  <c r="G880" i="12" s="1"/>
  <c r="D879" i="12"/>
  <c r="E879" i="12" s="1"/>
  <c r="F879" i="12" s="1"/>
  <c r="G879" i="12" s="1"/>
  <c r="D878" i="12"/>
  <c r="E878" i="12" s="1"/>
  <c r="F878" i="12" s="1"/>
  <c r="G878" i="12" s="1"/>
  <c r="D877" i="12"/>
  <c r="E877" i="12" s="1"/>
  <c r="F877" i="12" s="1"/>
  <c r="G877" i="12" s="1"/>
  <c r="D876" i="12"/>
  <c r="E876" i="12" s="1"/>
  <c r="F876" i="12" s="1"/>
  <c r="G876" i="12" s="1"/>
  <c r="D875" i="12"/>
  <c r="E875" i="12" s="1"/>
  <c r="F875" i="12" s="1"/>
  <c r="G875" i="12" s="1"/>
  <c r="D874" i="12"/>
  <c r="E874" i="12" s="1"/>
  <c r="F874" i="12" s="1"/>
  <c r="G874" i="12" s="1"/>
  <c r="D873" i="12"/>
  <c r="E873" i="12" s="1"/>
  <c r="F873" i="12" s="1"/>
  <c r="G873" i="12" s="1"/>
  <c r="D872" i="12"/>
  <c r="E872" i="12" s="1"/>
  <c r="F872" i="12" s="1"/>
  <c r="G872" i="12" s="1"/>
  <c r="D871" i="12"/>
  <c r="E871" i="12" s="1"/>
  <c r="F871" i="12" s="1"/>
  <c r="G871" i="12" s="1"/>
  <c r="D870" i="12"/>
  <c r="E870" i="12" s="1"/>
  <c r="F870" i="12" s="1"/>
  <c r="G870" i="12" s="1"/>
  <c r="D869" i="12"/>
  <c r="E869" i="12" s="1"/>
  <c r="F869" i="12" s="1"/>
  <c r="G869" i="12" s="1"/>
  <c r="D868" i="12"/>
  <c r="E868" i="12" s="1"/>
  <c r="F868" i="12" s="1"/>
  <c r="G868" i="12" s="1"/>
  <c r="D867" i="12"/>
  <c r="E867" i="12" s="1"/>
  <c r="F867" i="12" s="1"/>
  <c r="G867" i="12" s="1"/>
  <c r="D866" i="12"/>
  <c r="E866" i="12" s="1"/>
  <c r="F866" i="12" s="1"/>
  <c r="G866" i="12" s="1"/>
  <c r="D865" i="12"/>
  <c r="E865" i="12" s="1"/>
  <c r="F865" i="12" s="1"/>
  <c r="G865" i="12" s="1"/>
  <c r="D864" i="12"/>
  <c r="E864" i="12" s="1"/>
  <c r="F864" i="12" s="1"/>
  <c r="G864" i="12" s="1"/>
  <c r="D863" i="12"/>
  <c r="E863" i="12" s="1"/>
  <c r="F863" i="12" s="1"/>
  <c r="G863" i="12" s="1"/>
  <c r="D862" i="12"/>
  <c r="E862" i="12" s="1"/>
  <c r="D861" i="12"/>
  <c r="E861" i="12" s="1"/>
  <c r="F861" i="12" s="1"/>
  <c r="G861" i="12" s="1"/>
  <c r="D860" i="12"/>
  <c r="E860" i="12" s="1"/>
  <c r="F860" i="12" s="1"/>
  <c r="G860" i="12" s="1"/>
  <c r="D859" i="12"/>
  <c r="E859" i="12" s="1"/>
  <c r="F859" i="12" s="1"/>
  <c r="G859" i="12" s="1"/>
  <c r="D858" i="12"/>
  <c r="E858" i="12" s="1"/>
  <c r="F858" i="12" s="1"/>
  <c r="G858" i="12" s="1"/>
  <c r="D857" i="12"/>
  <c r="E857" i="12" s="1"/>
  <c r="F857" i="12" s="1"/>
  <c r="G857" i="12" s="1"/>
  <c r="D856" i="12"/>
  <c r="E856" i="12" s="1"/>
  <c r="F856" i="12" s="1"/>
  <c r="G856" i="12" s="1"/>
  <c r="D855" i="12"/>
  <c r="E855" i="12" s="1"/>
  <c r="F855" i="12" s="1"/>
  <c r="G855" i="12" s="1"/>
  <c r="D854" i="12"/>
  <c r="E854" i="12" s="1"/>
  <c r="F854" i="12" s="1"/>
  <c r="G854" i="12" s="1"/>
  <c r="D853" i="12"/>
  <c r="E853" i="12" s="1"/>
  <c r="F853" i="12" s="1"/>
  <c r="G853" i="12" s="1"/>
  <c r="D852" i="12"/>
  <c r="E852" i="12" s="1"/>
  <c r="F852" i="12" s="1"/>
  <c r="G852" i="12" s="1"/>
  <c r="D851" i="12"/>
  <c r="E851" i="12" s="1"/>
  <c r="F851" i="12" s="1"/>
  <c r="G851" i="12" s="1"/>
  <c r="D850" i="12"/>
  <c r="E850" i="12" s="1"/>
  <c r="F850" i="12" s="1"/>
  <c r="G850" i="12" s="1"/>
  <c r="D849" i="12"/>
  <c r="E849" i="12" s="1"/>
  <c r="F849" i="12" s="1"/>
  <c r="G849" i="12" s="1"/>
  <c r="D848" i="12"/>
  <c r="E848" i="12" s="1"/>
  <c r="F848" i="12" s="1"/>
  <c r="G848" i="12" s="1"/>
  <c r="D847" i="12"/>
  <c r="E847" i="12" s="1"/>
  <c r="F847" i="12" s="1"/>
  <c r="G847" i="12" s="1"/>
  <c r="D846" i="12"/>
  <c r="E846" i="12" s="1"/>
  <c r="F846" i="12" s="1"/>
  <c r="G846" i="12" s="1"/>
  <c r="D845" i="12"/>
  <c r="E845" i="12" s="1"/>
  <c r="F845" i="12" s="1"/>
  <c r="G845" i="12" s="1"/>
  <c r="D844" i="12"/>
  <c r="E844" i="12" s="1"/>
  <c r="F844" i="12" s="1"/>
  <c r="G844" i="12" s="1"/>
  <c r="D843" i="12"/>
  <c r="E843" i="12" s="1"/>
  <c r="F843" i="12" s="1"/>
  <c r="G843" i="12" s="1"/>
  <c r="D842" i="12"/>
  <c r="E842" i="12" s="1"/>
  <c r="F842" i="12" s="1"/>
  <c r="G842" i="12" s="1"/>
  <c r="D841" i="12"/>
  <c r="E841" i="12" s="1"/>
  <c r="F841" i="12" s="1"/>
  <c r="G841" i="12" s="1"/>
  <c r="D840" i="12"/>
  <c r="E840" i="12" s="1"/>
  <c r="F840" i="12" s="1"/>
  <c r="G840" i="12" s="1"/>
  <c r="D839" i="12"/>
  <c r="E839" i="12" s="1"/>
  <c r="F839" i="12" s="1"/>
  <c r="G839" i="12" s="1"/>
  <c r="D838" i="12"/>
  <c r="E838" i="12" s="1"/>
  <c r="F838" i="12" s="1"/>
  <c r="G838" i="12" s="1"/>
  <c r="D837" i="12"/>
  <c r="E837" i="12" s="1"/>
  <c r="F837" i="12" s="1"/>
  <c r="G837" i="12" s="1"/>
  <c r="D836" i="12"/>
  <c r="E836" i="12" s="1"/>
  <c r="F836" i="12" s="1"/>
  <c r="G836" i="12" s="1"/>
  <c r="D835" i="12"/>
  <c r="E835" i="12" s="1"/>
  <c r="F835" i="12" s="1"/>
  <c r="G835" i="12" s="1"/>
  <c r="D834" i="12"/>
  <c r="E834" i="12" s="1"/>
  <c r="F834" i="12" s="1"/>
  <c r="G834" i="12" s="1"/>
  <c r="D833" i="12"/>
  <c r="E833" i="12" s="1"/>
  <c r="F833" i="12" s="1"/>
  <c r="G833" i="12" s="1"/>
  <c r="D832" i="12"/>
  <c r="E832" i="12" s="1"/>
  <c r="F832" i="12" s="1"/>
  <c r="G832" i="12" s="1"/>
  <c r="D831" i="12"/>
  <c r="E831" i="12" s="1"/>
  <c r="F831" i="12" s="1"/>
  <c r="G831" i="12" s="1"/>
  <c r="D830" i="12"/>
  <c r="E830" i="12" s="1"/>
  <c r="F830" i="12" s="1"/>
  <c r="G830" i="12" s="1"/>
  <c r="D829" i="12"/>
  <c r="E829" i="12" s="1"/>
  <c r="F829" i="12" s="1"/>
  <c r="G829" i="12" s="1"/>
  <c r="D828" i="12"/>
  <c r="E828" i="12" s="1"/>
  <c r="F828" i="12" s="1"/>
  <c r="G828" i="12" s="1"/>
  <c r="D827" i="12"/>
  <c r="E827" i="12" s="1"/>
  <c r="F827" i="12" s="1"/>
  <c r="G827" i="12" s="1"/>
  <c r="D826" i="12"/>
  <c r="E826" i="12" s="1"/>
  <c r="F826" i="12" s="1"/>
  <c r="G826" i="12" s="1"/>
  <c r="D825" i="12"/>
  <c r="E825" i="12" s="1"/>
  <c r="F825" i="12" s="1"/>
  <c r="G825" i="12" s="1"/>
  <c r="D824" i="12"/>
  <c r="E824" i="12" s="1"/>
  <c r="F824" i="12" s="1"/>
  <c r="G824" i="12" s="1"/>
  <c r="D823" i="12"/>
  <c r="E823" i="12" s="1"/>
  <c r="F823" i="12" s="1"/>
  <c r="G823" i="12" s="1"/>
  <c r="D822" i="12"/>
  <c r="E822" i="12" s="1"/>
  <c r="F822" i="12" s="1"/>
  <c r="G822" i="12" s="1"/>
  <c r="D821" i="12"/>
  <c r="E821" i="12" s="1"/>
  <c r="F821" i="12" s="1"/>
  <c r="G821" i="12" s="1"/>
  <c r="D820" i="12"/>
  <c r="E820" i="12" s="1"/>
  <c r="F820" i="12" s="1"/>
  <c r="G820" i="12" s="1"/>
  <c r="D819" i="12"/>
  <c r="E819" i="12" s="1"/>
  <c r="F819" i="12" s="1"/>
  <c r="G819" i="12" s="1"/>
  <c r="D818" i="12"/>
  <c r="E818" i="12" s="1"/>
  <c r="F818" i="12" s="1"/>
  <c r="G818" i="12" s="1"/>
  <c r="D817" i="12"/>
  <c r="E817" i="12" s="1"/>
  <c r="F817" i="12" s="1"/>
  <c r="G817" i="12" s="1"/>
  <c r="D816" i="12"/>
  <c r="E816" i="12" s="1"/>
  <c r="F816" i="12" s="1"/>
  <c r="G816" i="12" s="1"/>
  <c r="D815" i="12"/>
  <c r="E815" i="12" s="1"/>
  <c r="F815" i="12" s="1"/>
  <c r="G815" i="12" s="1"/>
  <c r="D814" i="12"/>
  <c r="E814" i="12" s="1"/>
  <c r="F814" i="12" s="1"/>
  <c r="G814" i="12" s="1"/>
  <c r="D813" i="12"/>
  <c r="E813" i="12" s="1"/>
  <c r="F813" i="12" s="1"/>
  <c r="G813" i="12" s="1"/>
  <c r="D812" i="12"/>
  <c r="E812" i="12" s="1"/>
  <c r="F812" i="12" s="1"/>
  <c r="G812" i="12" s="1"/>
  <c r="D811" i="12"/>
  <c r="E811" i="12" s="1"/>
  <c r="F811" i="12" s="1"/>
  <c r="G811" i="12" s="1"/>
  <c r="D810" i="12"/>
  <c r="E810" i="12" s="1"/>
  <c r="F810" i="12" s="1"/>
  <c r="G810" i="12" s="1"/>
  <c r="D809" i="12"/>
  <c r="E809" i="12" s="1"/>
  <c r="F809" i="12" s="1"/>
  <c r="G809" i="12" s="1"/>
  <c r="D808" i="12"/>
  <c r="E808" i="12" s="1"/>
  <c r="F808" i="12" s="1"/>
  <c r="G808" i="12" s="1"/>
  <c r="D807" i="12"/>
  <c r="E807" i="12" s="1"/>
  <c r="F807" i="12" s="1"/>
  <c r="G807" i="12" s="1"/>
  <c r="D806" i="12"/>
  <c r="E806" i="12" s="1"/>
  <c r="F806" i="12" s="1"/>
  <c r="G806" i="12" s="1"/>
  <c r="D805" i="12"/>
  <c r="E805" i="12" s="1"/>
  <c r="F805" i="12" s="1"/>
  <c r="G805" i="12" s="1"/>
  <c r="D804" i="12"/>
  <c r="E804" i="12" s="1"/>
  <c r="F804" i="12" s="1"/>
  <c r="G804" i="12" s="1"/>
  <c r="D803" i="12"/>
  <c r="E803" i="12" s="1"/>
  <c r="F803" i="12" s="1"/>
  <c r="G803" i="12" s="1"/>
  <c r="D802" i="12"/>
  <c r="E802" i="12" s="1"/>
  <c r="F802" i="12" s="1"/>
  <c r="G802" i="12" s="1"/>
  <c r="D801" i="12"/>
  <c r="E801" i="12" s="1"/>
  <c r="F801" i="12" s="1"/>
  <c r="G801" i="12" s="1"/>
  <c r="D800" i="12"/>
  <c r="E800" i="12" s="1"/>
  <c r="F800" i="12" s="1"/>
  <c r="G800" i="12" s="1"/>
  <c r="D799" i="12"/>
  <c r="E799" i="12" s="1"/>
  <c r="F799" i="12" s="1"/>
  <c r="G799" i="12" s="1"/>
  <c r="D798" i="12"/>
  <c r="E798" i="12" s="1"/>
  <c r="F798" i="12" s="1"/>
  <c r="G798" i="12" s="1"/>
  <c r="D797" i="12"/>
  <c r="E797" i="12" s="1"/>
  <c r="F797" i="12" s="1"/>
  <c r="G797" i="12" s="1"/>
  <c r="D796" i="12"/>
  <c r="E796" i="12" s="1"/>
  <c r="F796" i="12" s="1"/>
  <c r="G796" i="12" s="1"/>
  <c r="D795" i="12"/>
  <c r="E795" i="12" s="1"/>
  <c r="F795" i="12" s="1"/>
  <c r="G795" i="12" s="1"/>
  <c r="D794" i="12"/>
  <c r="E794" i="12" s="1"/>
  <c r="F794" i="12" s="1"/>
  <c r="G794" i="12" s="1"/>
  <c r="D793" i="12"/>
  <c r="E793" i="12" s="1"/>
  <c r="F793" i="12" s="1"/>
  <c r="G793" i="12" s="1"/>
  <c r="D792" i="12"/>
  <c r="E792" i="12" s="1"/>
  <c r="F792" i="12" s="1"/>
  <c r="G792" i="12" s="1"/>
  <c r="D791" i="12"/>
  <c r="E791" i="12" s="1"/>
  <c r="F791" i="12" s="1"/>
  <c r="G791" i="12" s="1"/>
  <c r="D790" i="12"/>
  <c r="E790" i="12" s="1"/>
  <c r="F790" i="12" s="1"/>
  <c r="G790" i="12" s="1"/>
  <c r="D789" i="12"/>
  <c r="E789" i="12" s="1"/>
  <c r="F789" i="12" s="1"/>
  <c r="G789" i="12" s="1"/>
  <c r="D788" i="12"/>
  <c r="E788" i="12" s="1"/>
  <c r="F788" i="12" s="1"/>
  <c r="G788" i="12" s="1"/>
  <c r="D787" i="12"/>
  <c r="E787" i="12" s="1"/>
  <c r="F787" i="12" s="1"/>
  <c r="G787" i="12" s="1"/>
  <c r="D786" i="12"/>
  <c r="E786" i="12" s="1"/>
  <c r="D785" i="12"/>
  <c r="E785" i="12" s="1"/>
  <c r="F785" i="12" s="1"/>
  <c r="G785" i="12" s="1"/>
  <c r="D784" i="12"/>
  <c r="E784" i="12" s="1"/>
  <c r="F784" i="12" s="1"/>
  <c r="G784" i="12" s="1"/>
  <c r="D783" i="12"/>
  <c r="E783" i="12" s="1"/>
  <c r="F783" i="12" s="1"/>
  <c r="G783" i="12" s="1"/>
  <c r="D782" i="12"/>
  <c r="E782" i="12" s="1"/>
  <c r="F782" i="12" s="1"/>
  <c r="G782" i="12" s="1"/>
  <c r="D781" i="12"/>
  <c r="E781" i="12" s="1"/>
  <c r="F781" i="12" s="1"/>
  <c r="G781" i="12" s="1"/>
  <c r="D780" i="12"/>
  <c r="E780" i="12" s="1"/>
  <c r="F780" i="12" s="1"/>
  <c r="G780" i="12" s="1"/>
  <c r="D779" i="12"/>
  <c r="E779" i="12" s="1"/>
  <c r="F779" i="12" s="1"/>
  <c r="G779" i="12" s="1"/>
  <c r="D778" i="12"/>
  <c r="E778" i="12" s="1"/>
  <c r="F778" i="12" s="1"/>
  <c r="G778" i="12" s="1"/>
  <c r="D777" i="12"/>
  <c r="E777" i="12" s="1"/>
  <c r="F777" i="12" s="1"/>
  <c r="G777" i="12" s="1"/>
  <c r="D776" i="12"/>
  <c r="E776" i="12" s="1"/>
  <c r="F776" i="12" s="1"/>
  <c r="G776" i="12" s="1"/>
  <c r="D775" i="12"/>
  <c r="E775" i="12" s="1"/>
  <c r="F775" i="12" s="1"/>
  <c r="G775" i="12" s="1"/>
  <c r="D774" i="12"/>
  <c r="E774" i="12" s="1"/>
  <c r="F774" i="12" s="1"/>
  <c r="G774" i="12" s="1"/>
  <c r="D773" i="12"/>
  <c r="E773" i="12" s="1"/>
  <c r="F773" i="12" s="1"/>
  <c r="G773" i="12" s="1"/>
  <c r="D772" i="12"/>
  <c r="E772" i="12" s="1"/>
  <c r="F772" i="12" s="1"/>
  <c r="G772" i="12" s="1"/>
  <c r="D771" i="12"/>
  <c r="E771" i="12" s="1"/>
  <c r="F771" i="12" s="1"/>
  <c r="G771" i="12" s="1"/>
  <c r="D770" i="12"/>
  <c r="E770" i="12" s="1"/>
  <c r="F770" i="12" s="1"/>
  <c r="G770" i="12" s="1"/>
  <c r="D769" i="12"/>
  <c r="E769" i="12" s="1"/>
  <c r="F769" i="12" s="1"/>
  <c r="G769" i="12" s="1"/>
  <c r="D768" i="12"/>
  <c r="E768" i="12" s="1"/>
  <c r="F768" i="12" s="1"/>
  <c r="G768" i="12" s="1"/>
  <c r="D767" i="12"/>
  <c r="E767" i="12" s="1"/>
  <c r="F767" i="12" s="1"/>
  <c r="G767" i="12" s="1"/>
  <c r="D766" i="12"/>
  <c r="E766" i="12" s="1"/>
  <c r="F766" i="12" s="1"/>
  <c r="G766" i="12" s="1"/>
  <c r="D765" i="12"/>
  <c r="E765" i="12" s="1"/>
  <c r="F765" i="12" s="1"/>
  <c r="G765" i="12" s="1"/>
  <c r="D764" i="12"/>
  <c r="E764" i="12" s="1"/>
  <c r="F764" i="12" s="1"/>
  <c r="G764" i="12" s="1"/>
  <c r="D763" i="12"/>
  <c r="E763" i="12" s="1"/>
  <c r="F763" i="12" s="1"/>
  <c r="G763" i="12" s="1"/>
  <c r="D762" i="12"/>
  <c r="E762" i="12" s="1"/>
  <c r="F762" i="12" s="1"/>
  <c r="G762" i="12" s="1"/>
  <c r="D761" i="12"/>
  <c r="E761" i="12" s="1"/>
  <c r="F761" i="12" s="1"/>
  <c r="G761" i="12" s="1"/>
  <c r="D760" i="12"/>
  <c r="E760" i="12" s="1"/>
  <c r="F760" i="12" s="1"/>
  <c r="G760" i="12" s="1"/>
  <c r="D759" i="12"/>
  <c r="E759" i="12" s="1"/>
  <c r="F759" i="12" s="1"/>
  <c r="G759" i="12" s="1"/>
  <c r="D758" i="12"/>
  <c r="E758" i="12" s="1"/>
  <c r="F758" i="12" s="1"/>
  <c r="G758" i="12" s="1"/>
  <c r="D757" i="12"/>
  <c r="E757" i="12" s="1"/>
  <c r="F757" i="12" s="1"/>
  <c r="G757" i="12" s="1"/>
  <c r="D756" i="12"/>
  <c r="E756" i="12" s="1"/>
  <c r="F756" i="12" s="1"/>
  <c r="G756" i="12" s="1"/>
  <c r="D755" i="12"/>
  <c r="E755" i="12" s="1"/>
  <c r="F755" i="12" s="1"/>
  <c r="G755" i="12" s="1"/>
  <c r="D754" i="12"/>
  <c r="E754" i="12" s="1"/>
  <c r="F754" i="12" s="1"/>
  <c r="G754" i="12" s="1"/>
  <c r="D753" i="12"/>
  <c r="E753" i="12" s="1"/>
  <c r="F753" i="12" s="1"/>
  <c r="G753" i="12" s="1"/>
  <c r="D752" i="12"/>
  <c r="E752" i="12" s="1"/>
  <c r="F752" i="12" s="1"/>
  <c r="G752" i="12" s="1"/>
  <c r="D751" i="12"/>
  <c r="E751" i="12" s="1"/>
  <c r="F751" i="12" s="1"/>
  <c r="G751" i="12" s="1"/>
  <c r="D750" i="12"/>
  <c r="E750" i="12" s="1"/>
  <c r="F750" i="12" s="1"/>
  <c r="G750" i="12" s="1"/>
  <c r="D749" i="12"/>
  <c r="E749" i="12" s="1"/>
  <c r="F749" i="12" s="1"/>
  <c r="G749" i="12" s="1"/>
  <c r="D748" i="12"/>
  <c r="E748" i="12" s="1"/>
  <c r="F748" i="12" s="1"/>
  <c r="G748" i="12" s="1"/>
  <c r="D747" i="12"/>
  <c r="E747" i="12" s="1"/>
  <c r="F747" i="12" s="1"/>
  <c r="G747" i="12" s="1"/>
  <c r="D746" i="12"/>
  <c r="E746" i="12" s="1"/>
  <c r="F746" i="12" s="1"/>
  <c r="G746" i="12" s="1"/>
  <c r="D745" i="12"/>
  <c r="E745" i="12" s="1"/>
  <c r="F745" i="12" s="1"/>
  <c r="G745" i="12" s="1"/>
  <c r="D744" i="12"/>
  <c r="E744" i="12" s="1"/>
  <c r="F744" i="12" s="1"/>
  <c r="G744" i="12" s="1"/>
  <c r="D743" i="12"/>
  <c r="E743" i="12" s="1"/>
  <c r="F743" i="12" s="1"/>
  <c r="G743" i="12" s="1"/>
  <c r="D742" i="12"/>
  <c r="E742" i="12" s="1"/>
  <c r="F742" i="12" s="1"/>
  <c r="G742" i="12" s="1"/>
  <c r="D741" i="12"/>
  <c r="E741" i="12" s="1"/>
  <c r="F741" i="12" s="1"/>
  <c r="G741" i="12" s="1"/>
  <c r="D740" i="12"/>
  <c r="E740" i="12" s="1"/>
  <c r="F740" i="12" s="1"/>
  <c r="G740" i="12" s="1"/>
  <c r="D739" i="12"/>
  <c r="E739" i="12" s="1"/>
  <c r="F739" i="12" s="1"/>
  <c r="G739" i="12" s="1"/>
  <c r="D738" i="12"/>
  <c r="E738" i="12" s="1"/>
  <c r="F738" i="12" s="1"/>
  <c r="G738" i="12" s="1"/>
  <c r="D737" i="12"/>
  <c r="E737" i="12" s="1"/>
  <c r="F737" i="12" s="1"/>
  <c r="G737" i="12" s="1"/>
  <c r="D736" i="12"/>
  <c r="E736" i="12" s="1"/>
  <c r="F736" i="12" s="1"/>
  <c r="G736" i="12" s="1"/>
  <c r="D735" i="12"/>
  <c r="E735" i="12" s="1"/>
  <c r="F735" i="12" s="1"/>
  <c r="G735" i="12" s="1"/>
  <c r="D734" i="12"/>
  <c r="E734" i="12" s="1"/>
  <c r="F734" i="12" s="1"/>
  <c r="G734" i="12" s="1"/>
  <c r="D733" i="12"/>
  <c r="E733" i="12" s="1"/>
  <c r="F733" i="12" s="1"/>
  <c r="G733" i="12" s="1"/>
  <c r="D732" i="12"/>
  <c r="E732" i="12" s="1"/>
  <c r="F732" i="12" s="1"/>
  <c r="G732" i="12" s="1"/>
  <c r="D731" i="12"/>
  <c r="E731" i="12" s="1"/>
  <c r="F731" i="12" s="1"/>
  <c r="G731" i="12" s="1"/>
  <c r="D730" i="12"/>
  <c r="E730" i="12" s="1"/>
  <c r="F730" i="12" s="1"/>
  <c r="G730" i="12" s="1"/>
  <c r="D729" i="12"/>
  <c r="E729" i="12" s="1"/>
  <c r="F729" i="12" s="1"/>
  <c r="G729" i="12" s="1"/>
  <c r="D728" i="12"/>
  <c r="E728" i="12" s="1"/>
  <c r="F728" i="12" s="1"/>
  <c r="G728" i="12" s="1"/>
  <c r="D727" i="12"/>
  <c r="E727" i="12" s="1"/>
  <c r="F727" i="12" s="1"/>
  <c r="G727" i="12" s="1"/>
  <c r="D726" i="12"/>
  <c r="E726" i="12" s="1"/>
  <c r="F726" i="12" s="1"/>
  <c r="G726" i="12" s="1"/>
  <c r="D725" i="12"/>
  <c r="E725" i="12" s="1"/>
  <c r="F725" i="12" s="1"/>
  <c r="G725" i="12" s="1"/>
  <c r="D724" i="12"/>
  <c r="E724" i="12" s="1"/>
  <c r="F724" i="12" s="1"/>
  <c r="G724" i="12" s="1"/>
  <c r="D723" i="12"/>
  <c r="E723" i="12" s="1"/>
  <c r="F723" i="12" s="1"/>
  <c r="G723" i="12" s="1"/>
  <c r="D722" i="12"/>
  <c r="E722" i="12" s="1"/>
  <c r="D721" i="12"/>
  <c r="E721" i="12" s="1"/>
  <c r="F721" i="12" s="1"/>
  <c r="G721" i="12" s="1"/>
  <c r="D720" i="12"/>
  <c r="E720" i="12" s="1"/>
  <c r="F720" i="12" s="1"/>
  <c r="G720" i="12" s="1"/>
  <c r="D719" i="12"/>
  <c r="E719" i="12" s="1"/>
  <c r="F719" i="12" s="1"/>
  <c r="G719" i="12" s="1"/>
  <c r="D718" i="12"/>
  <c r="E718" i="12" s="1"/>
  <c r="F718" i="12" s="1"/>
  <c r="G718" i="12" s="1"/>
  <c r="D717" i="12"/>
  <c r="E717" i="12" s="1"/>
  <c r="F717" i="12" s="1"/>
  <c r="G717" i="12" s="1"/>
  <c r="D716" i="12"/>
  <c r="E716" i="12" s="1"/>
  <c r="F716" i="12" s="1"/>
  <c r="G716" i="12" s="1"/>
  <c r="D715" i="12"/>
  <c r="E715" i="12" s="1"/>
  <c r="F715" i="12" s="1"/>
  <c r="G715" i="12" s="1"/>
  <c r="D714" i="12"/>
  <c r="E714" i="12" s="1"/>
  <c r="F714" i="12" s="1"/>
  <c r="G714" i="12" s="1"/>
  <c r="D713" i="12"/>
  <c r="E713" i="12" s="1"/>
  <c r="F713" i="12" s="1"/>
  <c r="G713" i="12" s="1"/>
  <c r="D712" i="12"/>
  <c r="E712" i="12" s="1"/>
  <c r="F712" i="12" s="1"/>
  <c r="G712" i="12" s="1"/>
  <c r="D711" i="12"/>
  <c r="E711" i="12" s="1"/>
  <c r="F711" i="12" s="1"/>
  <c r="G711" i="12" s="1"/>
  <c r="D710" i="12"/>
  <c r="E710" i="12" s="1"/>
  <c r="F710" i="12" s="1"/>
  <c r="G710" i="12" s="1"/>
  <c r="D709" i="12"/>
  <c r="E709" i="12" s="1"/>
  <c r="F709" i="12" s="1"/>
  <c r="G709" i="12" s="1"/>
  <c r="D708" i="12"/>
  <c r="E708" i="12" s="1"/>
  <c r="F708" i="12" s="1"/>
  <c r="G708" i="12" s="1"/>
  <c r="D707" i="12"/>
  <c r="E707" i="12" s="1"/>
  <c r="F707" i="12" s="1"/>
  <c r="G707" i="12" s="1"/>
  <c r="D706" i="12"/>
  <c r="E706" i="12" s="1"/>
  <c r="F706" i="12" s="1"/>
  <c r="G706" i="12" s="1"/>
  <c r="D705" i="12"/>
  <c r="E705" i="12" s="1"/>
  <c r="F705" i="12" s="1"/>
  <c r="G705" i="12" s="1"/>
  <c r="D704" i="12"/>
  <c r="E704" i="12" s="1"/>
  <c r="F704" i="12" s="1"/>
  <c r="G704" i="12" s="1"/>
  <c r="D703" i="12"/>
  <c r="E703" i="12" s="1"/>
  <c r="F703" i="12" s="1"/>
  <c r="G703" i="12" s="1"/>
  <c r="D702" i="12"/>
  <c r="E702" i="12" s="1"/>
  <c r="F702" i="12" s="1"/>
  <c r="G702" i="12" s="1"/>
  <c r="D701" i="12"/>
  <c r="E701" i="12" s="1"/>
  <c r="F701" i="12" s="1"/>
  <c r="G701" i="12" s="1"/>
  <c r="D700" i="12"/>
  <c r="E700" i="12" s="1"/>
  <c r="F700" i="12" s="1"/>
  <c r="G700" i="12" s="1"/>
  <c r="D699" i="12"/>
  <c r="E699" i="12" s="1"/>
  <c r="F699" i="12" s="1"/>
  <c r="G699" i="12" s="1"/>
  <c r="D698" i="12"/>
  <c r="E698" i="12" s="1"/>
  <c r="F698" i="12" s="1"/>
  <c r="G698" i="12" s="1"/>
  <c r="D697" i="12"/>
  <c r="E697" i="12" s="1"/>
  <c r="F697" i="12" s="1"/>
  <c r="G697" i="12" s="1"/>
  <c r="D696" i="12"/>
  <c r="E696" i="12" s="1"/>
  <c r="F696" i="12" s="1"/>
  <c r="G696" i="12" s="1"/>
  <c r="D695" i="12"/>
  <c r="E695" i="12" s="1"/>
  <c r="F695" i="12" s="1"/>
  <c r="G695" i="12" s="1"/>
  <c r="D694" i="12"/>
  <c r="E694" i="12" s="1"/>
  <c r="F694" i="12" s="1"/>
  <c r="G694" i="12" s="1"/>
  <c r="D693" i="12"/>
  <c r="E693" i="12" s="1"/>
  <c r="F693" i="12" s="1"/>
  <c r="G693" i="12" s="1"/>
  <c r="D692" i="12"/>
  <c r="E692" i="12" s="1"/>
  <c r="F692" i="12" s="1"/>
  <c r="G692" i="12" s="1"/>
  <c r="D691" i="12"/>
  <c r="E691" i="12" s="1"/>
  <c r="F691" i="12" s="1"/>
  <c r="G691" i="12" s="1"/>
  <c r="D690" i="12"/>
  <c r="E690" i="12" s="1"/>
  <c r="F690" i="12" s="1"/>
  <c r="G690" i="12" s="1"/>
  <c r="D689" i="12"/>
  <c r="E689" i="12" s="1"/>
  <c r="F689" i="12" s="1"/>
  <c r="G689" i="12" s="1"/>
  <c r="D688" i="12"/>
  <c r="E688" i="12" s="1"/>
  <c r="F688" i="12" s="1"/>
  <c r="G688" i="12" s="1"/>
  <c r="D687" i="12"/>
  <c r="E687" i="12" s="1"/>
  <c r="F687" i="12" s="1"/>
  <c r="G687" i="12" s="1"/>
  <c r="D686" i="12"/>
  <c r="E686" i="12" s="1"/>
  <c r="F686" i="12" s="1"/>
  <c r="G686" i="12" s="1"/>
  <c r="D685" i="12"/>
  <c r="E685" i="12" s="1"/>
  <c r="F685" i="12" s="1"/>
  <c r="G685" i="12" s="1"/>
  <c r="D684" i="12"/>
  <c r="E684" i="12" s="1"/>
  <c r="F684" i="12" s="1"/>
  <c r="G684" i="12" s="1"/>
  <c r="D683" i="12"/>
  <c r="E683" i="12" s="1"/>
  <c r="F683" i="12" s="1"/>
  <c r="G683" i="12" s="1"/>
  <c r="D682" i="12"/>
  <c r="E682" i="12" s="1"/>
  <c r="F682" i="12" s="1"/>
  <c r="G682" i="12" s="1"/>
  <c r="D681" i="12"/>
  <c r="E681" i="12" s="1"/>
  <c r="F681" i="12" s="1"/>
  <c r="G681" i="12" s="1"/>
  <c r="D680" i="12"/>
  <c r="E680" i="12" s="1"/>
  <c r="F680" i="12" s="1"/>
  <c r="G680" i="12" s="1"/>
  <c r="D679" i="12"/>
  <c r="E679" i="12" s="1"/>
  <c r="F679" i="12" s="1"/>
  <c r="G679" i="12" s="1"/>
  <c r="D678" i="12"/>
  <c r="E678" i="12" s="1"/>
  <c r="F678" i="12" s="1"/>
  <c r="G678" i="12" s="1"/>
  <c r="D677" i="12"/>
  <c r="E677" i="12" s="1"/>
  <c r="F677" i="12" s="1"/>
  <c r="G677" i="12" s="1"/>
  <c r="D676" i="12"/>
  <c r="E676" i="12" s="1"/>
  <c r="F676" i="12" s="1"/>
  <c r="G676" i="12" s="1"/>
  <c r="D675" i="12"/>
  <c r="E675" i="12" s="1"/>
  <c r="F675" i="12" s="1"/>
  <c r="G675" i="12" s="1"/>
  <c r="D674" i="12"/>
  <c r="E674" i="12" s="1"/>
  <c r="F674" i="12" s="1"/>
  <c r="G674" i="12" s="1"/>
  <c r="D673" i="12"/>
  <c r="E673" i="12" s="1"/>
  <c r="F673" i="12" s="1"/>
  <c r="G673" i="12" s="1"/>
  <c r="D672" i="12"/>
  <c r="E672" i="12" s="1"/>
  <c r="F672" i="12" s="1"/>
  <c r="G672" i="12" s="1"/>
  <c r="D671" i="12"/>
  <c r="E671" i="12" s="1"/>
  <c r="F671" i="12" s="1"/>
  <c r="G671" i="12" s="1"/>
  <c r="D670" i="12"/>
  <c r="E670" i="12" s="1"/>
  <c r="F670" i="12" s="1"/>
  <c r="G670" i="12" s="1"/>
  <c r="D669" i="12"/>
  <c r="E669" i="12" s="1"/>
  <c r="F669" i="12" s="1"/>
  <c r="G669" i="12" s="1"/>
  <c r="D668" i="12"/>
  <c r="E668" i="12" s="1"/>
  <c r="F668" i="12" s="1"/>
  <c r="G668" i="12" s="1"/>
  <c r="D667" i="12"/>
  <c r="E667" i="12" s="1"/>
  <c r="F667" i="12" s="1"/>
  <c r="G667" i="12" s="1"/>
  <c r="D666" i="12"/>
  <c r="E666" i="12" s="1"/>
  <c r="F666" i="12" s="1"/>
  <c r="G666" i="12" s="1"/>
  <c r="D665" i="12"/>
  <c r="E665" i="12" s="1"/>
  <c r="F665" i="12" s="1"/>
  <c r="G665" i="12" s="1"/>
  <c r="D664" i="12"/>
  <c r="E664" i="12" s="1"/>
  <c r="F664" i="12" s="1"/>
  <c r="G664" i="12" s="1"/>
  <c r="D663" i="12"/>
  <c r="E663" i="12" s="1"/>
  <c r="F663" i="12" s="1"/>
  <c r="G663" i="12" s="1"/>
  <c r="D662" i="12"/>
  <c r="E662" i="12" s="1"/>
  <c r="F662" i="12" s="1"/>
  <c r="G662" i="12" s="1"/>
  <c r="D661" i="12"/>
  <c r="E661" i="12" s="1"/>
  <c r="F661" i="12" s="1"/>
  <c r="G661" i="12" s="1"/>
  <c r="D660" i="12"/>
  <c r="E660" i="12" s="1"/>
  <c r="F660" i="12" s="1"/>
  <c r="G660" i="12" s="1"/>
  <c r="D659" i="12"/>
  <c r="E659" i="12" s="1"/>
  <c r="F659" i="12" s="1"/>
  <c r="G659" i="12" s="1"/>
  <c r="D658" i="12"/>
  <c r="E658" i="12" s="1"/>
  <c r="D657" i="12"/>
  <c r="E657" i="12" s="1"/>
  <c r="F657" i="12" s="1"/>
  <c r="G657" i="12" s="1"/>
  <c r="D656" i="12"/>
  <c r="E656" i="12" s="1"/>
  <c r="F656" i="12" s="1"/>
  <c r="G656" i="12" s="1"/>
  <c r="D655" i="12"/>
  <c r="E655" i="12" s="1"/>
  <c r="F655" i="12" s="1"/>
  <c r="G655" i="12" s="1"/>
  <c r="D654" i="12"/>
  <c r="E654" i="12" s="1"/>
  <c r="F654" i="12" s="1"/>
  <c r="G654" i="12" s="1"/>
  <c r="D653" i="12"/>
  <c r="E653" i="12" s="1"/>
  <c r="F653" i="12" s="1"/>
  <c r="G653" i="12" s="1"/>
  <c r="D652" i="12"/>
  <c r="E652" i="12" s="1"/>
  <c r="F652" i="12" s="1"/>
  <c r="G652" i="12" s="1"/>
  <c r="D651" i="12"/>
  <c r="E651" i="12" s="1"/>
  <c r="F651" i="12" s="1"/>
  <c r="G651" i="12" s="1"/>
  <c r="D650" i="12"/>
  <c r="E650" i="12" s="1"/>
  <c r="F650" i="12" s="1"/>
  <c r="G650" i="12" s="1"/>
  <c r="D649" i="12"/>
  <c r="E649" i="12" s="1"/>
  <c r="F649" i="12" s="1"/>
  <c r="G649" i="12" s="1"/>
  <c r="D648" i="12"/>
  <c r="E648" i="12" s="1"/>
  <c r="F648" i="12" s="1"/>
  <c r="G648" i="12" s="1"/>
  <c r="D647" i="12"/>
  <c r="E647" i="12" s="1"/>
  <c r="F647" i="12" s="1"/>
  <c r="G647" i="12" s="1"/>
  <c r="D646" i="12"/>
  <c r="E646" i="12" s="1"/>
  <c r="F646" i="12" s="1"/>
  <c r="G646" i="12" s="1"/>
  <c r="D645" i="12"/>
  <c r="E645" i="12" s="1"/>
  <c r="F645" i="12" s="1"/>
  <c r="G645" i="12" s="1"/>
  <c r="D644" i="12"/>
  <c r="E644" i="12" s="1"/>
  <c r="F644" i="12" s="1"/>
  <c r="G644" i="12" s="1"/>
  <c r="D643" i="12"/>
  <c r="E643" i="12" s="1"/>
  <c r="F643" i="12" s="1"/>
  <c r="G643" i="12" s="1"/>
  <c r="D642" i="12"/>
  <c r="E642" i="12" s="1"/>
  <c r="F642" i="12" s="1"/>
  <c r="G642" i="12" s="1"/>
  <c r="D641" i="12"/>
  <c r="E641" i="12" s="1"/>
  <c r="F641" i="12" s="1"/>
  <c r="G641" i="12" s="1"/>
  <c r="D640" i="12"/>
  <c r="E640" i="12" s="1"/>
  <c r="F640" i="12" s="1"/>
  <c r="G640" i="12" s="1"/>
  <c r="D639" i="12"/>
  <c r="E639" i="12" s="1"/>
  <c r="F639" i="12" s="1"/>
  <c r="G639" i="12" s="1"/>
  <c r="D638" i="12"/>
  <c r="E638" i="12" s="1"/>
  <c r="F638" i="12" s="1"/>
  <c r="G638" i="12" s="1"/>
  <c r="D637" i="12"/>
  <c r="E637" i="12" s="1"/>
  <c r="F637" i="12" s="1"/>
  <c r="G637" i="12" s="1"/>
  <c r="D636" i="12"/>
  <c r="E636" i="12" s="1"/>
  <c r="F636" i="12" s="1"/>
  <c r="G636" i="12" s="1"/>
  <c r="D635" i="12"/>
  <c r="E635" i="12" s="1"/>
  <c r="F635" i="12" s="1"/>
  <c r="G635" i="12" s="1"/>
  <c r="D634" i="12"/>
  <c r="E634" i="12" s="1"/>
  <c r="F634" i="12" s="1"/>
  <c r="G634" i="12" s="1"/>
  <c r="D633" i="12"/>
  <c r="E633" i="12" s="1"/>
  <c r="F633" i="12" s="1"/>
  <c r="G633" i="12" s="1"/>
  <c r="D632" i="12"/>
  <c r="E632" i="12" s="1"/>
  <c r="F632" i="12" s="1"/>
  <c r="G632" i="12" s="1"/>
  <c r="D631" i="12"/>
  <c r="E631" i="12" s="1"/>
  <c r="F631" i="12" s="1"/>
  <c r="G631" i="12" s="1"/>
  <c r="D630" i="12"/>
  <c r="E630" i="12" s="1"/>
  <c r="F630" i="12" s="1"/>
  <c r="G630" i="12" s="1"/>
  <c r="D629" i="12"/>
  <c r="E629" i="12" s="1"/>
  <c r="F629" i="12" s="1"/>
  <c r="G629" i="12" s="1"/>
  <c r="D628" i="12"/>
  <c r="E628" i="12" s="1"/>
  <c r="F628" i="12" s="1"/>
  <c r="G628" i="12" s="1"/>
  <c r="D627" i="12"/>
  <c r="E627" i="12" s="1"/>
  <c r="F627" i="12" s="1"/>
  <c r="G627" i="12" s="1"/>
  <c r="D626" i="12"/>
  <c r="E626" i="12" s="1"/>
  <c r="F626" i="12" s="1"/>
  <c r="G626" i="12" s="1"/>
  <c r="D625" i="12"/>
  <c r="E625" i="12" s="1"/>
  <c r="F625" i="12" s="1"/>
  <c r="G625" i="12" s="1"/>
  <c r="D624" i="12"/>
  <c r="E624" i="12" s="1"/>
  <c r="F624" i="12" s="1"/>
  <c r="G624" i="12" s="1"/>
  <c r="D623" i="12"/>
  <c r="E623" i="12" s="1"/>
  <c r="F623" i="12" s="1"/>
  <c r="G623" i="12" s="1"/>
  <c r="D622" i="12"/>
  <c r="E622" i="12" s="1"/>
  <c r="F622" i="12" s="1"/>
  <c r="G622" i="12" s="1"/>
  <c r="D621" i="12"/>
  <c r="E621" i="12" s="1"/>
  <c r="F621" i="12" s="1"/>
  <c r="G621" i="12" s="1"/>
  <c r="D620" i="12"/>
  <c r="E620" i="12" s="1"/>
  <c r="F620" i="12" s="1"/>
  <c r="G620" i="12" s="1"/>
  <c r="D619" i="12"/>
  <c r="E619" i="12" s="1"/>
  <c r="F619" i="12" s="1"/>
  <c r="G619" i="12" s="1"/>
  <c r="D618" i="12"/>
  <c r="E618" i="12" s="1"/>
  <c r="F618" i="12" s="1"/>
  <c r="G618" i="12" s="1"/>
  <c r="D617" i="12"/>
  <c r="E617" i="12" s="1"/>
  <c r="F617" i="12" s="1"/>
  <c r="G617" i="12" s="1"/>
  <c r="D616" i="12"/>
  <c r="E616" i="12" s="1"/>
  <c r="F616" i="12" s="1"/>
  <c r="G616" i="12" s="1"/>
  <c r="D615" i="12"/>
  <c r="E615" i="12" s="1"/>
  <c r="F615" i="12" s="1"/>
  <c r="G615" i="12" s="1"/>
  <c r="D614" i="12"/>
  <c r="E614" i="12" s="1"/>
  <c r="F614" i="12" s="1"/>
  <c r="G614" i="12" s="1"/>
  <c r="D613" i="12"/>
  <c r="E613" i="12" s="1"/>
  <c r="F613" i="12" s="1"/>
  <c r="G613" i="12" s="1"/>
  <c r="D612" i="12"/>
  <c r="E612" i="12" s="1"/>
  <c r="F612" i="12" s="1"/>
  <c r="G612" i="12" s="1"/>
  <c r="D611" i="12"/>
  <c r="E611" i="12" s="1"/>
  <c r="F611" i="12" s="1"/>
  <c r="G611" i="12" s="1"/>
  <c r="D610" i="12"/>
  <c r="E610" i="12" s="1"/>
  <c r="F610" i="12" s="1"/>
  <c r="G610" i="12" s="1"/>
  <c r="D609" i="12"/>
  <c r="E609" i="12" s="1"/>
  <c r="F609" i="12" s="1"/>
  <c r="G609" i="12" s="1"/>
  <c r="D608" i="12"/>
  <c r="E608" i="12" s="1"/>
  <c r="F608" i="12" s="1"/>
  <c r="G608" i="12" s="1"/>
  <c r="D607" i="12"/>
  <c r="E607" i="12" s="1"/>
  <c r="F607" i="12" s="1"/>
  <c r="G607" i="12" s="1"/>
  <c r="D606" i="12"/>
  <c r="E606" i="12" s="1"/>
  <c r="F606" i="12" s="1"/>
  <c r="G606" i="12" s="1"/>
  <c r="D605" i="12"/>
  <c r="E605" i="12" s="1"/>
  <c r="F605" i="12" s="1"/>
  <c r="G605" i="12" s="1"/>
  <c r="D604" i="12"/>
  <c r="E604" i="12" s="1"/>
  <c r="F604" i="12" s="1"/>
  <c r="G604" i="12" s="1"/>
  <c r="D603" i="12"/>
  <c r="E603" i="12" s="1"/>
  <c r="F603" i="12" s="1"/>
  <c r="G603" i="12" s="1"/>
  <c r="D602" i="12"/>
  <c r="E602" i="12" s="1"/>
  <c r="F602" i="12" s="1"/>
  <c r="G602" i="12" s="1"/>
  <c r="D601" i="12"/>
  <c r="E601" i="12" s="1"/>
  <c r="F601" i="12" s="1"/>
  <c r="G601" i="12" s="1"/>
  <c r="D600" i="12"/>
  <c r="E600" i="12" s="1"/>
  <c r="F600" i="12" s="1"/>
  <c r="G600" i="12" s="1"/>
  <c r="D599" i="12"/>
  <c r="E599" i="12" s="1"/>
  <c r="F599" i="12" s="1"/>
  <c r="G599" i="12" s="1"/>
  <c r="D598" i="12"/>
  <c r="E598" i="12" s="1"/>
  <c r="F598" i="12" s="1"/>
  <c r="G598" i="12" s="1"/>
  <c r="D597" i="12"/>
  <c r="E597" i="12" s="1"/>
  <c r="F597" i="12" s="1"/>
  <c r="G597" i="12" s="1"/>
  <c r="D596" i="12"/>
  <c r="E596" i="12" s="1"/>
  <c r="F596" i="12" s="1"/>
  <c r="G596" i="12" s="1"/>
  <c r="D595" i="12"/>
  <c r="E595" i="12" s="1"/>
  <c r="F595" i="12" s="1"/>
  <c r="G595" i="12" s="1"/>
  <c r="D594" i="12"/>
  <c r="E594" i="12" s="1"/>
  <c r="D593" i="12"/>
  <c r="E593" i="12" s="1"/>
  <c r="F593" i="12" s="1"/>
  <c r="G593" i="12" s="1"/>
  <c r="D592" i="12"/>
  <c r="E592" i="12" s="1"/>
  <c r="F592" i="12" s="1"/>
  <c r="G592" i="12" s="1"/>
  <c r="D591" i="12"/>
  <c r="E591" i="12" s="1"/>
  <c r="F591" i="12" s="1"/>
  <c r="G591" i="12" s="1"/>
  <c r="D590" i="12"/>
  <c r="E590" i="12" s="1"/>
  <c r="F590" i="12" s="1"/>
  <c r="G590" i="12" s="1"/>
  <c r="D589" i="12"/>
  <c r="E589" i="12" s="1"/>
  <c r="F589" i="12" s="1"/>
  <c r="G589" i="12" s="1"/>
  <c r="D588" i="12"/>
  <c r="E588" i="12" s="1"/>
  <c r="F588" i="12" s="1"/>
  <c r="G588" i="12" s="1"/>
  <c r="D587" i="12"/>
  <c r="E587" i="12" s="1"/>
  <c r="F587" i="12" s="1"/>
  <c r="G587" i="12" s="1"/>
  <c r="D586" i="12"/>
  <c r="E586" i="12" s="1"/>
  <c r="F586" i="12" s="1"/>
  <c r="G586" i="12" s="1"/>
  <c r="D585" i="12"/>
  <c r="E585" i="12" s="1"/>
  <c r="F585" i="12" s="1"/>
  <c r="G585" i="12" s="1"/>
  <c r="D584" i="12"/>
  <c r="E584" i="12" s="1"/>
  <c r="F584" i="12" s="1"/>
  <c r="G584" i="12" s="1"/>
  <c r="D583" i="12"/>
  <c r="E583" i="12" s="1"/>
  <c r="F583" i="12" s="1"/>
  <c r="G583" i="12" s="1"/>
  <c r="D582" i="12"/>
  <c r="E582" i="12" s="1"/>
  <c r="F582" i="12" s="1"/>
  <c r="G582" i="12" s="1"/>
  <c r="D581" i="12"/>
  <c r="E581" i="12" s="1"/>
  <c r="F581" i="12" s="1"/>
  <c r="G581" i="12" s="1"/>
  <c r="D580" i="12"/>
  <c r="E580" i="12" s="1"/>
  <c r="F580" i="12" s="1"/>
  <c r="G580" i="12" s="1"/>
  <c r="D579" i="12"/>
  <c r="E579" i="12" s="1"/>
  <c r="F579" i="12" s="1"/>
  <c r="G579" i="12" s="1"/>
  <c r="D578" i="12"/>
  <c r="E578" i="12" s="1"/>
  <c r="F578" i="12" s="1"/>
  <c r="G578" i="12" s="1"/>
  <c r="D577" i="12"/>
  <c r="E577" i="12" s="1"/>
  <c r="F577" i="12" s="1"/>
  <c r="G577" i="12" s="1"/>
  <c r="D576" i="12"/>
  <c r="E576" i="12" s="1"/>
  <c r="F576" i="12" s="1"/>
  <c r="G576" i="12" s="1"/>
  <c r="D575" i="12"/>
  <c r="E575" i="12" s="1"/>
  <c r="F575" i="12" s="1"/>
  <c r="G575" i="12" s="1"/>
  <c r="D574" i="12"/>
  <c r="E574" i="12" s="1"/>
  <c r="F574" i="12" s="1"/>
  <c r="G574" i="12" s="1"/>
  <c r="D573" i="12"/>
  <c r="E573" i="12" s="1"/>
  <c r="F573" i="12" s="1"/>
  <c r="G573" i="12" s="1"/>
  <c r="D572" i="12"/>
  <c r="E572" i="12" s="1"/>
  <c r="F572" i="12" s="1"/>
  <c r="G572" i="12" s="1"/>
  <c r="D571" i="12"/>
  <c r="E571" i="12" s="1"/>
  <c r="F571" i="12" s="1"/>
  <c r="G571" i="12" s="1"/>
  <c r="D570" i="12"/>
  <c r="E570" i="12" s="1"/>
  <c r="F570" i="12" s="1"/>
  <c r="G570" i="12" s="1"/>
  <c r="D569" i="12"/>
  <c r="E569" i="12" s="1"/>
  <c r="F569" i="12" s="1"/>
  <c r="G569" i="12" s="1"/>
  <c r="D568" i="12"/>
  <c r="E568" i="12" s="1"/>
  <c r="F568" i="12" s="1"/>
  <c r="G568" i="12" s="1"/>
  <c r="D567" i="12"/>
  <c r="E567" i="12" s="1"/>
  <c r="F567" i="12" s="1"/>
  <c r="G567" i="12" s="1"/>
  <c r="D566" i="12"/>
  <c r="E566" i="12" s="1"/>
  <c r="F566" i="12" s="1"/>
  <c r="G566" i="12" s="1"/>
  <c r="D565" i="12"/>
  <c r="E565" i="12" s="1"/>
  <c r="F565" i="12" s="1"/>
  <c r="G565" i="12" s="1"/>
  <c r="D564" i="12"/>
  <c r="E564" i="12" s="1"/>
  <c r="F564" i="12" s="1"/>
  <c r="G564" i="12" s="1"/>
  <c r="D563" i="12"/>
  <c r="E563" i="12" s="1"/>
  <c r="F563" i="12" s="1"/>
  <c r="G563" i="12" s="1"/>
  <c r="D562" i="12"/>
  <c r="E562" i="12" s="1"/>
  <c r="F562" i="12" s="1"/>
  <c r="G562" i="12" s="1"/>
  <c r="D561" i="12"/>
  <c r="E561" i="12" s="1"/>
  <c r="F561" i="12" s="1"/>
  <c r="G561" i="12" s="1"/>
  <c r="D560" i="12"/>
  <c r="E560" i="12" s="1"/>
  <c r="F560" i="12" s="1"/>
  <c r="G560" i="12" s="1"/>
  <c r="D559" i="12"/>
  <c r="E559" i="12" s="1"/>
  <c r="F559" i="12" s="1"/>
  <c r="G559" i="12" s="1"/>
  <c r="D558" i="12"/>
  <c r="E558" i="12" s="1"/>
  <c r="F558" i="12" s="1"/>
  <c r="G558" i="12" s="1"/>
  <c r="D557" i="12"/>
  <c r="E557" i="12" s="1"/>
  <c r="F557" i="12" s="1"/>
  <c r="G557" i="12" s="1"/>
  <c r="D556" i="12"/>
  <c r="E556" i="12" s="1"/>
  <c r="F556" i="12" s="1"/>
  <c r="G556" i="12" s="1"/>
  <c r="D555" i="12"/>
  <c r="E555" i="12" s="1"/>
  <c r="F555" i="12" s="1"/>
  <c r="G555" i="12" s="1"/>
  <c r="D554" i="12"/>
  <c r="E554" i="12" s="1"/>
  <c r="F554" i="12" s="1"/>
  <c r="G554" i="12" s="1"/>
  <c r="D553" i="12"/>
  <c r="E553" i="12" s="1"/>
  <c r="F553" i="12" s="1"/>
  <c r="G553" i="12" s="1"/>
  <c r="D552" i="12"/>
  <c r="E552" i="12" s="1"/>
  <c r="F552" i="12" s="1"/>
  <c r="G552" i="12" s="1"/>
  <c r="D551" i="12"/>
  <c r="E551" i="12" s="1"/>
  <c r="F551" i="12" s="1"/>
  <c r="G551" i="12" s="1"/>
  <c r="D550" i="12"/>
  <c r="E550" i="12" s="1"/>
  <c r="F550" i="12" s="1"/>
  <c r="G550" i="12" s="1"/>
  <c r="D549" i="12"/>
  <c r="E549" i="12" s="1"/>
  <c r="F549" i="12" s="1"/>
  <c r="G549" i="12" s="1"/>
  <c r="D548" i="12"/>
  <c r="E548" i="12" s="1"/>
  <c r="F548" i="12" s="1"/>
  <c r="G548" i="12" s="1"/>
  <c r="D547" i="12"/>
  <c r="E547" i="12" s="1"/>
  <c r="F547" i="12" s="1"/>
  <c r="G547" i="12" s="1"/>
  <c r="D546" i="12"/>
  <c r="E546" i="12" s="1"/>
  <c r="F546" i="12" s="1"/>
  <c r="G546" i="12" s="1"/>
  <c r="D545" i="12"/>
  <c r="E545" i="12" s="1"/>
  <c r="F545" i="12" s="1"/>
  <c r="G545" i="12" s="1"/>
  <c r="D544" i="12"/>
  <c r="E544" i="12" s="1"/>
  <c r="F544" i="12" s="1"/>
  <c r="G544" i="12" s="1"/>
  <c r="D543" i="12"/>
  <c r="E543" i="12" s="1"/>
  <c r="F543" i="12" s="1"/>
  <c r="G543" i="12" s="1"/>
  <c r="D542" i="12"/>
  <c r="E542" i="12" s="1"/>
  <c r="F542" i="12" s="1"/>
  <c r="G542" i="12" s="1"/>
  <c r="D541" i="12"/>
  <c r="E541" i="12" s="1"/>
  <c r="F541" i="12" s="1"/>
  <c r="G541" i="12" s="1"/>
  <c r="D540" i="12"/>
  <c r="E540" i="12" s="1"/>
  <c r="F540" i="12" s="1"/>
  <c r="G540" i="12" s="1"/>
  <c r="D539" i="12"/>
  <c r="E539" i="12" s="1"/>
  <c r="F539" i="12" s="1"/>
  <c r="G539" i="12" s="1"/>
  <c r="D538" i="12"/>
  <c r="E538" i="12" s="1"/>
  <c r="F538" i="12" s="1"/>
  <c r="G538" i="12" s="1"/>
  <c r="D537" i="12"/>
  <c r="E537" i="12" s="1"/>
  <c r="F537" i="12" s="1"/>
  <c r="G537" i="12" s="1"/>
  <c r="D536" i="12"/>
  <c r="E536" i="12" s="1"/>
  <c r="F536" i="12" s="1"/>
  <c r="G536" i="12" s="1"/>
  <c r="D535" i="12"/>
  <c r="E535" i="12" s="1"/>
  <c r="F535" i="12" s="1"/>
  <c r="G535" i="12" s="1"/>
  <c r="D534" i="12"/>
  <c r="E534" i="12" s="1"/>
  <c r="F534" i="12" s="1"/>
  <c r="G534" i="12" s="1"/>
  <c r="D533" i="12"/>
  <c r="E533" i="12" s="1"/>
  <c r="F533" i="12" s="1"/>
  <c r="G533" i="12" s="1"/>
  <c r="D532" i="12"/>
  <c r="E532" i="12" s="1"/>
  <c r="F532" i="12" s="1"/>
  <c r="G532" i="12" s="1"/>
  <c r="D531" i="12"/>
  <c r="E531" i="12" s="1"/>
  <c r="F531" i="12" s="1"/>
  <c r="G531" i="12" s="1"/>
  <c r="D530" i="12"/>
  <c r="E530" i="12" s="1"/>
  <c r="D529" i="12"/>
  <c r="E529" i="12" s="1"/>
  <c r="F529" i="12" s="1"/>
  <c r="G529" i="12" s="1"/>
  <c r="D528" i="12"/>
  <c r="E528" i="12" s="1"/>
  <c r="F528" i="12" s="1"/>
  <c r="G528" i="12" s="1"/>
  <c r="D527" i="12"/>
  <c r="E527" i="12" s="1"/>
  <c r="F527" i="12" s="1"/>
  <c r="G527" i="12" s="1"/>
  <c r="D526" i="12"/>
  <c r="E526" i="12" s="1"/>
  <c r="F526" i="12" s="1"/>
  <c r="G526" i="12" s="1"/>
  <c r="D525" i="12"/>
  <c r="E525" i="12" s="1"/>
  <c r="F525" i="12" s="1"/>
  <c r="G525" i="12" s="1"/>
  <c r="D524" i="12"/>
  <c r="E524" i="12" s="1"/>
  <c r="F524" i="12" s="1"/>
  <c r="G524" i="12" s="1"/>
  <c r="D523" i="12"/>
  <c r="E523" i="12" s="1"/>
  <c r="F523" i="12" s="1"/>
  <c r="G523" i="12" s="1"/>
  <c r="D522" i="12"/>
  <c r="E522" i="12" s="1"/>
  <c r="F522" i="12" s="1"/>
  <c r="G522" i="12" s="1"/>
  <c r="D521" i="12"/>
  <c r="E521" i="12" s="1"/>
  <c r="F521" i="12" s="1"/>
  <c r="G521" i="12" s="1"/>
  <c r="D520" i="12"/>
  <c r="E520" i="12" s="1"/>
  <c r="F520" i="12" s="1"/>
  <c r="G520" i="12" s="1"/>
  <c r="D519" i="12"/>
  <c r="E519" i="12" s="1"/>
  <c r="F519" i="12" s="1"/>
  <c r="G519" i="12" s="1"/>
  <c r="D518" i="12"/>
  <c r="E518" i="12" s="1"/>
  <c r="F518" i="12" s="1"/>
  <c r="G518" i="12" s="1"/>
  <c r="D517" i="12"/>
  <c r="E517" i="12" s="1"/>
  <c r="F517" i="12" s="1"/>
  <c r="G517" i="12" s="1"/>
  <c r="D516" i="12"/>
  <c r="E516" i="12" s="1"/>
  <c r="F516" i="12" s="1"/>
  <c r="G516" i="12" s="1"/>
  <c r="D515" i="12"/>
  <c r="E515" i="12" s="1"/>
  <c r="F515" i="12" s="1"/>
  <c r="G515" i="12" s="1"/>
  <c r="D514" i="12"/>
  <c r="E514" i="12" s="1"/>
  <c r="F514" i="12" s="1"/>
  <c r="G514" i="12" s="1"/>
  <c r="D513" i="12"/>
  <c r="E513" i="12" s="1"/>
  <c r="F513" i="12" s="1"/>
  <c r="G513" i="12" s="1"/>
  <c r="D512" i="12"/>
  <c r="E512" i="12" s="1"/>
  <c r="F512" i="12" s="1"/>
  <c r="G512" i="12" s="1"/>
  <c r="D511" i="12"/>
  <c r="E511" i="12" s="1"/>
  <c r="F511" i="12" s="1"/>
  <c r="G511" i="12" s="1"/>
  <c r="D510" i="12"/>
  <c r="E510" i="12" s="1"/>
  <c r="F510" i="12" s="1"/>
  <c r="G510" i="12" s="1"/>
  <c r="D509" i="12"/>
  <c r="E509" i="12" s="1"/>
  <c r="F509" i="12" s="1"/>
  <c r="G509" i="12" s="1"/>
  <c r="D508" i="12"/>
  <c r="E508" i="12" s="1"/>
  <c r="F508" i="12" s="1"/>
  <c r="G508" i="12" s="1"/>
  <c r="D507" i="12"/>
  <c r="E507" i="12" s="1"/>
  <c r="F507" i="12" s="1"/>
  <c r="G507" i="12" s="1"/>
  <c r="D506" i="12"/>
  <c r="E506" i="12" s="1"/>
  <c r="F506" i="12" s="1"/>
  <c r="G506" i="12" s="1"/>
  <c r="D505" i="12"/>
  <c r="E505" i="12" s="1"/>
  <c r="F505" i="12" s="1"/>
  <c r="G505" i="12" s="1"/>
  <c r="D504" i="12"/>
  <c r="E504" i="12" s="1"/>
  <c r="F504" i="12" s="1"/>
  <c r="G504" i="12" s="1"/>
  <c r="D503" i="12"/>
  <c r="E503" i="12" s="1"/>
  <c r="F503" i="12" s="1"/>
  <c r="G503" i="12" s="1"/>
  <c r="D502" i="12"/>
  <c r="E502" i="12" s="1"/>
  <c r="F502" i="12" s="1"/>
  <c r="G502" i="12" s="1"/>
  <c r="D501" i="12"/>
  <c r="E501" i="12" s="1"/>
  <c r="F501" i="12" s="1"/>
  <c r="G501" i="12" s="1"/>
  <c r="D500" i="12"/>
  <c r="E500" i="12" s="1"/>
  <c r="F500" i="12" s="1"/>
  <c r="G500" i="12" s="1"/>
  <c r="D499" i="12"/>
  <c r="E499" i="12" s="1"/>
  <c r="F499" i="12" s="1"/>
  <c r="G499" i="12" s="1"/>
  <c r="D498" i="12"/>
  <c r="E498" i="12" s="1"/>
  <c r="F498" i="12" s="1"/>
  <c r="G498" i="12" s="1"/>
  <c r="D497" i="12"/>
  <c r="E497" i="12" s="1"/>
  <c r="F497" i="12" s="1"/>
  <c r="G497" i="12" s="1"/>
  <c r="D496" i="12"/>
  <c r="E496" i="12" s="1"/>
  <c r="F496" i="12" s="1"/>
  <c r="G496" i="12" s="1"/>
  <c r="D495" i="12"/>
  <c r="E495" i="12" s="1"/>
  <c r="F495" i="12" s="1"/>
  <c r="G495" i="12" s="1"/>
  <c r="D494" i="12"/>
  <c r="E494" i="12" s="1"/>
  <c r="F494" i="12" s="1"/>
  <c r="G494" i="12" s="1"/>
  <c r="D493" i="12"/>
  <c r="E493" i="12" s="1"/>
  <c r="F493" i="12" s="1"/>
  <c r="G493" i="12" s="1"/>
  <c r="D492" i="12"/>
  <c r="E492" i="12" s="1"/>
  <c r="F492" i="12" s="1"/>
  <c r="G492" i="12" s="1"/>
  <c r="D491" i="12"/>
  <c r="E491" i="12" s="1"/>
  <c r="F491" i="12" s="1"/>
  <c r="G491" i="12" s="1"/>
  <c r="D490" i="12"/>
  <c r="E490" i="12" s="1"/>
  <c r="F490" i="12" s="1"/>
  <c r="G490" i="12" s="1"/>
  <c r="D489" i="12"/>
  <c r="E489" i="12" s="1"/>
  <c r="F489" i="12" s="1"/>
  <c r="G489" i="12" s="1"/>
  <c r="D488" i="12"/>
  <c r="E488" i="12" s="1"/>
  <c r="F488" i="12" s="1"/>
  <c r="G488" i="12" s="1"/>
  <c r="D487" i="12"/>
  <c r="E487" i="12" s="1"/>
  <c r="F487" i="12" s="1"/>
  <c r="G487" i="12" s="1"/>
  <c r="D486" i="12"/>
  <c r="E486" i="12" s="1"/>
  <c r="F486" i="12" s="1"/>
  <c r="G486" i="12" s="1"/>
  <c r="D485" i="12"/>
  <c r="E485" i="12" s="1"/>
  <c r="F485" i="12" s="1"/>
  <c r="G485" i="12" s="1"/>
  <c r="D484" i="12"/>
  <c r="E484" i="12" s="1"/>
  <c r="F484" i="12" s="1"/>
  <c r="G484" i="12" s="1"/>
  <c r="D483" i="12"/>
  <c r="E483" i="12" s="1"/>
  <c r="F483" i="12" s="1"/>
  <c r="G483" i="12" s="1"/>
  <c r="D482" i="12"/>
  <c r="E482" i="12" s="1"/>
  <c r="F482" i="12" s="1"/>
  <c r="G482" i="12" s="1"/>
  <c r="D481" i="12"/>
  <c r="E481" i="12" s="1"/>
  <c r="F481" i="12" s="1"/>
  <c r="G481" i="12" s="1"/>
  <c r="D480" i="12"/>
  <c r="E480" i="12" s="1"/>
  <c r="F480" i="12" s="1"/>
  <c r="G480" i="12" s="1"/>
  <c r="D479" i="12"/>
  <c r="E479" i="12" s="1"/>
  <c r="F479" i="12" s="1"/>
  <c r="G479" i="12" s="1"/>
  <c r="D478" i="12"/>
  <c r="E478" i="12" s="1"/>
  <c r="F478" i="12" s="1"/>
  <c r="G478" i="12" s="1"/>
  <c r="D477" i="12"/>
  <c r="E477" i="12" s="1"/>
  <c r="F477" i="12" s="1"/>
  <c r="G477" i="12" s="1"/>
  <c r="D476" i="12"/>
  <c r="E476" i="12" s="1"/>
  <c r="F476" i="12" s="1"/>
  <c r="G476" i="12" s="1"/>
  <c r="D475" i="12"/>
  <c r="E475" i="12" s="1"/>
  <c r="F475" i="12" s="1"/>
  <c r="G475" i="12" s="1"/>
  <c r="D474" i="12"/>
  <c r="E474" i="12" s="1"/>
  <c r="F474" i="12" s="1"/>
  <c r="G474" i="12" s="1"/>
  <c r="D473" i="12"/>
  <c r="E473" i="12" s="1"/>
  <c r="F473" i="12" s="1"/>
  <c r="G473" i="12" s="1"/>
  <c r="D472" i="12"/>
  <c r="E472" i="12" s="1"/>
  <c r="F472" i="12" s="1"/>
  <c r="G472" i="12" s="1"/>
  <c r="D471" i="12"/>
  <c r="E471" i="12" s="1"/>
  <c r="F471" i="12" s="1"/>
  <c r="G471" i="12" s="1"/>
  <c r="D470" i="12"/>
  <c r="E470" i="12" s="1"/>
  <c r="F470" i="12" s="1"/>
  <c r="G470" i="12" s="1"/>
  <c r="D469" i="12"/>
  <c r="E469" i="12" s="1"/>
  <c r="F469" i="12" s="1"/>
  <c r="G469" i="12" s="1"/>
  <c r="D468" i="12"/>
  <c r="E468" i="12" s="1"/>
  <c r="F468" i="12" s="1"/>
  <c r="G468" i="12" s="1"/>
  <c r="D467" i="12"/>
  <c r="E467" i="12" s="1"/>
  <c r="F467" i="12" s="1"/>
  <c r="G467" i="12" s="1"/>
  <c r="D466" i="12"/>
  <c r="E466" i="12" s="1"/>
  <c r="D465" i="12"/>
  <c r="E465" i="12" s="1"/>
  <c r="F465" i="12" s="1"/>
  <c r="G465" i="12" s="1"/>
  <c r="D464" i="12"/>
  <c r="E464" i="12" s="1"/>
  <c r="F464" i="12" s="1"/>
  <c r="G464" i="12" s="1"/>
  <c r="D463" i="12"/>
  <c r="E463" i="12" s="1"/>
  <c r="F463" i="12" s="1"/>
  <c r="G463" i="12" s="1"/>
  <c r="D462" i="12"/>
  <c r="E462" i="12" s="1"/>
  <c r="F462" i="12" s="1"/>
  <c r="G462" i="12" s="1"/>
  <c r="D461" i="12"/>
  <c r="E461" i="12" s="1"/>
  <c r="F461" i="12" s="1"/>
  <c r="G461" i="12" s="1"/>
  <c r="D460" i="12"/>
  <c r="E460" i="12" s="1"/>
  <c r="F460" i="12" s="1"/>
  <c r="G460" i="12" s="1"/>
  <c r="D459" i="12"/>
  <c r="E459" i="12" s="1"/>
  <c r="F459" i="12" s="1"/>
  <c r="G459" i="12" s="1"/>
  <c r="D458" i="12"/>
  <c r="E458" i="12" s="1"/>
  <c r="F458" i="12" s="1"/>
  <c r="G458" i="12" s="1"/>
  <c r="D457" i="12"/>
  <c r="E457" i="12" s="1"/>
  <c r="F457" i="12" s="1"/>
  <c r="G457" i="12" s="1"/>
  <c r="D456" i="12"/>
  <c r="E456" i="12" s="1"/>
  <c r="F456" i="12" s="1"/>
  <c r="G456" i="12" s="1"/>
  <c r="D455" i="12"/>
  <c r="E455" i="12" s="1"/>
  <c r="F455" i="12" s="1"/>
  <c r="G455" i="12" s="1"/>
  <c r="D454" i="12"/>
  <c r="E454" i="12" s="1"/>
  <c r="F454" i="12" s="1"/>
  <c r="G454" i="12" s="1"/>
  <c r="D453" i="12"/>
  <c r="E453" i="12" s="1"/>
  <c r="F453" i="12" s="1"/>
  <c r="G453" i="12" s="1"/>
  <c r="D452" i="12"/>
  <c r="E452" i="12" s="1"/>
  <c r="F452" i="12" s="1"/>
  <c r="G452" i="12" s="1"/>
  <c r="D451" i="12"/>
  <c r="E451" i="12" s="1"/>
  <c r="F451" i="12" s="1"/>
  <c r="G451" i="12" s="1"/>
  <c r="D450" i="12"/>
  <c r="E450" i="12" s="1"/>
  <c r="F450" i="12" s="1"/>
  <c r="G450" i="12" s="1"/>
  <c r="D449" i="12"/>
  <c r="E449" i="12" s="1"/>
  <c r="F449" i="12" s="1"/>
  <c r="G449" i="12" s="1"/>
  <c r="D448" i="12"/>
  <c r="E448" i="12" s="1"/>
  <c r="F448" i="12" s="1"/>
  <c r="G448" i="12" s="1"/>
  <c r="D447" i="12"/>
  <c r="E447" i="12" s="1"/>
  <c r="F447" i="12" s="1"/>
  <c r="G447" i="12" s="1"/>
  <c r="D446" i="12"/>
  <c r="E446" i="12" s="1"/>
  <c r="F446" i="12" s="1"/>
  <c r="G446" i="12" s="1"/>
  <c r="D445" i="12"/>
  <c r="E445" i="12" s="1"/>
  <c r="F445" i="12" s="1"/>
  <c r="G445" i="12" s="1"/>
  <c r="D444" i="12"/>
  <c r="E444" i="12" s="1"/>
  <c r="F444" i="12" s="1"/>
  <c r="G444" i="12" s="1"/>
  <c r="D443" i="12"/>
  <c r="E443" i="12" s="1"/>
  <c r="F443" i="12" s="1"/>
  <c r="G443" i="12" s="1"/>
  <c r="D442" i="12"/>
  <c r="E442" i="12" s="1"/>
  <c r="F442" i="12" s="1"/>
  <c r="G442" i="12" s="1"/>
  <c r="D441" i="12"/>
  <c r="E441" i="12" s="1"/>
  <c r="F441" i="12" s="1"/>
  <c r="G441" i="12" s="1"/>
  <c r="D440" i="12"/>
  <c r="E440" i="12" s="1"/>
  <c r="F440" i="12" s="1"/>
  <c r="G440" i="12" s="1"/>
  <c r="D439" i="12"/>
  <c r="E439" i="12" s="1"/>
  <c r="F439" i="12" s="1"/>
  <c r="G439" i="12" s="1"/>
  <c r="D438" i="12"/>
  <c r="E438" i="12" s="1"/>
  <c r="F438" i="12" s="1"/>
  <c r="G438" i="12" s="1"/>
  <c r="D437" i="12"/>
  <c r="E437" i="12" s="1"/>
  <c r="F437" i="12" s="1"/>
  <c r="G437" i="12" s="1"/>
  <c r="D436" i="12"/>
  <c r="E436" i="12" s="1"/>
  <c r="F436" i="12" s="1"/>
  <c r="G436" i="12" s="1"/>
  <c r="D435" i="12"/>
  <c r="E435" i="12" s="1"/>
  <c r="F435" i="12" s="1"/>
  <c r="G435" i="12" s="1"/>
  <c r="D434" i="12"/>
  <c r="E434" i="12" s="1"/>
  <c r="F434" i="12" s="1"/>
  <c r="G434" i="12" s="1"/>
  <c r="D433" i="12"/>
  <c r="E433" i="12" s="1"/>
  <c r="F433" i="12" s="1"/>
  <c r="G433" i="12" s="1"/>
  <c r="D432" i="12"/>
  <c r="E432" i="12" s="1"/>
  <c r="F432" i="12" s="1"/>
  <c r="G432" i="12" s="1"/>
  <c r="D431" i="12"/>
  <c r="E431" i="12" s="1"/>
  <c r="F431" i="12" s="1"/>
  <c r="G431" i="12" s="1"/>
  <c r="D430" i="12"/>
  <c r="E430" i="12" s="1"/>
  <c r="F430" i="12" s="1"/>
  <c r="G430" i="12" s="1"/>
  <c r="D429" i="12"/>
  <c r="E429" i="12" s="1"/>
  <c r="F429" i="12" s="1"/>
  <c r="G429" i="12" s="1"/>
  <c r="D428" i="12"/>
  <c r="E428" i="12" s="1"/>
  <c r="F428" i="12" s="1"/>
  <c r="G428" i="12" s="1"/>
  <c r="D427" i="12"/>
  <c r="E427" i="12" s="1"/>
  <c r="F427" i="12" s="1"/>
  <c r="G427" i="12" s="1"/>
  <c r="D426" i="12"/>
  <c r="E426" i="12" s="1"/>
  <c r="F426" i="12" s="1"/>
  <c r="G426" i="12" s="1"/>
  <c r="D425" i="12"/>
  <c r="E425" i="12" s="1"/>
  <c r="F425" i="12" s="1"/>
  <c r="G425" i="12" s="1"/>
  <c r="D424" i="12"/>
  <c r="E424" i="12" s="1"/>
  <c r="F424" i="12" s="1"/>
  <c r="G424" i="12" s="1"/>
  <c r="D423" i="12"/>
  <c r="E423" i="12" s="1"/>
  <c r="F423" i="12" s="1"/>
  <c r="G423" i="12" s="1"/>
  <c r="D422" i="12"/>
  <c r="E422" i="12" s="1"/>
  <c r="F422" i="12" s="1"/>
  <c r="G422" i="12" s="1"/>
  <c r="D421" i="12"/>
  <c r="E421" i="12" s="1"/>
  <c r="F421" i="12" s="1"/>
  <c r="G421" i="12" s="1"/>
  <c r="D420" i="12"/>
  <c r="E420" i="12" s="1"/>
  <c r="F420" i="12" s="1"/>
  <c r="G420" i="12" s="1"/>
  <c r="D419" i="12"/>
  <c r="E419" i="12" s="1"/>
  <c r="F419" i="12" s="1"/>
  <c r="G419" i="12" s="1"/>
  <c r="D418" i="12"/>
  <c r="E418" i="12" s="1"/>
  <c r="F418" i="12" s="1"/>
  <c r="G418" i="12" s="1"/>
  <c r="D417" i="12"/>
  <c r="E417" i="12" s="1"/>
  <c r="F417" i="12" s="1"/>
  <c r="G417" i="12" s="1"/>
  <c r="D416" i="12"/>
  <c r="E416" i="12" s="1"/>
  <c r="F416" i="12" s="1"/>
  <c r="G416" i="12" s="1"/>
  <c r="D415" i="12"/>
  <c r="E415" i="12" s="1"/>
  <c r="F415" i="12" s="1"/>
  <c r="G415" i="12" s="1"/>
  <c r="D414" i="12"/>
  <c r="E414" i="12" s="1"/>
  <c r="F414" i="12" s="1"/>
  <c r="G414" i="12" s="1"/>
  <c r="D413" i="12"/>
  <c r="E413" i="12" s="1"/>
  <c r="F413" i="12" s="1"/>
  <c r="G413" i="12" s="1"/>
  <c r="D412" i="12"/>
  <c r="E412" i="12" s="1"/>
  <c r="F412" i="12" s="1"/>
  <c r="G412" i="12" s="1"/>
  <c r="D411" i="12"/>
  <c r="E411" i="12" s="1"/>
  <c r="F411" i="12" s="1"/>
  <c r="G411" i="12" s="1"/>
  <c r="D410" i="12"/>
  <c r="E410" i="12" s="1"/>
  <c r="F410" i="12" s="1"/>
  <c r="G410" i="12" s="1"/>
  <c r="D409" i="12"/>
  <c r="E409" i="12" s="1"/>
  <c r="F409" i="12" s="1"/>
  <c r="G409" i="12" s="1"/>
  <c r="D408" i="12"/>
  <c r="E408" i="12" s="1"/>
  <c r="F408" i="12" s="1"/>
  <c r="G408" i="12" s="1"/>
  <c r="D407" i="12"/>
  <c r="E407" i="12" s="1"/>
  <c r="F407" i="12" s="1"/>
  <c r="G407" i="12" s="1"/>
  <c r="D406" i="12"/>
  <c r="E406" i="12" s="1"/>
  <c r="F406" i="12" s="1"/>
  <c r="G406" i="12" s="1"/>
  <c r="D405" i="12"/>
  <c r="E405" i="12" s="1"/>
  <c r="F405" i="12" s="1"/>
  <c r="G405" i="12" s="1"/>
  <c r="D404" i="12"/>
  <c r="E404" i="12" s="1"/>
  <c r="F404" i="12" s="1"/>
  <c r="G404" i="12" s="1"/>
  <c r="D403" i="12"/>
  <c r="E403" i="12" s="1"/>
  <c r="F403" i="12" s="1"/>
  <c r="G403" i="12" s="1"/>
  <c r="D402" i="12"/>
  <c r="E402" i="12" s="1"/>
  <c r="D401" i="12"/>
  <c r="E401" i="12" s="1"/>
  <c r="F401" i="12" s="1"/>
  <c r="G401" i="12" s="1"/>
  <c r="D400" i="12"/>
  <c r="E400" i="12" s="1"/>
  <c r="F400" i="12" s="1"/>
  <c r="G400" i="12" s="1"/>
  <c r="D399" i="12"/>
  <c r="E399" i="12" s="1"/>
  <c r="F399" i="12" s="1"/>
  <c r="G399" i="12" s="1"/>
  <c r="D398" i="12"/>
  <c r="E398" i="12" s="1"/>
  <c r="F398" i="12" s="1"/>
  <c r="G398" i="12" s="1"/>
  <c r="D397" i="12"/>
  <c r="E397" i="12" s="1"/>
  <c r="F397" i="12" s="1"/>
  <c r="G397" i="12" s="1"/>
  <c r="D396" i="12"/>
  <c r="E396" i="12" s="1"/>
  <c r="F396" i="12" s="1"/>
  <c r="G396" i="12" s="1"/>
  <c r="D395" i="12"/>
  <c r="E395" i="12" s="1"/>
  <c r="F395" i="12" s="1"/>
  <c r="G395" i="12" s="1"/>
  <c r="D394" i="12"/>
  <c r="E394" i="12" s="1"/>
  <c r="F394" i="12" s="1"/>
  <c r="G394" i="12" s="1"/>
  <c r="D393" i="12"/>
  <c r="E393" i="12" s="1"/>
  <c r="F393" i="12" s="1"/>
  <c r="G393" i="12" s="1"/>
  <c r="D392" i="12"/>
  <c r="E392" i="12" s="1"/>
  <c r="F392" i="12" s="1"/>
  <c r="G392" i="12" s="1"/>
  <c r="D391" i="12"/>
  <c r="E391" i="12" s="1"/>
  <c r="F391" i="12" s="1"/>
  <c r="G391" i="12" s="1"/>
  <c r="D390" i="12"/>
  <c r="E390" i="12" s="1"/>
  <c r="F390" i="12" s="1"/>
  <c r="G390" i="12" s="1"/>
  <c r="D389" i="12"/>
  <c r="E389" i="12" s="1"/>
  <c r="F389" i="12" s="1"/>
  <c r="G389" i="12" s="1"/>
  <c r="D388" i="12"/>
  <c r="E388" i="12" s="1"/>
  <c r="F388" i="12" s="1"/>
  <c r="G388" i="12" s="1"/>
  <c r="D387" i="12"/>
  <c r="E387" i="12" s="1"/>
  <c r="F387" i="12" s="1"/>
  <c r="G387" i="12" s="1"/>
  <c r="D386" i="12"/>
  <c r="E386" i="12" s="1"/>
  <c r="F386" i="12" s="1"/>
  <c r="G386" i="12" s="1"/>
  <c r="D385" i="12"/>
  <c r="E385" i="12" s="1"/>
  <c r="F385" i="12" s="1"/>
  <c r="G385" i="12" s="1"/>
  <c r="D384" i="12"/>
  <c r="E384" i="12" s="1"/>
  <c r="F384" i="12" s="1"/>
  <c r="G384" i="12" s="1"/>
  <c r="D383" i="12"/>
  <c r="E383" i="12" s="1"/>
  <c r="F383" i="12" s="1"/>
  <c r="G383" i="12" s="1"/>
  <c r="D382" i="12"/>
  <c r="E382" i="12" s="1"/>
  <c r="F382" i="12" s="1"/>
  <c r="G382" i="12" s="1"/>
  <c r="D381" i="12"/>
  <c r="E381" i="12" s="1"/>
  <c r="F381" i="12" s="1"/>
  <c r="G381" i="12" s="1"/>
  <c r="D380" i="12"/>
  <c r="E380" i="12" s="1"/>
  <c r="F380" i="12" s="1"/>
  <c r="G380" i="12" s="1"/>
  <c r="D379" i="12"/>
  <c r="E379" i="12" s="1"/>
  <c r="F379" i="12" s="1"/>
  <c r="G379" i="12" s="1"/>
  <c r="D378" i="12"/>
  <c r="E378" i="12" s="1"/>
  <c r="F378" i="12" s="1"/>
  <c r="G378" i="12" s="1"/>
  <c r="D377" i="12"/>
  <c r="E377" i="12" s="1"/>
  <c r="F377" i="12" s="1"/>
  <c r="G377" i="12" s="1"/>
  <c r="D376" i="12"/>
  <c r="E376" i="12" s="1"/>
  <c r="F376" i="12" s="1"/>
  <c r="G376" i="12" s="1"/>
  <c r="D375" i="12"/>
  <c r="E375" i="12" s="1"/>
  <c r="F375" i="12" s="1"/>
  <c r="G375" i="12" s="1"/>
  <c r="D374" i="12"/>
  <c r="E374" i="12" s="1"/>
  <c r="F374" i="12" s="1"/>
  <c r="G374" i="12" s="1"/>
  <c r="D373" i="12"/>
  <c r="E373" i="12" s="1"/>
  <c r="F373" i="12" s="1"/>
  <c r="G373" i="12" s="1"/>
  <c r="D372" i="12"/>
  <c r="E372" i="12" s="1"/>
  <c r="F372" i="12" s="1"/>
  <c r="G372" i="12" s="1"/>
  <c r="D371" i="12"/>
  <c r="E371" i="12" s="1"/>
  <c r="F371" i="12" s="1"/>
  <c r="G371" i="12" s="1"/>
  <c r="D370" i="12"/>
  <c r="E370" i="12" s="1"/>
  <c r="F370" i="12" s="1"/>
  <c r="G370" i="12" s="1"/>
  <c r="D369" i="12"/>
  <c r="E369" i="12" s="1"/>
  <c r="F369" i="12" s="1"/>
  <c r="G369" i="12" s="1"/>
  <c r="D368" i="12"/>
  <c r="E368" i="12" s="1"/>
  <c r="F368" i="12" s="1"/>
  <c r="G368" i="12" s="1"/>
  <c r="D367" i="12"/>
  <c r="E367" i="12" s="1"/>
  <c r="F367" i="12" s="1"/>
  <c r="G367" i="12" s="1"/>
  <c r="D366" i="12"/>
  <c r="E366" i="12" s="1"/>
  <c r="F366" i="12" s="1"/>
  <c r="G366" i="12" s="1"/>
  <c r="D365" i="12"/>
  <c r="E365" i="12" s="1"/>
  <c r="F365" i="12" s="1"/>
  <c r="G365" i="12" s="1"/>
  <c r="D364" i="12"/>
  <c r="E364" i="12" s="1"/>
  <c r="F364" i="12" s="1"/>
  <c r="G364" i="12" s="1"/>
  <c r="D363" i="12"/>
  <c r="E363" i="12" s="1"/>
  <c r="F363" i="12" s="1"/>
  <c r="G363" i="12" s="1"/>
  <c r="D362" i="12"/>
  <c r="E362" i="12" s="1"/>
  <c r="F362" i="12" s="1"/>
  <c r="G362" i="12" s="1"/>
  <c r="D361" i="12"/>
  <c r="E361" i="12" s="1"/>
  <c r="F361" i="12" s="1"/>
  <c r="G361" i="12" s="1"/>
  <c r="D360" i="12"/>
  <c r="E360" i="12" s="1"/>
  <c r="F360" i="12" s="1"/>
  <c r="G360" i="12" s="1"/>
  <c r="D359" i="12"/>
  <c r="E359" i="12" s="1"/>
  <c r="F359" i="12" s="1"/>
  <c r="G359" i="12" s="1"/>
  <c r="D358" i="12"/>
  <c r="E358" i="12" s="1"/>
  <c r="F358" i="12" s="1"/>
  <c r="G358" i="12" s="1"/>
  <c r="D357" i="12"/>
  <c r="E357" i="12" s="1"/>
  <c r="F357" i="12" s="1"/>
  <c r="G357" i="12" s="1"/>
  <c r="D356" i="12"/>
  <c r="E356" i="12" s="1"/>
  <c r="F356" i="12" s="1"/>
  <c r="G356" i="12" s="1"/>
  <c r="D355" i="12"/>
  <c r="E355" i="12" s="1"/>
  <c r="F355" i="12" s="1"/>
  <c r="G355" i="12" s="1"/>
  <c r="D354" i="12"/>
  <c r="E354" i="12" s="1"/>
  <c r="F354" i="12" s="1"/>
  <c r="G354" i="12" s="1"/>
  <c r="D353" i="12"/>
  <c r="E353" i="12" s="1"/>
  <c r="F353" i="12" s="1"/>
  <c r="G353" i="12" s="1"/>
  <c r="D352" i="12"/>
  <c r="E352" i="12" s="1"/>
  <c r="F352" i="12" s="1"/>
  <c r="G352" i="12" s="1"/>
  <c r="D351" i="12"/>
  <c r="E351" i="12" s="1"/>
  <c r="F351" i="12" s="1"/>
  <c r="G351" i="12" s="1"/>
  <c r="D350" i="12"/>
  <c r="E350" i="12" s="1"/>
  <c r="F350" i="12" s="1"/>
  <c r="G350" i="12" s="1"/>
  <c r="D349" i="12"/>
  <c r="E349" i="12" s="1"/>
  <c r="F349" i="12" s="1"/>
  <c r="G349" i="12" s="1"/>
  <c r="D348" i="12"/>
  <c r="E348" i="12" s="1"/>
  <c r="F348" i="12" s="1"/>
  <c r="G348" i="12" s="1"/>
  <c r="D347" i="12"/>
  <c r="E347" i="12" s="1"/>
  <c r="F347" i="12" s="1"/>
  <c r="G347" i="12" s="1"/>
  <c r="D346" i="12"/>
  <c r="E346" i="12" s="1"/>
  <c r="F346" i="12" s="1"/>
  <c r="G346" i="12" s="1"/>
  <c r="D345" i="12"/>
  <c r="E345" i="12" s="1"/>
  <c r="F345" i="12" s="1"/>
  <c r="G345" i="12" s="1"/>
  <c r="D344" i="12"/>
  <c r="E344" i="12" s="1"/>
  <c r="F344" i="12" s="1"/>
  <c r="G344" i="12" s="1"/>
  <c r="D343" i="12"/>
  <c r="E343" i="12" s="1"/>
  <c r="F343" i="12" s="1"/>
  <c r="G343" i="12" s="1"/>
  <c r="D342" i="12"/>
  <c r="E342" i="12" s="1"/>
  <c r="F342" i="12" s="1"/>
  <c r="G342" i="12" s="1"/>
  <c r="D341" i="12"/>
  <c r="E341" i="12" s="1"/>
  <c r="F341" i="12" s="1"/>
  <c r="G341" i="12" s="1"/>
  <c r="D340" i="12"/>
  <c r="E340" i="12" s="1"/>
  <c r="F340" i="12" s="1"/>
  <c r="G340" i="12" s="1"/>
  <c r="D339" i="12"/>
  <c r="E339" i="12" s="1"/>
  <c r="F339" i="12" s="1"/>
  <c r="G339" i="12" s="1"/>
  <c r="D338" i="12"/>
  <c r="E338" i="12" s="1"/>
  <c r="F338" i="12" s="1"/>
  <c r="G338" i="12" s="1"/>
  <c r="D337" i="12"/>
  <c r="E337" i="12" s="1"/>
  <c r="F337" i="12" s="1"/>
  <c r="G337" i="12" s="1"/>
  <c r="D336" i="12"/>
  <c r="E336" i="12" s="1"/>
  <c r="F336" i="12" s="1"/>
  <c r="G336" i="12" s="1"/>
  <c r="D335" i="12"/>
  <c r="E335" i="12" s="1"/>
  <c r="F335" i="12" s="1"/>
  <c r="G335" i="12" s="1"/>
  <c r="D334" i="12"/>
  <c r="E334" i="12" s="1"/>
  <c r="F334" i="12" s="1"/>
  <c r="G334" i="12" s="1"/>
  <c r="D333" i="12"/>
  <c r="E333" i="12" s="1"/>
  <c r="F333" i="12" s="1"/>
  <c r="G333" i="12" s="1"/>
  <c r="D332" i="12"/>
  <c r="E332" i="12" s="1"/>
  <c r="F332" i="12" s="1"/>
  <c r="G332" i="12" s="1"/>
  <c r="D331" i="12"/>
  <c r="E331" i="12" s="1"/>
  <c r="F331" i="12" s="1"/>
  <c r="G331" i="12" s="1"/>
  <c r="D330" i="12"/>
  <c r="E330" i="12" s="1"/>
  <c r="F330" i="12" s="1"/>
  <c r="G330" i="12" s="1"/>
  <c r="D329" i="12"/>
  <c r="E329" i="12" s="1"/>
  <c r="D328" i="12"/>
  <c r="E328" i="12" s="1"/>
  <c r="F328" i="12" s="1"/>
  <c r="G328" i="12" s="1"/>
  <c r="D327" i="12"/>
  <c r="E327" i="12" s="1"/>
  <c r="F327" i="12" s="1"/>
  <c r="G327" i="12" s="1"/>
  <c r="D326" i="12"/>
  <c r="E326" i="12" s="1"/>
  <c r="F326" i="12" s="1"/>
  <c r="G326" i="12" s="1"/>
  <c r="D325" i="12"/>
  <c r="E325" i="12" s="1"/>
  <c r="F325" i="12" s="1"/>
  <c r="G325" i="12" s="1"/>
  <c r="D324" i="12"/>
  <c r="E324" i="12" s="1"/>
  <c r="F324" i="12" s="1"/>
  <c r="G324" i="12" s="1"/>
  <c r="D323" i="12"/>
  <c r="E323" i="12" s="1"/>
  <c r="F323" i="12" s="1"/>
  <c r="G323" i="12" s="1"/>
  <c r="D322" i="12"/>
  <c r="E322" i="12" s="1"/>
  <c r="F322" i="12" s="1"/>
  <c r="G322" i="12" s="1"/>
  <c r="D321" i="12"/>
  <c r="E321" i="12" s="1"/>
  <c r="F321" i="12" s="1"/>
  <c r="G321" i="12" s="1"/>
  <c r="D320" i="12"/>
  <c r="E320" i="12" s="1"/>
  <c r="F320" i="12" s="1"/>
  <c r="G320" i="12" s="1"/>
  <c r="D319" i="12"/>
  <c r="E319" i="12" s="1"/>
  <c r="F319" i="12" s="1"/>
  <c r="G319" i="12" s="1"/>
  <c r="D318" i="12"/>
  <c r="E318" i="12" s="1"/>
  <c r="F318" i="12" s="1"/>
  <c r="G318" i="12" s="1"/>
  <c r="D317" i="12"/>
  <c r="E317" i="12" s="1"/>
  <c r="F317" i="12" s="1"/>
  <c r="G317" i="12" s="1"/>
  <c r="D316" i="12"/>
  <c r="E316" i="12" s="1"/>
  <c r="F316" i="12" s="1"/>
  <c r="G316" i="12" s="1"/>
  <c r="D315" i="12"/>
  <c r="E315" i="12" s="1"/>
  <c r="F315" i="12" s="1"/>
  <c r="G315" i="12" s="1"/>
  <c r="D314" i="12"/>
  <c r="E314" i="12" s="1"/>
  <c r="F314" i="12" s="1"/>
  <c r="G314" i="12" s="1"/>
  <c r="D313" i="12"/>
  <c r="E313" i="12" s="1"/>
  <c r="F313" i="12" s="1"/>
  <c r="G313" i="12" s="1"/>
  <c r="D312" i="12"/>
  <c r="E312" i="12" s="1"/>
  <c r="F312" i="12" s="1"/>
  <c r="G312" i="12" s="1"/>
  <c r="D311" i="12"/>
  <c r="E311" i="12" s="1"/>
  <c r="F311" i="12" s="1"/>
  <c r="G311" i="12" s="1"/>
  <c r="D310" i="12"/>
  <c r="E310" i="12" s="1"/>
  <c r="F310" i="12" s="1"/>
  <c r="G310" i="12" s="1"/>
  <c r="D309" i="12"/>
  <c r="E309" i="12" s="1"/>
  <c r="F309" i="12" s="1"/>
  <c r="G309" i="12" s="1"/>
  <c r="D308" i="12"/>
  <c r="E308" i="12" s="1"/>
  <c r="F308" i="12" s="1"/>
  <c r="G308" i="12" s="1"/>
  <c r="D307" i="12"/>
  <c r="E307" i="12" s="1"/>
  <c r="F307" i="12" s="1"/>
  <c r="G307" i="12" s="1"/>
  <c r="D306" i="12"/>
  <c r="E306" i="12" s="1"/>
  <c r="F306" i="12" s="1"/>
  <c r="G306" i="12" s="1"/>
  <c r="D305" i="12"/>
  <c r="E305" i="12" s="1"/>
  <c r="F305" i="12" s="1"/>
  <c r="G305" i="12" s="1"/>
  <c r="D304" i="12"/>
  <c r="E304" i="12" s="1"/>
  <c r="F304" i="12" s="1"/>
  <c r="G304" i="12" s="1"/>
  <c r="D303" i="12"/>
  <c r="E303" i="12" s="1"/>
  <c r="F303" i="12" s="1"/>
  <c r="G303" i="12" s="1"/>
  <c r="D302" i="12"/>
  <c r="E302" i="12" s="1"/>
  <c r="F302" i="12" s="1"/>
  <c r="G302" i="12" s="1"/>
  <c r="D301" i="12"/>
  <c r="E301" i="12" s="1"/>
  <c r="F301" i="12" s="1"/>
  <c r="G301" i="12" s="1"/>
  <c r="D300" i="12"/>
  <c r="E300" i="12" s="1"/>
  <c r="F300" i="12" s="1"/>
  <c r="G300" i="12" s="1"/>
  <c r="D299" i="12"/>
  <c r="E299" i="12" s="1"/>
  <c r="F299" i="12" s="1"/>
  <c r="G299" i="12" s="1"/>
  <c r="D298" i="12"/>
  <c r="E298" i="12" s="1"/>
  <c r="F298" i="12" s="1"/>
  <c r="G298" i="12" s="1"/>
  <c r="D297" i="12"/>
  <c r="E297" i="12" s="1"/>
  <c r="F297" i="12" s="1"/>
  <c r="G297" i="12" s="1"/>
  <c r="D296" i="12"/>
  <c r="E296" i="12" s="1"/>
  <c r="F296" i="12" s="1"/>
  <c r="G296" i="12" s="1"/>
  <c r="D295" i="12"/>
  <c r="E295" i="12" s="1"/>
  <c r="F295" i="12" s="1"/>
  <c r="G295" i="12" s="1"/>
  <c r="D294" i="12"/>
  <c r="E294" i="12" s="1"/>
  <c r="F294" i="12" s="1"/>
  <c r="G294" i="12" s="1"/>
  <c r="D293" i="12"/>
  <c r="E293" i="12" s="1"/>
  <c r="F293" i="12" s="1"/>
  <c r="G293" i="12" s="1"/>
  <c r="D292" i="12"/>
  <c r="E292" i="12" s="1"/>
  <c r="F292" i="12" s="1"/>
  <c r="G292" i="12" s="1"/>
  <c r="D291" i="12"/>
  <c r="E291" i="12" s="1"/>
  <c r="F291" i="12" s="1"/>
  <c r="G291" i="12" s="1"/>
  <c r="D290" i="12"/>
  <c r="E290" i="12" s="1"/>
  <c r="F290" i="12" s="1"/>
  <c r="G290" i="12" s="1"/>
  <c r="D289" i="12"/>
  <c r="E289" i="12" s="1"/>
  <c r="F289" i="12" s="1"/>
  <c r="G289" i="12" s="1"/>
  <c r="D288" i="12"/>
  <c r="E288" i="12" s="1"/>
  <c r="F288" i="12" s="1"/>
  <c r="G288" i="12" s="1"/>
  <c r="D287" i="12"/>
  <c r="E287" i="12" s="1"/>
  <c r="F287" i="12" s="1"/>
  <c r="G287" i="12" s="1"/>
  <c r="D286" i="12"/>
  <c r="E286" i="12" s="1"/>
  <c r="F286" i="12" s="1"/>
  <c r="G286" i="12" s="1"/>
  <c r="D285" i="12"/>
  <c r="E285" i="12" s="1"/>
  <c r="F285" i="12" s="1"/>
  <c r="G285" i="12" s="1"/>
  <c r="D284" i="12"/>
  <c r="E284" i="12" s="1"/>
  <c r="F284" i="12" s="1"/>
  <c r="G284" i="12" s="1"/>
  <c r="D283" i="12"/>
  <c r="E283" i="12" s="1"/>
  <c r="F283" i="12" s="1"/>
  <c r="G283" i="12" s="1"/>
  <c r="D282" i="12"/>
  <c r="E282" i="12" s="1"/>
  <c r="F282" i="12" s="1"/>
  <c r="G282" i="12" s="1"/>
  <c r="D281" i="12"/>
  <c r="E281" i="12" s="1"/>
  <c r="F281" i="12" s="1"/>
  <c r="G281" i="12" s="1"/>
  <c r="D280" i="12"/>
  <c r="E280" i="12" s="1"/>
  <c r="F280" i="12" s="1"/>
  <c r="G280" i="12" s="1"/>
  <c r="D279" i="12"/>
  <c r="E279" i="12" s="1"/>
  <c r="F279" i="12" s="1"/>
  <c r="G279" i="12" s="1"/>
  <c r="D278" i="12"/>
  <c r="E278" i="12" s="1"/>
  <c r="F278" i="12" s="1"/>
  <c r="G278" i="12" s="1"/>
  <c r="D277" i="12"/>
  <c r="E277" i="12" s="1"/>
  <c r="F277" i="12" s="1"/>
  <c r="G277" i="12" s="1"/>
  <c r="D276" i="12"/>
  <c r="E276" i="12" s="1"/>
  <c r="F276" i="12" s="1"/>
  <c r="G276" i="12" s="1"/>
  <c r="D275" i="12"/>
  <c r="E275" i="12" s="1"/>
  <c r="F275" i="12" s="1"/>
  <c r="G275" i="12" s="1"/>
  <c r="D274" i="12"/>
  <c r="E274" i="12" s="1"/>
  <c r="F274" i="12" s="1"/>
  <c r="G274" i="12" s="1"/>
  <c r="D273" i="12"/>
  <c r="E273" i="12" s="1"/>
  <c r="F273" i="12" s="1"/>
  <c r="G273" i="12" s="1"/>
  <c r="D272" i="12"/>
  <c r="E272" i="12" s="1"/>
  <c r="F272" i="12" s="1"/>
  <c r="G272" i="12" s="1"/>
  <c r="D271" i="12"/>
  <c r="E271" i="12" s="1"/>
  <c r="F271" i="12" s="1"/>
  <c r="G271" i="12" s="1"/>
  <c r="D270" i="12"/>
  <c r="E270" i="12" s="1"/>
  <c r="F270" i="12" s="1"/>
  <c r="G270" i="12" s="1"/>
  <c r="D269" i="12"/>
  <c r="E269" i="12" s="1"/>
  <c r="F269" i="12" s="1"/>
  <c r="G269" i="12" s="1"/>
  <c r="D268" i="12"/>
  <c r="E268" i="12" s="1"/>
  <c r="F268" i="12" s="1"/>
  <c r="G268" i="12" s="1"/>
  <c r="D267" i="12"/>
  <c r="E267" i="12" s="1"/>
  <c r="F267" i="12" s="1"/>
  <c r="G267" i="12" s="1"/>
  <c r="D266" i="12"/>
  <c r="E266" i="12" s="1"/>
  <c r="F266" i="12" s="1"/>
  <c r="G266" i="12" s="1"/>
  <c r="D265" i="12"/>
  <c r="E265" i="12" s="1"/>
  <c r="F265" i="12" s="1"/>
  <c r="G265" i="12" s="1"/>
  <c r="D264" i="12"/>
  <c r="E264" i="12" s="1"/>
  <c r="F264" i="12" s="1"/>
  <c r="G264" i="12" s="1"/>
  <c r="D263" i="12"/>
  <c r="E263" i="12" s="1"/>
  <c r="F263" i="12" s="1"/>
  <c r="G263" i="12" s="1"/>
  <c r="D262" i="12"/>
  <c r="E262" i="12" s="1"/>
  <c r="F262" i="12" s="1"/>
  <c r="G262" i="12" s="1"/>
  <c r="D261" i="12"/>
  <c r="E261" i="12" s="1"/>
  <c r="F261" i="12" s="1"/>
  <c r="G261" i="12" s="1"/>
  <c r="D260" i="12"/>
  <c r="E260" i="12" s="1"/>
  <c r="F260" i="12" s="1"/>
  <c r="G260" i="12" s="1"/>
  <c r="D259" i="12"/>
  <c r="E259" i="12" s="1"/>
  <c r="F259" i="12" s="1"/>
  <c r="G259" i="12" s="1"/>
  <c r="D258" i="12"/>
  <c r="E258" i="12" s="1"/>
  <c r="F258" i="12" s="1"/>
  <c r="G258" i="12" s="1"/>
  <c r="D257" i="12"/>
  <c r="E257" i="12" s="1"/>
  <c r="F257" i="12" s="1"/>
  <c r="G257" i="12" s="1"/>
  <c r="D256" i="12"/>
  <c r="E256" i="12" s="1"/>
  <c r="F256" i="12" s="1"/>
  <c r="G256" i="12" s="1"/>
  <c r="D255" i="12"/>
  <c r="E255" i="12" s="1"/>
  <c r="F255" i="12" s="1"/>
  <c r="G255" i="12" s="1"/>
  <c r="D254" i="12"/>
  <c r="E254" i="12" s="1"/>
  <c r="F254" i="12" s="1"/>
  <c r="G254" i="12" s="1"/>
  <c r="D253" i="12"/>
  <c r="E253" i="12" s="1"/>
  <c r="F253" i="12" s="1"/>
  <c r="G253" i="12" s="1"/>
  <c r="D252" i="12"/>
  <c r="E252" i="12" s="1"/>
  <c r="F252" i="12" s="1"/>
  <c r="G252" i="12" s="1"/>
  <c r="D251" i="12"/>
  <c r="E251" i="12" s="1"/>
  <c r="F251" i="12" s="1"/>
  <c r="G251" i="12" s="1"/>
  <c r="D250" i="12"/>
  <c r="E250" i="12" s="1"/>
  <c r="F250" i="12" s="1"/>
  <c r="G250" i="12" s="1"/>
  <c r="D249" i="12"/>
  <c r="E249" i="12" s="1"/>
  <c r="F249" i="12" s="1"/>
  <c r="G249" i="12" s="1"/>
  <c r="D248" i="12"/>
  <c r="E248" i="12" s="1"/>
  <c r="F248" i="12" s="1"/>
  <c r="G248" i="12" s="1"/>
  <c r="D247" i="12"/>
  <c r="E247" i="12" s="1"/>
  <c r="F247" i="12" s="1"/>
  <c r="G247" i="12" s="1"/>
  <c r="D246" i="12"/>
  <c r="E246" i="12" s="1"/>
  <c r="F246" i="12" s="1"/>
  <c r="G246" i="12" s="1"/>
  <c r="D245" i="12"/>
  <c r="E245" i="12" s="1"/>
  <c r="F245" i="12" s="1"/>
  <c r="G245" i="12" s="1"/>
  <c r="D244" i="12"/>
  <c r="E244" i="12" s="1"/>
  <c r="F244" i="12" s="1"/>
  <c r="G244" i="12" s="1"/>
  <c r="D243" i="12"/>
  <c r="E243" i="12" s="1"/>
  <c r="F243" i="12" s="1"/>
  <c r="G243" i="12" s="1"/>
  <c r="D242" i="12"/>
  <c r="E242" i="12" s="1"/>
  <c r="F242" i="12" s="1"/>
  <c r="G242" i="12" s="1"/>
  <c r="D241" i="12"/>
  <c r="E241" i="12" s="1"/>
  <c r="F241" i="12" s="1"/>
  <c r="G241" i="12" s="1"/>
  <c r="D240" i="12"/>
  <c r="E240" i="12" s="1"/>
  <c r="F240" i="12" s="1"/>
  <c r="G240" i="12" s="1"/>
  <c r="D239" i="12"/>
  <c r="E239" i="12" s="1"/>
  <c r="F239" i="12" s="1"/>
  <c r="G239" i="12" s="1"/>
  <c r="D238" i="12"/>
  <c r="E238" i="12" s="1"/>
  <c r="F238" i="12" s="1"/>
  <c r="G238" i="12" s="1"/>
  <c r="D237" i="12"/>
  <c r="E237" i="12" s="1"/>
  <c r="F237" i="12" s="1"/>
  <c r="G237" i="12" s="1"/>
  <c r="D236" i="12"/>
  <c r="E236" i="12" s="1"/>
  <c r="F236" i="12" s="1"/>
  <c r="G236" i="12" s="1"/>
  <c r="D235" i="12"/>
  <c r="E235" i="12" s="1"/>
  <c r="F235" i="12" s="1"/>
  <c r="G235" i="12" s="1"/>
  <c r="D234" i="12"/>
  <c r="E234" i="12" s="1"/>
  <c r="F234" i="12" s="1"/>
  <c r="G234" i="12" s="1"/>
  <c r="D233" i="12"/>
  <c r="E233" i="12" s="1"/>
  <c r="F233" i="12" s="1"/>
  <c r="G233" i="12" s="1"/>
  <c r="D232" i="12"/>
  <c r="E232" i="12" s="1"/>
  <c r="F232" i="12" s="1"/>
  <c r="G232" i="12" s="1"/>
  <c r="D231" i="12"/>
  <c r="E231" i="12" s="1"/>
  <c r="F231" i="12" s="1"/>
  <c r="G231" i="12" s="1"/>
  <c r="D230" i="12"/>
  <c r="E230" i="12" s="1"/>
  <c r="F230" i="12" s="1"/>
  <c r="G230" i="12" s="1"/>
  <c r="D229" i="12"/>
  <c r="E229" i="12" s="1"/>
  <c r="F229" i="12" s="1"/>
  <c r="G229" i="12" s="1"/>
  <c r="D228" i="12"/>
  <c r="E228" i="12" s="1"/>
  <c r="F228" i="12" s="1"/>
  <c r="G228" i="12" s="1"/>
  <c r="D227" i="12"/>
  <c r="E227" i="12" s="1"/>
  <c r="F227" i="12" s="1"/>
  <c r="G227" i="12" s="1"/>
  <c r="D226" i="12"/>
  <c r="E226" i="12" s="1"/>
  <c r="F226" i="12" s="1"/>
  <c r="G226" i="12" s="1"/>
  <c r="D225" i="12"/>
  <c r="E225" i="12" s="1"/>
  <c r="F225" i="12" s="1"/>
  <c r="G225" i="12" s="1"/>
  <c r="D224" i="12"/>
  <c r="E224" i="12" s="1"/>
  <c r="F224" i="12" s="1"/>
  <c r="G224" i="12" s="1"/>
  <c r="D223" i="12"/>
  <c r="E223" i="12" s="1"/>
  <c r="F223" i="12" s="1"/>
  <c r="G223" i="12" s="1"/>
  <c r="D222" i="12"/>
  <c r="E222" i="12" s="1"/>
  <c r="F222" i="12" s="1"/>
  <c r="G222" i="12" s="1"/>
  <c r="D221" i="12"/>
  <c r="E221" i="12" s="1"/>
  <c r="F221" i="12" s="1"/>
  <c r="G221" i="12" s="1"/>
  <c r="D220" i="12"/>
  <c r="E220" i="12" s="1"/>
  <c r="F220" i="12" s="1"/>
  <c r="G220" i="12" s="1"/>
  <c r="D219" i="12"/>
  <c r="E219" i="12" s="1"/>
  <c r="F219" i="12" s="1"/>
  <c r="G219" i="12" s="1"/>
  <c r="D218" i="12"/>
  <c r="E218" i="12" s="1"/>
  <c r="F218" i="12" s="1"/>
  <c r="G218" i="12" s="1"/>
  <c r="D217" i="12"/>
  <c r="E217" i="12" s="1"/>
  <c r="F217" i="12" s="1"/>
  <c r="G217" i="12" s="1"/>
  <c r="D216" i="12"/>
  <c r="E216" i="12" s="1"/>
  <c r="F216" i="12" s="1"/>
  <c r="G216" i="12" s="1"/>
  <c r="D215" i="12"/>
  <c r="E215" i="12" s="1"/>
  <c r="F215" i="12" s="1"/>
  <c r="G215" i="12" s="1"/>
  <c r="D214" i="12"/>
  <c r="E214" i="12" s="1"/>
  <c r="F214" i="12" s="1"/>
  <c r="G214" i="12" s="1"/>
  <c r="D213" i="12"/>
  <c r="E213" i="12" s="1"/>
  <c r="F213" i="12" s="1"/>
  <c r="G213" i="12" s="1"/>
  <c r="D212" i="12"/>
  <c r="E212" i="12" s="1"/>
  <c r="F212" i="12" s="1"/>
  <c r="G212" i="12" s="1"/>
  <c r="D211" i="12"/>
  <c r="E211" i="12" s="1"/>
  <c r="F211" i="12" s="1"/>
  <c r="G211" i="12" s="1"/>
  <c r="D210" i="12"/>
  <c r="E210" i="12" s="1"/>
  <c r="F210" i="12" s="1"/>
  <c r="G210" i="12" s="1"/>
  <c r="D209" i="12"/>
  <c r="E209" i="12" s="1"/>
  <c r="F209" i="12" s="1"/>
  <c r="G209" i="12" s="1"/>
  <c r="D208" i="12"/>
  <c r="E208" i="12" s="1"/>
  <c r="F208" i="12" s="1"/>
  <c r="G208" i="12" s="1"/>
  <c r="D207" i="12"/>
  <c r="E207" i="12" s="1"/>
  <c r="F207" i="12" s="1"/>
  <c r="G207" i="12" s="1"/>
  <c r="D206" i="12"/>
  <c r="E206" i="12" s="1"/>
  <c r="F206" i="12" s="1"/>
  <c r="G206" i="12" s="1"/>
  <c r="D205" i="12"/>
  <c r="E205" i="12" s="1"/>
  <c r="F205" i="12" s="1"/>
  <c r="G205" i="12" s="1"/>
  <c r="D204" i="12"/>
  <c r="E204" i="12" s="1"/>
  <c r="F204" i="12" s="1"/>
  <c r="G204" i="12" s="1"/>
  <c r="D203" i="12"/>
  <c r="E203" i="12" s="1"/>
  <c r="F203" i="12" s="1"/>
  <c r="G203" i="12" s="1"/>
  <c r="D202" i="12"/>
  <c r="E202" i="12" s="1"/>
  <c r="F202" i="12" s="1"/>
  <c r="G202" i="12" s="1"/>
  <c r="D201" i="12"/>
  <c r="E201" i="12" s="1"/>
  <c r="D200" i="12"/>
  <c r="E200" i="12" s="1"/>
  <c r="F200" i="12" s="1"/>
  <c r="G200" i="12" s="1"/>
  <c r="D199" i="12"/>
  <c r="E199" i="12" s="1"/>
  <c r="F199" i="12" s="1"/>
  <c r="G199" i="12" s="1"/>
  <c r="D198" i="12"/>
  <c r="E198" i="12" s="1"/>
  <c r="F198" i="12" s="1"/>
  <c r="G198" i="12" s="1"/>
  <c r="D197" i="12"/>
  <c r="E197" i="12" s="1"/>
  <c r="F197" i="12" s="1"/>
  <c r="G197" i="12" s="1"/>
  <c r="D196" i="12"/>
  <c r="E196" i="12" s="1"/>
  <c r="F196" i="12" s="1"/>
  <c r="G196" i="12" s="1"/>
  <c r="D195" i="12"/>
  <c r="E195" i="12" s="1"/>
  <c r="F195" i="12" s="1"/>
  <c r="G195" i="12" s="1"/>
  <c r="D194" i="12"/>
  <c r="E194" i="12" s="1"/>
  <c r="F194" i="12" s="1"/>
  <c r="G194" i="12" s="1"/>
  <c r="D193" i="12"/>
  <c r="E193" i="12" s="1"/>
  <c r="F193" i="12" s="1"/>
  <c r="G193" i="12" s="1"/>
  <c r="D192" i="12"/>
  <c r="E192" i="12" s="1"/>
  <c r="F192" i="12" s="1"/>
  <c r="G192" i="12" s="1"/>
  <c r="D191" i="12"/>
  <c r="E191" i="12" s="1"/>
  <c r="F191" i="12" s="1"/>
  <c r="G191" i="12" s="1"/>
  <c r="D190" i="12"/>
  <c r="E190" i="12" s="1"/>
  <c r="F190" i="12" s="1"/>
  <c r="G190" i="12" s="1"/>
  <c r="D189" i="12"/>
  <c r="E189" i="12" s="1"/>
  <c r="F189" i="12" s="1"/>
  <c r="G189" i="12" s="1"/>
  <c r="D188" i="12"/>
  <c r="E188" i="12" s="1"/>
  <c r="F188" i="12" s="1"/>
  <c r="G188" i="12" s="1"/>
  <c r="D187" i="12"/>
  <c r="E187" i="12" s="1"/>
  <c r="F187" i="12" s="1"/>
  <c r="G187" i="12" s="1"/>
  <c r="D186" i="12"/>
  <c r="E186" i="12" s="1"/>
  <c r="F186" i="12" s="1"/>
  <c r="G186" i="12" s="1"/>
  <c r="D185" i="12"/>
  <c r="E185" i="12" s="1"/>
  <c r="F185" i="12" s="1"/>
  <c r="G185" i="12" s="1"/>
  <c r="D184" i="12"/>
  <c r="E184" i="12" s="1"/>
  <c r="F184" i="12" s="1"/>
  <c r="G184" i="12" s="1"/>
  <c r="D183" i="12"/>
  <c r="E183" i="12" s="1"/>
  <c r="F183" i="12" s="1"/>
  <c r="G183" i="12" s="1"/>
  <c r="D182" i="12"/>
  <c r="E182" i="12" s="1"/>
  <c r="F182" i="12" s="1"/>
  <c r="G182" i="12" s="1"/>
  <c r="D181" i="12"/>
  <c r="E181" i="12" s="1"/>
  <c r="F181" i="12" s="1"/>
  <c r="G181" i="12" s="1"/>
  <c r="D180" i="12"/>
  <c r="E180" i="12" s="1"/>
  <c r="F180" i="12" s="1"/>
  <c r="G180" i="12" s="1"/>
  <c r="D179" i="12"/>
  <c r="E179" i="12" s="1"/>
  <c r="F179" i="12" s="1"/>
  <c r="G179" i="12" s="1"/>
  <c r="D178" i="12"/>
  <c r="E178" i="12" s="1"/>
  <c r="F178" i="12" s="1"/>
  <c r="G178" i="12" s="1"/>
  <c r="D177" i="12"/>
  <c r="E177" i="12" s="1"/>
  <c r="F177" i="12" s="1"/>
  <c r="G177" i="12" s="1"/>
  <c r="D176" i="12"/>
  <c r="E176" i="12" s="1"/>
  <c r="F176" i="12" s="1"/>
  <c r="G176" i="12" s="1"/>
  <c r="D175" i="12"/>
  <c r="E175" i="12" s="1"/>
  <c r="F175" i="12" s="1"/>
  <c r="G175" i="12" s="1"/>
  <c r="D174" i="12"/>
  <c r="E174" i="12" s="1"/>
  <c r="F174" i="12" s="1"/>
  <c r="G174" i="12" s="1"/>
  <c r="D173" i="12"/>
  <c r="E173" i="12" s="1"/>
  <c r="F173" i="12" s="1"/>
  <c r="G173" i="12" s="1"/>
  <c r="D172" i="12"/>
  <c r="E172" i="12" s="1"/>
  <c r="F172" i="12" s="1"/>
  <c r="G172" i="12" s="1"/>
  <c r="D171" i="12"/>
  <c r="E171" i="12" s="1"/>
  <c r="F171" i="12" s="1"/>
  <c r="G171" i="12" s="1"/>
  <c r="D170" i="12"/>
  <c r="E170" i="12" s="1"/>
  <c r="F170" i="12" s="1"/>
  <c r="G170" i="12" s="1"/>
  <c r="D169" i="12"/>
  <c r="E169" i="12" s="1"/>
  <c r="F169" i="12" s="1"/>
  <c r="G169" i="12" s="1"/>
  <c r="D168" i="12"/>
  <c r="E168" i="12" s="1"/>
  <c r="F168" i="12" s="1"/>
  <c r="G168" i="12" s="1"/>
  <c r="D167" i="12"/>
  <c r="E167" i="12" s="1"/>
  <c r="F167" i="12" s="1"/>
  <c r="G167" i="12" s="1"/>
  <c r="D166" i="12"/>
  <c r="E166" i="12" s="1"/>
  <c r="F166" i="12" s="1"/>
  <c r="G166" i="12" s="1"/>
  <c r="D165" i="12"/>
  <c r="E165" i="12" s="1"/>
  <c r="F165" i="12" s="1"/>
  <c r="G165" i="12" s="1"/>
  <c r="D164" i="12"/>
  <c r="E164" i="12" s="1"/>
  <c r="F164" i="12" s="1"/>
  <c r="G164" i="12" s="1"/>
  <c r="D163" i="12"/>
  <c r="E163" i="12" s="1"/>
  <c r="F163" i="12" s="1"/>
  <c r="G163" i="12" s="1"/>
  <c r="D162" i="12"/>
  <c r="E162" i="12" s="1"/>
  <c r="F162" i="12" s="1"/>
  <c r="G162" i="12" s="1"/>
  <c r="D161" i="12"/>
  <c r="E161" i="12" s="1"/>
  <c r="F161" i="12" s="1"/>
  <c r="G161" i="12" s="1"/>
  <c r="D160" i="12"/>
  <c r="E160" i="12" s="1"/>
  <c r="F160" i="12" s="1"/>
  <c r="G160" i="12" s="1"/>
  <c r="D159" i="12"/>
  <c r="E159" i="12" s="1"/>
  <c r="F159" i="12" s="1"/>
  <c r="G159" i="12" s="1"/>
  <c r="D158" i="12"/>
  <c r="E158" i="12" s="1"/>
  <c r="F158" i="12" s="1"/>
  <c r="G158" i="12" s="1"/>
  <c r="D157" i="12"/>
  <c r="E157" i="12" s="1"/>
  <c r="F157" i="12" s="1"/>
  <c r="G157" i="12" s="1"/>
  <c r="D156" i="12"/>
  <c r="E156" i="12" s="1"/>
  <c r="F156" i="12" s="1"/>
  <c r="G156" i="12" s="1"/>
  <c r="D155" i="12"/>
  <c r="E155" i="12" s="1"/>
  <c r="F155" i="12" s="1"/>
  <c r="G155" i="12" s="1"/>
  <c r="D154" i="12"/>
  <c r="E154" i="12" s="1"/>
  <c r="F154" i="12" s="1"/>
  <c r="G154" i="12" s="1"/>
  <c r="D153" i="12"/>
  <c r="E153" i="12" s="1"/>
  <c r="F153" i="12" s="1"/>
  <c r="G153" i="12" s="1"/>
  <c r="D152" i="12"/>
  <c r="E152" i="12" s="1"/>
  <c r="F152" i="12" s="1"/>
  <c r="G152" i="12" s="1"/>
  <c r="D151" i="12"/>
  <c r="E151" i="12" s="1"/>
  <c r="F151" i="12" s="1"/>
  <c r="G151" i="12" s="1"/>
  <c r="D150" i="12"/>
  <c r="E150" i="12" s="1"/>
  <c r="F150" i="12" s="1"/>
  <c r="G150" i="12" s="1"/>
  <c r="D149" i="12"/>
  <c r="E149" i="12" s="1"/>
  <c r="F149" i="12" s="1"/>
  <c r="G149" i="12" s="1"/>
  <c r="D148" i="12"/>
  <c r="E148" i="12" s="1"/>
  <c r="F148" i="12" s="1"/>
  <c r="G148" i="12" s="1"/>
  <c r="D147" i="12"/>
  <c r="E147" i="12" s="1"/>
  <c r="F147" i="12" s="1"/>
  <c r="G147" i="12" s="1"/>
  <c r="D146" i="12"/>
  <c r="E146" i="12" s="1"/>
  <c r="F146" i="12" s="1"/>
  <c r="G146" i="12" s="1"/>
  <c r="D145" i="12"/>
  <c r="E145" i="12" s="1"/>
  <c r="F145" i="12" s="1"/>
  <c r="G145" i="12" s="1"/>
  <c r="D144" i="12"/>
  <c r="E144" i="12" s="1"/>
  <c r="F144" i="12" s="1"/>
  <c r="G144" i="12" s="1"/>
  <c r="D143" i="12"/>
  <c r="E143" i="12" s="1"/>
  <c r="F143" i="12" s="1"/>
  <c r="G143" i="12" s="1"/>
  <c r="D142" i="12"/>
  <c r="E142" i="12" s="1"/>
  <c r="F142" i="12" s="1"/>
  <c r="G142" i="12" s="1"/>
  <c r="D141" i="12"/>
  <c r="E141" i="12" s="1"/>
  <c r="F141" i="12" s="1"/>
  <c r="G141" i="12" s="1"/>
  <c r="D140" i="12"/>
  <c r="E140" i="12" s="1"/>
  <c r="F140" i="12" s="1"/>
  <c r="G140" i="12" s="1"/>
  <c r="D139" i="12"/>
  <c r="E139" i="12" s="1"/>
  <c r="F139" i="12" s="1"/>
  <c r="G139" i="12" s="1"/>
  <c r="D138" i="12"/>
  <c r="E138" i="12" s="1"/>
  <c r="F138" i="12" s="1"/>
  <c r="G138" i="12" s="1"/>
  <c r="D137" i="12"/>
  <c r="E137" i="12" s="1"/>
  <c r="F137" i="12" s="1"/>
  <c r="G137" i="12" s="1"/>
  <c r="D136" i="12"/>
  <c r="E136" i="12" s="1"/>
  <c r="F136" i="12" s="1"/>
  <c r="G136" i="12" s="1"/>
  <c r="D135" i="12"/>
  <c r="E135" i="12" s="1"/>
  <c r="F135" i="12" s="1"/>
  <c r="G135" i="12" s="1"/>
  <c r="D134" i="12"/>
  <c r="E134" i="12" s="1"/>
  <c r="F134" i="12" s="1"/>
  <c r="G134" i="12" s="1"/>
  <c r="D133" i="12"/>
  <c r="E133" i="12" s="1"/>
  <c r="F133" i="12" s="1"/>
  <c r="G133" i="12" s="1"/>
  <c r="D132" i="12"/>
  <c r="E132" i="12" s="1"/>
  <c r="F132" i="12" s="1"/>
  <c r="G132" i="12" s="1"/>
  <c r="D131" i="12"/>
  <c r="E131" i="12" s="1"/>
  <c r="F131" i="12" s="1"/>
  <c r="G131" i="12" s="1"/>
  <c r="D130" i="12"/>
  <c r="E130" i="12" s="1"/>
  <c r="F130" i="12" s="1"/>
  <c r="G130" i="12" s="1"/>
  <c r="D129" i="12"/>
  <c r="E129" i="12" s="1"/>
  <c r="F129" i="12" s="1"/>
  <c r="G129" i="12" s="1"/>
  <c r="D128" i="12"/>
  <c r="E128" i="12" s="1"/>
  <c r="F128" i="12" s="1"/>
  <c r="G128" i="12" s="1"/>
  <c r="D127" i="12"/>
  <c r="E127" i="12" s="1"/>
  <c r="F127" i="12" s="1"/>
  <c r="G127" i="12" s="1"/>
  <c r="D126" i="12"/>
  <c r="E126" i="12" s="1"/>
  <c r="F126" i="12" s="1"/>
  <c r="G126" i="12" s="1"/>
  <c r="D125" i="12"/>
  <c r="E125" i="12" s="1"/>
  <c r="F125" i="12" s="1"/>
  <c r="G125" i="12" s="1"/>
  <c r="D124" i="12"/>
  <c r="E124" i="12" s="1"/>
  <c r="F124" i="12" s="1"/>
  <c r="G124" i="12" s="1"/>
  <c r="D123" i="12"/>
  <c r="E123" i="12" s="1"/>
  <c r="F123" i="12" s="1"/>
  <c r="G123" i="12" s="1"/>
  <c r="D122" i="12"/>
  <c r="E122" i="12" s="1"/>
  <c r="F122" i="12" s="1"/>
  <c r="G122" i="12" s="1"/>
  <c r="D121" i="12"/>
  <c r="E121" i="12" s="1"/>
  <c r="F121" i="12" s="1"/>
  <c r="G121" i="12" s="1"/>
  <c r="D120" i="12"/>
  <c r="E120" i="12" s="1"/>
  <c r="F120" i="12" s="1"/>
  <c r="G120" i="12" s="1"/>
  <c r="D119" i="12"/>
  <c r="E119" i="12" s="1"/>
  <c r="F119" i="12" s="1"/>
  <c r="G119" i="12" s="1"/>
  <c r="D118" i="12"/>
  <c r="E118" i="12" s="1"/>
  <c r="F118" i="12" s="1"/>
  <c r="G118" i="12" s="1"/>
  <c r="D117" i="12"/>
  <c r="E117" i="12" s="1"/>
  <c r="F117" i="12" s="1"/>
  <c r="G117" i="12" s="1"/>
  <c r="D116" i="12"/>
  <c r="E116" i="12" s="1"/>
  <c r="F116" i="12" s="1"/>
  <c r="G116" i="12" s="1"/>
  <c r="D115" i="12"/>
  <c r="E115" i="12" s="1"/>
  <c r="F115" i="12" s="1"/>
  <c r="G115" i="12" s="1"/>
  <c r="D114" i="12"/>
  <c r="E114" i="12" s="1"/>
  <c r="F114" i="12" s="1"/>
  <c r="G114" i="12" s="1"/>
  <c r="D113" i="12"/>
  <c r="E113" i="12" s="1"/>
  <c r="F113" i="12" s="1"/>
  <c r="G113" i="12" s="1"/>
  <c r="D112" i="12"/>
  <c r="E112" i="12" s="1"/>
  <c r="F112" i="12" s="1"/>
  <c r="G112" i="12" s="1"/>
  <c r="D111" i="12"/>
  <c r="E111" i="12" s="1"/>
  <c r="F111" i="12" s="1"/>
  <c r="G111" i="12" s="1"/>
  <c r="D110" i="12"/>
  <c r="E110" i="12" s="1"/>
  <c r="F110" i="12" s="1"/>
  <c r="G110" i="12" s="1"/>
  <c r="D109" i="12"/>
  <c r="E109" i="12" s="1"/>
  <c r="F109" i="12" s="1"/>
  <c r="G109" i="12" s="1"/>
  <c r="D108" i="12"/>
  <c r="E108" i="12" s="1"/>
  <c r="F108" i="12" s="1"/>
  <c r="G108" i="12" s="1"/>
  <c r="D107" i="12"/>
  <c r="E107" i="12" s="1"/>
  <c r="F107" i="12" s="1"/>
  <c r="G107" i="12" s="1"/>
  <c r="D106" i="12"/>
  <c r="E106" i="12" s="1"/>
  <c r="F106" i="12" s="1"/>
  <c r="G106" i="12" s="1"/>
  <c r="D105" i="12"/>
  <c r="E105" i="12" s="1"/>
  <c r="F105" i="12" s="1"/>
  <c r="G105" i="12" s="1"/>
  <c r="D104" i="12"/>
  <c r="E104" i="12" s="1"/>
  <c r="F104" i="12" s="1"/>
  <c r="G104" i="12" s="1"/>
  <c r="D103" i="12"/>
  <c r="E103" i="12" s="1"/>
  <c r="F103" i="12" s="1"/>
  <c r="G103" i="12" s="1"/>
  <c r="D102" i="12"/>
  <c r="E102" i="12" s="1"/>
  <c r="F102" i="12" s="1"/>
  <c r="G102" i="12" s="1"/>
  <c r="D101" i="12"/>
  <c r="E101" i="12" s="1"/>
  <c r="F101" i="12" s="1"/>
  <c r="G101" i="12" s="1"/>
  <c r="D100" i="12"/>
  <c r="E100" i="12" s="1"/>
  <c r="F100" i="12" s="1"/>
  <c r="G100" i="12" s="1"/>
  <c r="D99" i="12"/>
  <c r="E99" i="12" s="1"/>
  <c r="F99" i="12" s="1"/>
  <c r="G99" i="12" s="1"/>
  <c r="D98" i="12"/>
  <c r="E98" i="12" s="1"/>
  <c r="F98" i="12" s="1"/>
  <c r="G98" i="12" s="1"/>
  <c r="D97" i="12"/>
  <c r="E97" i="12" s="1"/>
  <c r="F97" i="12" s="1"/>
  <c r="G97" i="12" s="1"/>
  <c r="D96" i="12"/>
  <c r="E96" i="12" s="1"/>
  <c r="F96" i="12" s="1"/>
  <c r="G96" i="12" s="1"/>
  <c r="D95" i="12"/>
  <c r="E95" i="12" s="1"/>
  <c r="F95" i="12" s="1"/>
  <c r="G95" i="12" s="1"/>
  <c r="D94" i="12"/>
  <c r="E94" i="12" s="1"/>
  <c r="F94" i="12" s="1"/>
  <c r="G94" i="12" s="1"/>
  <c r="D93" i="12"/>
  <c r="E93" i="12" s="1"/>
  <c r="F93" i="12" s="1"/>
  <c r="G93" i="12" s="1"/>
  <c r="D92" i="12"/>
  <c r="E92" i="12" s="1"/>
  <c r="F92" i="12" s="1"/>
  <c r="G92" i="12" s="1"/>
  <c r="D91" i="12"/>
  <c r="E91" i="12" s="1"/>
  <c r="F91" i="12" s="1"/>
  <c r="G91" i="12" s="1"/>
  <c r="D90" i="12"/>
  <c r="E90" i="12" s="1"/>
  <c r="F90" i="12" s="1"/>
  <c r="G90" i="12" s="1"/>
  <c r="D89" i="12"/>
  <c r="E89" i="12" s="1"/>
  <c r="F89" i="12" s="1"/>
  <c r="G89" i="12" s="1"/>
  <c r="D88" i="12"/>
  <c r="E88" i="12" s="1"/>
  <c r="F88" i="12" s="1"/>
  <c r="G88" i="12" s="1"/>
  <c r="D87" i="12"/>
  <c r="E87" i="12" s="1"/>
  <c r="F87" i="12" s="1"/>
  <c r="G87" i="12" s="1"/>
  <c r="D86" i="12"/>
  <c r="E86" i="12" s="1"/>
  <c r="F86" i="12" s="1"/>
  <c r="G86" i="12" s="1"/>
  <c r="D85" i="12"/>
  <c r="E85" i="12" s="1"/>
  <c r="F85" i="12" s="1"/>
  <c r="G85" i="12" s="1"/>
  <c r="D84" i="12"/>
  <c r="E84" i="12" s="1"/>
  <c r="F84" i="12" s="1"/>
  <c r="G84" i="12" s="1"/>
  <c r="D83" i="12"/>
  <c r="E83" i="12" s="1"/>
  <c r="F83" i="12" s="1"/>
  <c r="G83" i="12" s="1"/>
  <c r="D82" i="12"/>
  <c r="E82" i="12" s="1"/>
  <c r="F82" i="12" s="1"/>
  <c r="G82" i="12" s="1"/>
  <c r="D81" i="12"/>
  <c r="E81" i="12" s="1"/>
  <c r="F81" i="12" s="1"/>
  <c r="G81" i="12" s="1"/>
  <c r="D80" i="12"/>
  <c r="E80" i="12" s="1"/>
  <c r="F80" i="12" s="1"/>
  <c r="G80" i="12" s="1"/>
  <c r="D79" i="12"/>
  <c r="E79" i="12" s="1"/>
  <c r="F79" i="12" s="1"/>
  <c r="G79" i="12" s="1"/>
  <c r="D78" i="12"/>
  <c r="E78" i="12" s="1"/>
  <c r="F78" i="12" s="1"/>
  <c r="G78" i="12" s="1"/>
  <c r="D77" i="12"/>
  <c r="E77" i="12" s="1"/>
  <c r="F77" i="12" s="1"/>
  <c r="G77" i="12" s="1"/>
  <c r="D76" i="12"/>
  <c r="E76" i="12" s="1"/>
  <c r="F76" i="12" s="1"/>
  <c r="G76" i="12" s="1"/>
  <c r="D75" i="12"/>
  <c r="E75" i="12" s="1"/>
  <c r="F75" i="12" s="1"/>
  <c r="G75" i="12" s="1"/>
  <c r="D74" i="12"/>
  <c r="E74" i="12" s="1"/>
  <c r="F74" i="12" s="1"/>
  <c r="G74" i="12" s="1"/>
  <c r="D73" i="12"/>
  <c r="E73" i="12" s="1"/>
  <c r="D72" i="12"/>
  <c r="E72" i="12" s="1"/>
  <c r="F72" i="12" s="1"/>
  <c r="G72" i="12" s="1"/>
  <c r="D71" i="12"/>
  <c r="E71" i="12" s="1"/>
  <c r="F71" i="12" s="1"/>
  <c r="G71" i="12" s="1"/>
  <c r="D70" i="12"/>
  <c r="E70" i="12" s="1"/>
  <c r="F70" i="12" s="1"/>
  <c r="G70" i="12" s="1"/>
  <c r="D69" i="12"/>
  <c r="E69" i="12" s="1"/>
  <c r="F69" i="12" s="1"/>
  <c r="G69" i="12" s="1"/>
  <c r="D68" i="12"/>
  <c r="E68" i="12" s="1"/>
  <c r="F68" i="12" s="1"/>
  <c r="G68" i="12" s="1"/>
  <c r="D67" i="12"/>
  <c r="E67" i="12" s="1"/>
  <c r="F67" i="12" s="1"/>
  <c r="G67" i="12" s="1"/>
  <c r="D66" i="12"/>
  <c r="E66" i="12" s="1"/>
  <c r="F66" i="12" s="1"/>
  <c r="G66" i="12" s="1"/>
  <c r="D65" i="12"/>
  <c r="E65" i="12" s="1"/>
  <c r="F65" i="12" s="1"/>
  <c r="G65" i="12" s="1"/>
  <c r="D64" i="12"/>
  <c r="E64" i="12" s="1"/>
  <c r="F64" i="12" s="1"/>
  <c r="G64" i="12" s="1"/>
  <c r="D63" i="12"/>
  <c r="E63" i="12" s="1"/>
  <c r="F63" i="12" s="1"/>
  <c r="G63" i="12" s="1"/>
  <c r="D62" i="12"/>
  <c r="E62" i="12" s="1"/>
  <c r="F62" i="12" s="1"/>
  <c r="G62" i="12" s="1"/>
  <c r="D61" i="12"/>
  <c r="E61" i="12" s="1"/>
  <c r="F61" i="12" s="1"/>
  <c r="G61" i="12" s="1"/>
  <c r="D60" i="12"/>
  <c r="E60" i="12" s="1"/>
  <c r="F60" i="12" s="1"/>
  <c r="G60" i="12" s="1"/>
  <c r="D59" i="12"/>
  <c r="E59" i="12" s="1"/>
  <c r="F59" i="12" s="1"/>
  <c r="G59" i="12" s="1"/>
  <c r="D58" i="12"/>
  <c r="E58" i="12" s="1"/>
  <c r="F58" i="12" s="1"/>
  <c r="G58" i="12" s="1"/>
  <c r="D57" i="12"/>
  <c r="E57" i="12" s="1"/>
  <c r="F57" i="12" s="1"/>
  <c r="G57" i="12" s="1"/>
  <c r="D56" i="12"/>
  <c r="E56" i="12" s="1"/>
  <c r="F56" i="12" s="1"/>
  <c r="G56" i="12" s="1"/>
  <c r="D55" i="12"/>
  <c r="E55" i="12" s="1"/>
  <c r="F55" i="12" s="1"/>
  <c r="G55" i="12" s="1"/>
  <c r="D54" i="12"/>
  <c r="E54" i="12" s="1"/>
  <c r="F54" i="12" s="1"/>
  <c r="G54" i="12" s="1"/>
  <c r="D53" i="12"/>
  <c r="E53" i="12" s="1"/>
  <c r="F53" i="12" s="1"/>
  <c r="G53" i="12" s="1"/>
  <c r="D52" i="12"/>
  <c r="E52" i="12" s="1"/>
  <c r="F52" i="12" s="1"/>
  <c r="G52" i="12" s="1"/>
  <c r="D51" i="12"/>
  <c r="E51" i="12" s="1"/>
  <c r="F51" i="12" s="1"/>
  <c r="G51" i="12" s="1"/>
  <c r="D50" i="12"/>
  <c r="E50" i="12" s="1"/>
  <c r="F50" i="12" s="1"/>
  <c r="G50" i="12" s="1"/>
  <c r="D49" i="12"/>
  <c r="E49" i="12" s="1"/>
  <c r="F49" i="12" s="1"/>
  <c r="G49" i="12" s="1"/>
  <c r="D48" i="12"/>
  <c r="E48" i="12" s="1"/>
  <c r="F48" i="12" s="1"/>
  <c r="G48" i="12" s="1"/>
  <c r="D47" i="12"/>
  <c r="E47" i="12" s="1"/>
  <c r="F47" i="12" s="1"/>
  <c r="G47" i="12" s="1"/>
  <c r="D46" i="12"/>
  <c r="E46" i="12" s="1"/>
  <c r="F46" i="12" s="1"/>
  <c r="G46" i="12" s="1"/>
  <c r="D45" i="12"/>
  <c r="E45" i="12" s="1"/>
  <c r="F45" i="12" s="1"/>
  <c r="G45" i="12" s="1"/>
  <c r="D44" i="12"/>
  <c r="E44" i="12" s="1"/>
  <c r="F44" i="12" s="1"/>
  <c r="G44" i="12" s="1"/>
  <c r="D43" i="12"/>
  <c r="E43" i="12" s="1"/>
  <c r="F43" i="12" s="1"/>
  <c r="G43" i="12" s="1"/>
  <c r="D42" i="12"/>
  <c r="E42" i="12" s="1"/>
  <c r="F42" i="12" s="1"/>
  <c r="G42" i="12" s="1"/>
  <c r="D41" i="12"/>
  <c r="E41" i="12" s="1"/>
  <c r="F41" i="12" s="1"/>
  <c r="G41" i="12" s="1"/>
  <c r="D40" i="12"/>
  <c r="E40" i="12" s="1"/>
  <c r="F40" i="12" s="1"/>
  <c r="G40" i="12" s="1"/>
  <c r="D39" i="12"/>
  <c r="E39" i="12" s="1"/>
  <c r="F39" i="12" s="1"/>
  <c r="G39" i="12" s="1"/>
  <c r="D38" i="12"/>
  <c r="E38" i="12" s="1"/>
  <c r="F38" i="12" s="1"/>
  <c r="G38" i="12" s="1"/>
  <c r="D37" i="12"/>
  <c r="E37" i="12" s="1"/>
  <c r="F37" i="12" s="1"/>
  <c r="G37" i="12" s="1"/>
  <c r="D36" i="12"/>
  <c r="E36" i="12" s="1"/>
  <c r="F36" i="12" s="1"/>
  <c r="G36" i="12" s="1"/>
  <c r="D35" i="12"/>
  <c r="E35" i="12" s="1"/>
  <c r="F35" i="12" s="1"/>
  <c r="G35" i="12" s="1"/>
  <c r="D34" i="12"/>
  <c r="E34" i="12" s="1"/>
  <c r="F34" i="12" s="1"/>
  <c r="G34" i="12" s="1"/>
  <c r="D33" i="12"/>
  <c r="E33" i="12" s="1"/>
  <c r="F33" i="12" s="1"/>
  <c r="G33" i="12" s="1"/>
  <c r="D32" i="12"/>
  <c r="E32" i="12" s="1"/>
  <c r="F32" i="12" s="1"/>
  <c r="G32" i="12" s="1"/>
  <c r="D31" i="12"/>
  <c r="E31" i="12" s="1"/>
  <c r="F31" i="12" s="1"/>
  <c r="G31" i="12" s="1"/>
  <c r="D30" i="12"/>
  <c r="E30" i="12" s="1"/>
  <c r="F30" i="12" s="1"/>
  <c r="G30" i="12" s="1"/>
  <c r="D29" i="12"/>
  <c r="E29" i="12" s="1"/>
  <c r="F29" i="12" s="1"/>
  <c r="G29" i="12" s="1"/>
  <c r="D28" i="12"/>
  <c r="E28" i="12" s="1"/>
  <c r="F28" i="12" s="1"/>
  <c r="G28" i="12" s="1"/>
  <c r="D27" i="12"/>
  <c r="E27" i="12" s="1"/>
  <c r="F27" i="12" s="1"/>
  <c r="G27" i="12" s="1"/>
  <c r="D26" i="12"/>
  <c r="E26" i="12" s="1"/>
  <c r="F26" i="12" s="1"/>
  <c r="G26" i="12" s="1"/>
  <c r="D25" i="12"/>
  <c r="E25" i="12" s="1"/>
  <c r="F25" i="12" s="1"/>
  <c r="G25" i="12" s="1"/>
  <c r="D24" i="12"/>
  <c r="E24" i="12" s="1"/>
  <c r="F24" i="12" s="1"/>
  <c r="G24" i="12" s="1"/>
  <c r="D23" i="12"/>
  <c r="E23" i="12" s="1"/>
  <c r="F23" i="12" s="1"/>
  <c r="G23" i="12" s="1"/>
  <c r="D22" i="12"/>
  <c r="E22" i="12" s="1"/>
  <c r="F22" i="12" s="1"/>
  <c r="G22" i="12" s="1"/>
  <c r="D21" i="12"/>
  <c r="E21" i="12" s="1"/>
  <c r="F21" i="12" s="1"/>
  <c r="G21" i="12" s="1"/>
  <c r="D20" i="12"/>
  <c r="E20" i="12" s="1"/>
  <c r="F20" i="12" s="1"/>
  <c r="G20" i="12" s="1"/>
  <c r="D19" i="12"/>
  <c r="E19" i="12" s="1"/>
  <c r="F19" i="12" s="1"/>
  <c r="G19" i="12" s="1"/>
  <c r="D18" i="12"/>
  <c r="E18" i="12" s="1"/>
  <c r="F18" i="12" s="1"/>
  <c r="G18" i="12" s="1"/>
  <c r="D17" i="12"/>
  <c r="E17" i="12" s="1"/>
  <c r="F17" i="12" s="1"/>
  <c r="G17" i="12" s="1"/>
  <c r="D16" i="12"/>
  <c r="E16" i="12" s="1"/>
  <c r="F16" i="12" s="1"/>
  <c r="G16" i="12" s="1"/>
  <c r="D15" i="12"/>
  <c r="E15" i="12" s="1"/>
  <c r="F15" i="12" s="1"/>
  <c r="G15" i="12" s="1"/>
  <c r="D14" i="12"/>
  <c r="E14" i="12" s="1"/>
  <c r="F14" i="12" s="1"/>
  <c r="G14" i="12" s="1"/>
  <c r="D13" i="12"/>
  <c r="E13" i="12" s="1"/>
  <c r="F13" i="12" s="1"/>
  <c r="G13" i="12" s="1"/>
  <c r="D12" i="12"/>
  <c r="E12" i="12" s="1"/>
  <c r="F12" i="12" s="1"/>
  <c r="G12" i="12" s="1"/>
  <c r="D11" i="12"/>
  <c r="E11" i="12" s="1"/>
  <c r="F11" i="12" s="1"/>
  <c r="G11" i="12" s="1"/>
  <c r="D10" i="12"/>
  <c r="E10" i="12" s="1"/>
  <c r="F10" i="12" s="1"/>
  <c r="G10" i="12" s="1"/>
  <c r="D9" i="12"/>
  <c r="E9" i="12" s="1"/>
  <c r="F9" i="12" s="1"/>
  <c r="G9" i="12" s="1"/>
  <c r="D8" i="12"/>
  <c r="E8" i="12" s="1"/>
  <c r="F8" i="12" s="1"/>
  <c r="G8" i="12" s="1"/>
  <c r="D7" i="12"/>
  <c r="E7" i="12" s="1"/>
  <c r="F7" i="12" s="1"/>
  <c r="G7" i="12" s="1"/>
  <c r="D6" i="12"/>
  <c r="E6" i="12" s="1"/>
  <c r="F6" i="12" s="1"/>
  <c r="G6" i="12" s="1"/>
  <c r="D5" i="12"/>
  <c r="E5" i="12" s="1"/>
  <c r="F5" i="12" s="1"/>
  <c r="G5" i="12" s="1"/>
  <c r="D4" i="12"/>
  <c r="E4" i="12" s="1"/>
  <c r="F4" i="12" s="1"/>
  <c r="G4" i="12" s="1"/>
  <c r="D3" i="12"/>
  <c r="E3" i="12" s="1"/>
  <c r="F3" i="12" s="1"/>
  <c r="G3" i="12" s="1"/>
  <c r="N9" i="13" l="1"/>
  <c r="M10" i="13" s="1"/>
  <c r="O7" i="13"/>
  <c r="K9" i="13"/>
  <c r="K8" i="13"/>
  <c r="N7" i="12"/>
  <c r="J7" i="12"/>
  <c r="I2" i="5"/>
  <c r="I3" i="5"/>
  <c r="I4" i="5"/>
  <c r="I5" i="5"/>
  <c r="I6" i="5"/>
  <c r="I7" i="5"/>
  <c r="I8" i="5"/>
  <c r="I9" i="5"/>
  <c r="H8" i="5"/>
  <c r="G8" i="5"/>
  <c r="H5" i="5"/>
  <c r="G5" i="5"/>
  <c r="H4" i="5"/>
  <c r="G4" i="5"/>
  <c r="H3" i="5"/>
  <c r="G3" i="5"/>
  <c r="H2" i="5"/>
  <c r="G2" i="5"/>
  <c r="D63" i="11"/>
  <c r="D62" i="11"/>
  <c r="D61" i="11"/>
  <c r="D60" i="11"/>
  <c r="C63" i="11"/>
  <c r="C62" i="11"/>
  <c r="C61" i="11"/>
  <c r="C60" i="11"/>
  <c r="B63" i="11"/>
  <c r="B62" i="11"/>
  <c r="B61" i="11"/>
  <c r="B60" i="11"/>
  <c r="D55" i="11"/>
  <c r="D54" i="11"/>
  <c r="D53" i="11"/>
  <c r="D52" i="11"/>
  <c r="C55" i="11"/>
  <c r="C54" i="11"/>
  <c r="C53" i="11"/>
  <c r="C52" i="11"/>
  <c r="B55" i="11"/>
  <c r="B54" i="11"/>
  <c r="B53" i="11"/>
  <c r="B52" i="11"/>
  <c r="D59" i="11"/>
  <c r="C59" i="11"/>
  <c r="B59" i="11"/>
  <c r="D51" i="11"/>
  <c r="C51" i="11"/>
  <c r="B51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D63" i="10"/>
  <c r="D62" i="10"/>
  <c r="D61" i="10"/>
  <c r="D60" i="10"/>
  <c r="C63" i="10"/>
  <c r="C62" i="10"/>
  <c r="C61" i="10"/>
  <c r="C60" i="10"/>
  <c r="B63" i="10"/>
  <c r="B62" i="10"/>
  <c r="B61" i="10"/>
  <c r="B60" i="10"/>
  <c r="D55" i="10"/>
  <c r="D54" i="10"/>
  <c r="D53" i="10"/>
  <c r="D52" i="10"/>
  <c r="C55" i="10"/>
  <c r="C54" i="10"/>
  <c r="C53" i="10"/>
  <c r="C52" i="10"/>
  <c r="B55" i="10"/>
  <c r="B54" i="10"/>
  <c r="B53" i="10"/>
  <c r="B52" i="10"/>
  <c r="D59" i="10"/>
  <c r="C59" i="10"/>
  <c r="B59" i="10"/>
  <c r="D51" i="10"/>
  <c r="C51" i="10"/>
  <c r="B51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D63" i="9"/>
  <c r="D62" i="9"/>
  <c r="D61" i="9"/>
  <c r="D60" i="9"/>
  <c r="C63" i="9"/>
  <c r="C62" i="9"/>
  <c r="C61" i="9"/>
  <c r="C60" i="9"/>
  <c r="B63" i="9"/>
  <c r="B62" i="9"/>
  <c r="B61" i="9"/>
  <c r="B60" i="9"/>
  <c r="D55" i="9"/>
  <c r="D54" i="9"/>
  <c r="D53" i="9"/>
  <c r="D52" i="9"/>
  <c r="C55" i="9"/>
  <c r="C54" i="9"/>
  <c r="C53" i="9"/>
  <c r="C52" i="9"/>
  <c r="B55" i="9"/>
  <c r="B54" i="9"/>
  <c r="B53" i="9"/>
  <c r="B52" i="9"/>
  <c r="D59" i="9"/>
  <c r="C59" i="9"/>
  <c r="B59" i="9"/>
  <c r="D51" i="9"/>
  <c r="C51" i="9"/>
  <c r="B51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D63" i="8"/>
  <c r="D62" i="8"/>
  <c r="D61" i="8"/>
  <c r="D60" i="8"/>
  <c r="D59" i="8"/>
  <c r="C63" i="8"/>
  <c r="C62" i="8"/>
  <c r="C61" i="8"/>
  <c r="C60" i="8"/>
  <c r="C59" i="8"/>
  <c r="B63" i="8"/>
  <c r="B62" i="8"/>
  <c r="B61" i="8"/>
  <c r="B60" i="8"/>
  <c r="B59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3" i="5"/>
  <c r="Q3" i="5" s="1"/>
  <c r="P4" i="5"/>
  <c r="Q4" i="5" s="1"/>
  <c r="P5" i="5"/>
  <c r="Q5" i="5" s="1"/>
  <c r="P6" i="5"/>
  <c r="Q6" i="5" s="1"/>
  <c r="P7" i="5"/>
  <c r="Q7" i="5" s="1"/>
  <c r="P8" i="5"/>
  <c r="Q8" i="5" s="1"/>
  <c r="P9" i="5"/>
  <c r="Q9" i="5" s="1"/>
  <c r="P2" i="5"/>
  <c r="Q2" i="5" s="1"/>
  <c r="K3" i="5"/>
  <c r="O3" i="5" s="1"/>
  <c r="K4" i="5"/>
  <c r="O4" i="5" s="1"/>
  <c r="K5" i="5"/>
  <c r="O5" i="5" s="1"/>
  <c r="K6" i="5"/>
  <c r="O6" i="5" s="1"/>
  <c r="K7" i="5"/>
  <c r="L7" i="5" s="1"/>
  <c r="K8" i="5"/>
  <c r="L8" i="5" s="1"/>
  <c r="K9" i="5"/>
  <c r="L9" i="5" s="1"/>
  <c r="K2" i="5"/>
  <c r="O2" i="5" s="1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Z4" i="6"/>
  <c r="AA4" i="6"/>
  <c r="AB4" i="6"/>
  <c r="AC4" i="6"/>
  <c r="Z5" i="6"/>
  <c r="AA5" i="6"/>
  <c r="AB5" i="6"/>
  <c r="AC5" i="6"/>
  <c r="Z6" i="6"/>
  <c r="AA6" i="6"/>
  <c r="AB6" i="6"/>
  <c r="AC6" i="6"/>
  <c r="Z7" i="6"/>
  <c r="AA7" i="6"/>
  <c r="AB7" i="6"/>
  <c r="AC7" i="6"/>
  <c r="Z8" i="6"/>
  <c r="AA8" i="6"/>
  <c r="AB8" i="6"/>
  <c r="AC8" i="6"/>
  <c r="Z9" i="6"/>
  <c r="AA9" i="6"/>
  <c r="AB9" i="6"/>
  <c r="AC9" i="6"/>
  <c r="Z10" i="6"/>
  <c r="AA10" i="6"/>
  <c r="AB10" i="6"/>
  <c r="AC10" i="6"/>
  <c r="Z11" i="6"/>
  <c r="AA11" i="6"/>
  <c r="AB11" i="6"/>
  <c r="AC11" i="6"/>
  <c r="Z12" i="6"/>
  <c r="AA12" i="6"/>
  <c r="AB12" i="6"/>
  <c r="AC12" i="6"/>
  <c r="Z13" i="6"/>
  <c r="AA13" i="6"/>
  <c r="AB13" i="6"/>
  <c r="AC13" i="6"/>
  <c r="Z14" i="6"/>
  <c r="AA14" i="6"/>
  <c r="AB14" i="6"/>
  <c r="AC14" i="6"/>
  <c r="Z15" i="6"/>
  <c r="AA15" i="6"/>
  <c r="AB15" i="6"/>
  <c r="AC15" i="6"/>
  <c r="Z16" i="6"/>
  <c r="AA16" i="6"/>
  <c r="AB16" i="6"/>
  <c r="AC16" i="6"/>
  <c r="Z17" i="6"/>
  <c r="AA17" i="6"/>
  <c r="AB17" i="6"/>
  <c r="AC17" i="6"/>
  <c r="Z18" i="6"/>
  <c r="AA18" i="6"/>
  <c r="AB18" i="6"/>
  <c r="AC18" i="6"/>
  <c r="Z19" i="6"/>
  <c r="AA19" i="6"/>
  <c r="AB19" i="6"/>
  <c r="AC19" i="6"/>
  <c r="Z20" i="6"/>
  <c r="AA20" i="6"/>
  <c r="AB20" i="6"/>
  <c r="AC20" i="6"/>
  <c r="Z21" i="6"/>
  <c r="AA21" i="6"/>
  <c r="AB21" i="6"/>
  <c r="AC21" i="6"/>
  <c r="Z22" i="6"/>
  <c r="AA22" i="6"/>
  <c r="AB22" i="6"/>
  <c r="AC22" i="6"/>
  <c r="Z23" i="6"/>
  <c r="AA23" i="6"/>
  <c r="AB23" i="6"/>
  <c r="AC23" i="6"/>
  <c r="Z24" i="6"/>
  <c r="AA24" i="6"/>
  <c r="AB24" i="6"/>
  <c r="AC24" i="6"/>
  <c r="Z25" i="6"/>
  <c r="AA25" i="6"/>
  <c r="AB25" i="6"/>
  <c r="AC25" i="6"/>
  <c r="Z26" i="6"/>
  <c r="AA26" i="6"/>
  <c r="AB26" i="6"/>
  <c r="AC26" i="6"/>
  <c r="Z27" i="6"/>
  <c r="AA27" i="6"/>
  <c r="AB27" i="6"/>
  <c r="AC27" i="6"/>
  <c r="Z28" i="6"/>
  <c r="AA28" i="6"/>
  <c r="AB28" i="6"/>
  <c r="AC28" i="6"/>
  <c r="Z29" i="6"/>
  <c r="AA29" i="6"/>
  <c r="AB29" i="6"/>
  <c r="AC29" i="6"/>
  <c r="Z30" i="6"/>
  <c r="AA30" i="6"/>
  <c r="AB30" i="6"/>
  <c r="AC30" i="6"/>
  <c r="Z31" i="6"/>
  <c r="AA31" i="6"/>
  <c r="AB31" i="6"/>
  <c r="AC31" i="6"/>
  <c r="Z32" i="6"/>
  <c r="AA32" i="6"/>
  <c r="AB32" i="6"/>
  <c r="AC32" i="6"/>
  <c r="Z33" i="6"/>
  <c r="AA33" i="6"/>
  <c r="AB33" i="6"/>
  <c r="AC33" i="6"/>
  <c r="Z34" i="6"/>
  <c r="AA34" i="6"/>
  <c r="AB34" i="6"/>
  <c r="AC34" i="6"/>
  <c r="Z35" i="6"/>
  <c r="AA35" i="6"/>
  <c r="AB35" i="6"/>
  <c r="AC35" i="6"/>
  <c r="Z36" i="6"/>
  <c r="AA36" i="6"/>
  <c r="AB36" i="6"/>
  <c r="AC36" i="6"/>
  <c r="Z37" i="6"/>
  <c r="AA37" i="6"/>
  <c r="AB37" i="6"/>
  <c r="AC37" i="6"/>
  <c r="Z38" i="6"/>
  <c r="AA38" i="6"/>
  <c r="AB38" i="6"/>
  <c r="AC38" i="6"/>
  <c r="Z39" i="6"/>
  <c r="AA39" i="6"/>
  <c r="AB39" i="6"/>
  <c r="AC39" i="6"/>
  <c r="Z40" i="6"/>
  <c r="AA40" i="6"/>
  <c r="AB40" i="6"/>
  <c r="AC40" i="6"/>
  <c r="Z41" i="6"/>
  <c r="AA41" i="6"/>
  <c r="AB41" i="6"/>
  <c r="AC41" i="6"/>
  <c r="Z42" i="6"/>
  <c r="AA42" i="6"/>
  <c r="AB42" i="6"/>
  <c r="AC42" i="6"/>
  <c r="Z43" i="6"/>
  <c r="AA43" i="6"/>
  <c r="AB43" i="6"/>
  <c r="AC43" i="6"/>
  <c r="Z44" i="6"/>
  <c r="AA44" i="6"/>
  <c r="AB44" i="6"/>
  <c r="AC44" i="6"/>
  <c r="Z45" i="6"/>
  <c r="AA45" i="6"/>
  <c r="AB45" i="6"/>
  <c r="AC45" i="6"/>
  <c r="Z46" i="6"/>
  <c r="AA46" i="6"/>
  <c r="AB46" i="6"/>
  <c r="AC46" i="6"/>
  <c r="Z47" i="6"/>
  <c r="AA47" i="6"/>
  <c r="AB47" i="6"/>
  <c r="AC47" i="6"/>
  <c r="Z48" i="6"/>
  <c r="AA48" i="6"/>
  <c r="AB48" i="6"/>
  <c r="AC48" i="6"/>
  <c r="Z49" i="6"/>
  <c r="AA49" i="6"/>
  <c r="AB49" i="6"/>
  <c r="AC49" i="6"/>
  <c r="Z50" i="6"/>
  <c r="AA50" i="6"/>
  <c r="AB50" i="6"/>
  <c r="AC50" i="6"/>
  <c r="Z51" i="6"/>
  <c r="AA51" i="6"/>
  <c r="AB51" i="6"/>
  <c r="AC51" i="6"/>
  <c r="Z52" i="6"/>
  <c r="AA52" i="6"/>
  <c r="AB52" i="6"/>
  <c r="AC52" i="6"/>
  <c r="Z53" i="6"/>
  <c r="AA53" i="6"/>
  <c r="AB53" i="6"/>
  <c r="AC53" i="6"/>
  <c r="Z54" i="6"/>
  <c r="AA54" i="6"/>
  <c r="AB54" i="6"/>
  <c r="AC54" i="6"/>
  <c r="Z55" i="6"/>
  <c r="AA55" i="6"/>
  <c r="AB55" i="6"/>
  <c r="AC55" i="6"/>
  <c r="Z56" i="6"/>
  <c r="AA56" i="6"/>
  <c r="AB56" i="6"/>
  <c r="AC56" i="6"/>
  <c r="Z57" i="6"/>
  <c r="AA57" i="6"/>
  <c r="AB57" i="6"/>
  <c r="AC57" i="6"/>
  <c r="Z58" i="6"/>
  <c r="AA58" i="6"/>
  <c r="AB58" i="6"/>
  <c r="AC58" i="6"/>
  <c r="Z59" i="6"/>
  <c r="AA59" i="6"/>
  <c r="AB59" i="6"/>
  <c r="AC59" i="6"/>
  <c r="Z60" i="6"/>
  <c r="AA60" i="6"/>
  <c r="AB60" i="6"/>
  <c r="AC60" i="6"/>
  <c r="Z61" i="6"/>
  <c r="AA61" i="6"/>
  <c r="AB61" i="6"/>
  <c r="AC61" i="6"/>
  <c r="Z62" i="6"/>
  <c r="AA62" i="6"/>
  <c r="AB62" i="6"/>
  <c r="AC62" i="6"/>
  <c r="Z63" i="6"/>
  <c r="AA63" i="6"/>
  <c r="AB63" i="6"/>
  <c r="AC63" i="6"/>
  <c r="Z64" i="6"/>
  <c r="AA64" i="6"/>
  <c r="AB64" i="6"/>
  <c r="AC64" i="6"/>
  <c r="Z65" i="6"/>
  <c r="AA65" i="6"/>
  <c r="AB65" i="6"/>
  <c r="AC65" i="6"/>
  <c r="Z66" i="6"/>
  <c r="AA66" i="6"/>
  <c r="AB66" i="6"/>
  <c r="AC66" i="6"/>
  <c r="Z67" i="6"/>
  <c r="AA67" i="6"/>
  <c r="AB67" i="6"/>
  <c r="AC67" i="6"/>
  <c r="Z68" i="6"/>
  <c r="AA68" i="6"/>
  <c r="AB68" i="6"/>
  <c r="AC68" i="6"/>
  <c r="Z69" i="6"/>
  <c r="AA69" i="6"/>
  <c r="AB69" i="6"/>
  <c r="AC69" i="6"/>
  <c r="Z70" i="6"/>
  <c r="AA70" i="6"/>
  <c r="AB70" i="6"/>
  <c r="AC70" i="6"/>
  <c r="Z71" i="6"/>
  <c r="AA71" i="6"/>
  <c r="AB71" i="6"/>
  <c r="AC71" i="6"/>
  <c r="Z72" i="6"/>
  <c r="AA72" i="6"/>
  <c r="AB72" i="6"/>
  <c r="AC72" i="6"/>
  <c r="Z73" i="6"/>
  <c r="AA73" i="6"/>
  <c r="AB73" i="6"/>
  <c r="AC73" i="6"/>
  <c r="Z74" i="6"/>
  <c r="AA74" i="6"/>
  <c r="AB74" i="6"/>
  <c r="AC74" i="6"/>
  <c r="Z75" i="6"/>
  <c r="AA75" i="6"/>
  <c r="AB75" i="6"/>
  <c r="AC75" i="6"/>
  <c r="Z76" i="6"/>
  <c r="AA76" i="6"/>
  <c r="AB76" i="6"/>
  <c r="AC76" i="6"/>
  <c r="Z77" i="6"/>
  <c r="AA77" i="6"/>
  <c r="AB77" i="6"/>
  <c r="AC77" i="6"/>
  <c r="Z78" i="6"/>
  <c r="AA78" i="6"/>
  <c r="AB78" i="6"/>
  <c r="AC78" i="6"/>
  <c r="Z79" i="6"/>
  <c r="AA79" i="6"/>
  <c r="AB79" i="6"/>
  <c r="AC79" i="6"/>
  <c r="Z80" i="6"/>
  <c r="AA80" i="6"/>
  <c r="AB80" i="6"/>
  <c r="AC80" i="6"/>
  <c r="Z81" i="6"/>
  <c r="AA81" i="6"/>
  <c r="AB81" i="6"/>
  <c r="AC81" i="6"/>
  <c r="Z82" i="6"/>
  <c r="AA82" i="6"/>
  <c r="AB82" i="6"/>
  <c r="AC82" i="6"/>
  <c r="Z83" i="6"/>
  <c r="AA83" i="6"/>
  <c r="AB83" i="6"/>
  <c r="AC83" i="6"/>
  <c r="Z84" i="6"/>
  <c r="AA84" i="6"/>
  <c r="AB84" i="6"/>
  <c r="AC84" i="6"/>
  <c r="Z85" i="6"/>
  <c r="AA85" i="6"/>
  <c r="AB85" i="6"/>
  <c r="AC85" i="6"/>
  <c r="Z86" i="6"/>
  <c r="AA86" i="6"/>
  <c r="AB86" i="6"/>
  <c r="AC86" i="6"/>
  <c r="Z87" i="6"/>
  <c r="AA87" i="6"/>
  <c r="AB87" i="6"/>
  <c r="AC87" i="6"/>
  <c r="Z88" i="6"/>
  <c r="AA88" i="6"/>
  <c r="AB88" i="6"/>
  <c r="AC88" i="6"/>
  <c r="Z89" i="6"/>
  <c r="AA89" i="6"/>
  <c r="AB89" i="6"/>
  <c r="AC89" i="6"/>
  <c r="Z90" i="6"/>
  <c r="AA90" i="6"/>
  <c r="AB90" i="6"/>
  <c r="AC90" i="6"/>
  <c r="Z91" i="6"/>
  <c r="AA91" i="6"/>
  <c r="AB91" i="6"/>
  <c r="AC91" i="6"/>
  <c r="Z92" i="6"/>
  <c r="AA92" i="6"/>
  <c r="AB92" i="6"/>
  <c r="AC92" i="6"/>
  <c r="Z93" i="6"/>
  <c r="AA93" i="6"/>
  <c r="AB93" i="6"/>
  <c r="AC93" i="6"/>
  <c r="Z94" i="6"/>
  <c r="AA94" i="6"/>
  <c r="AB94" i="6"/>
  <c r="AC94" i="6"/>
  <c r="Z95" i="6"/>
  <c r="AA95" i="6"/>
  <c r="AB95" i="6"/>
  <c r="AC95" i="6"/>
  <c r="Z96" i="6"/>
  <c r="AA96" i="6"/>
  <c r="AB96" i="6"/>
  <c r="AC96" i="6"/>
  <c r="Z97" i="6"/>
  <c r="AA97" i="6"/>
  <c r="AB97" i="6"/>
  <c r="AC97" i="6"/>
  <c r="Z98" i="6"/>
  <c r="AA98" i="6"/>
  <c r="AB98" i="6"/>
  <c r="AC98" i="6"/>
  <c r="Z3" i="6"/>
  <c r="AA3" i="6"/>
  <c r="AB3" i="6"/>
  <c r="AC3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3" i="6"/>
  <c r="AF4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3" i="6"/>
  <c r="AD4" i="6"/>
  <c r="AE4" i="6"/>
  <c r="AD5" i="6"/>
  <c r="AE5" i="6"/>
  <c r="AD6" i="6"/>
  <c r="AE6" i="6"/>
  <c r="AD7" i="6"/>
  <c r="AE7" i="6"/>
  <c r="AD8" i="6"/>
  <c r="AE8" i="6"/>
  <c r="AD9" i="6"/>
  <c r="AE9" i="6"/>
  <c r="AD10" i="6"/>
  <c r="AE10" i="6"/>
  <c r="AD11" i="6"/>
  <c r="AE11" i="6"/>
  <c r="AD12" i="6"/>
  <c r="AE12" i="6"/>
  <c r="AD13" i="6"/>
  <c r="AE13" i="6"/>
  <c r="AD14" i="6"/>
  <c r="AE14" i="6"/>
  <c r="AD15" i="6"/>
  <c r="AE15" i="6"/>
  <c r="AD16" i="6"/>
  <c r="AE16" i="6"/>
  <c r="AD17" i="6"/>
  <c r="AE17" i="6"/>
  <c r="AD18" i="6"/>
  <c r="AE18" i="6"/>
  <c r="AD19" i="6"/>
  <c r="AE19" i="6"/>
  <c r="AD20" i="6"/>
  <c r="AE20" i="6"/>
  <c r="AD21" i="6"/>
  <c r="AE21" i="6"/>
  <c r="AD22" i="6"/>
  <c r="AE22" i="6"/>
  <c r="AD23" i="6"/>
  <c r="AE23" i="6"/>
  <c r="AD24" i="6"/>
  <c r="AE24" i="6"/>
  <c r="AD25" i="6"/>
  <c r="AE25" i="6"/>
  <c r="AD26" i="6"/>
  <c r="AE26" i="6"/>
  <c r="AD27" i="6"/>
  <c r="AE27" i="6"/>
  <c r="AD28" i="6"/>
  <c r="AE28" i="6"/>
  <c r="AD29" i="6"/>
  <c r="AE29" i="6"/>
  <c r="AD30" i="6"/>
  <c r="AE30" i="6"/>
  <c r="AD31" i="6"/>
  <c r="AE31" i="6"/>
  <c r="AD32" i="6"/>
  <c r="AE32" i="6"/>
  <c r="AD33" i="6"/>
  <c r="AE33" i="6"/>
  <c r="AD34" i="6"/>
  <c r="AE34" i="6"/>
  <c r="AD35" i="6"/>
  <c r="AE35" i="6"/>
  <c r="AD36" i="6"/>
  <c r="AE36" i="6"/>
  <c r="AD37" i="6"/>
  <c r="AE37" i="6"/>
  <c r="AD38" i="6"/>
  <c r="AE38" i="6"/>
  <c r="AD39" i="6"/>
  <c r="AE39" i="6"/>
  <c r="AD40" i="6"/>
  <c r="AE40" i="6"/>
  <c r="AD41" i="6"/>
  <c r="AE41" i="6"/>
  <c r="AD42" i="6"/>
  <c r="AE42" i="6"/>
  <c r="AD43" i="6"/>
  <c r="AE43" i="6"/>
  <c r="AD44" i="6"/>
  <c r="AE44" i="6"/>
  <c r="AD45" i="6"/>
  <c r="AE45" i="6"/>
  <c r="AD46" i="6"/>
  <c r="AE46" i="6"/>
  <c r="AD47" i="6"/>
  <c r="AE47" i="6"/>
  <c r="AD48" i="6"/>
  <c r="AE48" i="6"/>
  <c r="AD49" i="6"/>
  <c r="AE49" i="6"/>
  <c r="AD50" i="6"/>
  <c r="AE50" i="6"/>
  <c r="AD51" i="6"/>
  <c r="AE51" i="6"/>
  <c r="AD52" i="6"/>
  <c r="AE52" i="6"/>
  <c r="AD53" i="6"/>
  <c r="AE53" i="6"/>
  <c r="AD54" i="6"/>
  <c r="AE54" i="6"/>
  <c r="AD55" i="6"/>
  <c r="AE55" i="6"/>
  <c r="AD56" i="6"/>
  <c r="AE56" i="6"/>
  <c r="AD57" i="6"/>
  <c r="AE57" i="6"/>
  <c r="AD58" i="6"/>
  <c r="AE58" i="6"/>
  <c r="AD59" i="6"/>
  <c r="AE59" i="6"/>
  <c r="AD60" i="6"/>
  <c r="AE60" i="6"/>
  <c r="AD61" i="6"/>
  <c r="AE61" i="6"/>
  <c r="AD62" i="6"/>
  <c r="AE62" i="6"/>
  <c r="AD63" i="6"/>
  <c r="AE63" i="6"/>
  <c r="AD64" i="6"/>
  <c r="AE64" i="6"/>
  <c r="AD65" i="6"/>
  <c r="AE65" i="6"/>
  <c r="AD66" i="6"/>
  <c r="AE66" i="6"/>
  <c r="AD67" i="6"/>
  <c r="AE67" i="6"/>
  <c r="AD68" i="6"/>
  <c r="AE68" i="6"/>
  <c r="AD69" i="6"/>
  <c r="AE69" i="6"/>
  <c r="AD70" i="6"/>
  <c r="AE70" i="6"/>
  <c r="AD71" i="6"/>
  <c r="AE71" i="6"/>
  <c r="AD72" i="6"/>
  <c r="AE72" i="6"/>
  <c r="AD73" i="6"/>
  <c r="AE73" i="6"/>
  <c r="AD74" i="6"/>
  <c r="AE74" i="6"/>
  <c r="AD75" i="6"/>
  <c r="AE75" i="6"/>
  <c r="AD76" i="6"/>
  <c r="AE76" i="6"/>
  <c r="AD77" i="6"/>
  <c r="AE77" i="6"/>
  <c r="AD78" i="6"/>
  <c r="AE78" i="6"/>
  <c r="AD79" i="6"/>
  <c r="AE79" i="6"/>
  <c r="AD80" i="6"/>
  <c r="AE80" i="6"/>
  <c r="AD81" i="6"/>
  <c r="AE81" i="6"/>
  <c r="AD82" i="6"/>
  <c r="AE82" i="6"/>
  <c r="AD83" i="6"/>
  <c r="AE83" i="6"/>
  <c r="AD84" i="6"/>
  <c r="AE84" i="6"/>
  <c r="AD85" i="6"/>
  <c r="AE85" i="6"/>
  <c r="AD86" i="6"/>
  <c r="AE86" i="6"/>
  <c r="AD87" i="6"/>
  <c r="AE87" i="6"/>
  <c r="AD88" i="6"/>
  <c r="AE88" i="6"/>
  <c r="AD89" i="6"/>
  <c r="AE89" i="6"/>
  <c r="AD90" i="6"/>
  <c r="AE90" i="6"/>
  <c r="AD91" i="6"/>
  <c r="AE91" i="6"/>
  <c r="AD92" i="6"/>
  <c r="AE92" i="6"/>
  <c r="AD93" i="6"/>
  <c r="AE93" i="6"/>
  <c r="AD94" i="6"/>
  <c r="AE94" i="6"/>
  <c r="AD95" i="6"/>
  <c r="AE95" i="6"/>
  <c r="AD96" i="6"/>
  <c r="AE96" i="6"/>
  <c r="AD97" i="6"/>
  <c r="AE97" i="6"/>
  <c r="AD98" i="6"/>
  <c r="AE98" i="6"/>
  <c r="AD3" i="6"/>
  <c r="AE3" i="6"/>
  <c r="V4" i="6"/>
  <c r="W4" i="6"/>
  <c r="V5" i="6"/>
  <c r="W5" i="6"/>
  <c r="V6" i="6"/>
  <c r="W6" i="6"/>
  <c r="V7" i="6"/>
  <c r="W7" i="6"/>
  <c r="V8" i="6"/>
  <c r="W8" i="6"/>
  <c r="V9" i="6"/>
  <c r="W9" i="6"/>
  <c r="V10" i="6"/>
  <c r="W10" i="6"/>
  <c r="V11" i="6"/>
  <c r="W11" i="6"/>
  <c r="V12" i="6"/>
  <c r="W12" i="6"/>
  <c r="V13" i="6"/>
  <c r="W13" i="6"/>
  <c r="V14" i="6"/>
  <c r="W14" i="6"/>
  <c r="V15" i="6"/>
  <c r="W15" i="6"/>
  <c r="V16" i="6"/>
  <c r="W16" i="6"/>
  <c r="V17" i="6"/>
  <c r="W17" i="6"/>
  <c r="V18" i="6"/>
  <c r="W18" i="6"/>
  <c r="V19" i="6"/>
  <c r="W19" i="6"/>
  <c r="V20" i="6"/>
  <c r="W20" i="6"/>
  <c r="V21" i="6"/>
  <c r="W21" i="6"/>
  <c r="V22" i="6"/>
  <c r="W22" i="6"/>
  <c r="V23" i="6"/>
  <c r="W23" i="6"/>
  <c r="V24" i="6"/>
  <c r="W24" i="6"/>
  <c r="V25" i="6"/>
  <c r="W25" i="6"/>
  <c r="V26" i="6"/>
  <c r="W26" i="6"/>
  <c r="V27" i="6"/>
  <c r="W27" i="6"/>
  <c r="V28" i="6"/>
  <c r="W28" i="6"/>
  <c r="V29" i="6"/>
  <c r="W29" i="6"/>
  <c r="V30" i="6"/>
  <c r="W30" i="6"/>
  <c r="V31" i="6"/>
  <c r="W31" i="6"/>
  <c r="V32" i="6"/>
  <c r="W32" i="6"/>
  <c r="V33" i="6"/>
  <c r="W33" i="6"/>
  <c r="V34" i="6"/>
  <c r="W34" i="6"/>
  <c r="V35" i="6"/>
  <c r="W35" i="6"/>
  <c r="V36" i="6"/>
  <c r="W36" i="6"/>
  <c r="V37" i="6"/>
  <c r="W37" i="6"/>
  <c r="V38" i="6"/>
  <c r="W38" i="6"/>
  <c r="V39" i="6"/>
  <c r="W39" i="6"/>
  <c r="V40" i="6"/>
  <c r="W40" i="6"/>
  <c r="V41" i="6"/>
  <c r="W41" i="6"/>
  <c r="V42" i="6"/>
  <c r="W42" i="6"/>
  <c r="V43" i="6"/>
  <c r="W43" i="6"/>
  <c r="V44" i="6"/>
  <c r="W44" i="6"/>
  <c r="V45" i="6"/>
  <c r="W45" i="6"/>
  <c r="V46" i="6"/>
  <c r="W46" i="6"/>
  <c r="V47" i="6"/>
  <c r="W47" i="6"/>
  <c r="V48" i="6"/>
  <c r="W48" i="6"/>
  <c r="V49" i="6"/>
  <c r="W49" i="6"/>
  <c r="V50" i="6"/>
  <c r="W50" i="6"/>
  <c r="V51" i="6"/>
  <c r="W51" i="6"/>
  <c r="V52" i="6"/>
  <c r="W52" i="6"/>
  <c r="V53" i="6"/>
  <c r="W53" i="6"/>
  <c r="V54" i="6"/>
  <c r="W54" i="6"/>
  <c r="V55" i="6"/>
  <c r="W55" i="6"/>
  <c r="V56" i="6"/>
  <c r="W56" i="6"/>
  <c r="V57" i="6"/>
  <c r="W57" i="6"/>
  <c r="V58" i="6"/>
  <c r="W58" i="6"/>
  <c r="V59" i="6"/>
  <c r="W59" i="6"/>
  <c r="V60" i="6"/>
  <c r="W60" i="6"/>
  <c r="V61" i="6"/>
  <c r="W61" i="6"/>
  <c r="V62" i="6"/>
  <c r="W62" i="6"/>
  <c r="V63" i="6"/>
  <c r="W63" i="6"/>
  <c r="V64" i="6"/>
  <c r="W64" i="6"/>
  <c r="V65" i="6"/>
  <c r="W65" i="6"/>
  <c r="V66" i="6"/>
  <c r="W66" i="6"/>
  <c r="V67" i="6"/>
  <c r="W67" i="6"/>
  <c r="V68" i="6"/>
  <c r="W68" i="6"/>
  <c r="V69" i="6"/>
  <c r="W69" i="6"/>
  <c r="V70" i="6"/>
  <c r="W70" i="6"/>
  <c r="V71" i="6"/>
  <c r="W71" i="6"/>
  <c r="V72" i="6"/>
  <c r="W72" i="6"/>
  <c r="V73" i="6"/>
  <c r="W73" i="6"/>
  <c r="V74" i="6"/>
  <c r="W74" i="6"/>
  <c r="V75" i="6"/>
  <c r="W75" i="6"/>
  <c r="V76" i="6"/>
  <c r="W76" i="6"/>
  <c r="V77" i="6"/>
  <c r="W77" i="6"/>
  <c r="V78" i="6"/>
  <c r="W78" i="6"/>
  <c r="V79" i="6"/>
  <c r="W79" i="6"/>
  <c r="V80" i="6"/>
  <c r="W80" i="6"/>
  <c r="V81" i="6"/>
  <c r="W81" i="6"/>
  <c r="V82" i="6"/>
  <c r="W82" i="6"/>
  <c r="V83" i="6"/>
  <c r="W83" i="6"/>
  <c r="V84" i="6"/>
  <c r="W84" i="6"/>
  <c r="V85" i="6"/>
  <c r="W85" i="6"/>
  <c r="V86" i="6"/>
  <c r="W86" i="6"/>
  <c r="V87" i="6"/>
  <c r="W87" i="6"/>
  <c r="V88" i="6"/>
  <c r="W88" i="6"/>
  <c r="V89" i="6"/>
  <c r="W89" i="6"/>
  <c r="V90" i="6"/>
  <c r="W90" i="6"/>
  <c r="V91" i="6"/>
  <c r="W91" i="6"/>
  <c r="V92" i="6"/>
  <c r="W92" i="6"/>
  <c r="V93" i="6"/>
  <c r="W93" i="6"/>
  <c r="V94" i="6"/>
  <c r="W94" i="6"/>
  <c r="V95" i="6"/>
  <c r="W95" i="6"/>
  <c r="V96" i="6"/>
  <c r="W96" i="6"/>
  <c r="V97" i="6"/>
  <c r="W97" i="6"/>
  <c r="V98" i="6"/>
  <c r="W98" i="6"/>
  <c r="V3" i="6"/>
  <c r="W3" i="6"/>
  <c r="R4" i="6"/>
  <c r="S4" i="6"/>
  <c r="T4" i="6"/>
  <c r="U4" i="6"/>
  <c r="R5" i="6"/>
  <c r="S5" i="6"/>
  <c r="T5" i="6"/>
  <c r="U5" i="6"/>
  <c r="R6" i="6"/>
  <c r="S6" i="6"/>
  <c r="T6" i="6"/>
  <c r="U6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R19" i="6"/>
  <c r="S19" i="6"/>
  <c r="T19" i="6"/>
  <c r="U19" i="6"/>
  <c r="R20" i="6"/>
  <c r="S20" i="6"/>
  <c r="T20" i="6"/>
  <c r="U20" i="6"/>
  <c r="R21" i="6"/>
  <c r="S21" i="6"/>
  <c r="T21" i="6"/>
  <c r="U21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R27" i="6"/>
  <c r="S27" i="6"/>
  <c r="T27" i="6"/>
  <c r="U27" i="6"/>
  <c r="R28" i="6"/>
  <c r="S28" i="6"/>
  <c r="T28" i="6"/>
  <c r="U28" i="6"/>
  <c r="R29" i="6"/>
  <c r="S29" i="6"/>
  <c r="T29" i="6"/>
  <c r="U29" i="6"/>
  <c r="R30" i="6"/>
  <c r="S30" i="6"/>
  <c r="T30" i="6"/>
  <c r="U30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R37" i="6"/>
  <c r="S37" i="6"/>
  <c r="T37" i="6"/>
  <c r="U37" i="6"/>
  <c r="R38" i="6"/>
  <c r="S38" i="6"/>
  <c r="T38" i="6"/>
  <c r="U38" i="6"/>
  <c r="R39" i="6"/>
  <c r="S39" i="6"/>
  <c r="T39" i="6"/>
  <c r="U39" i="6"/>
  <c r="R40" i="6"/>
  <c r="S40" i="6"/>
  <c r="T40" i="6"/>
  <c r="U40" i="6"/>
  <c r="R41" i="6"/>
  <c r="S41" i="6"/>
  <c r="T41" i="6"/>
  <c r="U41" i="6"/>
  <c r="R42" i="6"/>
  <c r="S42" i="6"/>
  <c r="T42" i="6"/>
  <c r="U42" i="6"/>
  <c r="R43" i="6"/>
  <c r="S43" i="6"/>
  <c r="T43" i="6"/>
  <c r="U43" i="6"/>
  <c r="R44" i="6"/>
  <c r="S44" i="6"/>
  <c r="T44" i="6"/>
  <c r="U44" i="6"/>
  <c r="R45" i="6"/>
  <c r="S45" i="6"/>
  <c r="T45" i="6"/>
  <c r="U45" i="6"/>
  <c r="R46" i="6"/>
  <c r="S46" i="6"/>
  <c r="T46" i="6"/>
  <c r="U46" i="6"/>
  <c r="R47" i="6"/>
  <c r="S47" i="6"/>
  <c r="T47" i="6"/>
  <c r="U47" i="6"/>
  <c r="R48" i="6"/>
  <c r="S48" i="6"/>
  <c r="T48" i="6"/>
  <c r="U48" i="6"/>
  <c r="R49" i="6"/>
  <c r="S49" i="6"/>
  <c r="T49" i="6"/>
  <c r="U49" i="6"/>
  <c r="R50" i="6"/>
  <c r="S50" i="6"/>
  <c r="T50" i="6"/>
  <c r="U50" i="6"/>
  <c r="R51" i="6"/>
  <c r="S51" i="6"/>
  <c r="T51" i="6"/>
  <c r="U51" i="6"/>
  <c r="R52" i="6"/>
  <c r="S52" i="6"/>
  <c r="T52" i="6"/>
  <c r="U52" i="6"/>
  <c r="R53" i="6"/>
  <c r="S53" i="6"/>
  <c r="T53" i="6"/>
  <c r="U53" i="6"/>
  <c r="R54" i="6"/>
  <c r="S54" i="6"/>
  <c r="T54" i="6"/>
  <c r="U54" i="6"/>
  <c r="R55" i="6"/>
  <c r="S55" i="6"/>
  <c r="T55" i="6"/>
  <c r="U55" i="6"/>
  <c r="R56" i="6"/>
  <c r="S56" i="6"/>
  <c r="T56" i="6"/>
  <c r="U56" i="6"/>
  <c r="R57" i="6"/>
  <c r="S57" i="6"/>
  <c r="T57" i="6"/>
  <c r="U57" i="6"/>
  <c r="R58" i="6"/>
  <c r="S58" i="6"/>
  <c r="T58" i="6"/>
  <c r="U58" i="6"/>
  <c r="R59" i="6"/>
  <c r="S59" i="6"/>
  <c r="T59" i="6"/>
  <c r="U59" i="6"/>
  <c r="R60" i="6"/>
  <c r="S60" i="6"/>
  <c r="T60" i="6"/>
  <c r="U60" i="6"/>
  <c r="R61" i="6"/>
  <c r="S61" i="6"/>
  <c r="T61" i="6"/>
  <c r="U61" i="6"/>
  <c r="R62" i="6"/>
  <c r="S62" i="6"/>
  <c r="T62" i="6"/>
  <c r="U62" i="6"/>
  <c r="R63" i="6"/>
  <c r="S63" i="6"/>
  <c r="T63" i="6"/>
  <c r="U63" i="6"/>
  <c r="R64" i="6"/>
  <c r="S64" i="6"/>
  <c r="T64" i="6"/>
  <c r="U64" i="6"/>
  <c r="R65" i="6"/>
  <c r="S65" i="6"/>
  <c r="T65" i="6"/>
  <c r="U65" i="6"/>
  <c r="R66" i="6"/>
  <c r="S66" i="6"/>
  <c r="T66" i="6"/>
  <c r="U66" i="6"/>
  <c r="R67" i="6"/>
  <c r="S67" i="6"/>
  <c r="T67" i="6"/>
  <c r="U67" i="6"/>
  <c r="R68" i="6"/>
  <c r="S68" i="6"/>
  <c r="T68" i="6"/>
  <c r="U68" i="6"/>
  <c r="R69" i="6"/>
  <c r="S69" i="6"/>
  <c r="T69" i="6"/>
  <c r="U69" i="6"/>
  <c r="R70" i="6"/>
  <c r="S70" i="6"/>
  <c r="T70" i="6"/>
  <c r="U70" i="6"/>
  <c r="R71" i="6"/>
  <c r="S71" i="6"/>
  <c r="T71" i="6"/>
  <c r="U71" i="6"/>
  <c r="R72" i="6"/>
  <c r="S72" i="6"/>
  <c r="T72" i="6"/>
  <c r="U72" i="6"/>
  <c r="R73" i="6"/>
  <c r="S73" i="6"/>
  <c r="T73" i="6"/>
  <c r="U73" i="6"/>
  <c r="R74" i="6"/>
  <c r="S74" i="6"/>
  <c r="T74" i="6"/>
  <c r="U74" i="6"/>
  <c r="R75" i="6"/>
  <c r="S75" i="6"/>
  <c r="T75" i="6"/>
  <c r="U75" i="6"/>
  <c r="R76" i="6"/>
  <c r="S76" i="6"/>
  <c r="T76" i="6"/>
  <c r="U76" i="6"/>
  <c r="R77" i="6"/>
  <c r="S77" i="6"/>
  <c r="T77" i="6"/>
  <c r="U77" i="6"/>
  <c r="R78" i="6"/>
  <c r="S78" i="6"/>
  <c r="T78" i="6"/>
  <c r="U78" i="6"/>
  <c r="R79" i="6"/>
  <c r="S79" i="6"/>
  <c r="T79" i="6"/>
  <c r="U79" i="6"/>
  <c r="R80" i="6"/>
  <c r="S80" i="6"/>
  <c r="T80" i="6"/>
  <c r="U80" i="6"/>
  <c r="R81" i="6"/>
  <c r="S81" i="6"/>
  <c r="T81" i="6"/>
  <c r="U81" i="6"/>
  <c r="R82" i="6"/>
  <c r="S82" i="6"/>
  <c r="T82" i="6"/>
  <c r="U82" i="6"/>
  <c r="R83" i="6"/>
  <c r="S83" i="6"/>
  <c r="T83" i="6"/>
  <c r="U83" i="6"/>
  <c r="R84" i="6"/>
  <c r="S84" i="6"/>
  <c r="T84" i="6"/>
  <c r="U84" i="6"/>
  <c r="R85" i="6"/>
  <c r="S85" i="6"/>
  <c r="T85" i="6"/>
  <c r="U85" i="6"/>
  <c r="R86" i="6"/>
  <c r="S86" i="6"/>
  <c r="T86" i="6"/>
  <c r="U86" i="6"/>
  <c r="R87" i="6"/>
  <c r="S87" i="6"/>
  <c r="T87" i="6"/>
  <c r="U87" i="6"/>
  <c r="R88" i="6"/>
  <c r="S88" i="6"/>
  <c r="T88" i="6"/>
  <c r="U88" i="6"/>
  <c r="R89" i="6"/>
  <c r="S89" i="6"/>
  <c r="T89" i="6"/>
  <c r="U89" i="6"/>
  <c r="R90" i="6"/>
  <c r="S90" i="6"/>
  <c r="T90" i="6"/>
  <c r="U90" i="6"/>
  <c r="R91" i="6"/>
  <c r="S91" i="6"/>
  <c r="T91" i="6"/>
  <c r="U91" i="6"/>
  <c r="R92" i="6"/>
  <c r="S92" i="6"/>
  <c r="T92" i="6"/>
  <c r="U92" i="6"/>
  <c r="R93" i="6"/>
  <c r="S93" i="6"/>
  <c r="T93" i="6"/>
  <c r="U93" i="6"/>
  <c r="R94" i="6"/>
  <c r="S94" i="6"/>
  <c r="T94" i="6"/>
  <c r="U94" i="6"/>
  <c r="R95" i="6"/>
  <c r="S95" i="6"/>
  <c r="T95" i="6"/>
  <c r="U95" i="6"/>
  <c r="R96" i="6"/>
  <c r="S96" i="6"/>
  <c r="T96" i="6"/>
  <c r="U96" i="6"/>
  <c r="R97" i="6"/>
  <c r="S97" i="6"/>
  <c r="T97" i="6"/>
  <c r="U97" i="6"/>
  <c r="R98" i="6"/>
  <c r="S98" i="6"/>
  <c r="T98" i="6"/>
  <c r="U98" i="6"/>
  <c r="R3" i="6"/>
  <c r="S3" i="6"/>
  <c r="T3" i="6"/>
  <c r="U3" i="6"/>
  <c r="N10" i="13" l="1"/>
  <c r="M11" i="13" s="1"/>
  <c r="O8" i="13"/>
  <c r="N8" i="12"/>
  <c r="O8" i="12" s="1"/>
  <c r="J8" i="12"/>
  <c r="K8" i="12" s="1"/>
  <c r="L6" i="12"/>
  <c r="L6" i="5"/>
  <c r="M2" i="5"/>
  <c r="L2" i="5"/>
  <c r="N2" i="5" s="1"/>
  <c r="M6" i="5"/>
  <c r="N6" i="5" s="1"/>
  <c r="O9" i="5"/>
  <c r="M9" i="5"/>
  <c r="N9" i="5" s="1"/>
  <c r="M5" i="5"/>
  <c r="O8" i="5"/>
  <c r="L5" i="5"/>
  <c r="O7" i="5"/>
  <c r="M8" i="5"/>
  <c r="N8" i="5" s="1"/>
  <c r="M4" i="5"/>
  <c r="L4" i="5"/>
  <c r="M7" i="5"/>
  <c r="N7" i="5" s="1"/>
  <c r="M3" i="5"/>
  <c r="L3" i="5"/>
  <c r="N11" i="13" l="1"/>
  <c r="M12" i="13" s="1"/>
  <c r="O9" i="13"/>
  <c r="N9" i="12"/>
  <c r="O9" i="12" s="1"/>
  <c r="P7" i="12"/>
  <c r="L7" i="12"/>
  <c r="J9" i="12"/>
  <c r="K9" i="12" s="1"/>
  <c r="N3" i="5"/>
  <c r="N5" i="5"/>
  <c r="N4" i="5"/>
  <c r="N12" i="13" l="1"/>
  <c r="M13" i="13" s="1"/>
  <c r="N13" i="13" s="1"/>
  <c r="N10" i="12"/>
  <c r="O10" i="12" s="1"/>
  <c r="J10" i="12"/>
  <c r="K10" i="12" s="1"/>
  <c r="L9" i="12"/>
  <c r="L8" i="12"/>
  <c r="N11" i="12" l="1"/>
  <c r="O11" i="12" s="1"/>
  <c r="L10" i="12" l="1"/>
  <c r="N12" i="12"/>
  <c r="O12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<sst xmlns="http://schemas.openxmlformats.org/spreadsheetml/2006/main" count="1169" uniqueCount="140">
  <si>
    <t>RMSE</t>
  </si>
  <si>
    <t>MAE</t>
  </si>
  <si>
    <t>Max Abs Error</t>
  </si>
  <si>
    <t>Snapshot (Max Abs Error)</t>
  </si>
  <si>
    <t>pg, kW</t>
  </si>
  <si>
    <t>qg, kVAr</t>
  </si>
  <si>
    <t>ppcc, kW</t>
  </si>
  <si>
    <t>qpcc, kVAr</t>
  </si>
  <si>
    <t>v, pu</t>
  </si>
  <si>
    <t>vang, deg</t>
  </si>
  <si>
    <t>lmp, PHP/kWh</t>
  </si>
  <si>
    <t>objective_val, PHP/h</t>
  </si>
  <si>
    <t>Test 2a</t>
  </si>
  <si>
    <t>Test 2b</t>
  </si>
  <si>
    <t>Test 2c</t>
  </si>
  <si>
    <t>Test 2d</t>
  </si>
  <si>
    <t>Test 3a</t>
  </si>
  <si>
    <t>Test 3b</t>
  </si>
  <si>
    <t>Test 3c</t>
  </si>
  <si>
    <t>Test 3d</t>
  </si>
  <si>
    <t>Test 4a</t>
  </si>
  <si>
    <t>Test 4b</t>
  </si>
  <si>
    <t>Test 4c</t>
  </si>
  <si>
    <t>Test 4d</t>
  </si>
  <si>
    <t>Test 5a</t>
  </si>
  <si>
    <t>Test 5b</t>
  </si>
  <si>
    <t>Test 5c</t>
  </si>
  <si>
    <t>Test 5d</t>
  </si>
  <si>
    <t>Test 1</t>
  </si>
  <si>
    <t>snapshot</t>
  </si>
  <si>
    <t>pg_1</t>
  </si>
  <si>
    <t>qg_1</t>
  </si>
  <si>
    <t>ppcc_15_mg4</t>
  </si>
  <si>
    <t>qpcc_15_mg4</t>
  </si>
  <si>
    <t>v_15</t>
  </si>
  <si>
    <t>vang_15</t>
  </si>
  <si>
    <t>lmp_15</t>
  </si>
  <si>
    <t>objective_val</t>
  </si>
  <si>
    <t>MVA, Proposed Bi-level Solver (Estimate)</t>
  </si>
  <si>
    <t>MVA, Conventional Bi-level Solver (True)</t>
  </si>
  <si>
    <t>Conventional Bi-level Solver</t>
  </si>
  <si>
    <t>Proposed Bi-level Solver</t>
  </si>
  <si>
    <t>pg_50</t>
  </si>
  <si>
    <t>qg_50</t>
  </si>
  <si>
    <t>ppcc_5_mg5</t>
  </si>
  <si>
    <t>qpcc_56_mg2</t>
  </si>
  <si>
    <t>v_37</t>
  </si>
  <si>
    <t>vang_50</t>
  </si>
  <si>
    <t>lmp_61</t>
  </si>
  <si>
    <t>pg_46</t>
  </si>
  <si>
    <t>ppcc_42_mg7</t>
  </si>
  <si>
    <t>qpcc_32_mg6</t>
  </si>
  <si>
    <t>lmp_18</t>
  </si>
  <si>
    <t>v_57</t>
  </si>
  <si>
    <t>vang_49</t>
  </si>
  <si>
    <t>v_9</t>
  </si>
  <si>
    <t>lmp_20</t>
  </si>
  <si>
    <t>pg_27</t>
  </si>
  <si>
    <t>lmp_62</t>
  </si>
  <si>
    <t>v_60</t>
  </si>
  <si>
    <t>vang_44</t>
  </si>
  <si>
    <t>vang_61</t>
  </si>
  <si>
    <t>pg_69</t>
  </si>
  <si>
    <t>ppcc_23_mg3</t>
  </si>
  <si>
    <t>qpcc_63_mg1</t>
  </si>
  <si>
    <t>vang_42</t>
  </si>
  <si>
    <t>qg_67</t>
  </si>
  <si>
    <t>lmp_60</t>
  </si>
  <si>
    <t>pg_65</t>
  </si>
  <si>
    <t>lmp_14</t>
  </si>
  <si>
    <t>qpcc_42_mg7</t>
  </si>
  <si>
    <t>lmp_11</t>
  </si>
  <si>
    <t>Qty (Max Abs Error)</t>
  </si>
  <si>
    <t>Snapshot Day (Max Abs Error)</t>
  </si>
  <si>
    <t>FromSnap</t>
  </si>
  <si>
    <t>ToSnap</t>
  </si>
  <si>
    <t>Within FromTo?</t>
  </si>
  <si>
    <t>MonthNum</t>
  </si>
  <si>
    <t>SnapWithinDay</t>
  </si>
  <si>
    <t>HourWithinDay</t>
  </si>
  <si>
    <t>MAX AE, MVA</t>
  </si>
  <si>
    <t>MEAN AE, MVA</t>
  </si>
  <si>
    <t>RMSE, MVA</t>
  </si>
  <si>
    <t>ppcc_32_mg6</t>
  </si>
  <si>
    <t>ppcc_56_mg2</t>
  </si>
  <si>
    <t>ppcc_63_mg1</t>
  </si>
  <si>
    <t>qpcc_5_mg5</t>
  </si>
  <si>
    <t>qpcc_23_mg3</t>
  </si>
  <si>
    <t>Test 1 (Baseline)</t>
  </si>
  <si>
    <t>MAX AE, kVA</t>
  </si>
  <si>
    <t>MEAN AE, kVA</t>
  </si>
  <si>
    <t>RMSE, kVA</t>
  </si>
  <si>
    <t>START GRAPHS HERE</t>
  </si>
  <si>
    <t>PASTE DATA HERE</t>
  </si>
  <si>
    <t>Baseline</t>
  </si>
  <si>
    <t>0% - 3%</t>
  </si>
  <si>
    <t>3% - 6%</t>
  </si>
  <si>
    <t>6% - 9%</t>
  </si>
  <si>
    <t>9% - 12%</t>
  </si>
  <si>
    <t>MEAN AE (Overall)</t>
  </si>
  <si>
    <t>RMSE (Overall)</t>
  </si>
  <si>
    <t>5%</t>
  </si>
  <si>
    <t>10%</t>
  </si>
  <si>
    <t>15%</t>
  </si>
  <si>
    <t>20%</t>
  </si>
  <si>
    <t>True Value</t>
  </si>
  <si>
    <t>Estimate</t>
  </si>
  <si>
    <t>Percent Error</t>
  </si>
  <si>
    <t>AbsErr, MW</t>
  </si>
  <si>
    <t>AbsErr, kW</t>
  </si>
  <si>
    <t>Lower Limit</t>
  </si>
  <si>
    <t>Upper Limit</t>
  </si>
  <si>
    <t>Frequency</t>
  </si>
  <si>
    <t>RoundAbsErr, kW</t>
  </si>
  <si>
    <t>true_val</t>
  </si>
  <si>
    <t>pred_val</t>
  </si>
  <si>
    <t>APE, %</t>
  </si>
  <si>
    <t>Abs Error, kW</t>
  </si>
  <si>
    <t>RoundAPE, %</t>
  </si>
  <si>
    <t>AbsErr, deg</t>
  </si>
  <si>
    <t>RoundAbsErr, deg</t>
  </si>
  <si>
    <t>Abs Error, deg</t>
  </si>
  <si>
    <t>MG</t>
  </si>
  <si>
    <t>Sum of Peak PD</t>
  </si>
  <si>
    <t>Total Capacity of All Dispatchable Generators</t>
  </si>
  <si>
    <t>MG1</t>
  </si>
  <si>
    <t>MG2</t>
  </si>
  <si>
    <t>MG3</t>
  </si>
  <si>
    <t>MG4</t>
  </si>
  <si>
    <t>MG5</t>
  </si>
  <si>
    <t>MG6</t>
  </si>
  <si>
    <t>MG7</t>
  </si>
  <si>
    <t>Total Cap of Dispatchable Generators</t>
  </si>
  <si>
    <t>kW</t>
  </si>
  <si>
    <t>MAX AE/Total Disp Cap * 100</t>
  </si>
  <si>
    <t>RMSE/Total Disp Cap * 100</t>
  </si>
  <si>
    <t>BY BUS ORDER NUMBER</t>
  </si>
  <si>
    <t>MAPE</t>
  </si>
  <si>
    <t>SKEW</t>
  </si>
  <si>
    <t>KURTOSIS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</si>
</sst>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1" xfId="0" applyBorder="1"/>
    <xf numFmtId="0" fontId="0" fillId="2" borderId="0" xfId="0" applyFill="1"/>
    <xf numFmtId="0" fontId="0" fillId="2" borderId="1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164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64" fontId="0" fillId="2" borderId="0" xfId="0" applyNumberFormat="1" applyFill="1"/>
    <xf numFmtId="0" fontId="0" fillId="0" borderId="0" xfId="0" quotePrefix="1"/>
    <xf numFmtId="2" fontId="0" fillId="0" borderId="0" xfId="0" applyNumberFormat="1"/>
    <xf numFmtId="165" fontId="0" fillId="0" borderId="3" xfId="0" applyNumberFormat="1" applyBorder="1"/>
    <xf numFmtId="165" fontId="0" fillId="0" borderId="5" xfId="0" applyNumberFormat="1" applyBorder="1"/>
    <xf numFmtId="2" fontId="0" fillId="0" borderId="3" xfId="0" applyNumberFormat="1" applyBorder="1"/>
    <xf numFmtId="2" fontId="0" fillId="0" borderId="4" xfId="0" applyNumberFormat="1" applyBorder="1"/>
    <xf numFmtId="2" fontId="0" fillId="0" borderId="5" xfId="0" applyNumberFormat="1" applyBorder="1"/>
    <xf numFmtId="165" fontId="0" fillId="6" borderId="0" xfId="0" applyNumberFormat="1" applyFill="1"/>
    <xf numFmtId="2" fontId="0" fillId="6" borderId="0" xfId="0" applyNumberFormat="1" applyFill="1"/>
    <xf numFmtId="166" fontId="0" fillId="6" borderId="0" xfId="0" applyNumberFormat="1" applyFill="1"/>
    <xf numFmtId="165" fontId="0" fillId="0" borderId="0" xfId="0" applyNumberFormat="1"/>
    <xf numFmtId="0" fontId="0" fillId="0" borderId="0" xfId="0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DS-level</a:t>
            </a:r>
            <a:r>
              <a:rPr lang="en-PH" baseline="0"/>
              <a:t> Diesel Generator pg_1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(exp)'!$R$1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(exp)'!$R$3:$R$98</c:f>
              <c:numCache>
                <c:formatCode>General</c:formatCode>
                <c:ptCount val="96"/>
                <c:pt idx="0">
                  <c:v>65.384182430983998</c:v>
                </c:pt>
                <c:pt idx="1">
                  <c:v>52.357793638005504</c:v>
                </c:pt>
                <c:pt idx="2">
                  <c:v>38.6527693293948</c:v>
                </c:pt>
                <c:pt idx="3">
                  <c:v>26.189718018133</c:v>
                </c:pt>
                <c:pt idx="4">
                  <c:v>11.594403401047899</c:v>
                </c:pt>
                <c:pt idx="5">
                  <c:v>2.8574813341886802</c:v>
                </c:pt>
                <c:pt idx="6">
                  <c:v>0.23072040088756299</c:v>
                </c:pt>
                <c:pt idx="7">
                  <c:v>2.0342253490198803E-2</c:v>
                </c:pt>
                <c:pt idx="8">
                  <c:v>2.5570707082178401E-3</c:v>
                </c:pt>
                <c:pt idx="9">
                  <c:v>1.23867070781615E-2</c:v>
                </c:pt>
                <c:pt idx="10">
                  <c:v>1.39881518026496E-2</c:v>
                </c:pt>
                <c:pt idx="11">
                  <c:v>8.3496232440056495E-3</c:v>
                </c:pt>
                <c:pt idx="12">
                  <c:v>3.7420662614734601E-3</c:v>
                </c:pt>
                <c:pt idx="13">
                  <c:v>7.7927356865386994E-3</c:v>
                </c:pt>
                <c:pt idx="14">
                  <c:v>1.5844431451705401E-2</c:v>
                </c:pt>
                <c:pt idx="15">
                  <c:v>3.5171095892645401E-2</c:v>
                </c:pt>
                <c:pt idx="16">
                  <c:v>1.70860413419296E-3</c:v>
                </c:pt>
                <c:pt idx="17">
                  <c:v>0.115583070106947</c:v>
                </c:pt>
                <c:pt idx="18">
                  <c:v>8.6666004244294506</c:v>
                </c:pt>
                <c:pt idx="19">
                  <c:v>28.202136229156199</c:v>
                </c:pt>
                <c:pt idx="20">
                  <c:v>45.029302114496097</c:v>
                </c:pt>
                <c:pt idx="21">
                  <c:v>75.376512522796489</c:v>
                </c:pt>
                <c:pt idx="22">
                  <c:v>104.292405893509</c:v>
                </c:pt>
                <c:pt idx="23">
                  <c:v>132.32085481270201</c:v>
                </c:pt>
                <c:pt idx="24">
                  <c:v>282.56820271648604</c:v>
                </c:pt>
                <c:pt idx="25">
                  <c:v>296.36661489888502</c:v>
                </c:pt>
                <c:pt idx="26">
                  <c:v>309.21902417148999</c:v>
                </c:pt>
                <c:pt idx="27">
                  <c:v>320.42415293354998</c:v>
                </c:pt>
                <c:pt idx="28">
                  <c:v>332.80111533751</c:v>
                </c:pt>
                <c:pt idx="29">
                  <c:v>340.35993268968099</c:v>
                </c:pt>
                <c:pt idx="30">
                  <c:v>348.120776791423</c:v>
                </c:pt>
                <c:pt idx="31">
                  <c:v>355.404183902547</c:v>
                </c:pt>
                <c:pt idx="32">
                  <c:v>363.29136958080198</c:v>
                </c:pt>
                <c:pt idx="33">
                  <c:v>366.89257218425905</c:v>
                </c:pt>
                <c:pt idx="34">
                  <c:v>370.76101264094501</c:v>
                </c:pt>
                <c:pt idx="35">
                  <c:v>374.31378427414904</c:v>
                </c:pt>
                <c:pt idx="36">
                  <c:v>377.85083506513399</c:v>
                </c:pt>
                <c:pt idx="37">
                  <c:v>380.960434201986</c:v>
                </c:pt>
                <c:pt idx="38">
                  <c:v>383.60001995011697</c:v>
                </c:pt>
                <c:pt idx="39">
                  <c:v>387.56734162255799</c:v>
                </c:pt>
                <c:pt idx="40">
                  <c:v>390.60672585586099</c:v>
                </c:pt>
                <c:pt idx="41">
                  <c:v>401.15824481868799</c:v>
                </c:pt>
                <c:pt idx="42">
                  <c:v>413.13235037497896</c:v>
                </c:pt>
                <c:pt idx="43">
                  <c:v>428.47501159143297</c:v>
                </c:pt>
                <c:pt idx="44">
                  <c:v>443.72791584848198</c:v>
                </c:pt>
                <c:pt idx="45">
                  <c:v>429.95101754940703</c:v>
                </c:pt>
                <c:pt idx="46">
                  <c:v>416.87227359750602</c:v>
                </c:pt>
                <c:pt idx="47">
                  <c:v>405.52727625089403</c:v>
                </c:pt>
                <c:pt idx="48">
                  <c:v>396.17762901748</c:v>
                </c:pt>
                <c:pt idx="49">
                  <c:v>399.37734822289502</c:v>
                </c:pt>
                <c:pt idx="50">
                  <c:v>401.572635342627</c:v>
                </c:pt>
                <c:pt idx="51">
                  <c:v>404.634317096725</c:v>
                </c:pt>
                <c:pt idx="52">
                  <c:v>407.84008772695501</c:v>
                </c:pt>
                <c:pt idx="53">
                  <c:v>410.90161462245698</c:v>
                </c:pt>
                <c:pt idx="54">
                  <c:v>414.76788116382602</c:v>
                </c:pt>
                <c:pt idx="55">
                  <c:v>418.70242434775304</c:v>
                </c:pt>
                <c:pt idx="56">
                  <c:v>422.72442967299003</c:v>
                </c:pt>
                <c:pt idx="57">
                  <c:v>431.26461395977003</c:v>
                </c:pt>
                <c:pt idx="58">
                  <c:v>441.30307247657703</c:v>
                </c:pt>
                <c:pt idx="59">
                  <c:v>451.98098653092501</c:v>
                </c:pt>
                <c:pt idx="60">
                  <c:v>463.40436228347698</c:v>
                </c:pt>
                <c:pt idx="61">
                  <c:v>472.87573492177199</c:v>
                </c:pt>
                <c:pt idx="62">
                  <c:v>483.53075509899799</c:v>
                </c:pt>
                <c:pt idx="63">
                  <c:v>492.96068925331599</c:v>
                </c:pt>
                <c:pt idx="64">
                  <c:v>499.27694175209604</c:v>
                </c:pt>
                <c:pt idx="65">
                  <c:v>499.996755199174</c:v>
                </c:pt>
                <c:pt idx="66">
                  <c:v>499.99203204358702</c:v>
                </c:pt>
                <c:pt idx="67">
                  <c:v>499.99720658248998</c:v>
                </c:pt>
                <c:pt idx="68">
                  <c:v>499.99872338251902</c:v>
                </c:pt>
                <c:pt idx="69">
                  <c:v>499.99811518667298</c:v>
                </c:pt>
                <c:pt idx="70">
                  <c:v>499.99569894078996</c:v>
                </c:pt>
                <c:pt idx="71">
                  <c:v>499.99276460205999</c:v>
                </c:pt>
                <c:pt idx="72">
                  <c:v>499.99840317591196</c:v>
                </c:pt>
                <c:pt idx="73">
                  <c:v>499.97037607182199</c:v>
                </c:pt>
                <c:pt idx="74">
                  <c:v>499.98807318956699</c:v>
                </c:pt>
                <c:pt idx="75">
                  <c:v>499.99205535834403</c:v>
                </c:pt>
                <c:pt idx="76">
                  <c:v>499.99472378197299</c:v>
                </c:pt>
                <c:pt idx="77">
                  <c:v>499.99442337187099</c:v>
                </c:pt>
                <c:pt idx="78">
                  <c:v>499.995498381348</c:v>
                </c:pt>
                <c:pt idx="79">
                  <c:v>499.99492362714597</c:v>
                </c:pt>
                <c:pt idx="80">
                  <c:v>499.99639257458699</c:v>
                </c:pt>
                <c:pt idx="81">
                  <c:v>499.928130705196</c:v>
                </c:pt>
                <c:pt idx="82">
                  <c:v>488.85843027097297</c:v>
                </c:pt>
                <c:pt idx="83">
                  <c:v>468.28446590640698</c:v>
                </c:pt>
                <c:pt idx="84">
                  <c:v>448.85365434672099</c:v>
                </c:pt>
                <c:pt idx="85">
                  <c:v>423.43059315136401</c:v>
                </c:pt>
                <c:pt idx="86">
                  <c:v>404.176419747208</c:v>
                </c:pt>
                <c:pt idx="87">
                  <c:v>386.06811884677001</c:v>
                </c:pt>
                <c:pt idx="88">
                  <c:v>368.21190576873602</c:v>
                </c:pt>
                <c:pt idx="89">
                  <c:v>348.255284935909</c:v>
                </c:pt>
                <c:pt idx="90">
                  <c:v>328.72702949938997</c:v>
                </c:pt>
                <c:pt idx="91">
                  <c:v>309.26439099055602</c:v>
                </c:pt>
                <c:pt idx="92">
                  <c:v>289.56741340117998</c:v>
                </c:pt>
                <c:pt idx="93">
                  <c:v>269.721368303833</c:v>
                </c:pt>
                <c:pt idx="94">
                  <c:v>123.91091567759099</c:v>
                </c:pt>
                <c:pt idx="95">
                  <c:v>96.772097580498993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C0-42C4-AF79-DF336E09285E}"/>
            </c:ext>
          </c:extLst>
        </c:ser>
        <c:ser>
          <c:idx val="1"/>
          <c:order val="1"/>
          <c:tx>
            <c:strRef>
              <c:f>'Test 1 Viz (exp)'!$Z$1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(exp)'!$Z$3:$Z$98</c:f>
              <c:numCache>
                <c:formatCode>General</c:formatCode>
                <c:ptCount val="96"/>
                <c:pt idx="0">
                  <c:v>62.666955528355992</c:v>
                </c:pt>
                <c:pt idx="1">
                  <c:v>49.410644498815252</c:v>
                </c:pt>
                <c:pt idx="2">
                  <c:v>38.085203164279648</c:v>
                </c:pt>
                <c:pt idx="3">
                  <c:v>27.504376586717449</c:v>
                </c:pt>
                <c:pt idx="4">
                  <c:v>15.6372867518653</c:v>
                </c:pt>
                <c:pt idx="5">
                  <c:v>9.7935288821371991</c:v>
                </c:pt>
                <c:pt idx="6">
                  <c:v>3.9496994669191952</c:v>
                </c:pt>
                <c:pt idx="7">
                  <c:v>4.8951177314160699</c:v>
                </c:pt>
                <c:pt idx="8">
                  <c:v>2.4536159206288151</c:v>
                </c:pt>
                <c:pt idx="9">
                  <c:v>1.635456356667035</c:v>
                </c:pt>
                <c:pt idx="10">
                  <c:v>7.4828757530065002E-2</c:v>
                </c:pt>
                <c:pt idx="11">
                  <c:v>-1.745147553398495</c:v>
                </c:pt>
                <c:pt idx="12">
                  <c:v>-3.5194290521885203</c:v>
                </c:pt>
                <c:pt idx="13">
                  <c:v>-1.412590610836675</c:v>
                </c:pt>
                <c:pt idx="14">
                  <c:v>-5.3732893507851501E-2</c:v>
                </c:pt>
                <c:pt idx="15">
                  <c:v>-2.1172429199613449</c:v>
                </c:pt>
                <c:pt idx="16">
                  <c:v>-3.4802983269320249</c:v>
                </c:pt>
                <c:pt idx="17">
                  <c:v>5.0941911076392996</c:v>
                </c:pt>
                <c:pt idx="18">
                  <c:v>14.489401859754549</c:v>
                </c:pt>
                <c:pt idx="19">
                  <c:v>28.887470114361999</c:v>
                </c:pt>
                <c:pt idx="20">
                  <c:v>44.424868104892148</c:v>
                </c:pt>
                <c:pt idx="21">
                  <c:v>73.657936057242495</c:v>
                </c:pt>
                <c:pt idx="22">
                  <c:v>103.51140789763299</c:v>
                </c:pt>
                <c:pt idx="23">
                  <c:v>133.2105556625055</c:v>
                </c:pt>
                <c:pt idx="24">
                  <c:v>281.73819208327802</c:v>
                </c:pt>
                <c:pt idx="25">
                  <c:v>294.93498476263903</c:v>
                </c:pt>
                <c:pt idx="26">
                  <c:v>307.79091678139446</c:v>
                </c:pt>
                <c:pt idx="27">
                  <c:v>319.81120251497902</c:v>
                </c:pt>
                <c:pt idx="28">
                  <c:v>332.12712841983347</c:v>
                </c:pt>
                <c:pt idx="29">
                  <c:v>339.728102691679</c:v>
                </c:pt>
                <c:pt idx="30">
                  <c:v>347.37596553766696</c:v>
                </c:pt>
                <c:pt idx="31">
                  <c:v>354.76997667652199</c:v>
                </c:pt>
                <c:pt idx="32">
                  <c:v>362.92151481324754</c:v>
                </c:pt>
                <c:pt idx="33">
                  <c:v>366.68326751251999</c:v>
                </c:pt>
                <c:pt idx="34">
                  <c:v>369.68873275157</c:v>
                </c:pt>
                <c:pt idx="35">
                  <c:v>373.82811845858851</c:v>
                </c:pt>
                <c:pt idx="36">
                  <c:v>377.37343977190352</c:v>
                </c:pt>
                <c:pt idx="37">
                  <c:v>380.57455404602905</c:v>
                </c:pt>
                <c:pt idx="38">
                  <c:v>383.53755667545852</c:v>
                </c:pt>
                <c:pt idx="39">
                  <c:v>387.11025603398451</c:v>
                </c:pt>
                <c:pt idx="40">
                  <c:v>390.717187861843</c:v>
                </c:pt>
                <c:pt idx="41">
                  <c:v>401.63268179999551</c:v>
                </c:pt>
                <c:pt idx="42">
                  <c:v>413.87353438785652</c:v>
                </c:pt>
                <c:pt idx="43">
                  <c:v>428.71854387903403</c:v>
                </c:pt>
                <c:pt idx="44">
                  <c:v>443.33344325046198</c:v>
                </c:pt>
                <c:pt idx="45">
                  <c:v>430.49544118231495</c:v>
                </c:pt>
                <c:pt idx="46">
                  <c:v>417.34491627531099</c:v>
                </c:pt>
                <c:pt idx="47">
                  <c:v>406.33398523784047</c:v>
                </c:pt>
                <c:pt idx="48">
                  <c:v>396.86015067614602</c:v>
                </c:pt>
                <c:pt idx="49">
                  <c:v>399.43027786813303</c:v>
                </c:pt>
                <c:pt idx="50">
                  <c:v>401.72076404050148</c:v>
                </c:pt>
                <c:pt idx="51">
                  <c:v>404.58663940242553</c:v>
                </c:pt>
                <c:pt idx="52">
                  <c:v>406.87128081663849</c:v>
                </c:pt>
                <c:pt idx="53">
                  <c:v>411.22530656573701</c:v>
                </c:pt>
                <c:pt idx="54">
                  <c:v>414.65951232590947</c:v>
                </c:pt>
                <c:pt idx="55">
                  <c:v>418.43045276655397</c:v>
                </c:pt>
                <c:pt idx="56">
                  <c:v>421.93566831577402</c:v>
                </c:pt>
                <c:pt idx="57">
                  <c:v>431.57728165952454</c:v>
                </c:pt>
                <c:pt idx="58">
                  <c:v>441.563836407748</c:v>
                </c:pt>
                <c:pt idx="59">
                  <c:v>452.06771419266403</c:v>
                </c:pt>
                <c:pt idx="60">
                  <c:v>462.97658986839451</c:v>
                </c:pt>
                <c:pt idx="61">
                  <c:v>472.55037364995701</c:v>
                </c:pt>
                <c:pt idx="62">
                  <c:v>482.92499338431702</c:v>
                </c:pt>
                <c:pt idx="63">
                  <c:v>493.05059579481349</c:v>
                </c:pt>
                <c:pt idx="64">
                  <c:v>499.03909900258196</c:v>
                </c:pt>
                <c:pt idx="65">
                  <c:v>499.10462491652453</c:v>
                </c:pt>
                <c:pt idx="66">
                  <c:v>499.22220863405647</c:v>
                </c:pt>
                <c:pt idx="67">
                  <c:v>499.243736434818</c:v>
                </c:pt>
                <c:pt idx="68">
                  <c:v>499.268727723734</c:v>
                </c:pt>
                <c:pt idx="69">
                  <c:v>499.27381671823304</c:v>
                </c:pt>
                <c:pt idx="70">
                  <c:v>499.30016964760898</c:v>
                </c:pt>
                <c:pt idx="71">
                  <c:v>499.27892184773748</c:v>
                </c:pt>
                <c:pt idx="72">
                  <c:v>499.23395597475201</c:v>
                </c:pt>
                <c:pt idx="73">
                  <c:v>499.23967434258248</c:v>
                </c:pt>
                <c:pt idx="74">
                  <c:v>499.27016303673548</c:v>
                </c:pt>
                <c:pt idx="75">
                  <c:v>499.21089168870446</c:v>
                </c:pt>
                <c:pt idx="76">
                  <c:v>499.30826357672299</c:v>
                </c:pt>
                <c:pt idx="77">
                  <c:v>499.29401071155951</c:v>
                </c:pt>
                <c:pt idx="78">
                  <c:v>499.19065557704749</c:v>
                </c:pt>
                <c:pt idx="79">
                  <c:v>499.29327827839148</c:v>
                </c:pt>
                <c:pt idx="80">
                  <c:v>499.17717386984549</c:v>
                </c:pt>
                <c:pt idx="81">
                  <c:v>499.17539700188848</c:v>
                </c:pt>
                <c:pt idx="82">
                  <c:v>488.79073512016703</c:v>
                </c:pt>
                <c:pt idx="83">
                  <c:v>469.16014681236652</c:v>
                </c:pt>
                <c:pt idx="84">
                  <c:v>449.17475319558599</c:v>
                </c:pt>
                <c:pt idx="85">
                  <c:v>424.23143664456802</c:v>
                </c:pt>
                <c:pt idx="86">
                  <c:v>404.25192235146903</c:v>
                </c:pt>
                <c:pt idx="87">
                  <c:v>385.8246932275145</c:v>
                </c:pt>
                <c:pt idx="88">
                  <c:v>367.67433230793552</c:v>
                </c:pt>
                <c:pt idx="89">
                  <c:v>347.30043109904153</c:v>
                </c:pt>
                <c:pt idx="90">
                  <c:v>328.03736810193703</c:v>
                </c:pt>
                <c:pt idx="91">
                  <c:v>308.19608489308246</c:v>
                </c:pt>
                <c:pt idx="92">
                  <c:v>289.02271421020248</c:v>
                </c:pt>
                <c:pt idx="93">
                  <c:v>268.435200456426</c:v>
                </c:pt>
                <c:pt idx="94">
                  <c:v>122.7668387142745</c:v>
                </c:pt>
                <c:pt idx="95">
                  <c:v>94.770618728403008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C0-42C4-AF79-DF336E092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pg,</a:t>
                </a:r>
                <a:r>
                  <a:rPr lang="en-PH" baseline="0"/>
                  <a:t> kW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DS-level</a:t>
            </a:r>
            <a:r>
              <a:rPr lang="en-PH" baseline="0"/>
              <a:t> Diesel Generator qg_1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(exp)'!$R$1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(exp)'!$S$3:$S$98</c:f>
              <c:numCache>
                <c:formatCode>General</c:formatCode>
                <c:ptCount val="96"/>
                <c:pt idx="0">
                  <c:v>41.285535630689296</c:v>
                </c:pt>
                <c:pt idx="1">
                  <c:v>40.675882619751498</c:v>
                </c:pt>
                <c:pt idx="2">
                  <c:v>40.314180004989701</c:v>
                </c:pt>
                <c:pt idx="3">
                  <c:v>39.990801506180503</c:v>
                </c:pt>
                <c:pt idx="4">
                  <c:v>39.639802211780605</c:v>
                </c:pt>
                <c:pt idx="5">
                  <c:v>39.263049463011697</c:v>
                </c:pt>
                <c:pt idx="6">
                  <c:v>38.676224270667696</c:v>
                </c:pt>
                <c:pt idx="7">
                  <c:v>38.368150188179897</c:v>
                </c:pt>
                <c:pt idx="8">
                  <c:v>38.052459081320599</c:v>
                </c:pt>
                <c:pt idx="9">
                  <c:v>38.086261773078597</c:v>
                </c:pt>
                <c:pt idx="10">
                  <c:v>37.738529460182697</c:v>
                </c:pt>
                <c:pt idx="11">
                  <c:v>37.511113242972705</c:v>
                </c:pt>
                <c:pt idx="12">
                  <c:v>37.4786225813192</c:v>
                </c:pt>
                <c:pt idx="13">
                  <c:v>37.663171971250605</c:v>
                </c:pt>
                <c:pt idx="14">
                  <c:v>38.109973836663102</c:v>
                </c:pt>
                <c:pt idx="15">
                  <c:v>38.418903878178099</c:v>
                </c:pt>
                <c:pt idx="16">
                  <c:v>38.761708870323098</c:v>
                </c:pt>
                <c:pt idx="17">
                  <c:v>39.622711436869494</c:v>
                </c:pt>
                <c:pt idx="18">
                  <c:v>40.520007466057798</c:v>
                </c:pt>
                <c:pt idx="19">
                  <c:v>41.3122058890795</c:v>
                </c:pt>
                <c:pt idx="20">
                  <c:v>42.150259690764898</c:v>
                </c:pt>
                <c:pt idx="21">
                  <c:v>43.716771824277394</c:v>
                </c:pt>
                <c:pt idx="22">
                  <c:v>45.201997328649696</c:v>
                </c:pt>
                <c:pt idx="23">
                  <c:v>46.447738953378305</c:v>
                </c:pt>
                <c:pt idx="24">
                  <c:v>47.955987352182696</c:v>
                </c:pt>
                <c:pt idx="25">
                  <c:v>49.164356916533798</c:v>
                </c:pt>
                <c:pt idx="26">
                  <c:v>50.3737659354885</c:v>
                </c:pt>
                <c:pt idx="27">
                  <c:v>51.775580069886004</c:v>
                </c:pt>
                <c:pt idx="28">
                  <c:v>52.876558141015003</c:v>
                </c:pt>
                <c:pt idx="29">
                  <c:v>54.038398496019497</c:v>
                </c:pt>
                <c:pt idx="30">
                  <c:v>55.546623166391498</c:v>
                </c:pt>
                <c:pt idx="31">
                  <c:v>56.782603452364498</c:v>
                </c:pt>
                <c:pt idx="32">
                  <c:v>57.814909691933003</c:v>
                </c:pt>
                <c:pt idx="33">
                  <c:v>59.040965781929501</c:v>
                </c:pt>
                <c:pt idx="34">
                  <c:v>60.135472251686004</c:v>
                </c:pt>
                <c:pt idx="35">
                  <c:v>61.397676454322003</c:v>
                </c:pt>
                <c:pt idx="36">
                  <c:v>62.248857845650996</c:v>
                </c:pt>
                <c:pt idx="37">
                  <c:v>62.689915277574002</c:v>
                </c:pt>
                <c:pt idx="38">
                  <c:v>63.127675683162508</c:v>
                </c:pt>
                <c:pt idx="39">
                  <c:v>63.441692483690495</c:v>
                </c:pt>
                <c:pt idx="40">
                  <c:v>64.10391991012699</c:v>
                </c:pt>
                <c:pt idx="41">
                  <c:v>65.259668621718504</c:v>
                </c:pt>
                <c:pt idx="42">
                  <c:v>65.77209993964</c:v>
                </c:pt>
                <c:pt idx="43">
                  <c:v>66.535598377140502</c:v>
                </c:pt>
                <c:pt idx="44">
                  <c:v>67.207220447685003</c:v>
                </c:pt>
                <c:pt idx="45">
                  <c:v>66.8959696652025</c:v>
                </c:pt>
                <c:pt idx="46">
                  <c:v>66.6081200564455</c:v>
                </c:pt>
                <c:pt idx="47">
                  <c:v>66.639370645305505</c:v>
                </c:pt>
                <c:pt idx="48">
                  <c:v>66.411007960958003</c:v>
                </c:pt>
                <c:pt idx="49">
                  <c:v>66.410205448853489</c:v>
                </c:pt>
                <c:pt idx="50">
                  <c:v>66.351390702760497</c:v>
                </c:pt>
                <c:pt idx="51">
                  <c:v>65.989854132509507</c:v>
                </c:pt>
                <c:pt idx="52">
                  <c:v>65.632233867924995</c:v>
                </c:pt>
                <c:pt idx="53">
                  <c:v>65.753896442252</c:v>
                </c:pt>
                <c:pt idx="54">
                  <c:v>66.053507695107001</c:v>
                </c:pt>
                <c:pt idx="55">
                  <c:v>66.199452326913004</c:v>
                </c:pt>
                <c:pt idx="56">
                  <c:v>66.046154615768501</c:v>
                </c:pt>
                <c:pt idx="57">
                  <c:v>65.797924630384003</c:v>
                </c:pt>
                <c:pt idx="58">
                  <c:v>65.599112305969001</c:v>
                </c:pt>
                <c:pt idx="59">
                  <c:v>65.767298543100992</c:v>
                </c:pt>
                <c:pt idx="60">
                  <c:v>65.805240720542002</c:v>
                </c:pt>
                <c:pt idx="61">
                  <c:v>65.851608740154006</c:v>
                </c:pt>
                <c:pt idx="62">
                  <c:v>65.846445108761003</c:v>
                </c:pt>
                <c:pt idx="63">
                  <c:v>65.7188172137555</c:v>
                </c:pt>
                <c:pt idx="64">
                  <c:v>65.575849685009004</c:v>
                </c:pt>
                <c:pt idx="65">
                  <c:v>65.082284897139502</c:v>
                </c:pt>
                <c:pt idx="66">
                  <c:v>64.676322747426511</c:v>
                </c:pt>
                <c:pt idx="67">
                  <c:v>64.161454670135996</c:v>
                </c:pt>
                <c:pt idx="68">
                  <c:v>63.690683536579002</c:v>
                </c:pt>
                <c:pt idx="69">
                  <c:v>63.053945734241999</c:v>
                </c:pt>
                <c:pt idx="70">
                  <c:v>62.443964510551503</c:v>
                </c:pt>
                <c:pt idx="71">
                  <c:v>61.715579148150496</c:v>
                </c:pt>
                <c:pt idx="72">
                  <c:v>61.490735274119501</c:v>
                </c:pt>
                <c:pt idx="73">
                  <c:v>61.547764639431499</c:v>
                </c:pt>
                <c:pt idx="74">
                  <c:v>61.018577181627002</c:v>
                </c:pt>
                <c:pt idx="75">
                  <c:v>60.982093091589498</c:v>
                </c:pt>
                <c:pt idx="76">
                  <c:v>61.0174483322265</c:v>
                </c:pt>
                <c:pt idx="77">
                  <c:v>60.924642499185502</c:v>
                </c:pt>
                <c:pt idx="78">
                  <c:v>60.683049304173501</c:v>
                </c:pt>
                <c:pt idx="79">
                  <c:v>60.337557888644497</c:v>
                </c:pt>
                <c:pt idx="80">
                  <c:v>59.896883494733501</c:v>
                </c:pt>
                <c:pt idx="81">
                  <c:v>58.791056289457003</c:v>
                </c:pt>
                <c:pt idx="82">
                  <c:v>57.837613676949999</c:v>
                </c:pt>
                <c:pt idx="83">
                  <c:v>56.974599792751</c:v>
                </c:pt>
                <c:pt idx="84">
                  <c:v>55.878900495897497</c:v>
                </c:pt>
                <c:pt idx="85">
                  <c:v>54.685242899409999</c:v>
                </c:pt>
                <c:pt idx="86">
                  <c:v>53.688940605985003</c:v>
                </c:pt>
                <c:pt idx="87">
                  <c:v>52.554748289867</c:v>
                </c:pt>
                <c:pt idx="88">
                  <c:v>51.620958863205999</c:v>
                </c:pt>
                <c:pt idx="89">
                  <c:v>50.541015238577501</c:v>
                </c:pt>
                <c:pt idx="90">
                  <c:v>49.2397584778438</c:v>
                </c:pt>
                <c:pt idx="91">
                  <c:v>48.158962989565104</c:v>
                </c:pt>
                <c:pt idx="92">
                  <c:v>46.760597351706402</c:v>
                </c:pt>
                <c:pt idx="93">
                  <c:v>45.509927315202894</c:v>
                </c:pt>
                <c:pt idx="94">
                  <c:v>44.103534774556799</c:v>
                </c:pt>
                <c:pt idx="95">
                  <c:v>42.848461523792203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B-4682-9CD8-8B9E85CB404A}"/>
            </c:ext>
          </c:extLst>
        </c:ser>
        <c:ser>
          <c:idx val="1"/>
          <c:order val="1"/>
          <c:tx>
            <c:strRef>
              <c:f>'Test 1 Viz (exp)'!$Z$1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(exp)'!$AA$3:$AA$98</c:f>
              <c:numCache>
                <c:formatCode>General</c:formatCode>
                <c:ptCount val="96"/>
                <c:pt idx="0">
                  <c:v>39.214863186929399</c:v>
                </c:pt>
                <c:pt idx="1">
                  <c:v>38.532083526948455</c:v>
                </c:pt>
                <c:pt idx="2">
                  <c:v>38.03865999549145</c:v>
                </c:pt>
                <c:pt idx="3">
                  <c:v>37.772454658072554</c:v>
                </c:pt>
                <c:pt idx="4">
                  <c:v>37.768971114863604</c:v>
                </c:pt>
                <c:pt idx="5">
                  <c:v>37.7257683702015</c:v>
                </c:pt>
                <c:pt idx="6">
                  <c:v>37.103523574065349</c:v>
                </c:pt>
                <c:pt idx="7">
                  <c:v>36.858094884479556</c:v>
                </c:pt>
                <c:pt idx="8">
                  <c:v>36.756977401124601</c:v>
                </c:pt>
                <c:pt idx="9">
                  <c:v>37.106869929769452</c:v>
                </c:pt>
                <c:pt idx="10">
                  <c:v>37.202183239118597</c:v>
                </c:pt>
                <c:pt idx="11">
                  <c:v>37.323498112897802</c:v>
                </c:pt>
                <c:pt idx="12">
                  <c:v>37.335171383082148</c:v>
                </c:pt>
                <c:pt idx="13">
                  <c:v>37.181318440846553</c:v>
                </c:pt>
                <c:pt idx="14">
                  <c:v>37.273707360790951</c:v>
                </c:pt>
                <c:pt idx="15">
                  <c:v>37.257067388212249</c:v>
                </c:pt>
                <c:pt idx="16">
                  <c:v>37.501838788593602</c:v>
                </c:pt>
                <c:pt idx="17">
                  <c:v>37.941401083047204</c:v>
                </c:pt>
                <c:pt idx="18">
                  <c:v>38.732662178244752</c:v>
                </c:pt>
                <c:pt idx="19">
                  <c:v>39.197441818266803</c:v>
                </c:pt>
                <c:pt idx="20">
                  <c:v>39.977573653488896</c:v>
                </c:pt>
                <c:pt idx="21">
                  <c:v>41.609619284975302</c:v>
                </c:pt>
                <c:pt idx="22">
                  <c:v>43.286181178112351</c:v>
                </c:pt>
                <c:pt idx="23">
                  <c:v>44.819011058424501</c:v>
                </c:pt>
                <c:pt idx="24">
                  <c:v>46.972174101146649</c:v>
                </c:pt>
                <c:pt idx="25">
                  <c:v>48.033977647184152</c:v>
                </c:pt>
                <c:pt idx="26">
                  <c:v>49.118891565791799</c:v>
                </c:pt>
                <c:pt idx="27">
                  <c:v>50.219512747690501</c:v>
                </c:pt>
                <c:pt idx="28">
                  <c:v>51.522557992289499</c:v>
                </c:pt>
                <c:pt idx="29">
                  <c:v>52.864142080606499</c:v>
                </c:pt>
                <c:pt idx="30">
                  <c:v>54.240685626664501</c:v>
                </c:pt>
                <c:pt idx="31">
                  <c:v>55.585724670962499</c:v>
                </c:pt>
                <c:pt idx="32">
                  <c:v>56.649567453197001</c:v>
                </c:pt>
                <c:pt idx="33">
                  <c:v>57.7315049556045</c:v>
                </c:pt>
                <c:pt idx="34">
                  <c:v>58.918557796995003</c:v>
                </c:pt>
                <c:pt idx="35">
                  <c:v>60.106223911869499</c:v>
                </c:pt>
                <c:pt idx="36">
                  <c:v>60.745212695640504</c:v>
                </c:pt>
                <c:pt idx="37">
                  <c:v>61.25292267351</c:v>
                </c:pt>
                <c:pt idx="38">
                  <c:v>61.791651450303497</c:v>
                </c:pt>
                <c:pt idx="39">
                  <c:v>62.330010493163002</c:v>
                </c:pt>
                <c:pt idx="40">
                  <c:v>62.916266376838003</c:v>
                </c:pt>
                <c:pt idx="41">
                  <c:v>63.754528919518492</c:v>
                </c:pt>
                <c:pt idx="42">
                  <c:v>63.990466890840494</c:v>
                </c:pt>
                <c:pt idx="43">
                  <c:v>64.272947334209505</c:v>
                </c:pt>
                <c:pt idx="44">
                  <c:v>64.515430494422006</c:v>
                </c:pt>
                <c:pt idx="45">
                  <c:v>64.169184238043499</c:v>
                </c:pt>
                <c:pt idx="46">
                  <c:v>63.866353058926506</c:v>
                </c:pt>
                <c:pt idx="47">
                  <c:v>64.627031819582996</c:v>
                </c:pt>
                <c:pt idx="48">
                  <c:v>64.348692268993489</c:v>
                </c:pt>
                <c:pt idx="49">
                  <c:v>64.34270565300649</c:v>
                </c:pt>
                <c:pt idx="50">
                  <c:v>64.001029714135996</c:v>
                </c:pt>
                <c:pt idx="51">
                  <c:v>63.518901621238996</c:v>
                </c:pt>
                <c:pt idx="52">
                  <c:v>63.365752269362503</c:v>
                </c:pt>
                <c:pt idx="53">
                  <c:v>63.595918029027501</c:v>
                </c:pt>
                <c:pt idx="54">
                  <c:v>63.859770325164504</c:v>
                </c:pt>
                <c:pt idx="55">
                  <c:v>63.899207824693491</c:v>
                </c:pt>
                <c:pt idx="56">
                  <c:v>63.607522553043502</c:v>
                </c:pt>
                <c:pt idx="57">
                  <c:v>63.416468695190503</c:v>
                </c:pt>
                <c:pt idx="58">
                  <c:v>62.800654934510995</c:v>
                </c:pt>
                <c:pt idx="59">
                  <c:v>62.713414629266495</c:v>
                </c:pt>
                <c:pt idx="60">
                  <c:v>62.847514564494503</c:v>
                </c:pt>
                <c:pt idx="61">
                  <c:v>62.809854774189006</c:v>
                </c:pt>
                <c:pt idx="62">
                  <c:v>62.672882712661497</c:v>
                </c:pt>
                <c:pt idx="63">
                  <c:v>62.343308330398003</c:v>
                </c:pt>
                <c:pt idx="64">
                  <c:v>62.192753649648495</c:v>
                </c:pt>
                <c:pt idx="65">
                  <c:v>62.041017086450502</c:v>
                </c:pt>
                <c:pt idx="66">
                  <c:v>62.151832636246496</c:v>
                </c:pt>
                <c:pt idx="67">
                  <c:v>62.199015073098003</c:v>
                </c:pt>
                <c:pt idx="68">
                  <c:v>62.408780561743505</c:v>
                </c:pt>
                <c:pt idx="69">
                  <c:v>61.867865193823</c:v>
                </c:pt>
                <c:pt idx="70">
                  <c:v>61.514061300114996</c:v>
                </c:pt>
                <c:pt idx="71">
                  <c:v>60.995525699312999</c:v>
                </c:pt>
                <c:pt idx="72">
                  <c:v>60.586953323643499</c:v>
                </c:pt>
                <c:pt idx="73">
                  <c:v>60.538773464684503</c:v>
                </c:pt>
                <c:pt idx="74">
                  <c:v>59.887123577350998</c:v>
                </c:pt>
                <c:pt idx="75">
                  <c:v>60.022443840004499</c:v>
                </c:pt>
                <c:pt idx="76">
                  <c:v>59.848449666758498</c:v>
                </c:pt>
                <c:pt idx="77">
                  <c:v>59.798953680108497</c:v>
                </c:pt>
                <c:pt idx="78">
                  <c:v>59.785507244369001</c:v>
                </c:pt>
                <c:pt idx="79">
                  <c:v>59.129774904046499</c:v>
                </c:pt>
                <c:pt idx="80">
                  <c:v>58.898442367370997</c:v>
                </c:pt>
                <c:pt idx="81">
                  <c:v>57.521007645037002</c:v>
                </c:pt>
                <c:pt idx="82">
                  <c:v>55.713803388050003</c:v>
                </c:pt>
                <c:pt idx="83">
                  <c:v>55.569138454935505</c:v>
                </c:pt>
                <c:pt idx="84">
                  <c:v>54.591106080940996</c:v>
                </c:pt>
                <c:pt idx="85">
                  <c:v>53.566644595863004</c:v>
                </c:pt>
                <c:pt idx="86">
                  <c:v>52.699575666977999</c:v>
                </c:pt>
                <c:pt idx="87">
                  <c:v>51.486487550438994</c:v>
                </c:pt>
                <c:pt idx="88">
                  <c:v>50.427938429794494</c:v>
                </c:pt>
                <c:pt idx="89">
                  <c:v>49.44019183497835</c:v>
                </c:pt>
                <c:pt idx="90">
                  <c:v>48.1013168296003</c:v>
                </c:pt>
                <c:pt idx="91">
                  <c:v>46.720225039986701</c:v>
                </c:pt>
                <c:pt idx="92">
                  <c:v>45.160957460788801</c:v>
                </c:pt>
                <c:pt idx="93">
                  <c:v>43.862632663679101</c:v>
                </c:pt>
                <c:pt idx="94">
                  <c:v>42.001625709987799</c:v>
                </c:pt>
                <c:pt idx="95">
                  <c:v>40.537625850245846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B-4682-9CD8-8B9E85CB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qg,</a:t>
                </a:r>
                <a:r>
                  <a:rPr lang="en-PH" baseline="0"/>
                  <a:t> kVAr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MG Dispatch</a:t>
            </a:r>
            <a:r>
              <a:rPr lang="en-PH" baseline="0"/>
              <a:t> ppcc_15_mg4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(exp)'!$R$1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(exp)'!$T$3:$T$98</c:f>
              <c:numCache>
                <c:formatCode>General</c:formatCode>
                <c:ptCount val="96"/>
                <c:pt idx="0">
                  <c:v>263.99998969980896</c:v>
                </c:pt>
                <c:pt idx="1">
                  <c:v>265.99998462145902</c:v>
                </c:pt>
                <c:pt idx="2">
                  <c:v>267.99994617098497</c:v>
                </c:pt>
                <c:pt idx="3">
                  <c:v>269.99996426536501</c:v>
                </c:pt>
                <c:pt idx="4">
                  <c:v>271.999994427503</c:v>
                </c:pt>
                <c:pt idx="5">
                  <c:v>272.99996791573398</c:v>
                </c:pt>
                <c:pt idx="6">
                  <c:v>274.99996839864298</c:v>
                </c:pt>
                <c:pt idx="7">
                  <c:v>275.999971719965</c:v>
                </c:pt>
                <c:pt idx="8">
                  <c:v>276.99997723329699</c:v>
                </c:pt>
                <c:pt idx="9">
                  <c:v>277.99992542086596</c:v>
                </c:pt>
                <c:pt idx="10">
                  <c:v>278.99985933808699</c:v>
                </c:pt>
                <c:pt idx="11">
                  <c:v>279.99986810734703</c:v>
                </c:pt>
                <c:pt idx="12">
                  <c:v>280.99990820429497</c:v>
                </c:pt>
                <c:pt idx="13">
                  <c:v>279.99987240149801</c:v>
                </c:pt>
                <c:pt idx="14">
                  <c:v>278.99984389429198</c:v>
                </c:pt>
                <c:pt idx="15">
                  <c:v>277.99982128331601</c:v>
                </c:pt>
                <c:pt idx="16">
                  <c:v>276.99998027477699</c:v>
                </c:pt>
                <c:pt idx="17">
                  <c:v>273.999974270211</c:v>
                </c:pt>
                <c:pt idx="18">
                  <c:v>271.99977816865101</c:v>
                </c:pt>
                <c:pt idx="19">
                  <c:v>268.99995863708796</c:v>
                </c:pt>
                <c:pt idx="20">
                  <c:v>265.99996935300703</c:v>
                </c:pt>
                <c:pt idx="21">
                  <c:v>260.99999804546599</c:v>
                </c:pt>
                <c:pt idx="22">
                  <c:v>254.999997782554</c:v>
                </c:pt>
                <c:pt idx="23">
                  <c:v>249.99999140802501</c:v>
                </c:pt>
                <c:pt idx="24">
                  <c:v>244.99999718810301</c:v>
                </c:pt>
                <c:pt idx="25">
                  <c:v>239.999997620855</c:v>
                </c:pt>
                <c:pt idx="26">
                  <c:v>234.99999292650401</c:v>
                </c:pt>
                <c:pt idx="27">
                  <c:v>229.999990897365</c:v>
                </c:pt>
                <c:pt idx="28">
                  <c:v>224.99999097852699</c:v>
                </c:pt>
                <c:pt idx="29">
                  <c:v>220.99999118904401</c:v>
                </c:pt>
                <c:pt idx="30">
                  <c:v>216.999991364972</c:v>
                </c:pt>
                <c:pt idx="31">
                  <c:v>213.99999153588502</c:v>
                </c:pt>
                <c:pt idx="32">
                  <c:v>209.999991743121</c:v>
                </c:pt>
                <c:pt idx="33">
                  <c:v>206.99999174291901</c:v>
                </c:pt>
                <c:pt idx="34">
                  <c:v>203.99999180111999</c:v>
                </c:pt>
                <c:pt idx="35">
                  <c:v>200.99992272461202</c:v>
                </c:pt>
                <c:pt idx="36">
                  <c:v>197.99992141325902</c:v>
                </c:pt>
                <c:pt idx="37">
                  <c:v>194.999920851235</c:v>
                </c:pt>
                <c:pt idx="38">
                  <c:v>191.999919988752</c:v>
                </c:pt>
                <c:pt idx="39">
                  <c:v>188.99991843225399</c:v>
                </c:pt>
                <c:pt idx="40">
                  <c:v>185.99991690412901</c:v>
                </c:pt>
                <c:pt idx="41">
                  <c:v>182.999909696993</c:v>
                </c:pt>
                <c:pt idx="42">
                  <c:v>178.999909751903</c:v>
                </c:pt>
                <c:pt idx="43">
                  <c:v>175.999907841968</c:v>
                </c:pt>
                <c:pt idx="44">
                  <c:v>172.99999100025602</c:v>
                </c:pt>
                <c:pt idx="45">
                  <c:v>175.999908968211</c:v>
                </c:pt>
                <c:pt idx="46">
                  <c:v>177.99990671206999</c:v>
                </c:pt>
                <c:pt idx="47">
                  <c:v>180.99990708483901</c:v>
                </c:pt>
                <c:pt idx="48">
                  <c:v>183.999910710606</c:v>
                </c:pt>
                <c:pt idx="49">
                  <c:v>183.99991095605901</c:v>
                </c:pt>
                <c:pt idx="50">
                  <c:v>184.99991114027799</c:v>
                </c:pt>
                <c:pt idx="51">
                  <c:v>185.999908899773</c:v>
                </c:pt>
                <c:pt idx="52">
                  <c:v>185.999908452581</c:v>
                </c:pt>
                <c:pt idx="53">
                  <c:v>186.99990681779099</c:v>
                </c:pt>
                <c:pt idx="54">
                  <c:v>187.99990416277097</c:v>
                </c:pt>
                <c:pt idx="55">
                  <c:v>188.99990247224198</c:v>
                </c:pt>
                <c:pt idx="56">
                  <c:v>189.99990225206901</c:v>
                </c:pt>
                <c:pt idx="57">
                  <c:v>190.99989934475701</c:v>
                </c:pt>
                <c:pt idx="58">
                  <c:v>190.999898010099</c:v>
                </c:pt>
                <c:pt idx="59">
                  <c:v>191.999988985904</c:v>
                </c:pt>
                <c:pt idx="60">
                  <c:v>192.99998769919</c:v>
                </c:pt>
                <c:pt idx="61">
                  <c:v>192.99998814662501</c:v>
                </c:pt>
                <c:pt idx="62">
                  <c:v>192.999987688294</c:v>
                </c:pt>
                <c:pt idx="63">
                  <c:v>192.99998834443699</c:v>
                </c:pt>
                <c:pt idx="64">
                  <c:v>193.999989088197</c:v>
                </c:pt>
                <c:pt idx="65">
                  <c:v>191.999992058868</c:v>
                </c:pt>
                <c:pt idx="66">
                  <c:v>188.99994876133999</c:v>
                </c:pt>
                <c:pt idx="67">
                  <c:v>186.99997512217899</c:v>
                </c:pt>
                <c:pt idx="68">
                  <c:v>184.99998552055399</c:v>
                </c:pt>
                <c:pt idx="69">
                  <c:v>185.99998202173501</c:v>
                </c:pt>
                <c:pt idx="70">
                  <c:v>186.99996718923302</c:v>
                </c:pt>
                <c:pt idx="71">
                  <c:v>186.99995821602599</c:v>
                </c:pt>
                <c:pt idx="72">
                  <c:v>187.99999450955298</c:v>
                </c:pt>
                <c:pt idx="73">
                  <c:v>186.999947413912</c:v>
                </c:pt>
                <c:pt idx="74">
                  <c:v>184.99995820126298</c:v>
                </c:pt>
                <c:pt idx="75">
                  <c:v>183.99995675504798</c:v>
                </c:pt>
                <c:pt idx="76">
                  <c:v>182.99996803569198</c:v>
                </c:pt>
                <c:pt idx="77">
                  <c:v>181.99996579156499</c:v>
                </c:pt>
                <c:pt idx="78">
                  <c:v>181.99997209625502</c:v>
                </c:pt>
                <c:pt idx="79">
                  <c:v>180.99996871242899</c:v>
                </c:pt>
                <c:pt idx="80">
                  <c:v>180.99997827895501</c:v>
                </c:pt>
                <c:pt idx="81">
                  <c:v>183.99999412232302</c:v>
                </c:pt>
                <c:pt idx="82">
                  <c:v>186.99999133811198</c:v>
                </c:pt>
                <c:pt idx="83">
                  <c:v>190.999991293758</c:v>
                </c:pt>
                <c:pt idx="84">
                  <c:v>193.999991453918</c:v>
                </c:pt>
                <c:pt idx="85">
                  <c:v>198.999903725547</c:v>
                </c:pt>
                <c:pt idx="86">
                  <c:v>203.99991059331299</c:v>
                </c:pt>
                <c:pt idx="87">
                  <c:v>207.99992146509899</c:v>
                </c:pt>
                <c:pt idx="88">
                  <c:v>212.999925317726</c:v>
                </c:pt>
                <c:pt idx="89">
                  <c:v>218.99992979209901</c:v>
                </c:pt>
                <c:pt idx="90">
                  <c:v>224.99993395621101</c:v>
                </c:pt>
                <c:pt idx="91">
                  <c:v>230.99999261424301</c:v>
                </c:pt>
                <c:pt idx="92">
                  <c:v>235.99997932786601</c:v>
                </c:pt>
                <c:pt idx="93">
                  <c:v>241.99997989235399</c:v>
                </c:pt>
                <c:pt idx="94">
                  <c:v>247.999987670324</c:v>
                </c:pt>
                <c:pt idx="95">
                  <c:v>252.99999745511897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E-4C50-B045-AA34CDD03C41}"/>
            </c:ext>
          </c:extLst>
        </c:ser>
        <c:ser>
          <c:idx val="1"/>
          <c:order val="1"/>
          <c:tx>
            <c:strRef>
              <c:f>'Test 1 Viz (exp)'!$Z$1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(exp)'!$AB$3:$AB$98</c:f>
              <c:numCache>
                <c:formatCode>General</c:formatCode>
                <c:ptCount val="96"/>
                <c:pt idx="0">
                  <c:v>264.0668474813005</c:v>
                </c:pt>
                <c:pt idx="1">
                  <c:v>265.88432173937349</c:v>
                </c:pt>
                <c:pt idx="2">
                  <c:v>268.15641418447598</c:v>
                </c:pt>
                <c:pt idx="3">
                  <c:v>271.17921365019498</c:v>
                </c:pt>
                <c:pt idx="4">
                  <c:v>273.65585199434099</c:v>
                </c:pt>
                <c:pt idx="5">
                  <c:v>274.969473880115</c:v>
                </c:pt>
                <c:pt idx="6">
                  <c:v>276.53944448207204</c:v>
                </c:pt>
                <c:pt idx="7">
                  <c:v>275.26882172229699</c:v>
                </c:pt>
                <c:pt idx="8">
                  <c:v>276.0092185075095</c:v>
                </c:pt>
                <c:pt idx="9">
                  <c:v>276.7398224621395</c:v>
                </c:pt>
                <c:pt idx="10">
                  <c:v>278.08123454742349</c:v>
                </c:pt>
                <c:pt idx="11">
                  <c:v>279.46296091487199</c:v>
                </c:pt>
                <c:pt idx="12">
                  <c:v>280.4501730214385</c:v>
                </c:pt>
                <c:pt idx="13">
                  <c:v>279.20884600181699</c:v>
                </c:pt>
                <c:pt idx="14">
                  <c:v>278.22650141519398</c:v>
                </c:pt>
                <c:pt idx="15">
                  <c:v>278.11868750841603</c:v>
                </c:pt>
                <c:pt idx="16">
                  <c:v>277.80609255984353</c:v>
                </c:pt>
                <c:pt idx="17">
                  <c:v>275.08019943885199</c:v>
                </c:pt>
                <c:pt idx="18">
                  <c:v>273.48491758244847</c:v>
                </c:pt>
                <c:pt idx="19">
                  <c:v>269.50845632670251</c:v>
                </c:pt>
                <c:pt idx="20">
                  <c:v>266.36932556566148</c:v>
                </c:pt>
                <c:pt idx="21">
                  <c:v>261.290910636013</c:v>
                </c:pt>
                <c:pt idx="22">
                  <c:v>255.32718388527249</c:v>
                </c:pt>
                <c:pt idx="23">
                  <c:v>250.30900791692602</c:v>
                </c:pt>
                <c:pt idx="24">
                  <c:v>245.23783202783201</c:v>
                </c:pt>
                <c:pt idx="25">
                  <c:v>240.36789029407851</c:v>
                </c:pt>
                <c:pt idx="26">
                  <c:v>235.57241217876199</c:v>
                </c:pt>
                <c:pt idx="27">
                  <c:v>230.28560981362349</c:v>
                </c:pt>
                <c:pt idx="28">
                  <c:v>225.54066962395601</c:v>
                </c:pt>
                <c:pt idx="29">
                  <c:v>221.3983700840665</c:v>
                </c:pt>
                <c:pt idx="30">
                  <c:v>217.4580091584225</c:v>
                </c:pt>
                <c:pt idx="31">
                  <c:v>214.4257989664415</c:v>
                </c:pt>
                <c:pt idx="32">
                  <c:v>210.4536104534555</c:v>
                </c:pt>
                <c:pt idx="33">
                  <c:v>207.53593277841151</c:v>
                </c:pt>
                <c:pt idx="34">
                  <c:v>204.40189414470851</c:v>
                </c:pt>
                <c:pt idx="35">
                  <c:v>201.43118207905749</c:v>
                </c:pt>
                <c:pt idx="36">
                  <c:v>198.3124055158915</c:v>
                </c:pt>
                <c:pt idx="37">
                  <c:v>195.3424142248395</c:v>
                </c:pt>
                <c:pt idx="38">
                  <c:v>192.1656396694095</c:v>
                </c:pt>
                <c:pt idx="39">
                  <c:v>189.23614235639499</c:v>
                </c:pt>
                <c:pt idx="40">
                  <c:v>186.16282611579149</c:v>
                </c:pt>
                <c:pt idx="41">
                  <c:v>183.30463569459852</c:v>
                </c:pt>
                <c:pt idx="42">
                  <c:v>179.2664932424845</c:v>
                </c:pt>
                <c:pt idx="43">
                  <c:v>176.14565996872051</c:v>
                </c:pt>
                <c:pt idx="44">
                  <c:v>172.78039931889251</c:v>
                </c:pt>
                <c:pt idx="45">
                  <c:v>175.60828405604602</c:v>
                </c:pt>
                <c:pt idx="46">
                  <c:v>177.87348461023998</c:v>
                </c:pt>
                <c:pt idx="47">
                  <c:v>180.81881133561899</c:v>
                </c:pt>
                <c:pt idx="48">
                  <c:v>183.6931376365705</c:v>
                </c:pt>
                <c:pt idx="49">
                  <c:v>183.66183356555803</c:v>
                </c:pt>
                <c:pt idx="50">
                  <c:v>184.61962376813102</c:v>
                </c:pt>
                <c:pt idx="51">
                  <c:v>185.6726267656145</c:v>
                </c:pt>
                <c:pt idx="52">
                  <c:v>185.63987475051749</c:v>
                </c:pt>
                <c:pt idx="53">
                  <c:v>186.724117444695</c:v>
                </c:pt>
                <c:pt idx="54">
                  <c:v>187.68584558345401</c:v>
                </c:pt>
                <c:pt idx="55">
                  <c:v>188.64005486760902</c:v>
                </c:pt>
                <c:pt idx="56">
                  <c:v>189.4762386859905</c:v>
                </c:pt>
                <c:pt idx="57">
                  <c:v>190.35538969868801</c:v>
                </c:pt>
                <c:pt idx="58">
                  <c:v>189.9746126210955</c:v>
                </c:pt>
                <c:pt idx="59">
                  <c:v>190.97390720817052</c:v>
                </c:pt>
                <c:pt idx="60">
                  <c:v>192.06758761415549</c:v>
                </c:pt>
                <c:pt idx="61">
                  <c:v>191.88696156994601</c:v>
                </c:pt>
                <c:pt idx="62">
                  <c:v>191.79196196909251</c:v>
                </c:pt>
                <c:pt idx="63">
                  <c:v>191.61199764812102</c:v>
                </c:pt>
                <c:pt idx="64">
                  <c:v>192.56576765309899</c:v>
                </c:pt>
                <c:pt idx="65">
                  <c:v>190.8286041061325</c:v>
                </c:pt>
                <c:pt idx="66">
                  <c:v>188.324849931252</c:v>
                </c:pt>
                <c:pt idx="67">
                  <c:v>186.26824572390248</c:v>
                </c:pt>
                <c:pt idx="68">
                  <c:v>184.91355898984398</c:v>
                </c:pt>
                <c:pt idx="69">
                  <c:v>186.03182277256599</c:v>
                </c:pt>
                <c:pt idx="70">
                  <c:v>187.10109322848251</c:v>
                </c:pt>
                <c:pt idx="71">
                  <c:v>187.038758679377</c:v>
                </c:pt>
                <c:pt idx="72">
                  <c:v>188.14547254227099</c:v>
                </c:pt>
                <c:pt idx="73">
                  <c:v>187.21190594164349</c:v>
                </c:pt>
                <c:pt idx="74">
                  <c:v>185.04998896370051</c:v>
                </c:pt>
                <c:pt idx="75">
                  <c:v>183.93466987301952</c:v>
                </c:pt>
                <c:pt idx="76">
                  <c:v>182.87335977404899</c:v>
                </c:pt>
                <c:pt idx="77">
                  <c:v>182.23044362255851</c:v>
                </c:pt>
                <c:pt idx="78">
                  <c:v>181.99377988944352</c:v>
                </c:pt>
                <c:pt idx="79">
                  <c:v>181.013230272709</c:v>
                </c:pt>
                <c:pt idx="80">
                  <c:v>180.79861476658149</c:v>
                </c:pt>
                <c:pt idx="81">
                  <c:v>183.9723080137685</c:v>
                </c:pt>
                <c:pt idx="82">
                  <c:v>187.03440335559551</c:v>
                </c:pt>
                <c:pt idx="83">
                  <c:v>190.94319634510001</c:v>
                </c:pt>
                <c:pt idx="84">
                  <c:v>193.8291577229225</c:v>
                </c:pt>
                <c:pt idx="85">
                  <c:v>198.87056437919151</c:v>
                </c:pt>
                <c:pt idx="86">
                  <c:v>203.867361924763</c:v>
                </c:pt>
                <c:pt idx="87">
                  <c:v>208.00049330176751</c:v>
                </c:pt>
                <c:pt idx="88">
                  <c:v>213.262976124928</c:v>
                </c:pt>
                <c:pt idx="89">
                  <c:v>219.22494784541098</c:v>
                </c:pt>
                <c:pt idx="90">
                  <c:v>225.3688205370965</c:v>
                </c:pt>
                <c:pt idx="91">
                  <c:v>231.0990129523085</c:v>
                </c:pt>
                <c:pt idx="92">
                  <c:v>236.23488179627549</c:v>
                </c:pt>
                <c:pt idx="93">
                  <c:v>242.05421030474449</c:v>
                </c:pt>
                <c:pt idx="94">
                  <c:v>247.1502214607105</c:v>
                </c:pt>
                <c:pt idx="95">
                  <c:v>252.66880118393149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E-4C50-B045-AA34CDD03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ppcc,</a:t>
                </a:r>
                <a:r>
                  <a:rPr lang="en-PH" baseline="0"/>
                  <a:t> kW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MG Dispatch</a:t>
            </a:r>
            <a:r>
              <a:rPr lang="en-PH" baseline="0"/>
              <a:t> qpcc_15_mg4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(exp)'!$R$1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(exp)'!$U$3:$U$98</c:f>
              <c:numCache>
                <c:formatCode>General</c:formatCode>
                <c:ptCount val="96"/>
                <c:pt idx="0">
                  <c:v>21.307867961290601</c:v>
                </c:pt>
                <c:pt idx="1">
                  <c:v>20.954868665119001</c:v>
                </c:pt>
                <c:pt idx="2">
                  <c:v>20.526071718234899</c:v>
                </c:pt>
                <c:pt idx="3">
                  <c:v>19.856635412596599</c:v>
                </c:pt>
                <c:pt idx="4">
                  <c:v>19.546578583368902</c:v>
                </c:pt>
                <c:pt idx="5">
                  <c:v>19.172690231342102</c:v>
                </c:pt>
                <c:pt idx="6">
                  <c:v>19.0004815304539</c:v>
                </c:pt>
                <c:pt idx="7">
                  <c:v>18.127275051495602</c:v>
                </c:pt>
                <c:pt idx="8">
                  <c:v>18.0639140763864</c:v>
                </c:pt>
                <c:pt idx="9">
                  <c:v>18.456862149233899</c:v>
                </c:pt>
                <c:pt idx="10">
                  <c:v>18.652901761224999</c:v>
                </c:pt>
                <c:pt idx="11">
                  <c:v>18.299549750473602</c:v>
                </c:pt>
                <c:pt idx="12">
                  <c:v>18.035168066879997</c:v>
                </c:pt>
                <c:pt idx="13">
                  <c:v>18.3415507272382</c:v>
                </c:pt>
                <c:pt idx="14">
                  <c:v>18.4209309019198</c:v>
                </c:pt>
                <c:pt idx="15">
                  <c:v>18.353733615603701</c:v>
                </c:pt>
                <c:pt idx="16">
                  <c:v>18.732991072061502</c:v>
                </c:pt>
                <c:pt idx="17">
                  <c:v>18.747611029839998</c:v>
                </c:pt>
                <c:pt idx="18">
                  <c:v>19.051242430481999</c:v>
                </c:pt>
                <c:pt idx="19">
                  <c:v>19.595801043638101</c:v>
                </c:pt>
                <c:pt idx="20">
                  <c:v>19.8844781963946</c:v>
                </c:pt>
                <c:pt idx="21">
                  <c:v>20.8836596954166</c:v>
                </c:pt>
                <c:pt idx="22">
                  <c:v>21.411222663383597</c:v>
                </c:pt>
                <c:pt idx="23">
                  <c:v>21.718924463132399</c:v>
                </c:pt>
                <c:pt idx="24">
                  <c:v>22.518526105716202</c:v>
                </c:pt>
                <c:pt idx="25">
                  <c:v>22.9372540392038</c:v>
                </c:pt>
                <c:pt idx="26">
                  <c:v>23.244423825887999</c:v>
                </c:pt>
                <c:pt idx="27">
                  <c:v>24.2688990096072</c:v>
                </c:pt>
                <c:pt idx="28">
                  <c:v>24.9465495571954</c:v>
                </c:pt>
                <c:pt idx="29">
                  <c:v>25.507993660799301</c:v>
                </c:pt>
                <c:pt idx="30">
                  <c:v>26.288820015154101</c:v>
                </c:pt>
                <c:pt idx="31">
                  <c:v>26.960928033664899</c:v>
                </c:pt>
                <c:pt idx="32">
                  <c:v>27.515618139628199</c:v>
                </c:pt>
                <c:pt idx="33">
                  <c:v>27.995584645112</c:v>
                </c:pt>
                <c:pt idx="34">
                  <c:v>28.520498336544101</c:v>
                </c:pt>
                <c:pt idx="35">
                  <c:v>28.895900449989398</c:v>
                </c:pt>
                <c:pt idx="36">
                  <c:v>29.7317932076981</c:v>
                </c:pt>
                <c:pt idx="37">
                  <c:v>29.731870837347298</c:v>
                </c:pt>
                <c:pt idx="38">
                  <c:v>29.946161408518599</c:v>
                </c:pt>
                <c:pt idx="39">
                  <c:v>30.272626354255298</c:v>
                </c:pt>
                <c:pt idx="40">
                  <c:v>30.495246920688899</c:v>
                </c:pt>
                <c:pt idx="41">
                  <c:v>30.813589338855799</c:v>
                </c:pt>
                <c:pt idx="42">
                  <c:v>30.902400302292001</c:v>
                </c:pt>
                <c:pt idx="43">
                  <c:v>31.010597593871598</c:v>
                </c:pt>
                <c:pt idx="44">
                  <c:v>30.120195834331401</c:v>
                </c:pt>
                <c:pt idx="45">
                  <c:v>29.841588447536498</c:v>
                </c:pt>
                <c:pt idx="46">
                  <c:v>30.9048255488505</c:v>
                </c:pt>
                <c:pt idx="47">
                  <c:v>29.660636807837598</c:v>
                </c:pt>
                <c:pt idx="48">
                  <c:v>29.252190591417801</c:v>
                </c:pt>
                <c:pt idx="49">
                  <c:v>29.2424234982741</c:v>
                </c:pt>
                <c:pt idx="50">
                  <c:v>29.022200508797098</c:v>
                </c:pt>
                <c:pt idx="51">
                  <c:v>29.074930334483799</c:v>
                </c:pt>
                <c:pt idx="52">
                  <c:v>29.1774571927563</c:v>
                </c:pt>
                <c:pt idx="53">
                  <c:v>30.0799786414035</c:v>
                </c:pt>
                <c:pt idx="54">
                  <c:v>29.948027231522399</c:v>
                </c:pt>
                <c:pt idx="55">
                  <c:v>29.993162077654301</c:v>
                </c:pt>
                <c:pt idx="56">
                  <c:v>30.537211538734802</c:v>
                </c:pt>
                <c:pt idx="57">
                  <c:v>30.1915498717063</c:v>
                </c:pt>
                <c:pt idx="58">
                  <c:v>28.952558688327397</c:v>
                </c:pt>
                <c:pt idx="59">
                  <c:v>30.137500762469799</c:v>
                </c:pt>
                <c:pt idx="60">
                  <c:v>30.4952385719481</c:v>
                </c:pt>
                <c:pt idx="61">
                  <c:v>30.444443018829801</c:v>
                </c:pt>
                <c:pt idx="62">
                  <c:v>30.639775674214501</c:v>
                </c:pt>
                <c:pt idx="63">
                  <c:v>30.530351624281099</c:v>
                </c:pt>
                <c:pt idx="64">
                  <c:v>30.273585833887999</c:v>
                </c:pt>
                <c:pt idx="65">
                  <c:v>30.049385762630401</c:v>
                </c:pt>
                <c:pt idx="66">
                  <c:v>29.071735731910099</c:v>
                </c:pt>
                <c:pt idx="67">
                  <c:v>30.499654894145198</c:v>
                </c:pt>
                <c:pt idx="68">
                  <c:v>30.6210635473835</c:v>
                </c:pt>
                <c:pt idx="69">
                  <c:v>29.446208465039501</c:v>
                </c:pt>
                <c:pt idx="70">
                  <c:v>29.092797330931003</c:v>
                </c:pt>
                <c:pt idx="71">
                  <c:v>28.7709294302818</c:v>
                </c:pt>
                <c:pt idx="72">
                  <c:v>28.699325470637397</c:v>
                </c:pt>
                <c:pt idx="73">
                  <c:v>30.026356093425399</c:v>
                </c:pt>
                <c:pt idx="74">
                  <c:v>30.368870188244301</c:v>
                </c:pt>
                <c:pt idx="75">
                  <c:v>30.9184097538385</c:v>
                </c:pt>
                <c:pt idx="76">
                  <c:v>30.471742781278998</c:v>
                </c:pt>
                <c:pt idx="77">
                  <c:v>30.727563955442498</c:v>
                </c:pt>
                <c:pt idx="78">
                  <c:v>30.286153925022202</c:v>
                </c:pt>
                <c:pt idx="79">
                  <c:v>29.174396605435401</c:v>
                </c:pt>
                <c:pt idx="80">
                  <c:v>29.093449188000999</c:v>
                </c:pt>
                <c:pt idx="81">
                  <c:v>29.687337286167001</c:v>
                </c:pt>
                <c:pt idx="82">
                  <c:v>29.2252547876862</c:v>
                </c:pt>
                <c:pt idx="83">
                  <c:v>27.8658555884832</c:v>
                </c:pt>
                <c:pt idx="84">
                  <c:v>28.215891134229302</c:v>
                </c:pt>
                <c:pt idx="85">
                  <c:v>28.0474292921376</c:v>
                </c:pt>
                <c:pt idx="86">
                  <c:v>27.294271636367199</c:v>
                </c:pt>
                <c:pt idx="87">
                  <c:v>26.751775663961997</c:v>
                </c:pt>
                <c:pt idx="88">
                  <c:v>25.889774106219601</c:v>
                </c:pt>
                <c:pt idx="89">
                  <c:v>25.388059061684903</c:v>
                </c:pt>
                <c:pt idx="90">
                  <c:v>24.932576167062901</c:v>
                </c:pt>
                <c:pt idx="91">
                  <c:v>24.730383360892901</c:v>
                </c:pt>
                <c:pt idx="92">
                  <c:v>24.330308294221599</c:v>
                </c:pt>
                <c:pt idx="93">
                  <c:v>23.740604656808699</c:v>
                </c:pt>
                <c:pt idx="94">
                  <c:v>23.1244906302828</c:v>
                </c:pt>
                <c:pt idx="95">
                  <c:v>22.440679895177801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9-4331-A83E-159FD442CFF8}"/>
            </c:ext>
          </c:extLst>
        </c:ser>
        <c:ser>
          <c:idx val="1"/>
          <c:order val="1"/>
          <c:tx>
            <c:strRef>
              <c:f>'Test 1 Viz (exp)'!$Z$1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(exp)'!$AC$3:$AC$98</c:f>
              <c:numCache>
                <c:formatCode>General</c:formatCode>
                <c:ptCount val="96"/>
                <c:pt idx="0">
                  <c:v>21.49871945176935</c:v>
                </c:pt>
                <c:pt idx="1">
                  <c:v>21.03865494165915</c:v>
                </c:pt>
                <c:pt idx="2">
                  <c:v>20.514953125154648</c:v>
                </c:pt>
                <c:pt idx="3">
                  <c:v>20.045394602778451</c:v>
                </c:pt>
                <c:pt idx="4">
                  <c:v>19.8823045606775</c:v>
                </c:pt>
                <c:pt idx="5">
                  <c:v>19.673339128207051</c:v>
                </c:pt>
                <c:pt idx="6">
                  <c:v>19.366266825268898</c:v>
                </c:pt>
                <c:pt idx="7">
                  <c:v>18.392019034110199</c:v>
                </c:pt>
                <c:pt idx="8">
                  <c:v>18.3029399864587</c:v>
                </c:pt>
                <c:pt idx="9">
                  <c:v>18.300333471794399</c:v>
                </c:pt>
                <c:pt idx="10">
                  <c:v>18.126983783982951</c:v>
                </c:pt>
                <c:pt idx="11">
                  <c:v>17.750736709044801</c:v>
                </c:pt>
                <c:pt idx="12">
                  <c:v>17.310925586019753</c:v>
                </c:pt>
                <c:pt idx="13">
                  <c:v>17.784082926546301</c:v>
                </c:pt>
                <c:pt idx="14">
                  <c:v>18.0493058371421</c:v>
                </c:pt>
                <c:pt idx="15">
                  <c:v>17.503184691509901</c:v>
                </c:pt>
                <c:pt idx="16">
                  <c:v>18.449471610396301</c:v>
                </c:pt>
                <c:pt idx="17">
                  <c:v>18.9527797262235</c:v>
                </c:pt>
                <c:pt idx="18">
                  <c:v>19.537704956191448</c:v>
                </c:pt>
                <c:pt idx="19">
                  <c:v>20.040706079555001</c:v>
                </c:pt>
                <c:pt idx="20">
                  <c:v>20.368892378254749</c:v>
                </c:pt>
                <c:pt idx="21">
                  <c:v>21.43866413399245</c:v>
                </c:pt>
                <c:pt idx="22">
                  <c:v>22.379222905483299</c:v>
                </c:pt>
                <c:pt idx="23">
                  <c:v>23.0407845761986</c:v>
                </c:pt>
                <c:pt idx="24">
                  <c:v>22.62213916373635</c:v>
                </c:pt>
                <c:pt idx="25">
                  <c:v>23.06800717358465</c:v>
                </c:pt>
                <c:pt idx="26">
                  <c:v>23.506139802459149</c:v>
                </c:pt>
                <c:pt idx="27">
                  <c:v>24.439273732932449</c:v>
                </c:pt>
                <c:pt idx="28">
                  <c:v>25.28247500734285</c:v>
                </c:pt>
                <c:pt idx="29">
                  <c:v>25.86664209571445</c:v>
                </c:pt>
                <c:pt idx="30">
                  <c:v>26.633340268099101</c:v>
                </c:pt>
                <c:pt idx="31">
                  <c:v>27.346023902480251</c:v>
                </c:pt>
                <c:pt idx="32">
                  <c:v>27.815217110953999</c:v>
                </c:pt>
                <c:pt idx="33">
                  <c:v>28.266225616737501</c:v>
                </c:pt>
                <c:pt idx="34">
                  <c:v>28.717864903379201</c:v>
                </c:pt>
                <c:pt idx="35">
                  <c:v>29.082100765739998</c:v>
                </c:pt>
                <c:pt idx="36">
                  <c:v>29.7408236380221</c:v>
                </c:pt>
                <c:pt idx="37">
                  <c:v>29.797790920662653</c:v>
                </c:pt>
                <c:pt idx="38">
                  <c:v>29.885265113669199</c:v>
                </c:pt>
                <c:pt idx="39">
                  <c:v>30.307566207601951</c:v>
                </c:pt>
                <c:pt idx="40">
                  <c:v>30.461060325358652</c:v>
                </c:pt>
                <c:pt idx="41">
                  <c:v>30.590216301874801</c:v>
                </c:pt>
                <c:pt idx="42">
                  <c:v>30.797490667643</c:v>
                </c:pt>
                <c:pt idx="43">
                  <c:v>30.925526547344198</c:v>
                </c:pt>
                <c:pt idx="44">
                  <c:v>30.270103614183999</c:v>
                </c:pt>
                <c:pt idx="45">
                  <c:v>29.874596697893999</c:v>
                </c:pt>
                <c:pt idx="46">
                  <c:v>30.672227022988952</c:v>
                </c:pt>
                <c:pt idx="47">
                  <c:v>29.899977674581351</c:v>
                </c:pt>
                <c:pt idx="48">
                  <c:v>29.587319221539648</c:v>
                </c:pt>
                <c:pt idx="49">
                  <c:v>29.666301854077599</c:v>
                </c:pt>
                <c:pt idx="50">
                  <c:v>29.386189211657801</c:v>
                </c:pt>
                <c:pt idx="51">
                  <c:v>29.556875342077301</c:v>
                </c:pt>
                <c:pt idx="52">
                  <c:v>29.688390156953602</c:v>
                </c:pt>
                <c:pt idx="53">
                  <c:v>30.531677019685851</c:v>
                </c:pt>
                <c:pt idx="54">
                  <c:v>30.428640014421152</c:v>
                </c:pt>
                <c:pt idx="55">
                  <c:v>30.480287187634602</c:v>
                </c:pt>
                <c:pt idx="56">
                  <c:v>30.93901825025425</c:v>
                </c:pt>
                <c:pt idx="57">
                  <c:v>30.760227465043652</c:v>
                </c:pt>
                <c:pt idx="58">
                  <c:v>29.50559642481165</c:v>
                </c:pt>
                <c:pt idx="59">
                  <c:v>30.50218561577795</c:v>
                </c:pt>
                <c:pt idx="60">
                  <c:v>30.768231654921397</c:v>
                </c:pt>
                <c:pt idx="61">
                  <c:v>30.775152831996849</c:v>
                </c:pt>
                <c:pt idx="62">
                  <c:v>31.008938348461001</c:v>
                </c:pt>
                <c:pt idx="63">
                  <c:v>30.931385624703648</c:v>
                </c:pt>
                <c:pt idx="64">
                  <c:v>30.8357121329365</c:v>
                </c:pt>
                <c:pt idx="65">
                  <c:v>30.510987405421901</c:v>
                </c:pt>
                <c:pt idx="66">
                  <c:v>29.5513330254031</c:v>
                </c:pt>
                <c:pt idx="67">
                  <c:v>30.804332048383248</c:v>
                </c:pt>
                <c:pt idx="68">
                  <c:v>30.861259776295249</c:v>
                </c:pt>
                <c:pt idx="69">
                  <c:v>29.781168532308453</c:v>
                </c:pt>
                <c:pt idx="70">
                  <c:v>29.3605391754183</c:v>
                </c:pt>
                <c:pt idx="71">
                  <c:v>29.0386253076041</c:v>
                </c:pt>
                <c:pt idx="72">
                  <c:v>28.992200584977251</c:v>
                </c:pt>
                <c:pt idx="73">
                  <c:v>30.282565834468247</c:v>
                </c:pt>
                <c:pt idx="74">
                  <c:v>30.6035733242303</c:v>
                </c:pt>
                <c:pt idx="75">
                  <c:v>31.110101170624652</c:v>
                </c:pt>
                <c:pt idx="76">
                  <c:v>30.656305095234352</c:v>
                </c:pt>
                <c:pt idx="77">
                  <c:v>31.034367203418149</c:v>
                </c:pt>
                <c:pt idx="78">
                  <c:v>30.65526763125775</c:v>
                </c:pt>
                <c:pt idx="79">
                  <c:v>29.6269444975398</c:v>
                </c:pt>
                <c:pt idx="80">
                  <c:v>29.646881029073398</c:v>
                </c:pt>
                <c:pt idx="81">
                  <c:v>30.171015735057249</c:v>
                </c:pt>
                <c:pt idx="82">
                  <c:v>29.514590585988003</c:v>
                </c:pt>
                <c:pt idx="83">
                  <c:v>28.217675533839401</c:v>
                </c:pt>
                <c:pt idx="84">
                  <c:v>28.388205568612751</c:v>
                </c:pt>
                <c:pt idx="85">
                  <c:v>28.181972733899897</c:v>
                </c:pt>
                <c:pt idx="86">
                  <c:v>27.709711004700551</c:v>
                </c:pt>
                <c:pt idx="87">
                  <c:v>27.083152406906549</c:v>
                </c:pt>
                <c:pt idx="88">
                  <c:v>26.2105400101178</c:v>
                </c:pt>
                <c:pt idx="89">
                  <c:v>25.727765947154797</c:v>
                </c:pt>
                <c:pt idx="90">
                  <c:v>25.232673033144302</c:v>
                </c:pt>
                <c:pt idx="91">
                  <c:v>24.93424740536965</c:v>
                </c:pt>
                <c:pt idx="92">
                  <c:v>24.501080501861498</c:v>
                </c:pt>
                <c:pt idx="93">
                  <c:v>23.610695044956049</c:v>
                </c:pt>
                <c:pt idx="94">
                  <c:v>23.98473555491525</c:v>
                </c:pt>
                <c:pt idx="95">
                  <c:v>23.131379076694451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69-4331-A83E-159FD442C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qpcc,</a:t>
                </a:r>
                <a:r>
                  <a:rPr lang="en-PH" baseline="0"/>
                  <a:t> kVAr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Voltage Magnitude</a:t>
            </a:r>
            <a:r>
              <a:rPr lang="en-PH" baseline="0"/>
              <a:t> v_15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(exp)'!$R$1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(exp)'!$V$3:$V$98</c:f>
              <c:numCache>
                <c:formatCode>General</c:formatCode>
                <c:ptCount val="96"/>
                <c:pt idx="0">
                  <c:v>1.0013866287879201</c:v>
                </c:pt>
                <c:pt idx="1">
                  <c:v>1.0014111985242</c:v>
                </c:pt>
                <c:pt idx="2">
                  <c:v>1.0014370992925801</c:v>
                </c:pt>
                <c:pt idx="3">
                  <c:v>1.0014638725735501</c:v>
                </c:pt>
                <c:pt idx="4">
                  <c:v>1.0014913858658601</c:v>
                </c:pt>
                <c:pt idx="5">
                  <c:v>1.00150616273935</c:v>
                </c:pt>
                <c:pt idx="6">
                  <c:v>1.00151058039027</c:v>
                </c:pt>
                <c:pt idx="7">
                  <c:v>1.0015022910612601</c:v>
                </c:pt>
                <c:pt idx="8">
                  <c:v>1.0014951857548</c:v>
                </c:pt>
                <c:pt idx="9">
                  <c:v>1.0014908863591101</c:v>
                </c:pt>
                <c:pt idx="10">
                  <c:v>1.00148646789602</c:v>
                </c:pt>
                <c:pt idx="11">
                  <c:v>1.0014863596772801</c:v>
                </c:pt>
                <c:pt idx="12">
                  <c:v>1.0014819864433</c:v>
                </c:pt>
                <c:pt idx="13">
                  <c:v>1.0014854925907899</c:v>
                </c:pt>
                <c:pt idx="14">
                  <c:v>1.0014873199303</c:v>
                </c:pt>
                <c:pt idx="15">
                  <c:v>1.0014918454150299</c:v>
                </c:pt>
                <c:pt idx="16">
                  <c:v>1.0014961653044401</c:v>
                </c:pt>
                <c:pt idx="17">
                  <c:v>1.0015035071298399</c:v>
                </c:pt>
                <c:pt idx="18">
                  <c:v>1.00149951363395</c:v>
                </c:pt>
                <c:pt idx="19">
                  <c:v>1.0014592204739401</c:v>
                </c:pt>
                <c:pt idx="20">
                  <c:v>1.0014218704397699</c:v>
                </c:pt>
                <c:pt idx="21">
                  <c:v>1.00136332153326</c:v>
                </c:pt>
                <c:pt idx="22">
                  <c:v>1.00129899951065</c:v>
                </c:pt>
                <c:pt idx="23">
                  <c:v>1.00124307700949</c:v>
                </c:pt>
                <c:pt idx="24">
                  <c:v>1.0011994137859599</c:v>
                </c:pt>
                <c:pt idx="25">
                  <c:v>1.00115891672375</c:v>
                </c:pt>
                <c:pt idx="26">
                  <c:v>1.00111768264099</c:v>
                </c:pt>
                <c:pt idx="27">
                  <c:v>1.0010771371795699</c:v>
                </c:pt>
                <c:pt idx="28">
                  <c:v>1.00103658047823</c:v>
                </c:pt>
                <c:pt idx="29">
                  <c:v>1.00101252433598</c:v>
                </c:pt>
                <c:pt idx="30">
                  <c:v>1.00098931756113</c:v>
                </c:pt>
                <c:pt idx="31">
                  <c:v>1.0009728436488301</c:v>
                </c:pt>
                <c:pt idx="32">
                  <c:v>1.00094912135824</c:v>
                </c:pt>
                <c:pt idx="33">
                  <c:v>1.00093654064938</c:v>
                </c:pt>
                <c:pt idx="34">
                  <c:v>1.00092459900578</c:v>
                </c:pt>
                <c:pt idx="35">
                  <c:v>1.0009132070612401</c:v>
                </c:pt>
                <c:pt idx="36">
                  <c:v>1.0009010014044</c:v>
                </c:pt>
                <c:pt idx="37">
                  <c:v>1.00088420038033</c:v>
                </c:pt>
                <c:pt idx="38">
                  <c:v>1.0008682948798899</c:v>
                </c:pt>
                <c:pt idx="39">
                  <c:v>1.00085260484881</c:v>
                </c:pt>
                <c:pt idx="40">
                  <c:v>1.00083661891081</c:v>
                </c:pt>
                <c:pt idx="41">
                  <c:v>1.0008076857207999</c:v>
                </c:pt>
                <c:pt idx="42">
                  <c:v>1.00072809726904</c:v>
                </c:pt>
                <c:pt idx="43">
                  <c:v>1.00062006093859</c:v>
                </c:pt>
                <c:pt idx="44">
                  <c:v>1.00050690780879</c:v>
                </c:pt>
                <c:pt idx="45">
                  <c:v>1.00061827263073</c:v>
                </c:pt>
                <c:pt idx="46">
                  <c:v>1.0007169596507699</c:v>
                </c:pt>
                <c:pt idx="47">
                  <c:v>1.00080262517662</c:v>
                </c:pt>
                <c:pt idx="48">
                  <c:v>1.0008414125462699</c:v>
                </c:pt>
                <c:pt idx="49">
                  <c:v>1.0008323800854899</c:v>
                </c:pt>
                <c:pt idx="50">
                  <c:v>1.0008310768301001</c:v>
                </c:pt>
                <c:pt idx="51">
                  <c:v>1.0008294452592399</c:v>
                </c:pt>
                <c:pt idx="52">
                  <c:v>1.0008206158187101</c:v>
                </c:pt>
                <c:pt idx="53">
                  <c:v>1.0008188094347199</c:v>
                </c:pt>
                <c:pt idx="54">
                  <c:v>1.0008158544104799</c:v>
                </c:pt>
                <c:pt idx="55">
                  <c:v>1.0008132214692</c:v>
                </c:pt>
                <c:pt idx="56">
                  <c:v>1.00080903867963</c:v>
                </c:pt>
                <c:pt idx="57">
                  <c:v>1.0007920254582201</c:v>
                </c:pt>
                <c:pt idx="58">
                  <c:v>1.00075916923824</c:v>
                </c:pt>
                <c:pt idx="59">
                  <c:v>1.0007243384353</c:v>
                </c:pt>
                <c:pt idx="60">
                  <c:v>1.00068145485584</c:v>
                </c:pt>
                <c:pt idx="61">
                  <c:v>1.0006388521229099</c:v>
                </c:pt>
                <c:pt idx="62">
                  <c:v>1.0005931559804799</c:v>
                </c:pt>
                <c:pt idx="63">
                  <c:v>1.00054754704142</c:v>
                </c:pt>
                <c:pt idx="64">
                  <c:v>1.0005172739373001</c:v>
                </c:pt>
                <c:pt idx="65">
                  <c:v>1.0004284870630999</c:v>
                </c:pt>
                <c:pt idx="66">
                  <c:v>1.0003281656709799</c:v>
                </c:pt>
                <c:pt idx="67">
                  <c:v>1.0002411237202999</c:v>
                </c:pt>
                <c:pt idx="68">
                  <c:v>1.0001452197895999</c:v>
                </c:pt>
                <c:pt idx="69">
                  <c:v>1.0001786943195301</c:v>
                </c:pt>
                <c:pt idx="70">
                  <c:v>1.00021211436952</c:v>
                </c:pt>
                <c:pt idx="71">
                  <c:v>1.00023755160686</c:v>
                </c:pt>
                <c:pt idx="72">
                  <c:v>1.0002713691673399</c:v>
                </c:pt>
                <c:pt idx="73">
                  <c:v>1.0002434270221101</c:v>
                </c:pt>
                <c:pt idx="74">
                  <c:v>1.00020289042281</c:v>
                </c:pt>
                <c:pt idx="75">
                  <c:v>1.00017664970556</c:v>
                </c:pt>
                <c:pt idx="76">
                  <c:v>1.0001485975411999</c:v>
                </c:pt>
                <c:pt idx="77">
                  <c:v>1.00011938204808</c:v>
                </c:pt>
                <c:pt idx="78">
                  <c:v>1.0001050525003099</c:v>
                </c:pt>
                <c:pt idx="79">
                  <c:v>1.0000785591260799</c:v>
                </c:pt>
                <c:pt idx="80">
                  <c:v>1.00006290619746</c:v>
                </c:pt>
                <c:pt idx="81">
                  <c:v>1.0001613683638</c:v>
                </c:pt>
                <c:pt idx="82">
                  <c:v>1.00027457873863</c:v>
                </c:pt>
                <c:pt idx="83">
                  <c:v>1.00040852979512</c:v>
                </c:pt>
                <c:pt idx="84">
                  <c:v>1.0005347194777501</c:v>
                </c:pt>
                <c:pt idx="85">
                  <c:v>1.0007098462708</c:v>
                </c:pt>
                <c:pt idx="86">
                  <c:v>1.0007693888065701</c:v>
                </c:pt>
                <c:pt idx="87">
                  <c:v>1.0008187492487499</c:v>
                </c:pt>
                <c:pt idx="88">
                  <c:v>1.0008758722181901</c:v>
                </c:pt>
                <c:pt idx="89">
                  <c:v>1.0009377320359101</c:v>
                </c:pt>
                <c:pt idx="90">
                  <c:v>1.0010005485244899</c:v>
                </c:pt>
                <c:pt idx="91">
                  <c:v>1.0010626642495699</c:v>
                </c:pt>
                <c:pt idx="92">
                  <c:v>1.0011181034084999</c:v>
                </c:pt>
                <c:pt idx="93">
                  <c:v>1.0011793832120901</c:v>
                </c:pt>
                <c:pt idx="94">
                  <c:v>1.00122754439701</c:v>
                </c:pt>
                <c:pt idx="95">
                  <c:v>1.0012818901876701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4D-477F-AE82-3B4D7A25B6D0}"/>
            </c:ext>
          </c:extLst>
        </c:ser>
        <c:ser>
          <c:idx val="1"/>
          <c:order val="1"/>
          <c:tx>
            <c:strRef>
              <c:f>'Test 1 Viz (exp)'!$Z$1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(exp)'!$AD$3:$AD$98</c:f>
              <c:numCache>
                <c:formatCode>General</c:formatCode>
                <c:ptCount val="96"/>
                <c:pt idx="0">
                  <c:v>0.99965914572944203</c:v>
                </c:pt>
                <c:pt idx="1">
                  <c:v>0.99963361611164403</c:v>
                </c:pt>
                <c:pt idx="2">
                  <c:v>0.99964995025135295</c:v>
                </c:pt>
                <c:pt idx="3">
                  <c:v>0.99969513268378796</c:v>
                </c:pt>
                <c:pt idx="4">
                  <c:v>0.99976566647481802</c:v>
                </c:pt>
                <c:pt idx="5">
                  <c:v>0.99958152728523697</c:v>
                </c:pt>
                <c:pt idx="6">
                  <c:v>0.99856229563017296</c:v>
                </c:pt>
                <c:pt idx="7">
                  <c:v>0.99552791382114303</c:v>
                </c:pt>
                <c:pt idx="8">
                  <c:v>0.995277522711286</c:v>
                </c:pt>
                <c:pt idx="9">
                  <c:v>0.99492154262996602</c:v>
                </c:pt>
                <c:pt idx="10">
                  <c:v>0.99488188181491799</c:v>
                </c:pt>
                <c:pt idx="11">
                  <c:v>0.99485501993263203</c:v>
                </c:pt>
                <c:pt idx="12">
                  <c:v>0.99479303656607099</c:v>
                </c:pt>
                <c:pt idx="13">
                  <c:v>0.99451133038613104</c:v>
                </c:pt>
                <c:pt idx="14">
                  <c:v>0.99449561743400605</c:v>
                </c:pt>
                <c:pt idx="15">
                  <c:v>0.99634093715258198</c:v>
                </c:pt>
                <c:pt idx="16">
                  <c:v>0.99708581313036804</c:v>
                </c:pt>
                <c:pt idx="17">
                  <c:v>0.99734014864637199</c:v>
                </c:pt>
                <c:pt idx="18">
                  <c:v>0.99969397159703899</c:v>
                </c:pt>
                <c:pt idx="19">
                  <c:v>0.99959082479547601</c:v>
                </c:pt>
                <c:pt idx="20">
                  <c:v>0.99957165718788799</c:v>
                </c:pt>
                <c:pt idx="21">
                  <c:v>0.99962824815627405</c:v>
                </c:pt>
                <c:pt idx="22">
                  <c:v>0.99971942145269899</c:v>
                </c:pt>
                <c:pt idx="23">
                  <c:v>0.99981237845919502</c:v>
                </c:pt>
                <c:pt idx="24">
                  <c:v>0.99947503904298696</c:v>
                </c:pt>
                <c:pt idx="25">
                  <c:v>0.99946530409360801</c:v>
                </c:pt>
                <c:pt idx="26">
                  <c:v>0.99946645249747101</c:v>
                </c:pt>
                <c:pt idx="27">
                  <c:v>0.99944531622461297</c:v>
                </c:pt>
                <c:pt idx="28">
                  <c:v>0.99941345092647504</c:v>
                </c:pt>
                <c:pt idx="29">
                  <c:v>0.99941754677989703</c:v>
                </c:pt>
                <c:pt idx="30">
                  <c:v>0.99942412246881296</c:v>
                </c:pt>
                <c:pt idx="31">
                  <c:v>0.99942954265184603</c:v>
                </c:pt>
                <c:pt idx="32">
                  <c:v>0.99939841126281903</c:v>
                </c:pt>
                <c:pt idx="33">
                  <c:v>0.99938036954002596</c:v>
                </c:pt>
                <c:pt idx="34">
                  <c:v>0.99939460907637301</c:v>
                </c:pt>
                <c:pt idx="35">
                  <c:v>0.99934564210227295</c:v>
                </c:pt>
                <c:pt idx="36">
                  <c:v>0.99937203415318898</c:v>
                </c:pt>
                <c:pt idx="37">
                  <c:v>0.99937931736873997</c:v>
                </c:pt>
                <c:pt idx="38">
                  <c:v>0.99937061393378301</c:v>
                </c:pt>
                <c:pt idx="39">
                  <c:v>0.99931593669650198</c:v>
                </c:pt>
                <c:pt idx="40">
                  <c:v>0.99931318793274604</c:v>
                </c:pt>
                <c:pt idx="41">
                  <c:v>0.99929513461728903</c:v>
                </c:pt>
                <c:pt idx="42">
                  <c:v>0.99912069267377102</c:v>
                </c:pt>
                <c:pt idx="43">
                  <c:v>0.99912590817913705</c:v>
                </c:pt>
                <c:pt idx="44">
                  <c:v>0.99902821476229597</c:v>
                </c:pt>
                <c:pt idx="45">
                  <c:v>0.99912233696496899</c:v>
                </c:pt>
                <c:pt idx="46">
                  <c:v>0.99916666542599297</c:v>
                </c:pt>
                <c:pt idx="47">
                  <c:v>0.99922160311957597</c:v>
                </c:pt>
                <c:pt idx="48">
                  <c:v>0.99925669523294702</c:v>
                </c:pt>
                <c:pt idx="49">
                  <c:v>0.99923505476192098</c:v>
                </c:pt>
                <c:pt idx="50">
                  <c:v>0.99923372155860901</c:v>
                </c:pt>
                <c:pt idx="51">
                  <c:v>0.99926379616202199</c:v>
                </c:pt>
                <c:pt idx="52">
                  <c:v>0.99924841777748996</c:v>
                </c:pt>
                <c:pt idx="53">
                  <c:v>0.99926328558872302</c:v>
                </c:pt>
                <c:pt idx="54">
                  <c:v>0.999266941458133</c:v>
                </c:pt>
                <c:pt idx="55">
                  <c:v>0.999273180049703</c:v>
                </c:pt>
                <c:pt idx="56">
                  <c:v>0.99925622699455396</c:v>
                </c:pt>
                <c:pt idx="57">
                  <c:v>0.99923134511968004</c:v>
                </c:pt>
                <c:pt idx="58">
                  <c:v>0.99921594909390599</c:v>
                </c:pt>
                <c:pt idx="59">
                  <c:v>0.99926257433503696</c:v>
                </c:pt>
                <c:pt idx="60">
                  <c:v>0.99931375384739496</c:v>
                </c:pt>
                <c:pt idx="61">
                  <c:v>0.99926403059594804</c:v>
                </c:pt>
                <c:pt idx="62">
                  <c:v>0.999236746142664</c:v>
                </c:pt>
                <c:pt idx="63">
                  <c:v>0.99920131430167802</c:v>
                </c:pt>
                <c:pt idx="64">
                  <c:v>0.99912468645930697</c:v>
                </c:pt>
                <c:pt idx="65">
                  <c:v>0.99907722197900395</c:v>
                </c:pt>
                <c:pt idx="66">
                  <c:v>0.99900207460920798</c:v>
                </c:pt>
                <c:pt idx="67">
                  <c:v>0.99899656919385504</c:v>
                </c:pt>
                <c:pt idx="68">
                  <c:v>0.99897552321559702</c:v>
                </c:pt>
                <c:pt idx="69">
                  <c:v>0.99899276845749096</c:v>
                </c:pt>
                <c:pt idx="70">
                  <c:v>0.99900477434389801</c:v>
                </c:pt>
                <c:pt idx="71">
                  <c:v>0.99906893718453205</c:v>
                </c:pt>
                <c:pt idx="72">
                  <c:v>0.99910208380153798</c:v>
                </c:pt>
                <c:pt idx="73">
                  <c:v>0.99906886282828899</c:v>
                </c:pt>
                <c:pt idx="74">
                  <c:v>0.99904187786297305</c:v>
                </c:pt>
                <c:pt idx="75">
                  <c:v>0.99904585343775898</c:v>
                </c:pt>
                <c:pt idx="76">
                  <c:v>0.99899132851878503</c:v>
                </c:pt>
                <c:pt idx="77">
                  <c:v>0.99896829174632595</c:v>
                </c:pt>
                <c:pt idx="78">
                  <c:v>0.99896721087109497</c:v>
                </c:pt>
                <c:pt idx="79">
                  <c:v>0.99895271387143902</c:v>
                </c:pt>
                <c:pt idx="80">
                  <c:v>0.99896323279032795</c:v>
                </c:pt>
                <c:pt idx="81">
                  <c:v>0.99905945426373999</c:v>
                </c:pt>
                <c:pt idx="82">
                  <c:v>0.99913429905828699</c:v>
                </c:pt>
                <c:pt idx="83">
                  <c:v>0.99922159220465101</c:v>
                </c:pt>
                <c:pt idx="84">
                  <c:v>0.99931341047295497</c:v>
                </c:pt>
                <c:pt idx="85">
                  <c:v>0.99946071057821295</c:v>
                </c:pt>
                <c:pt idx="86">
                  <c:v>0.99942623898862404</c:v>
                </c:pt>
                <c:pt idx="87">
                  <c:v>0.99942385452424098</c:v>
                </c:pt>
                <c:pt idx="88">
                  <c:v>0.99941578977680101</c:v>
                </c:pt>
                <c:pt idx="89">
                  <c:v>0.99941159116327705</c:v>
                </c:pt>
                <c:pt idx="90">
                  <c:v>0.99943049612471802</c:v>
                </c:pt>
                <c:pt idx="91">
                  <c:v>0.99944307378322095</c:v>
                </c:pt>
                <c:pt idx="92">
                  <c:v>0.99941161967181402</c:v>
                </c:pt>
                <c:pt idx="93">
                  <c:v>0.99941161798789802</c:v>
                </c:pt>
                <c:pt idx="94">
                  <c:v>1.0000291361395599</c:v>
                </c:pt>
                <c:pt idx="95">
                  <c:v>0.99990641859542495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4D-477F-AE82-3B4D7A25B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  <c:max val="1.05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v,</a:t>
                </a:r>
                <a:r>
                  <a:rPr lang="en-PH" baseline="0"/>
                  <a:t> per unit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Voltage Angle</a:t>
            </a:r>
            <a:r>
              <a:rPr lang="en-PH" baseline="0"/>
              <a:t> vang_15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(exp)'!$R$1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(exp)'!$W$3:$W$98</c:f>
              <c:numCache>
                <c:formatCode>General</c:formatCode>
                <c:ptCount val="96"/>
                <c:pt idx="0">
                  <c:v>3.1060882055863999E-2</c:v>
                </c:pt>
                <c:pt idx="1">
                  <c:v>3.1741571853274198E-2</c:v>
                </c:pt>
                <c:pt idx="2">
                  <c:v>3.2438250049567401E-2</c:v>
                </c:pt>
                <c:pt idx="3">
                  <c:v>3.3134024085787098E-2</c:v>
                </c:pt>
                <c:pt idx="4">
                  <c:v>3.3872397107569098E-2</c:v>
                </c:pt>
                <c:pt idx="5">
                  <c:v>3.4288936342552701E-2</c:v>
                </c:pt>
                <c:pt idx="6">
                  <c:v>3.4462544078879997E-2</c:v>
                </c:pt>
                <c:pt idx="7">
                  <c:v>3.4344751508099097E-2</c:v>
                </c:pt>
                <c:pt idx="8">
                  <c:v>3.4272927445358502E-2</c:v>
                </c:pt>
                <c:pt idx="9">
                  <c:v>3.42235610979418E-2</c:v>
                </c:pt>
                <c:pt idx="10">
                  <c:v>3.4173625253232899E-2</c:v>
                </c:pt>
                <c:pt idx="11">
                  <c:v>3.4200390415611001E-2</c:v>
                </c:pt>
                <c:pt idx="12">
                  <c:v>3.4150904702679001E-2</c:v>
                </c:pt>
                <c:pt idx="13">
                  <c:v>3.4178791616731201E-2</c:v>
                </c:pt>
                <c:pt idx="14">
                  <c:v>3.4219788912301402E-2</c:v>
                </c:pt>
                <c:pt idx="15">
                  <c:v>3.4259295251038997E-2</c:v>
                </c:pt>
                <c:pt idx="16">
                  <c:v>3.4316119651669197E-2</c:v>
                </c:pt>
                <c:pt idx="17">
                  <c:v>3.4391148928356902E-2</c:v>
                </c:pt>
                <c:pt idx="18">
                  <c:v>3.4146045055773303E-2</c:v>
                </c:pt>
                <c:pt idx="19">
                  <c:v>3.3079190681669299E-2</c:v>
                </c:pt>
                <c:pt idx="20">
                  <c:v>3.21241631172949E-2</c:v>
                </c:pt>
                <c:pt idx="21">
                  <c:v>3.0608109174190601E-2</c:v>
                </c:pt>
                <c:pt idx="22">
                  <c:v>2.8987302467357302E-2</c:v>
                </c:pt>
                <c:pt idx="23">
                  <c:v>2.7561122633807798E-2</c:v>
                </c:pt>
                <c:pt idx="24">
                  <c:v>2.0862242321247702E-2</c:v>
                </c:pt>
                <c:pt idx="25">
                  <c:v>2.0105952957819799E-2</c:v>
                </c:pt>
                <c:pt idx="26">
                  <c:v>1.9352812264737399E-2</c:v>
                </c:pt>
                <c:pt idx="27">
                  <c:v>1.8627345049286599E-2</c:v>
                </c:pt>
                <c:pt idx="28">
                  <c:v>1.78928203221939E-2</c:v>
                </c:pt>
                <c:pt idx="29">
                  <c:v>1.7552921056208801E-2</c:v>
                </c:pt>
                <c:pt idx="30">
                  <c:v>1.7214070202729002E-2</c:v>
                </c:pt>
                <c:pt idx="31">
                  <c:v>1.7025281309594201E-2</c:v>
                </c:pt>
                <c:pt idx="32">
                  <c:v>1.6687692625392402E-2</c:v>
                </c:pt>
                <c:pt idx="33">
                  <c:v>1.65717931822374E-2</c:v>
                </c:pt>
                <c:pt idx="34">
                  <c:v>1.64877789980938E-2</c:v>
                </c:pt>
                <c:pt idx="35">
                  <c:v>1.6374884097853301E-2</c:v>
                </c:pt>
                <c:pt idx="36">
                  <c:v>1.6275299558291399E-2</c:v>
                </c:pt>
                <c:pt idx="37">
                  <c:v>1.6026922982486601E-2</c:v>
                </c:pt>
                <c:pt idx="38">
                  <c:v>1.5809559118011299E-2</c:v>
                </c:pt>
                <c:pt idx="39">
                  <c:v>1.55658853335046E-2</c:v>
                </c:pt>
                <c:pt idx="40">
                  <c:v>1.5334657435601799E-2</c:v>
                </c:pt>
                <c:pt idx="41">
                  <c:v>1.4769651507226001E-2</c:v>
                </c:pt>
                <c:pt idx="42">
                  <c:v>1.31574699359642E-2</c:v>
                </c:pt>
                <c:pt idx="43">
                  <c:v>1.08968252821254E-2</c:v>
                </c:pt>
                <c:pt idx="44">
                  <c:v>8.5525682126101395E-3</c:v>
                </c:pt>
                <c:pt idx="45">
                  <c:v>1.0911234225154101E-2</c:v>
                </c:pt>
                <c:pt idx="46">
                  <c:v>1.3005632527958401E-2</c:v>
                </c:pt>
                <c:pt idx="47">
                  <c:v>1.48257213814053E-2</c:v>
                </c:pt>
                <c:pt idx="48">
                  <c:v>1.5628978806603199E-2</c:v>
                </c:pt>
                <c:pt idx="49">
                  <c:v>1.5390196753123E-2</c:v>
                </c:pt>
                <c:pt idx="50">
                  <c:v>1.5302084429536201E-2</c:v>
                </c:pt>
                <c:pt idx="51">
                  <c:v>1.5216334244047299E-2</c:v>
                </c:pt>
                <c:pt idx="52">
                  <c:v>1.4975071045698399E-2</c:v>
                </c:pt>
                <c:pt idx="53">
                  <c:v>1.4839157125761501E-2</c:v>
                </c:pt>
                <c:pt idx="54">
                  <c:v>1.46864415289834E-2</c:v>
                </c:pt>
                <c:pt idx="55">
                  <c:v>1.45507446382621E-2</c:v>
                </c:pt>
                <c:pt idx="56">
                  <c:v>1.43907164083108E-2</c:v>
                </c:pt>
                <c:pt idx="57">
                  <c:v>1.3894091108010299E-2</c:v>
                </c:pt>
                <c:pt idx="58">
                  <c:v>1.3066526391019099E-2</c:v>
                </c:pt>
                <c:pt idx="59">
                  <c:v>1.21849790041096E-2</c:v>
                </c:pt>
                <c:pt idx="60">
                  <c:v>1.11145379644472E-2</c:v>
                </c:pt>
                <c:pt idx="61">
                  <c:v>1.00738240945257E-2</c:v>
                </c:pt>
                <c:pt idx="62">
                  <c:v>8.9631658942402794E-3</c:v>
                </c:pt>
                <c:pt idx="63">
                  <c:v>7.8662295733670697E-3</c:v>
                </c:pt>
                <c:pt idx="64">
                  <c:v>7.1415345391504298E-3</c:v>
                </c:pt>
                <c:pt idx="65">
                  <c:v>5.3561571671054999E-3</c:v>
                </c:pt>
                <c:pt idx="66">
                  <c:v>3.3689578626335199E-3</c:v>
                </c:pt>
                <c:pt idx="67">
                  <c:v>1.6262948818842899E-3</c:v>
                </c:pt>
                <c:pt idx="68">
                  <c:v>-3.1131689594667E-4</c:v>
                </c:pt>
                <c:pt idx="69">
                  <c:v>2.6213068963276801E-4</c:v>
                </c:pt>
                <c:pt idx="70">
                  <c:v>8.35446309058958E-4</c:v>
                </c:pt>
                <c:pt idx="71">
                  <c:v>1.2622653670734301E-3</c:v>
                </c:pt>
                <c:pt idx="72">
                  <c:v>1.8348312245813801E-3</c:v>
                </c:pt>
                <c:pt idx="73">
                  <c:v>1.2811349732269001E-3</c:v>
                </c:pt>
                <c:pt idx="74">
                  <c:v>4.9169970613162698E-4</c:v>
                </c:pt>
                <c:pt idx="75">
                  <c:v>-2.1433969101658601E-5</c:v>
                </c:pt>
                <c:pt idx="76">
                  <c:v>-5.6400701747667402E-4</c:v>
                </c:pt>
                <c:pt idx="77">
                  <c:v>-1.1726815080304099E-3</c:v>
                </c:pt>
                <c:pt idx="78">
                  <c:v>-1.48003081942665E-3</c:v>
                </c:pt>
                <c:pt idx="79">
                  <c:v>-2.0309830760171701E-3</c:v>
                </c:pt>
                <c:pt idx="80">
                  <c:v>-2.3806006262443499E-3</c:v>
                </c:pt>
                <c:pt idx="81">
                  <c:v>-5.9546810308033803E-4</c:v>
                </c:pt>
                <c:pt idx="82">
                  <c:v>1.69048644245565E-3</c:v>
                </c:pt>
                <c:pt idx="83">
                  <c:v>4.5111593184932203E-3</c:v>
                </c:pt>
                <c:pt idx="84">
                  <c:v>7.1763128809835298E-3</c:v>
                </c:pt>
                <c:pt idx="85">
                  <c:v>1.0874776215048501E-2</c:v>
                </c:pt>
                <c:pt idx="86">
                  <c:v>1.21030521433237E-2</c:v>
                </c:pt>
                <c:pt idx="87">
                  <c:v>1.3122327660391E-2</c:v>
                </c:pt>
                <c:pt idx="88">
                  <c:v>1.42808976690865E-2</c:v>
                </c:pt>
                <c:pt idx="89">
                  <c:v>1.55480887940691E-2</c:v>
                </c:pt>
                <c:pt idx="90">
                  <c:v>1.68206353925296E-2</c:v>
                </c:pt>
                <c:pt idx="91">
                  <c:v>1.80706298392618E-2</c:v>
                </c:pt>
                <c:pt idx="92">
                  <c:v>1.9209475231405801E-2</c:v>
                </c:pt>
                <c:pt idx="93">
                  <c:v>2.0468529061622501E-2</c:v>
                </c:pt>
                <c:pt idx="94">
                  <c:v>2.7113582518902699E-2</c:v>
                </c:pt>
                <c:pt idx="95">
                  <c:v>2.8523572984168601E-2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3-4899-B21A-098F82052E6A}"/>
            </c:ext>
          </c:extLst>
        </c:ser>
        <c:ser>
          <c:idx val="1"/>
          <c:order val="1"/>
          <c:tx>
            <c:strRef>
              <c:f>'Test 1 Viz (exp)'!$Z$1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(exp)'!$AE$3:$AE$98</c:f>
              <c:numCache>
                <c:formatCode>General</c:formatCode>
                <c:ptCount val="96"/>
                <c:pt idx="0">
                  <c:v>3.02930393734307E-2</c:v>
                </c:pt>
                <c:pt idx="1">
                  <c:v>3.1118504734910901E-2</c:v>
                </c:pt>
                <c:pt idx="2">
                  <c:v>3.2006522220628497E-2</c:v>
                </c:pt>
                <c:pt idx="3">
                  <c:v>3.27485673078E-2</c:v>
                </c:pt>
                <c:pt idx="4">
                  <c:v>3.3735692355232501E-2</c:v>
                </c:pt>
                <c:pt idx="5">
                  <c:v>3.4101319012731397E-2</c:v>
                </c:pt>
                <c:pt idx="6">
                  <c:v>3.4267591751775101E-2</c:v>
                </c:pt>
                <c:pt idx="7">
                  <c:v>3.4034644634836402E-2</c:v>
                </c:pt>
                <c:pt idx="8">
                  <c:v>3.4047497244749501E-2</c:v>
                </c:pt>
                <c:pt idx="9">
                  <c:v>3.38985603416345E-2</c:v>
                </c:pt>
                <c:pt idx="10">
                  <c:v>3.3869818692875003E-2</c:v>
                </c:pt>
                <c:pt idx="11">
                  <c:v>3.3839262395564902E-2</c:v>
                </c:pt>
                <c:pt idx="12">
                  <c:v>3.3827310979297101E-2</c:v>
                </c:pt>
                <c:pt idx="13">
                  <c:v>3.3641951220805599E-2</c:v>
                </c:pt>
                <c:pt idx="14">
                  <c:v>3.3584762197735797E-2</c:v>
                </c:pt>
                <c:pt idx="15">
                  <c:v>3.3870990110754701E-2</c:v>
                </c:pt>
                <c:pt idx="16">
                  <c:v>3.3768073407813501E-2</c:v>
                </c:pt>
                <c:pt idx="17">
                  <c:v>3.3953094072373201E-2</c:v>
                </c:pt>
                <c:pt idx="18">
                  <c:v>3.3845655572178501E-2</c:v>
                </c:pt>
                <c:pt idx="19">
                  <c:v>3.2917913823161601E-2</c:v>
                </c:pt>
                <c:pt idx="20">
                  <c:v>3.1805638798621999E-2</c:v>
                </c:pt>
                <c:pt idx="21">
                  <c:v>2.9981967236632101E-2</c:v>
                </c:pt>
                <c:pt idx="22">
                  <c:v>2.81273045878054E-2</c:v>
                </c:pt>
                <c:pt idx="23">
                  <c:v>2.65585303918799E-2</c:v>
                </c:pt>
                <c:pt idx="24">
                  <c:v>2.0546696578200001E-2</c:v>
                </c:pt>
                <c:pt idx="25">
                  <c:v>1.96929958794522E-2</c:v>
                </c:pt>
                <c:pt idx="26">
                  <c:v>1.8758781918838799E-2</c:v>
                </c:pt>
                <c:pt idx="27">
                  <c:v>1.7916790185100201E-2</c:v>
                </c:pt>
                <c:pt idx="28">
                  <c:v>1.7168651614447399E-2</c:v>
                </c:pt>
                <c:pt idx="29">
                  <c:v>1.6820293463208898E-2</c:v>
                </c:pt>
                <c:pt idx="30">
                  <c:v>1.6541381407453599E-2</c:v>
                </c:pt>
                <c:pt idx="31">
                  <c:v>1.6291100496079298E-2</c:v>
                </c:pt>
                <c:pt idx="32">
                  <c:v>1.59587441224288E-2</c:v>
                </c:pt>
                <c:pt idx="33">
                  <c:v>1.58163513643555E-2</c:v>
                </c:pt>
                <c:pt idx="34">
                  <c:v>1.5760505135445298E-2</c:v>
                </c:pt>
                <c:pt idx="35">
                  <c:v>1.5686688174679799E-2</c:v>
                </c:pt>
                <c:pt idx="36">
                  <c:v>1.5568189250676301E-2</c:v>
                </c:pt>
                <c:pt idx="37">
                  <c:v>1.5356628371819401E-2</c:v>
                </c:pt>
                <c:pt idx="38">
                  <c:v>1.5158807572046301E-2</c:v>
                </c:pt>
                <c:pt idx="39">
                  <c:v>1.49576217783802E-2</c:v>
                </c:pt>
                <c:pt idx="40">
                  <c:v>1.4728391274650299E-2</c:v>
                </c:pt>
                <c:pt idx="41">
                  <c:v>1.41884243616359E-2</c:v>
                </c:pt>
                <c:pt idx="42">
                  <c:v>1.25383857102907E-2</c:v>
                </c:pt>
                <c:pt idx="43">
                  <c:v>1.0246295110658299E-2</c:v>
                </c:pt>
                <c:pt idx="44">
                  <c:v>7.8355124380695799E-3</c:v>
                </c:pt>
                <c:pt idx="45">
                  <c:v>1.01718731911909E-2</c:v>
                </c:pt>
                <c:pt idx="46">
                  <c:v>1.23698088719165E-2</c:v>
                </c:pt>
                <c:pt idx="47">
                  <c:v>1.4216335194617199E-2</c:v>
                </c:pt>
                <c:pt idx="48">
                  <c:v>1.49937229911384E-2</c:v>
                </c:pt>
                <c:pt idx="49">
                  <c:v>1.471041968778E-2</c:v>
                </c:pt>
                <c:pt idx="50">
                  <c:v>1.46179479433687E-2</c:v>
                </c:pt>
                <c:pt idx="51">
                  <c:v>1.4406733746155699E-2</c:v>
                </c:pt>
                <c:pt idx="52">
                  <c:v>1.4158930491059599E-2</c:v>
                </c:pt>
                <c:pt idx="53">
                  <c:v>1.4079764420550599E-2</c:v>
                </c:pt>
                <c:pt idx="54">
                  <c:v>1.39641928802856E-2</c:v>
                </c:pt>
                <c:pt idx="55">
                  <c:v>1.38128305749573E-2</c:v>
                </c:pt>
                <c:pt idx="56">
                  <c:v>1.3590295812109099E-2</c:v>
                </c:pt>
                <c:pt idx="57">
                  <c:v>1.3067931092869399E-2</c:v>
                </c:pt>
                <c:pt idx="58">
                  <c:v>1.22259244902705E-2</c:v>
                </c:pt>
                <c:pt idx="59">
                  <c:v>1.12588914403029E-2</c:v>
                </c:pt>
                <c:pt idx="60">
                  <c:v>1.0243072636281599E-2</c:v>
                </c:pt>
                <c:pt idx="61">
                  <c:v>9.1765868878107108E-3</c:v>
                </c:pt>
                <c:pt idx="62">
                  <c:v>8.0516206581146103E-3</c:v>
                </c:pt>
                <c:pt idx="63">
                  <c:v>6.8816906880736503E-3</c:v>
                </c:pt>
                <c:pt idx="64">
                  <c:v>6.0957129374235204E-3</c:v>
                </c:pt>
                <c:pt idx="65">
                  <c:v>4.4055905915919499E-3</c:v>
                </c:pt>
                <c:pt idx="66">
                  <c:v>2.5253846640467801E-3</c:v>
                </c:pt>
                <c:pt idx="67">
                  <c:v>9.1070239907386499E-4</c:v>
                </c:pt>
                <c:pt idx="68">
                  <c:v>-7.1549250772323604E-4</c:v>
                </c:pt>
                <c:pt idx="69">
                  <c:v>-1.6993345128664701E-4</c:v>
                </c:pt>
                <c:pt idx="70">
                  <c:v>3.8759319790240501E-4</c:v>
                </c:pt>
                <c:pt idx="71">
                  <c:v>8.0380333521081501E-4</c:v>
                </c:pt>
                <c:pt idx="72">
                  <c:v>1.38674226683537E-3</c:v>
                </c:pt>
                <c:pt idx="73">
                  <c:v>8.0760142848363195E-4</c:v>
                </c:pt>
                <c:pt idx="74">
                  <c:v>1.1843938675298101E-5</c:v>
                </c:pt>
                <c:pt idx="75">
                  <c:v>-5.1052135262952996E-4</c:v>
                </c:pt>
                <c:pt idx="76">
                  <c:v>-1.09780774714939E-3</c:v>
                </c:pt>
                <c:pt idx="77">
                  <c:v>-1.6006564223703E-3</c:v>
                </c:pt>
                <c:pt idx="78">
                  <c:v>-1.8736727494993301E-3</c:v>
                </c:pt>
                <c:pt idx="79">
                  <c:v>-2.4580799475069299E-3</c:v>
                </c:pt>
                <c:pt idx="80">
                  <c:v>-2.7127264389562502E-3</c:v>
                </c:pt>
                <c:pt idx="81">
                  <c:v>-9.9315610746926811E-4</c:v>
                </c:pt>
                <c:pt idx="82">
                  <c:v>1.34506567060714E-3</c:v>
                </c:pt>
                <c:pt idx="83">
                  <c:v>4.0492188624173297E-3</c:v>
                </c:pt>
                <c:pt idx="84">
                  <c:v>6.7129183593144402E-3</c:v>
                </c:pt>
                <c:pt idx="85">
                  <c:v>1.0092980601566401E-2</c:v>
                </c:pt>
                <c:pt idx="86">
                  <c:v>1.12569822419189E-2</c:v>
                </c:pt>
                <c:pt idx="87">
                  <c:v>1.2376703907863801E-2</c:v>
                </c:pt>
                <c:pt idx="88">
                  <c:v>1.3499726910754E-2</c:v>
                </c:pt>
                <c:pt idx="89">
                  <c:v>1.48285085696828E-2</c:v>
                </c:pt>
                <c:pt idx="90">
                  <c:v>1.6157887569945999E-2</c:v>
                </c:pt>
                <c:pt idx="91">
                  <c:v>1.7400909541528502E-2</c:v>
                </c:pt>
                <c:pt idx="92">
                  <c:v>1.8658150586071402E-2</c:v>
                </c:pt>
                <c:pt idx="93">
                  <c:v>2.0051921249620401E-2</c:v>
                </c:pt>
                <c:pt idx="94">
                  <c:v>2.61580331772246E-2</c:v>
                </c:pt>
                <c:pt idx="95">
                  <c:v>2.7728451335627902E-2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3-4899-B21A-098F82052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vang,</a:t>
                </a:r>
                <a:r>
                  <a:rPr lang="en-PH" baseline="0"/>
                  <a:t> degrees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LMP</a:t>
            </a:r>
            <a:r>
              <a:rPr lang="en-PH" baseline="0"/>
              <a:t> lmp_15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(exp)'!$R$1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(exp)'!$X$3:$X$98</c:f>
              <c:numCache>
                <c:formatCode>General</c:formatCode>
                <c:ptCount val="96"/>
                <c:pt idx="0">
                  <c:v>19.541995312801998</c:v>
                </c:pt>
                <c:pt idx="1">
                  <c:v>19.540885708913802</c:v>
                </c:pt>
                <c:pt idx="2">
                  <c:v>19.539717945485098</c:v>
                </c:pt>
                <c:pt idx="3">
                  <c:v>19.538539088580801</c:v>
                </c:pt>
                <c:pt idx="4">
                  <c:v>19.5373096293714</c:v>
                </c:pt>
                <c:pt idx="5">
                  <c:v>19.536481865031899</c:v>
                </c:pt>
                <c:pt idx="6">
                  <c:v>19.535122648253697</c:v>
                </c:pt>
                <c:pt idx="7">
                  <c:v>19.534029278733097</c:v>
                </c:pt>
                <c:pt idx="8">
                  <c:v>19.532867719777201</c:v>
                </c:pt>
                <c:pt idx="9">
                  <c:v>19.531933998921499</c:v>
                </c:pt>
                <c:pt idx="10">
                  <c:v>19.531070797329601</c:v>
                </c:pt>
                <c:pt idx="11">
                  <c:v>19.530226846201103</c:v>
                </c:pt>
                <c:pt idx="12">
                  <c:v>19.5293662459556</c:v>
                </c:pt>
                <c:pt idx="13">
                  <c:v>19.530167723246102</c:v>
                </c:pt>
                <c:pt idx="14">
                  <c:v>19.530966874647998</c:v>
                </c:pt>
                <c:pt idx="15">
                  <c:v>19.5317851713157</c:v>
                </c:pt>
                <c:pt idx="16">
                  <c:v>19.532642275024397</c:v>
                </c:pt>
                <c:pt idx="17">
                  <c:v>19.535167537648299</c:v>
                </c:pt>
                <c:pt idx="18">
                  <c:v>19.536907200546299</c:v>
                </c:pt>
                <c:pt idx="19">
                  <c:v>19.538723123234199</c:v>
                </c:pt>
                <c:pt idx="20">
                  <c:v>19.540366395684902</c:v>
                </c:pt>
                <c:pt idx="21">
                  <c:v>19.542977779000701</c:v>
                </c:pt>
                <c:pt idx="22">
                  <c:v>19.545799098899302</c:v>
                </c:pt>
                <c:pt idx="23">
                  <c:v>19.548298761857097</c:v>
                </c:pt>
                <c:pt idx="24">
                  <c:v>19.551526821825398</c:v>
                </c:pt>
                <c:pt idx="25">
                  <c:v>19.553261741650303</c:v>
                </c:pt>
                <c:pt idx="26">
                  <c:v>19.5550275479277</c:v>
                </c:pt>
                <c:pt idx="27">
                  <c:v>19.556747172128599</c:v>
                </c:pt>
                <c:pt idx="28">
                  <c:v>19.558472643114001</c:v>
                </c:pt>
                <c:pt idx="29">
                  <c:v>19.559525862393901</c:v>
                </c:pt>
                <c:pt idx="30">
                  <c:v>19.5605454342058</c:v>
                </c:pt>
                <c:pt idx="31">
                  <c:v>19.561279694967002</c:v>
                </c:pt>
                <c:pt idx="32">
                  <c:v>19.562305489408804</c:v>
                </c:pt>
                <c:pt idx="33">
                  <c:v>19.562835026792399</c:v>
                </c:pt>
                <c:pt idx="34">
                  <c:v>19.563320967575699</c:v>
                </c:pt>
                <c:pt idx="35">
                  <c:v>19.563850597658099</c:v>
                </c:pt>
                <c:pt idx="36">
                  <c:v>19.5643471925315</c:v>
                </c:pt>
                <c:pt idx="37">
                  <c:v>19.5650541519455</c:v>
                </c:pt>
                <c:pt idx="38">
                  <c:v>19.565722690305599</c:v>
                </c:pt>
                <c:pt idx="39">
                  <c:v>19.5664308523369</c:v>
                </c:pt>
                <c:pt idx="40">
                  <c:v>19.5671051643107</c:v>
                </c:pt>
                <c:pt idx="41">
                  <c:v>19.568397398334</c:v>
                </c:pt>
                <c:pt idx="42">
                  <c:v>19.571667053143102</c:v>
                </c:pt>
                <c:pt idx="43">
                  <c:v>19.576096623041401</c:v>
                </c:pt>
                <c:pt idx="44">
                  <c:v>19.580700590764998</c:v>
                </c:pt>
                <c:pt idx="45">
                  <c:v>19.576186702410901</c:v>
                </c:pt>
                <c:pt idx="46">
                  <c:v>19.572159238487799</c:v>
                </c:pt>
                <c:pt idx="47">
                  <c:v>19.568649931662399</c:v>
                </c:pt>
                <c:pt idx="48">
                  <c:v>19.5670157224964</c:v>
                </c:pt>
                <c:pt idx="49">
                  <c:v>19.567388409632802</c:v>
                </c:pt>
                <c:pt idx="50">
                  <c:v>19.567445949725101</c:v>
                </c:pt>
                <c:pt idx="51">
                  <c:v>19.567504915934002</c:v>
                </c:pt>
                <c:pt idx="52">
                  <c:v>19.567883008938598</c:v>
                </c:pt>
                <c:pt idx="53">
                  <c:v>19.568021410129898</c:v>
                </c:pt>
                <c:pt idx="54">
                  <c:v>19.568189395656901</c:v>
                </c:pt>
                <c:pt idx="55">
                  <c:v>19.568332325431101</c:v>
                </c:pt>
                <c:pt idx="56">
                  <c:v>19.568520774124</c:v>
                </c:pt>
                <c:pt idx="57">
                  <c:v>19.569277649524398</c:v>
                </c:pt>
                <c:pt idx="58">
                  <c:v>19.5706834066896</c:v>
                </c:pt>
                <c:pt idx="59">
                  <c:v>19.572167340904699</c:v>
                </c:pt>
                <c:pt idx="60">
                  <c:v>19.573975996269599</c:v>
                </c:pt>
                <c:pt idx="61">
                  <c:v>19.5757244259005</c:v>
                </c:pt>
                <c:pt idx="62">
                  <c:v>19.577623134492203</c:v>
                </c:pt>
                <c:pt idx="63">
                  <c:v>19.579526599504501</c:v>
                </c:pt>
                <c:pt idx="64">
                  <c:v>19.581117156059499</c:v>
                </c:pt>
                <c:pt idx="65">
                  <c:v>19.5856161822879</c:v>
                </c:pt>
                <c:pt idx="66">
                  <c:v>19.590638915882902</c:v>
                </c:pt>
                <c:pt idx="67">
                  <c:v>19.595109443445899</c:v>
                </c:pt>
                <c:pt idx="68">
                  <c:v>19.599949515968802</c:v>
                </c:pt>
                <c:pt idx="69">
                  <c:v>19.5978469974545</c:v>
                </c:pt>
                <c:pt idx="70">
                  <c:v>19.595745085772201</c:v>
                </c:pt>
                <c:pt idx="71">
                  <c:v>19.594069750432997</c:v>
                </c:pt>
                <c:pt idx="72">
                  <c:v>19.591969611028901</c:v>
                </c:pt>
                <c:pt idx="73">
                  <c:v>19.593286092670301</c:v>
                </c:pt>
                <c:pt idx="74">
                  <c:v>19.5951069697831</c:v>
                </c:pt>
                <c:pt idx="75">
                  <c:v>19.596446015152502</c:v>
                </c:pt>
                <c:pt idx="76">
                  <c:v>19.597710043698299</c:v>
                </c:pt>
                <c:pt idx="77">
                  <c:v>19.5989063186266</c:v>
                </c:pt>
                <c:pt idx="78">
                  <c:v>19.599515987053802</c:v>
                </c:pt>
                <c:pt idx="79">
                  <c:v>19.6005578771179</c:v>
                </c:pt>
                <c:pt idx="80">
                  <c:v>19.601146167516102</c:v>
                </c:pt>
                <c:pt idx="81">
                  <c:v>19.5955577809784</c:v>
                </c:pt>
                <c:pt idx="82">
                  <c:v>19.590211977137201</c:v>
                </c:pt>
                <c:pt idx="83">
                  <c:v>19.584757168063998</c:v>
                </c:pt>
                <c:pt idx="84">
                  <c:v>19.5796047423636</c:v>
                </c:pt>
                <c:pt idx="85">
                  <c:v>19.572454856436298</c:v>
                </c:pt>
                <c:pt idx="86">
                  <c:v>19.569871771257503</c:v>
                </c:pt>
                <c:pt idx="87">
                  <c:v>19.567710894151901</c:v>
                </c:pt>
                <c:pt idx="88">
                  <c:v>19.5652427320553</c:v>
                </c:pt>
                <c:pt idx="89">
                  <c:v>19.562581644693498</c:v>
                </c:pt>
                <c:pt idx="90">
                  <c:v>19.559899363809599</c:v>
                </c:pt>
                <c:pt idx="91">
                  <c:v>19.557246587198598</c:v>
                </c:pt>
                <c:pt idx="92">
                  <c:v>19.5548443969037</c:v>
                </c:pt>
                <c:pt idx="93">
                  <c:v>19.552214062780298</c:v>
                </c:pt>
                <c:pt idx="94">
                  <c:v>19.548864859122698</c:v>
                </c:pt>
                <c:pt idx="95">
                  <c:v>19.546436897170899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0-496C-AB8E-918F06B7AB74}"/>
            </c:ext>
          </c:extLst>
        </c:ser>
        <c:ser>
          <c:idx val="1"/>
          <c:order val="1"/>
          <c:tx>
            <c:strRef>
              <c:f>'Test 1 Viz (exp)'!$Z$1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(exp)'!$AF$3:$AF$98</c:f>
              <c:numCache>
                <c:formatCode>General</c:formatCode>
                <c:ptCount val="96"/>
                <c:pt idx="0">
                  <c:v>19.54358598934877</c:v>
                </c:pt>
                <c:pt idx="1">
                  <c:v>19.542249795323766</c:v>
                </c:pt>
                <c:pt idx="2">
                  <c:v>19.54059945264229</c:v>
                </c:pt>
                <c:pt idx="3">
                  <c:v>19.539076489778726</c:v>
                </c:pt>
                <c:pt idx="4">
                  <c:v>19.537266839675379</c:v>
                </c:pt>
                <c:pt idx="5">
                  <c:v>19.53623919342126</c:v>
                </c:pt>
                <c:pt idx="6">
                  <c:v>19.534806645923261</c:v>
                </c:pt>
                <c:pt idx="7">
                  <c:v>19.530854936359354</c:v>
                </c:pt>
                <c:pt idx="8">
                  <c:v>19.529257368544258</c:v>
                </c:pt>
                <c:pt idx="9">
                  <c:v>19.528205594611585</c:v>
                </c:pt>
                <c:pt idx="10">
                  <c:v>19.527848940228164</c:v>
                </c:pt>
                <c:pt idx="11">
                  <c:v>19.527509534529532</c:v>
                </c:pt>
                <c:pt idx="12">
                  <c:v>19.527198874256896</c:v>
                </c:pt>
                <c:pt idx="13">
                  <c:v>19.527780278606457</c:v>
                </c:pt>
                <c:pt idx="14">
                  <c:v>19.528180446676778</c:v>
                </c:pt>
                <c:pt idx="15">
                  <c:v>19.529536314868338</c:v>
                </c:pt>
                <c:pt idx="16">
                  <c:v>19.532117680599374</c:v>
                </c:pt>
                <c:pt idx="17">
                  <c:v>19.533945377131676</c:v>
                </c:pt>
                <c:pt idx="18">
                  <c:v>19.537241580849713</c:v>
                </c:pt>
                <c:pt idx="19">
                  <c:v>19.539211810670373</c:v>
                </c:pt>
                <c:pt idx="20">
                  <c:v>19.541117471717893</c:v>
                </c:pt>
                <c:pt idx="21">
                  <c:v>19.544161189779111</c:v>
                </c:pt>
                <c:pt idx="22">
                  <c:v>19.547294297950454</c:v>
                </c:pt>
                <c:pt idx="23">
                  <c:v>19.549764049856137</c:v>
                </c:pt>
                <c:pt idx="24">
                  <c:v>19.551671013634053</c:v>
                </c:pt>
                <c:pt idx="25">
                  <c:v>19.553650183009093</c:v>
                </c:pt>
                <c:pt idx="26">
                  <c:v>19.555760343260705</c:v>
                </c:pt>
                <c:pt idx="27">
                  <c:v>19.557729557974088</c:v>
                </c:pt>
                <c:pt idx="28">
                  <c:v>19.559500908990543</c:v>
                </c:pt>
                <c:pt idx="29">
                  <c:v>19.56044701981655</c:v>
                </c:pt>
                <c:pt idx="30">
                  <c:v>19.561326884614807</c:v>
                </c:pt>
                <c:pt idx="31">
                  <c:v>19.56214111927056</c:v>
                </c:pt>
                <c:pt idx="32">
                  <c:v>19.563183613389789</c:v>
                </c:pt>
                <c:pt idx="33">
                  <c:v>19.563828377474309</c:v>
                </c:pt>
                <c:pt idx="34">
                  <c:v>19.564451781394411</c:v>
                </c:pt>
                <c:pt idx="35">
                  <c:v>19.564679844525177</c:v>
                </c:pt>
                <c:pt idx="36">
                  <c:v>19.565393728776296</c:v>
                </c:pt>
                <c:pt idx="37">
                  <c:v>19.566076640434339</c:v>
                </c:pt>
                <c:pt idx="38">
                  <c:v>19.566693678193936</c:v>
                </c:pt>
                <c:pt idx="39">
                  <c:v>19.567086231348839</c:v>
                </c:pt>
                <c:pt idx="40">
                  <c:v>19.567757105036478</c:v>
                </c:pt>
                <c:pt idx="41">
                  <c:v>19.568868902419879</c:v>
                </c:pt>
                <c:pt idx="42">
                  <c:v>19.572372261320687</c:v>
                </c:pt>
                <c:pt idx="43">
                  <c:v>19.576911358225981</c:v>
                </c:pt>
                <c:pt idx="44">
                  <c:v>19.581723307208708</c:v>
                </c:pt>
                <c:pt idx="45">
                  <c:v>19.577128158243333</c:v>
                </c:pt>
                <c:pt idx="46">
                  <c:v>19.572873505215501</c:v>
                </c:pt>
                <c:pt idx="47">
                  <c:v>19.569033137259673</c:v>
                </c:pt>
                <c:pt idx="48">
                  <c:v>19.567410187494495</c:v>
                </c:pt>
                <c:pt idx="49">
                  <c:v>19.567908106751101</c:v>
                </c:pt>
                <c:pt idx="50">
                  <c:v>19.568118138062967</c:v>
                </c:pt>
                <c:pt idx="51">
                  <c:v>19.568605983806513</c:v>
                </c:pt>
                <c:pt idx="52">
                  <c:v>19.568993188135693</c:v>
                </c:pt>
                <c:pt idx="53">
                  <c:v>19.568789539838431</c:v>
                </c:pt>
                <c:pt idx="54">
                  <c:v>19.56885514335498</c:v>
                </c:pt>
                <c:pt idx="55">
                  <c:v>19.569037403582623</c:v>
                </c:pt>
                <c:pt idx="56">
                  <c:v>19.569411778058885</c:v>
                </c:pt>
                <c:pt idx="57">
                  <c:v>19.57013124017924</c:v>
                </c:pt>
                <c:pt idx="58">
                  <c:v>19.571643590691025</c:v>
                </c:pt>
                <c:pt idx="59">
                  <c:v>19.573253589849482</c:v>
                </c:pt>
                <c:pt idx="60">
                  <c:v>19.574886466893375</c:v>
                </c:pt>
                <c:pt idx="61">
                  <c:v>19.57676616024623</c:v>
                </c:pt>
                <c:pt idx="62">
                  <c:v>19.578646735311906</c:v>
                </c:pt>
                <c:pt idx="63">
                  <c:v>19.58070647744832</c:v>
                </c:pt>
                <c:pt idx="64">
                  <c:v>19.582506298004713</c:v>
                </c:pt>
                <c:pt idx="65">
                  <c:v>19.586889922009956</c:v>
                </c:pt>
                <c:pt idx="66">
                  <c:v>19.59175458953241</c:v>
                </c:pt>
                <c:pt idx="67">
                  <c:v>19.596017438908699</c:v>
                </c:pt>
                <c:pt idx="68">
                  <c:v>19.600306719942481</c:v>
                </c:pt>
                <c:pt idx="69">
                  <c:v>19.598342586692219</c:v>
                </c:pt>
                <c:pt idx="70">
                  <c:v>19.596304806174679</c:v>
                </c:pt>
                <c:pt idx="71">
                  <c:v>19.594666573317479</c:v>
                </c:pt>
                <c:pt idx="72">
                  <c:v>19.592632978884485</c:v>
                </c:pt>
                <c:pt idx="73">
                  <c:v>19.594026117674836</c:v>
                </c:pt>
                <c:pt idx="74">
                  <c:v>19.595909930567181</c:v>
                </c:pt>
                <c:pt idx="75">
                  <c:v>19.597178198371939</c:v>
                </c:pt>
                <c:pt idx="76">
                  <c:v>19.59860140247703</c:v>
                </c:pt>
                <c:pt idx="77">
                  <c:v>19.599642712093679</c:v>
                </c:pt>
                <c:pt idx="78">
                  <c:v>19.599996451045289</c:v>
                </c:pt>
                <c:pt idx="79">
                  <c:v>19.60116528112874</c:v>
                </c:pt>
                <c:pt idx="80">
                  <c:v>19.601572317913664</c:v>
                </c:pt>
                <c:pt idx="81">
                  <c:v>19.596245651508333</c:v>
                </c:pt>
                <c:pt idx="82">
                  <c:v>19.59094671644057</c:v>
                </c:pt>
                <c:pt idx="83">
                  <c:v>19.585400873024643</c:v>
                </c:pt>
                <c:pt idx="84">
                  <c:v>19.580134164114718</c:v>
                </c:pt>
                <c:pt idx="85">
                  <c:v>19.573343290104091</c:v>
                </c:pt>
                <c:pt idx="86">
                  <c:v>19.570853026483164</c:v>
                </c:pt>
                <c:pt idx="87">
                  <c:v>19.568548522374744</c:v>
                </c:pt>
                <c:pt idx="88">
                  <c:v>19.56614107968462</c:v>
                </c:pt>
                <c:pt idx="89">
                  <c:v>19.563437919619261</c:v>
                </c:pt>
                <c:pt idx="90">
                  <c:v>19.560628886742499</c:v>
                </c:pt>
                <c:pt idx="91">
                  <c:v>19.55798693687186</c:v>
                </c:pt>
                <c:pt idx="92">
                  <c:v>19.555415237345507</c:v>
                </c:pt>
                <c:pt idx="93">
                  <c:v>19.552539260030631</c:v>
                </c:pt>
                <c:pt idx="94">
                  <c:v>19.550466164483716</c:v>
                </c:pt>
                <c:pt idx="95">
                  <c:v>19.547989494827988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70-496C-AB8E-918F06B7A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lmp,</a:t>
                </a:r>
                <a:r>
                  <a:rPr lang="en-PH" baseline="0"/>
                  <a:t> PHP/kWh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Objective Function Value</a:t>
            </a:r>
            <a:r>
              <a:rPr lang="en-PH" baseline="0"/>
              <a:t> objective_val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(exp)'!$R$1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(exp)'!$Y$3:$Y$98</c:f>
              <c:numCache>
                <c:formatCode>General</c:formatCode>
                <c:ptCount val="96"/>
                <c:pt idx="0">
                  <c:v>25322.8044388462</c:v>
                </c:pt>
                <c:pt idx="1">
                  <c:v>24889.1471472593</c:v>
                </c:pt>
                <c:pt idx="2">
                  <c:v>24454.883241502401</c:v>
                </c:pt>
                <c:pt idx="3">
                  <c:v>24021.182329297699</c:v>
                </c:pt>
                <c:pt idx="4">
                  <c:v>23586.974757533499</c:v>
                </c:pt>
                <c:pt idx="5">
                  <c:v>23302.401396952897</c:v>
                </c:pt>
                <c:pt idx="6">
                  <c:v>23018.131855658805</c:v>
                </c:pt>
                <c:pt idx="7">
                  <c:v>22733.487943043601</c:v>
                </c:pt>
                <c:pt idx="8">
                  <c:v>22449.595704104002</c:v>
                </c:pt>
                <c:pt idx="9">
                  <c:v>22256.821391761605</c:v>
                </c:pt>
                <c:pt idx="10">
                  <c:v>22063.990452529801</c:v>
                </c:pt>
                <c:pt idx="11">
                  <c:v>21871.695330316299</c:v>
                </c:pt>
                <c:pt idx="12">
                  <c:v>21678.905668052797</c:v>
                </c:pt>
                <c:pt idx="13">
                  <c:v>21863.685326813102</c:v>
                </c:pt>
                <c:pt idx="14">
                  <c:v>22049.160276064005</c:v>
                </c:pt>
                <c:pt idx="15">
                  <c:v>22233.9545674724</c:v>
                </c:pt>
                <c:pt idx="16">
                  <c:v>22419.2914379465</c:v>
                </c:pt>
                <c:pt idx="17">
                  <c:v>22991.1550373834</c:v>
                </c:pt>
                <c:pt idx="18">
                  <c:v>23563.670716359004</c:v>
                </c:pt>
                <c:pt idx="19">
                  <c:v>24136.176240261997</c:v>
                </c:pt>
                <c:pt idx="20">
                  <c:v>24708.208350814599</c:v>
                </c:pt>
                <c:pt idx="21">
                  <c:v>25777.959162075698</c:v>
                </c:pt>
                <c:pt idx="22">
                  <c:v>26846.5863982019</c:v>
                </c:pt>
                <c:pt idx="23">
                  <c:v>27915.939849853999</c:v>
                </c:pt>
                <c:pt idx="24">
                  <c:v>29022.681496746321</c:v>
                </c:pt>
                <c:pt idx="25">
                  <c:v>29765.769136506977</c:v>
                </c:pt>
                <c:pt idx="26">
                  <c:v>30509.133993215597</c:v>
                </c:pt>
                <c:pt idx="27">
                  <c:v>31251.79723999598</c:v>
                </c:pt>
                <c:pt idx="28">
                  <c:v>31995.157745691322</c:v>
                </c:pt>
                <c:pt idx="29">
                  <c:v>32543.391134290818</c:v>
                </c:pt>
                <c:pt idx="30">
                  <c:v>33091.731881586617</c:v>
                </c:pt>
                <c:pt idx="31">
                  <c:v>33639.922715939305</c:v>
                </c:pt>
                <c:pt idx="32">
                  <c:v>34188.509981390176</c:v>
                </c:pt>
                <c:pt idx="33">
                  <c:v>34512.452256610704</c:v>
                </c:pt>
                <c:pt idx="34">
                  <c:v>34836.484034189416</c:v>
                </c:pt>
                <c:pt idx="35">
                  <c:v>35160.580134651682</c:v>
                </c:pt>
                <c:pt idx="36">
                  <c:v>35484.573191421616</c:v>
                </c:pt>
                <c:pt idx="37">
                  <c:v>35788.981939472178</c:v>
                </c:pt>
                <c:pt idx="38">
                  <c:v>36093.243403917324</c:v>
                </c:pt>
                <c:pt idx="39">
                  <c:v>36398.259790097785</c:v>
                </c:pt>
                <c:pt idx="40">
                  <c:v>36702.732408562224</c:v>
                </c:pt>
                <c:pt idx="41">
                  <c:v>37299.623206653618</c:v>
                </c:pt>
                <c:pt idx="42">
                  <c:v>37895.973584155217</c:v>
                </c:pt>
                <c:pt idx="43">
                  <c:v>38493.092819146579</c:v>
                </c:pt>
                <c:pt idx="44">
                  <c:v>39090.122378845816</c:v>
                </c:pt>
                <c:pt idx="45">
                  <c:v>38597.582335643776</c:v>
                </c:pt>
                <c:pt idx="46">
                  <c:v>38104.837384594575</c:v>
                </c:pt>
                <c:pt idx="47">
                  <c:v>37612.839592578981</c:v>
                </c:pt>
                <c:pt idx="48">
                  <c:v>37120.506400314625</c:v>
                </c:pt>
                <c:pt idx="49">
                  <c:v>37184.701416209005</c:v>
                </c:pt>
                <c:pt idx="50">
                  <c:v>37248.279009352402</c:v>
                </c:pt>
                <c:pt idx="51">
                  <c:v>37312.539575971095</c:v>
                </c:pt>
                <c:pt idx="52">
                  <c:v>37376.567685521717</c:v>
                </c:pt>
                <c:pt idx="53">
                  <c:v>37462.790220082403</c:v>
                </c:pt>
                <c:pt idx="54">
                  <c:v>37549.207593006795</c:v>
                </c:pt>
                <c:pt idx="55">
                  <c:v>37635.852371185218</c:v>
                </c:pt>
                <c:pt idx="56">
                  <c:v>37722.453535238783</c:v>
                </c:pt>
                <c:pt idx="57">
                  <c:v>38006.398370528899</c:v>
                </c:pt>
                <c:pt idx="58">
                  <c:v>38290.963389830482</c:v>
                </c:pt>
                <c:pt idx="59">
                  <c:v>38575.738068377599</c:v>
                </c:pt>
                <c:pt idx="60">
                  <c:v>38860.532362976897</c:v>
                </c:pt>
                <c:pt idx="61">
                  <c:v>39129.1482921473</c:v>
                </c:pt>
                <c:pt idx="62">
                  <c:v>39398.736355815083</c:v>
                </c:pt>
                <c:pt idx="63">
                  <c:v>39668.111509304777</c:v>
                </c:pt>
                <c:pt idx="64">
                  <c:v>39937.698603099983</c:v>
                </c:pt>
                <c:pt idx="65">
                  <c:v>40337.174626081818</c:v>
                </c:pt>
                <c:pt idx="66">
                  <c:v>40736.901836635516</c:v>
                </c:pt>
                <c:pt idx="67">
                  <c:v>41136.387554577086</c:v>
                </c:pt>
                <c:pt idx="68">
                  <c:v>41536.461056509579</c:v>
                </c:pt>
                <c:pt idx="69">
                  <c:v>41220.106806753494</c:v>
                </c:pt>
                <c:pt idx="70">
                  <c:v>40903.781740575316</c:v>
                </c:pt>
                <c:pt idx="71">
                  <c:v>40587.880504013607</c:v>
                </c:pt>
                <c:pt idx="72">
                  <c:v>40271.637337287801</c:v>
                </c:pt>
                <c:pt idx="73">
                  <c:v>40387.349577777684</c:v>
                </c:pt>
                <c:pt idx="74">
                  <c:v>40503.181771617325</c:v>
                </c:pt>
                <c:pt idx="75">
                  <c:v>40619.195535952706</c:v>
                </c:pt>
                <c:pt idx="76">
                  <c:v>40734.575621340497</c:v>
                </c:pt>
                <c:pt idx="77">
                  <c:v>40733.006657124621</c:v>
                </c:pt>
                <c:pt idx="78">
                  <c:v>40730.936679898878</c:v>
                </c:pt>
                <c:pt idx="79">
                  <c:v>40728.999356981782</c:v>
                </c:pt>
                <c:pt idx="80">
                  <c:v>40726.700540206584</c:v>
                </c:pt>
                <c:pt idx="81">
                  <c:v>39983.836619048598</c:v>
                </c:pt>
                <c:pt idx="82">
                  <c:v>39241.110413259921</c:v>
                </c:pt>
                <c:pt idx="83">
                  <c:v>38498.314671196102</c:v>
                </c:pt>
                <c:pt idx="84">
                  <c:v>37755.998480677707</c:v>
                </c:pt>
                <c:pt idx="85">
                  <c:v>36736.542329668999</c:v>
                </c:pt>
                <c:pt idx="86">
                  <c:v>35717.041625461577</c:v>
                </c:pt>
                <c:pt idx="87">
                  <c:v>34698.389365998024</c:v>
                </c:pt>
                <c:pt idx="88">
                  <c:v>33680.076066694579</c:v>
                </c:pt>
                <c:pt idx="89">
                  <c:v>32661.743247131002</c:v>
                </c:pt>
                <c:pt idx="90">
                  <c:v>31643.923493605398</c:v>
                </c:pt>
                <c:pt idx="91">
                  <c:v>30626.103180665777</c:v>
                </c:pt>
                <c:pt idx="92">
                  <c:v>29608.458001993102</c:v>
                </c:pt>
                <c:pt idx="93">
                  <c:v>28615.1577723191</c:v>
                </c:pt>
                <c:pt idx="94">
                  <c:v>27582.23801580038</c:v>
                </c:pt>
                <c:pt idx="95">
                  <c:v>26586.811086858379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1-462A-AC08-209955732CC8}"/>
            </c:ext>
          </c:extLst>
        </c:ser>
        <c:ser>
          <c:idx val="1"/>
          <c:order val="1"/>
          <c:tx>
            <c:strRef>
              <c:f>'Test 1 Viz (exp)'!$Z$1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(exp)'!$A$3:$A$98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</c:numCache>
            </c:numRef>
          </c:cat>
          <c:val>
            <c:numRef>
              <c:f>'Test 1 Viz (exp)'!$AG$3:$AG$98</c:f>
              <c:numCache>
                <c:formatCode>General</c:formatCode>
                <c:ptCount val="96"/>
                <c:pt idx="0">
                  <c:v>25292.264612322499</c:v>
                </c:pt>
                <c:pt idx="1">
                  <c:v>24844.895236721524</c:v>
                </c:pt>
                <c:pt idx="2">
                  <c:v>24439.498746313075</c:v>
                </c:pt>
                <c:pt idx="3">
                  <c:v>24046.687987362013</c:v>
                </c:pt>
                <c:pt idx="4">
                  <c:v>23600.748888778569</c:v>
                </c:pt>
                <c:pt idx="5">
                  <c:v>23354.911350386414</c:v>
                </c:pt>
                <c:pt idx="6">
                  <c:v>22999.141784766609</c:v>
                </c:pt>
                <c:pt idx="7">
                  <c:v>22621.032752241343</c:v>
                </c:pt>
                <c:pt idx="8">
                  <c:v>22313.481304601068</c:v>
                </c:pt>
                <c:pt idx="9">
                  <c:v>22147.190552881249</c:v>
                </c:pt>
                <c:pt idx="10">
                  <c:v>21994.505373222211</c:v>
                </c:pt>
                <c:pt idx="11">
                  <c:v>21812.531174805525</c:v>
                </c:pt>
                <c:pt idx="12">
                  <c:v>21617.070915407643</c:v>
                </c:pt>
                <c:pt idx="13">
                  <c:v>21779.317470370996</c:v>
                </c:pt>
                <c:pt idx="14">
                  <c:v>21936.665483167311</c:v>
                </c:pt>
                <c:pt idx="15">
                  <c:v>22133.748392456066</c:v>
                </c:pt>
                <c:pt idx="16">
                  <c:v>22317.036369495541</c:v>
                </c:pt>
                <c:pt idx="17">
                  <c:v>22886.174177752539</c:v>
                </c:pt>
                <c:pt idx="18">
                  <c:v>23527.469723223603</c:v>
                </c:pt>
                <c:pt idx="19">
                  <c:v>24066.07431334984</c:v>
                </c:pt>
                <c:pt idx="20">
                  <c:v>24635.852321569386</c:v>
                </c:pt>
                <c:pt idx="21">
                  <c:v>25711.325465033522</c:v>
                </c:pt>
                <c:pt idx="22">
                  <c:v>26806.749146108781</c:v>
                </c:pt>
                <c:pt idx="23">
                  <c:v>27888.607441291701</c:v>
                </c:pt>
                <c:pt idx="24">
                  <c:v>28958.76287936018</c:v>
                </c:pt>
                <c:pt idx="25">
                  <c:v>29693.973144366741</c:v>
                </c:pt>
                <c:pt idx="26">
                  <c:v>30412.265525934978</c:v>
                </c:pt>
                <c:pt idx="27">
                  <c:v>31127.958294779062</c:v>
                </c:pt>
                <c:pt idx="28">
                  <c:v>31890.683289744258</c:v>
                </c:pt>
                <c:pt idx="29">
                  <c:v>32445.400767620842</c:v>
                </c:pt>
                <c:pt idx="30">
                  <c:v>32987.566066125139</c:v>
                </c:pt>
                <c:pt idx="31">
                  <c:v>33538.908533168062</c:v>
                </c:pt>
                <c:pt idx="32">
                  <c:v>34099.731674799979</c:v>
                </c:pt>
                <c:pt idx="33">
                  <c:v>34433.364273994157</c:v>
                </c:pt>
                <c:pt idx="34">
                  <c:v>34746.0096006206</c:v>
                </c:pt>
                <c:pt idx="35">
                  <c:v>35082.27021368096</c:v>
                </c:pt>
                <c:pt idx="36">
                  <c:v>35403.585973139183</c:v>
                </c:pt>
                <c:pt idx="37">
                  <c:v>35701.172524215559</c:v>
                </c:pt>
                <c:pt idx="38">
                  <c:v>36001.194702263543</c:v>
                </c:pt>
                <c:pt idx="39">
                  <c:v>36321.319245719962</c:v>
                </c:pt>
                <c:pt idx="40">
                  <c:v>36635.395900110438</c:v>
                </c:pt>
                <c:pt idx="41">
                  <c:v>37194.33369453044</c:v>
                </c:pt>
                <c:pt idx="42">
                  <c:v>37782.952871806876</c:v>
                </c:pt>
                <c:pt idx="43">
                  <c:v>38362.350101241565</c:v>
                </c:pt>
                <c:pt idx="44">
                  <c:v>38947.522257058103</c:v>
                </c:pt>
                <c:pt idx="45">
                  <c:v>38453.705441195423</c:v>
                </c:pt>
                <c:pt idx="46">
                  <c:v>37958.170322056278</c:v>
                </c:pt>
                <c:pt idx="47">
                  <c:v>37522.239607269381</c:v>
                </c:pt>
                <c:pt idx="48">
                  <c:v>37044.723915625334</c:v>
                </c:pt>
                <c:pt idx="49">
                  <c:v>37116.075583266378</c:v>
                </c:pt>
                <c:pt idx="50">
                  <c:v>37155.208897450037</c:v>
                </c:pt>
                <c:pt idx="51">
                  <c:v>37224.420783843561</c:v>
                </c:pt>
                <c:pt idx="52">
                  <c:v>37281.196263820704</c:v>
                </c:pt>
                <c:pt idx="53">
                  <c:v>37391.632720641981</c:v>
                </c:pt>
                <c:pt idx="54">
                  <c:v>37457.515207729521</c:v>
                </c:pt>
                <c:pt idx="55">
                  <c:v>37536.371874693919</c:v>
                </c:pt>
                <c:pt idx="56">
                  <c:v>37606.841129716398</c:v>
                </c:pt>
                <c:pt idx="57">
                  <c:v>37882.391910379636</c:v>
                </c:pt>
                <c:pt idx="58">
                  <c:v>38142.599977244725</c:v>
                </c:pt>
                <c:pt idx="59">
                  <c:v>38420.38175243936</c:v>
                </c:pt>
                <c:pt idx="60">
                  <c:v>38703.914041615644</c:v>
                </c:pt>
                <c:pt idx="61">
                  <c:v>38961.077159600718</c:v>
                </c:pt>
                <c:pt idx="62">
                  <c:v>39231.109687483942</c:v>
                </c:pt>
                <c:pt idx="63">
                  <c:v>39496.353175912824</c:v>
                </c:pt>
                <c:pt idx="64">
                  <c:v>39785.439759563058</c:v>
                </c:pt>
                <c:pt idx="65">
                  <c:v>40181.091940077262</c:v>
                </c:pt>
                <c:pt idx="66">
                  <c:v>40611.392449608917</c:v>
                </c:pt>
                <c:pt idx="67">
                  <c:v>41013.81420099848</c:v>
                </c:pt>
                <c:pt idx="68">
                  <c:v>41442.295835354176</c:v>
                </c:pt>
                <c:pt idx="69">
                  <c:v>41132.14971890684</c:v>
                </c:pt>
                <c:pt idx="70">
                  <c:v>40806.028872534618</c:v>
                </c:pt>
                <c:pt idx="71">
                  <c:v>40497.085680270859</c:v>
                </c:pt>
                <c:pt idx="72">
                  <c:v>40197.575710976358</c:v>
                </c:pt>
                <c:pt idx="73">
                  <c:v>40312.671010967417</c:v>
                </c:pt>
                <c:pt idx="74">
                  <c:v>40428.52878015356</c:v>
                </c:pt>
                <c:pt idx="75">
                  <c:v>40539.758260686736</c:v>
                </c:pt>
                <c:pt idx="76">
                  <c:v>40639.2749175188</c:v>
                </c:pt>
                <c:pt idx="77">
                  <c:v>40668.640795899206</c:v>
                </c:pt>
                <c:pt idx="78">
                  <c:v>40653.750107402419</c:v>
                </c:pt>
                <c:pt idx="79">
                  <c:v>40638.736667691977</c:v>
                </c:pt>
                <c:pt idx="80">
                  <c:v>40637.49996112784</c:v>
                </c:pt>
                <c:pt idx="81">
                  <c:v>39911.339010284777</c:v>
                </c:pt>
                <c:pt idx="82">
                  <c:v>39161.7703219463</c:v>
                </c:pt>
                <c:pt idx="83">
                  <c:v>38421.211512219859</c:v>
                </c:pt>
                <c:pt idx="84">
                  <c:v>37651.188692475916</c:v>
                </c:pt>
                <c:pt idx="85">
                  <c:v>36646.056196192461</c:v>
                </c:pt>
                <c:pt idx="86">
                  <c:v>35672.508428404704</c:v>
                </c:pt>
                <c:pt idx="87">
                  <c:v>34652.8752913973</c:v>
                </c:pt>
                <c:pt idx="88">
                  <c:v>33630.964676608281</c:v>
                </c:pt>
                <c:pt idx="89">
                  <c:v>32597.901183322938</c:v>
                </c:pt>
                <c:pt idx="90">
                  <c:v>31582.180127949799</c:v>
                </c:pt>
                <c:pt idx="91">
                  <c:v>30545.686530386658</c:v>
                </c:pt>
                <c:pt idx="92">
                  <c:v>29575.351173237079</c:v>
                </c:pt>
                <c:pt idx="93">
                  <c:v>28581.219003709339</c:v>
                </c:pt>
                <c:pt idx="94">
                  <c:v>27627.929477521342</c:v>
                </c:pt>
                <c:pt idx="95">
                  <c:v>26609.73995638658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91-462A-AC08-20995573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  <c:min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objective_val,</a:t>
                </a:r>
                <a:r>
                  <a:rPr lang="en-PH" baseline="0"/>
                  <a:t> PHP/h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DS-level</a:t>
            </a:r>
            <a:r>
              <a:rPr lang="en-PH" baseline="0"/>
              <a:t> Diesel Generator pg_1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(imp)'!$R$1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(imp)'!$R$3:$R$98</c:f>
              <c:numCache>
                <c:formatCode>General</c:formatCode>
                <c:ptCount val="96"/>
                <c:pt idx="0">
                  <c:v>499.99880178638301</c:v>
                </c:pt>
                <c:pt idx="1">
                  <c:v>499.99922037909198</c:v>
                </c:pt>
                <c:pt idx="2">
                  <c:v>499.99845290851903</c:v>
                </c:pt>
                <c:pt idx="3">
                  <c:v>499.99616790633502</c:v>
                </c:pt>
                <c:pt idx="4">
                  <c:v>499.95329223924603</c:v>
                </c:pt>
                <c:pt idx="5">
                  <c:v>499.90517850224597</c:v>
                </c:pt>
                <c:pt idx="6">
                  <c:v>496.02864338579502</c:v>
                </c:pt>
                <c:pt idx="7">
                  <c:v>487.07752978206298</c:v>
                </c:pt>
                <c:pt idx="8">
                  <c:v>475.95725388414598</c:v>
                </c:pt>
                <c:pt idx="9">
                  <c:v>469.45096802600301</c:v>
                </c:pt>
                <c:pt idx="10">
                  <c:v>463.92434198211902</c:v>
                </c:pt>
                <c:pt idx="11">
                  <c:v>458.469281926912</c:v>
                </c:pt>
                <c:pt idx="12">
                  <c:v>452.53758306085302</c:v>
                </c:pt>
                <c:pt idx="13">
                  <c:v>454.87680829756198</c:v>
                </c:pt>
                <c:pt idx="14">
                  <c:v>457.55579585019899</c:v>
                </c:pt>
                <c:pt idx="15">
                  <c:v>459.29690808703901</c:v>
                </c:pt>
                <c:pt idx="16">
                  <c:v>461.110176713111</c:v>
                </c:pt>
                <c:pt idx="17">
                  <c:v>474.58546120912399</c:v>
                </c:pt>
                <c:pt idx="18">
                  <c:v>488.49267778624102</c:v>
                </c:pt>
                <c:pt idx="19">
                  <c:v>499.87234751682001</c:v>
                </c:pt>
                <c:pt idx="20">
                  <c:v>499.99366861091698</c:v>
                </c:pt>
                <c:pt idx="21">
                  <c:v>499.99840957360499</c:v>
                </c:pt>
                <c:pt idx="22">
                  <c:v>499.99897315965603</c:v>
                </c:pt>
                <c:pt idx="23">
                  <c:v>499.99907164470704</c:v>
                </c:pt>
                <c:pt idx="24">
                  <c:v>499.99909319537301</c:v>
                </c:pt>
                <c:pt idx="25">
                  <c:v>499.99840035745103</c:v>
                </c:pt>
                <c:pt idx="26">
                  <c:v>499.99967379934901</c:v>
                </c:pt>
                <c:pt idx="27">
                  <c:v>499.99965068885501</c:v>
                </c:pt>
                <c:pt idx="28">
                  <c:v>499.998694338983</c:v>
                </c:pt>
                <c:pt idx="29">
                  <c:v>499.99915497071601</c:v>
                </c:pt>
                <c:pt idx="30">
                  <c:v>499.99914650490803</c:v>
                </c:pt>
                <c:pt idx="31">
                  <c:v>499.99913467662498</c:v>
                </c:pt>
                <c:pt idx="32">
                  <c:v>499.99910508895601</c:v>
                </c:pt>
                <c:pt idx="33">
                  <c:v>499.999060622446</c:v>
                </c:pt>
                <c:pt idx="34">
                  <c:v>499.99906336559303</c:v>
                </c:pt>
                <c:pt idx="35">
                  <c:v>499.99909317325603</c:v>
                </c:pt>
                <c:pt idx="36">
                  <c:v>499.999112922574</c:v>
                </c:pt>
                <c:pt idx="37">
                  <c:v>499.99910449960299</c:v>
                </c:pt>
                <c:pt idx="38">
                  <c:v>499.99906498488201</c:v>
                </c:pt>
                <c:pt idx="39">
                  <c:v>499.99989486458799</c:v>
                </c:pt>
                <c:pt idx="40">
                  <c:v>499.99988069701703</c:v>
                </c:pt>
                <c:pt idx="41">
                  <c:v>499.99986449589301</c:v>
                </c:pt>
                <c:pt idx="42">
                  <c:v>499.99982352042497</c:v>
                </c:pt>
                <c:pt idx="43">
                  <c:v>499.99981808584198</c:v>
                </c:pt>
                <c:pt idx="44">
                  <c:v>499.99971757595603</c:v>
                </c:pt>
                <c:pt idx="45">
                  <c:v>499.99985682476</c:v>
                </c:pt>
                <c:pt idx="46">
                  <c:v>499.99987179452199</c:v>
                </c:pt>
                <c:pt idx="47">
                  <c:v>499.99988395911799</c:v>
                </c:pt>
                <c:pt idx="48">
                  <c:v>499.99899070453404</c:v>
                </c:pt>
                <c:pt idx="49">
                  <c:v>499.99988665425701</c:v>
                </c:pt>
                <c:pt idx="50">
                  <c:v>499.99988549646503</c:v>
                </c:pt>
                <c:pt idx="51">
                  <c:v>499.99989293470099</c:v>
                </c:pt>
                <c:pt idx="52">
                  <c:v>499.999897969095</c:v>
                </c:pt>
                <c:pt idx="53">
                  <c:v>499.999877275713</c:v>
                </c:pt>
                <c:pt idx="54">
                  <c:v>499.99972821177499</c:v>
                </c:pt>
                <c:pt idx="55">
                  <c:v>499.99964605232702</c:v>
                </c:pt>
                <c:pt idx="56">
                  <c:v>499.99962572735302</c:v>
                </c:pt>
                <c:pt idx="57">
                  <c:v>499.99943147254402</c:v>
                </c:pt>
                <c:pt idx="58">
                  <c:v>499.99950603118799</c:v>
                </c:pt>
                <c:pt idx="59">
                  <c:v>499.99950309153701</c:v>
                </c:pt>
                <c:pt idx="60">
                  <c:v>499.99740826501397</c:v>
                </c:pt>
                <c:pt idx="61">
                  <c:v>499.99975143895898</c:v>
                </c:pt>
                <c:pt idx="62">
                  <c:v>499.999870358664</c:v>
                </c:pt>
                <c:pt idx="63">
                  <c:v>499.99970264378504</c:v>
                </c:pt>
                <c:pt idx="64">
                  <c:v>499.999880637579</c:v>
                </c:pt>
                <c:pt idx="65">
                  <c:v>499.99990832091203</c:v>
                </c:pt>
                <c:pt idx="66">
                  <c:v>499.99961104826502</c:v>
                </c:pt>
                <c:pt idx="67">
                  <c:v>499.999803178192</c:v>
                </c:pt>
                <c:pt idx="68">
                  <c:v>499.99988942559997</c:v>
                </c:pt>
                <c:pt idx="69">
                  <c:v>499.99611463197203</c:v>
                </c:pt>
                <c:pt idx="70">
                  <c:v>499.99980835088297</c:v>
                </c:pt>
                <c:pt idx="71">
                  <c:v>499.99995333650298</c:v>
                </c:pt>
                <c:pt idx="72">
                  <c:v>499.99993103794498</c:v>
                </c:pt>
                <c:pt idx="73">
                  <c:v>499.99194229208598</c:v>
                </c:pt>
                <c:pt idx="74">
                  <c:v>499.99987610100698</c:v>
                </c:pt>
                <c:pt idx="75">
                  <c:v>499.99986243788402</c:v>
                </c:pt>
                <c:pt idx="76">
                  <c:v>499.99977908943799</c:v>
                </c:pt>
                <c:pt idx="77">
                  <c:v>499.99979784914802</c:v>
                </c:pt>
                <c:pt idx="78">
                  <c:v>499.99981991336</c:v>
                </c:pt>
                <c:pt idx="79">
                  <c:v>499.99985330983401</c:v>
                </c:pt>
                <c:pt idx="80">
                  <c:v>499.99985166625697</c:v>
                </c:pt>
                <c:pt idx="81">
                  <c:v>499.99985211571999</c:v>
                </c:pt>
                <c:pt idx="82">
                  <c:v>499.99987753595497</c:v>
                </c:pt>
                <c:pt idx="83">
                  <c:v>499.99990285054901</c:v>
                </c:pt>
                <c:pt idx="84">
                  <c:v>499.99989890384097</c:v>
                </c:pt>
                <c:pt idx="85">
                  <c:v>499.99987142652503</c:v>
                </c:pt>
                <c:pt idx="86">
                  <c:v>499.99893347479502</c:v>
                </c:pt>
                <c:pt idx="87">
                  <c:v>499.99921188209998</c:v>
                </c:pt>
                <c:pt idx="88">
                  <c:v>499.99921722981003</c:v>
                </c:pt>
                <c:pt idx="89">
                  <c:v>499.99927543647499</c:v>
                </c:pt>
                <c:pt idx="90">
                  <c:v>499.99856762682498</c:v>
                </c:pt>
                <c:pt idx="91">
                  <c:v>499.99963308553004</c:v>
                </c:pt>
                <c:pt idx="92">
                  <c:v>499.99965748987302</c:v>
                </c:pt>
                <c:pt idx="93">
                  <c:v>499.99831596831899</c:v>
                </c:pt>
                <c:pt idx="94">
                  <c:v>499.99857034744497</c:v>
                </c:pt>
                <c:pt idx="95">
                  <c:v>499.99870396390997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6-4B3A-A4AE-6C4266DC2A4D}"/>
            </c:ext>
          </c:extLst>
        </c:ser>
        <c:ser>
          <c:idx val="1"/>
          <c:order val="1"/>
          <c:tx>
            <c:strRef>
              <c:f>'Test 1 Viz (imp)'!$Z$1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(imp)'!$Z$3:$Z$98</c:f>
              <c:numCache>
                <c:formatCode>General</c:formatCode>
                <c:ptCount val="96"/>
                <c:pt idx="0">
                  <c:v>499.52210392332802</c:v>
                </c:pt>
                <c:pt idx="1">
                  <c:v>499.48863251888497</c:v>
                </c:pt>
                <c:pt idx="2">
                  <c:v>499.39282189662799</c:v>
                </c:pt>
                <c:pt idx="3">
                  <c:v>499.312144144868</c:v>
                </c:pt>
                <c:pt idx="4">
                  <c:v>499.19993599801097</c:v>
                </c:pt>
                <c:pt idx="5">
                  <c:v>499.15158847594546</c:v>
                </c:pt>
                <c:pt idx="6">
                  <c:v>496.31223457786251</c:v>
                </c:pt>
                <c:pt idx="7">
                  <c:v>486.26633936430255</c:v>
                </c:pt>
                <c:pt idx="8">
                  <c:v>477.44534684991152</c:v>
                </c:pt>
                <c:pt idx="9">
                  <c:v>470.87244776533299</c:v>
                </c:pt>
                <c:pt idx="10">
                  <c:v>465.15581871852351</c:v>
                </c:pt>
                <c:pt idx="11">
                  <c:v>459.72145429998653</c:v>
                </c:pt>
                <c:pt idx="12">
                  <c:v>453.73815053952399</c:v>
                </c:pt>
                <c:pt idx="13">
                  <c:v>456.40910563868448</c:v>
                </c:pt>
                <c:pt idx="14">
                  <c:v>458.04493674092998</c:v>
                </c:pt>
                <c:pt idx="15">
                  <c:v>460.14772924831647</c:v>
                </c:pt>
                <c:pt idx="16">
                  <c:v>462.44115470556301</c:v>
                </c:pt>
                <c:pt idx="17">
                  <c:v>475.9475705908855</c:v>
                </c:pt>
                <c:pt idx="18">
                  <c:v>489.83966164537452</c:v>
                </c:pt>
                <c:pt idx="19">
                  <c:v>499.09682597849496</c:v>
                </c:pt>
                <c:pt idx="20">
                  <c:v>499.22016661041101</c:v>
                </c:pt>
                <c:pt idx="21">
                  <c:v>499.35871207544352</c:v>
                </c:pt>
                <c:pt idx="22">
                  <c:v>499.42989036597703</c:v>
                </c:pt>
                <c:pt idx="23">
                  <c:v>499.63732172152299</c:v>
                </c:pt>
                <c:pt idx="24">
                  <c:v>499.65607860643752</c:v>
                </c:pt>
                <c:pt idx="25">
                  <c:v>499.52961084097802</c:v>
                </c:pt>
                <c:pt idx="26">
                  <c:v>499.358868957249</c:v>
                </c:pt>
                <c:pt idx="27">
                  <c:v>499.95822133247651</c:v>
                </c:pt>
                <c:pt idx="28">
                  <c:v>499.86453659072697</c:v>
                </c:pt>
                <c:pt idx="29">
                  <c:v>499.7343337887765</c:v>
                </c:pt>
                <c:pt idx="30">
                  <c:v>499.70717888121703</c:v>
                </c:pt>
                <c:pt idx="31">
                  <c:v>499.67575158357954</c:v>
                </c:pt>
                <c:pt idx="32">
                  <c:v>499.707512162846</c:v>
                </c:pt>
                <c:pt idx="33">
                  <c:v>499.60979567358947</c:v>
                </c:pt>
                <c:pt idx="34">
                  <c:v>499.66544397092349</c:v>
                </c:pt>
                <c:pt idx="35">
                  <c:v>499.61777987282949</c:v>
                </c:pt>
                <c:pt idx="36">
                  <c:v>499.58486775536699</c:v>
                </c:pt>
                <c:pt idx="37">
                  <c:v>499.5558439283385</c:v>
                </c:pt>
                <c:pt idx="38">
                  <c:v>499.54178679287747</c:v>
                </c:pt>
                <c:pt idx="39">
                  <c:v>499.59204338898849</c:v>
                </c:pt>
                <c:pt idx="40">
                  <c:v>499.57493477885401</c:v>
                </c:pt>
                <c:pt idx="41">
                  <c:v>499.401062119144</c:v>
                </c:pt>
                <c:pt idx="42">
                  <c:v>498.96169387212251</c:v>
                </c:pt>
                <c:pt idx="43">
                  <c:v>498.81309302164999</c:v>
                </c:pt>
                <c:pt idx="44">
                  <c:v>499.07333152798049</c:v>
                </c:pt>
                <c:pt idx="45">
                  <c:v>499.17880364623653</c:v>
                </c:pt>
                <c:pt idx="46">
                  <c:v>498.91946115686648</c:v>
                </c:pt>
                <c:pt idx="47">
                  <c:v>499.25696419200102</c:v>
                </c:pt>
                <c:pt idx="48">
                  <c:v>499.53000768253952</c:v>
                </c:pt>
                <c:pt idx="49">
                  <c:v>498.86515527918203</c:v>
                </c:pt>
                <c:pt idx="50">
                  <c:v>498.522140714258</c:v>
                </c:pt>
                <c:pt idx="51">
                  <c:v>498.37682549687952</c:v>
                </c:pt>
                <c:pt idx="52">
                  <c:v>498.45375246627998</c:v>
                </c:pt>
                <c:pt idx="53">
                  <c:v>498.38362171751049</c:v>
                </c:pt>
                <c:pt idx="54">
                  <c:v>498.61329862534996</c:v>
                </c:pt>
                <c:pt idx="55">
                  <c:v>498.76039371555953</c:v>
                </c:pt>
                <c:pt idx="56">
                  <c:v>498.77717287952152</c:v>
                </c:pt>
                <c:pt idx="57">
                  <c:v>498.70405163616249</c:v>
                </c:pt>
                <c:pt idx="58">
                  <c:v>498.85294820248498</c:v>
                </c:pt>
                <c:pt idx="59">
                  <c:v>498.63115256263404</c:v>
                </c:pt>
                <c:pt idx="60">
                  <c:v>497.20371912041048</c:v>
                </c:pt>
                <c:pt idx="61">
                  <c:v>496.98106948018801</c:v>
                </c:pt>
                <c:pt idx="62">
                  <c:v>497.139219221985</c:v>
                </c:pt>
                <c:pt idx="63">
                  <c:v>497.28222465505451</c:v>
                </c:pt>
                <c:pt idx="64">
                  <c:v>497.62217074918851</c:v>
                </c:pt>
                <c:pt idx="65">
                  <c:v>497.73149683979648</c:v>
                </c:pt>
                <c:pt idx="66">
                  <c:v>496.88083041889405</c:v>
                </c:pt>
                <c:pt idx="67">
                  <c:v>496.91278031268297</c:v>
                </c:pt>
                <c:pt idx="68">
                  <c:v>498.04876380291154</c:v>
                </c:pt>
                <c:pt idx="69">
                  <c:v>497.68439524307149</c:v>
                </c:pt>
                <c:pt idx="70">
                  <c:v>497.10581464587051</c:v>
                </c:pt>
                <c:pt idx="71">
                  <c:v>497.12670975121898</c:v>
                </c:pt>
                <c:pt idx="72">
                  <c:v>496.93674825295699</c:v>
                </c:pt>
                <c:pt idx="73">
                  <c:v>498.14991893092804</c:v>
                </c:pt>
                <c:pt idx="74">
                  <c:v>499.39596634595551</c:v>
                </c:pt>
                <c:pt idx="75">
                  <c:v>500.17731165223</c:v>
                </c:pt>
                <c:pt idx="76">
                  <c:v>500.45903654323001</c:v>
                </c:pt>
                <c:pt idx="77">
                  <c:v>500.52797190963008</c:v>
                </c:pt>
                <c:pt idx="78">
                  <c:v>500.58874179662507</c:v>
                </c:pt>
                <c:pt idx="79">
                  <c:v>500.46529831478506</c:v>
                </c:pt>
                <c:pt idx="80">
                  <c:v>500.505019195675</c:v>
                </c:pt>
                <c:pt idx="81">
                  <c:v>500.43766372720501</c:v>
                </c:pt>
                <c:pt idx="82">
                  <c:v>500.47478481379005</c:v>
                </c:pt>
                <c:pt idx="83">
                  <c:v>500.41991945848997</c:v>
                </c:pt>
                <c:pt idx="84">
                  <c:v>500.47823320708994</c:v>
                </c:pt>
                <c:pt idx="85">
                  <c:v>500.41607157263002</c:v>
                </c:pt>
                <c:pt idx="86">
                  <c:v>500.42079282275995</c:v>
                </c:pt>
                <c:pt idx="87">
                  <c:v>500.45959414693499</c:v>
                </c:pt>
                <c:pt idx="88">
                  <c:v>500.54531571659999</c:v>
                </c:pt>
                <c:pt idx="89">
                  <c:v>500.67930598622002</c:v>
                </c:pt>
                <c:pt idx="90">
                  <c:v>500.83106863067496</c:v>
                </c:pt>
                <c:pt idx="91">
                  <c:v>500.93396427899495</c:v>
                </c:pt>
                <c:pt idx="92">
                  <c:v>500.15754022846505</c:v>
                </c:pt>
                <c:pt idx="93">
                  <c:v>500.38370495945492</c:v>
                </c:pt>
                <c:pt idx="94">
                  <c:v>500.24343080917498</c:v>
                </c:pt>
                <c:pt idx="95">
                  <c:v>499.4691417826125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6-4B3A-A4AE-6C4266DC2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pg,</a:t>
                </a:r>
                <a:r>
                  <a:rPr lang="en-PH" baseline="0"/>
                  <a:t> kW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DS-level</a:t>
            </a:r>
            <a:r>
              <a:rPr lang="en-PH" baseline="0"/>
              <a:t> Diesel Generator qg_1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(imp)'!$R$1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(imp)'!$S$3:$S$98</c:f>
              <c:numCache>
                <c:formatCode>General</c:formatCode>
                <c:ptCount val="96"/>
                <c:pt idx="0">
                  <c:v>28.740635139114101</c:v>
                </c:pt>
                <c:pt idx="1">
                  <c:v>28.327336412035002</c:v>
                </c:pt>
                <c:pt idx="2">
                  <c:v>27.6724509655511</c:v>
                </c:pt>
                <c:pt idx="3">
                  <c:v>27.024953943151299</c:v>
                </c:pt>
                <c:pt idx="4">
                  <c:v>27.0269967266713</c:v>
                </c:pt>
                <c:pt idx="5">
                  <c:v>26.9603672544917</c:v>
                </c:pt>
                <c:pt idx="6">
                  <c:v>27.5220024528716</c:v>
                </c:pt>
                <c:pt idx="7">
                  <c:v>26.590344067616602</c:v>
                </c:pt>
                <c:pt idx="8">
                  <c:v>27.329363142190701</c:v>
                </c:pt>
                <c:pt idx="9">
                  <c:v>27.4964403376269</c:v>
                </c:pt>
                <c:pt idx="10">
                  <c:v>27.7377888152594</c:v>
                </c:pt>
                <c:pt idx="11">
                  <c:v>27.184628715184601</c:v>
                </c:pt>
                <c:pt idx="12">
                  <c:v>27.164274127784399</c:v>
                </c:pt>
                <c:pt idx="13">
                  <c:v>27.446155196211301</c:v>
                </c:pt>
                <c:pt idx="14">
                  <c:v>27.867493516057699</c:v>
                </c:pt>
                <c:pt idx="15">
                  <c:v>27.885231686605501</c:v>
                </c:pt>
                <c:pt idx="16">
                  <c:v>27.8879356165004</c:v>
                </c:pt>
                <c:pt idx="17">
                  <c:v>28.693673756647502</c:v>
                </c:pt>
                <c:pt idx="18">
                  <c:v>29.4227976111458</c:v>
                </c:pt>
                <c:pt idx="19">
                  <c:v>29.814786597504298</c:v>
                </c:pt>
                <c:pt idx="20">
                  <c:v>30.174903361657101</c:v>
                </c:pt>
                <c:pt idx="21">
                  <c:v>31.334587590908402</c:v>
                </c:pt>
                <c:pt idx="22">
                  <c:v>32.064157791375003</c:v>
                </c:pt>
                <c:pt idx="23">
                  <c:v>33.085638056272501</c:v>
                </c:pt>
                <c:pt idx="24">
                  <c:v>34.2530258138002</c:v>
                </c:pt>
                <c:pt idx="25">
                  <c:v>35.618137016873099</c:v>
                </c:pt>
                <c:pt idx="26">
                  <c:v>35.537115553236198</c:v>
                </c:pt>
                <c:pt idx="27">
                  <c:v>36.918519900875097</c:v>
                </c:pt>
                <c:pt idx="28">
                  <c:v>38.320906375613703</c:v>
                </c:pt>
                <c:pt idx="29">
                  <c:v>38.379188392143902</c:v>
                </c:pt>
                <c:pt idx="30">
                  <c:v>38.444081081657998</c:v>
                </c:pt>
                <c:pt idx="31">
                  <c:v>39.129186797573198</c:v>
                </c:pt>
                <c:pt idx="32">
                  <c:v>39.844478746160803</c:v>
                </c:pt>
                <c:pt idx="33">
                  <c:v>40.070831672907396</c:v>
                </c:pt>
                <c:pt idx="34">
                  <c:v>40.761595446844197</c:v>
                </c:pt>
                <c:pt idx="35">
                  <c:v>40.418374617081</c:v>
                </c:pt>
                <c:pt idx="36">
                  <c:v>40.454750726480199</c:v>
                </c:pt>
                <c:pt idx="37">
                  <c:v>40.730930840552297</c:v>
                </c:pt>
                <c:pt idx="38">
                  <c:v>40.304023933699703</c:v>
                </c:pt>
                <c:pt idx="39">
                  <c:v>40.547855792052204</c:v>
                </c:pt>
                <c:pt idx="40">
                  <c:v>40.592892217262701</c:v>
                </c:pt>
                <c:pt idx="41">
                  <c:v>41.057225296969001</c:v>
                </c:pt>
                <c:pt idx="42">
                  <c:v>41.5380418564961</c:v>
                </c:pt>
                <c:pt idx="43">
                  <c:v>41.494536346399599</c:v>
                </c:pt>
                <c:pt idx="44">
                  <c:v>41.8973340430869</c:v>
                </c:pt>
                <c:pt idx="45">
                  <c:v>41.913330265927399</c:v>
                </c:pt>
                <c:pt idx="46">
                  <c:v>41.7487698948703</c:v>
                </c:pt>
                <c:pt idx="47">
                  <c:v>41.301132116828597</c:v>
                </c:pt>
                <c:pt idx="48">
                  <c:v>41.092019759514905</c:v>
                </c:pt>
                <c:pt idx="49">
                  <c:v>40.974859649078802</c:v>
                </c:pt>
                <c:pt idx="50">
                  <c:v>40.817142826860099</c:v>
                </c:pt>
                <c:pt idx="51">
                  <c:v>40.4808691672809</c:v>
                </c:pt>
                <c:pt idx="52">
                  <c:v>40.288065789266</c:v>
                </c:pt>
                <c:pt idx="53">
                  <c:v>39.472621371647897</c:v>
                </c:pt>
                <c:pt idx="54">
                  <c:v>39.237484690640905</c:v>
                </c:pt>
                <c:pt idx="55">
                  <c:v>39.213608804601407</c:v>
                </c:pt>
                <c:pt idx="56">
                  <c:v>38.656363674542</c:v>
                </c:pt>
                <c:pt idx="57">
                  <c:v>38.504426738916102</c:v>
                </c:pt>
                <c:pt idx="58">
                  <c:v>38.790132711422402</c:v>
                </c:pt>
                <c:pt idx="59">
                  <c:v>38.756993129840303</c:v>
                </c:pt>
                <c:pt idx="60">
                  <c:v>39.043729856055201</c:v>
                </c:pt>
                <c:pt idx="61">
                  <c:v>39.388351331478795</c:v>
                </c:pt>
                <c:pt idx="62">
                  <c:v>38.723316071482699</c:v>
                </c:pt>
                <c:pt idx="63">
                  <c:v>38.321042410155499</c:v>
                </c:pt>
                <c:pt idx="64">
                  <c:v>37.735968229511201</c:v>
                </c:pt>
                <c:pt idx="65">
                  <c:v>37.819666699060399</c:v>
                </c:pt>
                <c:pt idx="66">
                  <c:v>37.294980848850301</c:v>
                </c:pt>
                <c:pt idx="67">
                  <c:v>37.129927375956896</c:v>
                </c:pt>
                <c:pt idx="68">
                  <c:v>36.857512227805294</c:v>
                </c:pt>
                <c:pt idx="69">
                  <c:v>37.219879621652602</c:v>
                </c:pt>
                <c:pt idx="70">
                  <c:v>35.830907776080906</c:v>
                </c:pt>
                <c:pt idx="71">
                  <c:v>36.005316411451403</c:v>
                </c:pt>
                <c:pt idx="72">
                  <c:v>35.157443186074701</c:v>
                </c:pt>
                <c:pt idx="73">
                  <c:v>36.600251817549399</c:v>
                </c:pt>
                <c:pt idx="74">
                  <c:v>35.104379328148404</c:v>
                </c:pt>
                <c:pt idx="75">
                  <c:v>34.894485996017302</c:v>
                </c:pt>
                <c:pt idx="76">
                  <c:v>34.947391016265101</c:v>
                </c:pt>
                <c:pt idx="77">
                  <c:v>34.854144721448201</c:v>
                </c:pt>
                <c:pt idx="78">
                  <c:v>35.318864489473803</c:v>
                </c:pt>
                <c:pt idx="79">
                  <c:v>35.006113153755599</c:v>
                </c:pt>
                <c:pt idx="80">
                  <c:v>34.817854860616599</c:v>
                </c:pt>
                <c:pt idx="81">
                  <c:v>34.3353467072589</c:v>
                </c:pt>
                <c:pt idx="82">
                  <c:v>34.224051234199798</c:v>
                </c:pt>
                <c:pt idx="83">
                  <c:v>34.3667957668982</c:v>
                </c:pt>
                <c:pt idx="84">
                  <c:v>34.422836165984897</c:v>
                </c:pt>
                <c:pt idx="85">
                  <c:v>34.122588614292098</c:v>
                </c:pt>
                <c:pt idx="86">
                  <c:v>34.041221257401595</c:v>
                </c:pt>
                <c:pt idx="87">
                  <c:v>33.648866114251696</c:v>
                </c:pt>
                <c:pt idx="88">
                  <c:v>33.348295885135698</c:v>
                </c:pt>
                <c:pt idx="89">
                  <c:v>32.473100381233202</c:v>
                </c:pt>
                <c:pt idx="90">
                  <c:v>31.730391555957997</c:v>
                </c:pt>
                <c:pt idx="91">
                  <c:v>31.0433298059287</c:v>
                </c:pt>
                <c:pt idx="92">
                  <c:v>30.884661647816902</c:v>
                </c:pt>
                <c:pt idx="93">
                  <c:v>30.345004308962601</c:v>
                </c:pt>
                <c:pt idx="94">
                  <c:v>29.662087318829002</c:v>
                </c:pt>
                <c:pt idx="95">
                  <c:v>29.094448636343401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3D-48EA-B969-5F6B3917089F}"/>
            </c:ext>
          </c:extLst>
        </c:ser>
        <c:ser>
          <c:idx val="1"/>
          <c:order val="1"/>
          <c:tx>
            <c:strRef>
              <c:f>'Test 1 Viz (imp)'!$Z$1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(imp)'!$AA$3:$AA$98</c:f>
              <c:numCache>
                <c:formatCode>General</c:formatCode>
                <c:ptCount val="96"/>
                <c:pt idx="0">
                  <c:v>28.153277666810201</c:v>
                </c:pt>
                <c:pt idx="1">
                  <c:v>27.651082939423151</c:v>
                </c:pt>
                <c:pt idx="2">
                  <c:v>27.062651721065052</c:v>
                </c:pt>
                <c:pt idx="3">
                  <c:v>26.315511835049548</c:v>
                </c:pt>
                <c:pt idx="4">
                  <c:v>26.57552224716795</c:v>
                </c:pt>
                <c:pt idx="5">
                  <c:v>26.522205209185948</c:v>
                </c:pt>
                <c:pt idx="6">
                  <c:v>26.752664271150199</c:v>
                </c:pt>
                <c:pt idx="7">
                  <c:v>26.122772319917051</c:v>
                </c:pt>
                <c:pt idx="8">
                  <c:v>27.052355608332647</c:v>
                </c:pt>
                <c:pt idx="9">
                  <c:v>27.144024524295151</c:v>
                </c:pt>
                <c:pt idx="10">
                  <c:v>27.668237044429048</c:v>
                </c:pt>
                <c:pt idx="11">
                  <c:v>27.009676941619698</c:v>
                </c:pt>
                <c:pt idx="12">
                  <c:v>26.952962576396999</c:v>
                </c:pt>
                <c:pt idx="13">
                  <c:v>27.262292448838899</c:v>
                </c:pt>
                <c:pt idx="14">
                  <c:v>27.651825929756498</c:v>
                </c:pt>
                <c:pt idx="15">
                  <c:v>27.857806774805702</c:v>
                </c:pt>
                <c:pt idx="16">
                  <c:v>27.7245250546843</c:v>
                </c:pt>
                <c:pt idx="17">
                  <c:v>28.438121664527902</c:v>
                </c:pt>
                <c:pt idx="18">
                  <c:v>29.061074231054199</c:v>
                </c:pt>
                <c:pt idx="19">
                  <c:v>29.526579619338349</c:v>
                </c:pt>
                <c:pt idx="20">
                  <c:v>29.762827042422799</c:v>
                </c:pt>
                <c:pt idx="21">
                  <c:v>30.927627409966298</c:v>
                </c:pt>
                <c:pt idx="22">
                  <c:v>31.807071331866403</c:v>
                </c:pt>
                <c:pt idx="23">
                  <c:v>32.852620112523653</c:v>
                </c:pt>
                <c:pt idx="24">
                  <c:v>33.765689836265004</c:v>
                </c:pt>
                <c:pt idx="25">
                  <c:v>35.066427006328404</c:v>
                </c:pt>
                <c:pt idx="26">
                  <c:v>35.14287872273195</c:v>
                </c:pt>
                <c:pt idx="27">
                  <c:v>36.469726133815549</c:v>
                </c:pt>
                <c:pt idx="28">
                  <c:v>37.816698080933904</c:v>
                </c:pt>
                <c:pt idx="29">
                  <c:v>37.861323236673947</c:v>
                </c:pt>
                <c:pt idx="30">
                  <c:v>37.972445641492151</c:v>
                </c:pt>
                <c:pt idx="31">
                  <c:v>38.576914058033296</c:v>
                </c:pt>
                <c:pt idx="32">
                  <c:v>39.192983992721352</c:v>
                </c:pt>
                <c:pt idx="33">
                  <c:v>39.477004324514802</c:v>
                </c:pt>
                <c:pt idx="34">
                  <c:v>40.358448122283953</c:v>
                </c:pt>
                <c:pt idx="35">
                  <c:v>39.861772991462352</c:v>
                </c:pt>
                <c:pt idx="36">
                  <c:v>40.125031456695098</c:v>
                </c:pt>
                <c:pt idx="37">
                  <c:v>40.331399495613795</c:v>
                </c:pt>
                <c:pt idx="38">
                  <c:v>40.0406521764533</c:v>
                </c:pt>
                <c:pt idx="39">
                  <c:v>40.101794522698853</c:v>
                </c:pt>
                <c:pt idx="40">
                  <c:v>40.5470622677189</c:v>
                </c:pt>
                <c:pt idx="41">
                  <c:v>40.897423402318346</c:v>
                </c:pt>
                <c:pt idx="42">
                  <c:v>41.30748973002035</c:v>
                </c:pt>
                <c:pt idx="43">
                  <c:v>41.675900170253847</c:v>
                </c:pt>
                <c:pt idx="44">
                  <c:v>42.1406961184775</c:v>
                </c:pt>
                <c:pt idx="45">
                  <c:v>42.155602536900496</c:v>
                </c:pt>
                <c:pt idx="46">
                  <c:v>41.741054575359051</c:v>
                </c:pt>
                <c:pt idx="47">
                  <c:v>41.20405634622405</c:v>
                </c:pt>
                <c:pt idx="48">
                  <c:v>40.987436313906905</c:v>
                </c:pt>
                <c:pt idx="49">
                  <c:v>40.6823787008774</c:v>
                </c:pt>
                <c:pt idx="50">
                  <c:v>40.79393491889325</c:v>
                </c:pt>
                <c:pt idx="51">
                  <c:v>40.352667725278152</c:v>
                </c:pt>
                <c:pt idx="52">
                  <c:v>40.443976487783203</c:v>
                </c:pt>
                <c:pt idx="53">
                  <c:v>39.706038249494846</c:v>
                </c:pt>
                <c:pt idx="54">
                  <c:v>39.339587667247301</c:v>
                </c:pt>
                <c:pt idx="55">
                  <c:v>39.478187843082949</c:v>
                </c:pt>
                <c:pt idx="56">
                  <c:v>39.02622388842375</c:v>
                </c:pt>
                <c:pt idx="57">
                  <c:v>39.06656100220345</c:v>
                </c:pt>
                <c:pt idx="58">
                  <c:v>39.504122215892394</c:v>
                </c:pt>
                <c:pt idx="59">
                  <c:v>39.45871341739705</c:v>
                </c:pt>
                <c:pt idx="60">
                  <c:v>38.914469976202646</c:v>
                </c:pt>
                <c:pt idx="61">
                  <c:v>38.758002226829298</c:v>
                </c:pt>
                <c:pt idx="62">
                  <c:v>38.017373110445703</c:v>
                </c:pt>
                <c:pt idx="63">
                  <c:v>37.410789865539201</c:v>
                </c:pt>
                <c:pt idx="64">
                  <c:v>37.201701601659849</c:v>
                </c:pt>
                <c:pt idx="65">
                  <c:v>37.385437721726603</c:v>
                </c:pt>
                <c:pt idx="66">
                  <c:v>36.79657503320005</c:v>
                </c:pt>
                <c:pt idx="67">
                  <c:v>36.475717481307697</c:v>
                </c:pt>
                <c:pt idx="68">
                  <c:v>36.365216673015951</c:v>
                </c:pt>
                <c:pt idx="69">
                  <c:v>36.786002898493351</c:v>
                </c:pt>
                <c:pt idx="70">
                  <c:v>35.395549066136951</c:v>
                </c:pt>
                <c:pt idx="71">
                  <c:v>35.1030901740736</c:v>
                </c:pt>
                <c:pt idx="72">
                  <c:v>34.963597225798949</c:v>
                </c:pt>
                <c:pt idx="73">
                  <c:v>35.956710010309301</c:v>
                </c:pt>
                <c:pt idx="74">
                  <c:v>35.718259949611252</c:v>
                </c:pt>
                <c:pt idx="75">
                  <c:v>35.245037211525251</c:v>
                </c:pt>
                <c:pt idx="76">
                  <c:v>35.30120777541805</c:v>
                </c:pt>
                <c:pt idx="77">
                  <c:v>34.910251135793494</c:v>
                </c:pt>
                <c:pt idx="78">
                  <c:v>35.320394689686296</c:v>
                </c:pt>
                <c:pt idx="79">
                  <c:v>34.85081182209165</c:v>
                </c:pt>
                <c:pt idx="80">
                  <c:v>34.892182418689799</c:v>
                </c:pt>
                <c:pt idx="81">
                  <c:v>33.977013552927254</c:v>
                </c:pt>
                <c:pt idx="82">
                  <c:v>33.652295532381402</c:v>
                </c:pt>
                <c:pt idx="83">
                  <c:v>33.783072331483105</c:v>
                </c:pt>
                <c:pt idx="84">
                  <c:v>33.612916344129097</c:v>
                </c:pt>
                <c:pt idx="85">
                  <c:v>33.292889735770856</c:v>
                </c:pt>
                <c:pt idx="86">
                  <c:v>33.155656544765797</c:v>
                </c:pt>
                <c:pt idx="87">
                  <c:v>32.799220684420149</c:v>
                </c:pt>
                <c:pt idx="88">
                  <c:v>32.438730399415952</c:v>
                </c:pt>
                <c:pt idx="89">
                  <c:v>31.589946584994603</c:v>
                </c:pt>
                <c:pt idx="90">
                  <c:v>30.98342385884505</c:v>
                </c:pt>
                <c:pt idx="91">
                  <c:v>30.539827531769699</c:v>
                </c:pt>
                <c:pt idx="92">
                  <c:v>30.097255377688001</c:v>
                </c:pt>
                <c:pt idx="93">
                  <c:v>29.805675674477701</c:v>
                </c:pt>
                <c:pt idx="94">
                  <c:v>29.42368140270445</c:v>
                </c:pt>
                <c:pt idx="95">
                  <c:v>28.4531753251811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3D-48EA-B969-5F6B39170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qg,</a:t>
                </a:r>
                <a:r>
                  <a:rPr lang="en-PH" baseline="0"/>
                  <a:t> kVAr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MG Dispatch</a:t>
            </a:r>
            <a:r>
              <a:rPr lang="en-PH" baseline="0"/>
              <a:t> ppcc_15_mg4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(imp)'!$R$1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(imp)'!$T$3:$T$98</c:f>
              <c:numCache>
                <c:formatCode>General</c:formatCode>
                <c:ptCount val="96"/>
                <c:pt idx="0">
                  <c:v>115.999982056294</c:v>
                </c:pt>
                <c:pt idx="1">
                  <c:v>118.999990616296</c:v>
                </c:pt>
                <c:pt idx="2">
                  <c:v>121.99998571584</c:v>
                </c:pt>
                <c:pt idx="3">
                  <c:v>124.999975729163</c:v>
                </c:pt>
                <c:pt idx="4">
                  <c:v>127.999967381448</c:v>
                </c:pt>
                <c:pt idx="5">
                  <c:v>129.99999549462399</c:v>
                </c:pt>
                <c:pt idx="6">
                  <c:v>131.99999482613899</c:v>
                </c:pt>
                <c:pt idx="7">
                  <c:v>133.99999459249301</c:v>
                </c:pt>
                <c:pt idx="8">
                  <c:v>135.99999404389197</c:v>
                </c:pt>
                <c:pt idx="9">
                  <c:v>137.99999431618002</c:v>
                </c:pt>
                <c:pt idx="10">
                  <c:v>139.99999441963601</c:v>
                </c:pt>
                <c:pt idx="11">
                  <c:v>140.99999417046101</c:v>
                </c:pt>
                <c:pt idx="12">
                  <c:v>142.99999393162099</c:v>
                </c:pt>
                <c:pt idx="13">
                  <c:v>142.99999389023498</c:v>
                </c:pt>
                <c:pt idx="14">
                  <c:v>141.999994069965</c:v>
                </c:pt>
                <c:pt idx="15">
                  <c:v>141.999994127549</c:v>
                </c:pt>
                <c:pt idx="16">
                  <c:v>140.99999417730598</c:v>
                </c:pt>
                <c:pt idx="17">
                  <c:v>137.99999478595601</c:v>
                </c:pt>
                <c:pt idx="18">
                  <c:v>133.99999431711501</c:v>
                </c:pt>
                <c:pt idx="19">
                  <c:v>130.99999560357301</c:v>
                </c:pt>
                <c:pt idx="20">
                  <c:v>126.999970735101</c:v>
                </c:pt>
                <c:pt idx="21">
                  <c:v>120.9999841464</c:v>
                </c:pt>
                <c:pt idx="22">
                  <c:v>114.99998500278801</c:v>
                </c:pt>
                <c:pt idx="23">
                  <c:v>107.99997904801501</c:v>
                </c:pt>
                <c:pt idx="24">
                  <c:v>101.999976324724</c:v>
                </c:pt>
                <c:pt idx="25">
                  <c:v>92.999954150709499</c:v>
                </c:pt>
                <c:pt idx="26">
                  <c:v>84.999989844852507</c:v>
                </c:pt>
                <c:pt idx="27">
                  <c:v>75.999990292906489</c:v>
                </c:pt>
                <c:pt idx="28">
                  <c:v>66.999959226727498</c:v>
                </c:pt>
                <c:pt idx="29">
                  <c:v>61.999972873383996</c:v>
                </c:pt>
                <c:pt idx="30">
                  <c:v>57.999971552502998</c:v>
                </c:pt>
                <c:pt idx="31">
                  <c:v>52.999970416381501</c:v>
                </c:pt>
                <c:pt idx="32">
                  <c:v>47.999968559561104</c:v>
                </c:pt>
                <c:pt idx="33">
                  <c:v>43.999965711881401</c:v>
                </c:pt>
                <c:pt idx="34">
                  <c:v>38.999964815724297</c:v>
                </c:pt>
                <c:pt idx="35">
                  <c:v>34.9999648283856</c:v>
                </c:pt>
                <c:pt idx="36">
                  <c:v>29.9999646439455</c:v>
                </c:pt>
                <c:pt idx="37">
                  <c:v>26.999963381953901</c:v>
                </c:pt>
                <c:pt idx="38">
                  <c:v>23.999960693155099</c:v>
                </c:pt>
                <c:pt idx="39">
                  <c:v>19.999995485768199</c:v>
                </c:pt>
                <c:pt idx="40">
                  <c:v>16.999994770360402</c:v>
                </c:pt>
                <c:pt idx="41">
                  <c:v>15.9999940062973</c:v>
                </c:pt>
                <c:pt idx="42">
                  <c:v>14.9999922271562</c:v>
                </c:pt>
                <c:pt idx="43">
                  <c:v>14.9999919213656</c:v>
                </c:pt>
                <c:pt idx="44">
                  <c:v>13.999987109285199</c:v>
                </c:pt>
                <c:pt idx="45">
                  <c:v>16.999993600388198</c:v>
                </c:pt>
                <c:pt idx="46">
                  <c:v>18.9999943485812</c:v>
                </c:pt>
                <c:pt idx="47">
                  <c:v>21.999994862403597</c:v>
                </c:pt>
                <c:pt idx="48">
                  <c:v>24.999956639074199</c:v>
                </c:pt>
                <c:pt idx="49">
                  <c:v>22.999994971564302</c:v>
                </c:pt>
                <c:pt idx="50">
                  <c:v>21.9999947600609</c:v>
                </c:pt>
                <c:pt idx="51">
                  <c:v>19.999994851329102</c:v>
                </c:pt>
                <c:pt idx="52">
                  <c:v>18.999994869821997</c:v>
                </c:pt>
                <c:pt idx="53">
                  <c:v>16.999993654181498</c:v>
                </c:pt>
                <c:pt idx="54">
                  <c:v>14.999985520666399</c:v>
                </c:pt>
                <c:pt idx="55">
                  <c:v>12.999980621201001</c:v>
                </c:pt>
                <c:pt idx="56">
                  <c:v>10.999978992932299</c:v>
                </c:pt>
                <c:pt idx="57">
                  <c:v>7.9999672532932999</c:v>
                </c:pt>
                <c:pt idx="58">
                  <c:v>4.9999709167472401</c:v>
                </c:pt>
                <c:pt idx="59">
                  <c:v>2.9999699169132898</c:v>
                </c:pt>
                <c:pt idx="60">
                  <c:v>0</c:v>
                </c:pt>
                <c:pt idx="61">
                  <c:v>-4</c:v>
                </c:pt>
                <c:pt idx="62">
                  <c:v>-7</c:v>
                </c:pt>
                <c:pt idx="63">
                  <c:v>-11</c:v>
                </c:pt>
                <c:pt idx="64">
                  <c:v>-15</c:v>
                </c:pt>
                <c:pt idx="65">
                  <c:v>-14</c:v>
                </c:pt>
                <c:pt idx="66">
                  <c:v>-14</c:v>
                </c:pt>
                <c:pt idx="67">
                  <c:v>-14</c:v>
                </c:pt>
                <c:pt idx="68">
                  <c:v>-13</c:v>
                </c:pt>
                <c:pt idx="69">
                  <c:v>-10</c:v>
                </c:pt>
                <c:pt idx="70">
                  <c:v>-8</c:v>
                </c:pt>
                <c:pt idx="71">
                  <c:v>-5</c:v>
                </c:pt>
                <c:pt idx="72">
                  <c:v>-2</c:v>
                </c:pt>
                <c:pt idx="73">
                  <c:v>2.9988883842935201</c:v>
                </c:pt>
                <c:pt idx="74">
                  <c:v>7.9999921017603004</c:v>
                </c:pt>
                <c:pt idx="75">
                  <c:v>12.999991644520801</c:v>
                </c:pt>
                <c:pt idx="76">
                  <c:v>17.999987494591</c:v>
                </c:pt>
                <c:pt idx="77">
                  <c:v>19.999988722400399</c:v>
                </c:pt>
                <c:pt idx="78">
                  <c:v>21.999989942990201</c:v>
                </c:pt>
                <c:pt idx="79">
                  <c:v>22.999991850530602</c:v>
                </c:pt>
                <c:pt idx="80">
                  <c:v>24.999991805966001</c:v>
                </c:pt>
                <c:pt idx="81">
                  <c:v>28.999992033826999</c:v>
                </c:pt>
                <c:pt idx="82">
                  <c:v>33.999993555042998</c:v>
                </c:pt>
                <c:pt idx="83">
                  <c:v>37.999995042559</c:v>
                </c:pt>
                <c:pt idx="84">
                  <c:v>41.999995005408294</c:v>
                </c:pt>
                <c:pt idx="85">
                  <c:v>49.999993982278802</c:v>
                </c:pt>
                <c:pt idx="86">
                  <c:v>56.999953565439498</c:v>
                </c:pt>
                <c:pt idx="87">
                  <c:v>63.999968277085998</c:v>
                </c:pt>
                <c:pt idx="88">
                  <c:v>70.999971427787997</c:v>
                </c:pt>
                <c:pt idx="89">
                  <c:v>77.999975855767005</c:v>
                </c:pt>
                <c:pt idx="90">
                  <c:v>84.999956997669003</c:v>
                </c:pt>
                <c:pt idx="91">
                  <c:v>90.999990453322496</c:v>
                </c:pt>
                <c:pt idx="92">
                  <c:v>97.999990046308</c:v>
                </c:pt>
                <c:pt idx="93">
                  <c:v>103.999955173169</c:v>
                </c:pt>
                <c:pt idx="94">
                  <c:v>110.999967293818</c:v>
                </c:pt>
                <c:pt idx="95">
                  <c:v>116.999982522737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C-40F3-8967-D9CFD6CDBC69}"/>
            </c:ext>
          </c:extLst>
        </c:ser>
        <c:ser>
          <c:idx val="1"/>
          <c:order val="1"/>
          <c:tx>
            <c:strRef>
              <c:f>'Test 1 Viz (imp)'!$Z$1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(imp)'!$AB$3:$AB$98</c:f>
              <c:numCache>
                <c:formatCode>General</c:formatCode>
                <c:ptCount val="96"/>
                <c:pt idx="0">
                  <c:v>117.09542928848201</c:v>
                </c:pt>
                <c:pt idx="1">
                  <c:v>119.8763865097755</c:v>
                </c:pt>
                <c:pt idx="2">
                  <c:v>122.9894691014605</c:v>
                </c:pt>
                <c:pt idx="3">
                  <c:v>125.974210925413</c:v>
                </c:pt>
                <c:pt idx="4">
                  <c:v>129.29096766797048</c:v>
                </c:pt>
                <c:pt idx="5">
                  <c:v>131.1475698285185</c:v>
                </c:pt>
                <c:pt idx="6">
                  <c:v>132.99154448079452</c:v>
                </c:pt>
                <c:pt idx="7">
                  <c:v>135.29835755772248</c:v>
                </c:pt>
                <c:pt idx="8">
                  <c:v>137.052317178961</c:v>
                </c:pt>
                <c:pt idx="9">
                  <c:v>139.302354741855</c:v>
                </c:pt>
                <c:pt idx="10">
                  <c:v>141.1828589764265</c:v>
                </c:pt>
                <c:pt idx="11">
                  <c:v>142.18393760165651</c:v>
                </c:pt>
                <c:pt idx="12">
                  <c:v>144.18254212637149</c:v>
                </c:pt>
                <c:pt idx="13">
                  <c:v>144.44656557183251</c:v>
                </c:pt>
                <c:pt idx="14">
                  <c:v>143.35771700419249</c:v>
                </c:pt>
                <c:pt idx="15">
                  <c:v>143.33430678427749</c:v>
                </c:pt>
                <c:pt idx="16">
                  <c:v>142.01729029704549</c:v>
                </c:pt>
                <c:pt idx="17">
                  <c:v>139.31713754100551</c:v>
                </c:pt>
                <c:pt idx="18">
                  <c:v>135.23617436362451</c:v>
                </c:pt>
                <c:pt idx="19">
                  <c:v>132.00437123417848</c:v>
                </c:pt>
                <c:pt idx="20">
                  <c:v>127.885271602073</c:v>
                </c:pt>
                <c:pt idx="21">
                  <c:v>122.12626851447051</c:v>
                </c:pt>
                <c:pt idx="22">
                  <c:v>116.196873158711</c:v>
                </c:pt>
                <c:pt idx="23">
                  <c:v>109.020271092242</c:v>
                </c:pt>
                <c:pt idx="24">
                  <c:v>103.127120070906</c:v>
                </c:pt>
                <c:pt idx="25">
                  <c:v>94.217693981791498</c:v>
                </c:pt>
                <c:pt idx="26">
                  <c:v>86.198584183745496</c:v>
                </c:pt>
                <c:pt idx="27">
                  <c:v>77.232905648515001</c:v>
                </c:pt>
                <c:pt idx="28">
                  <c:v>68.098231748320998</c:v>
                </c:pt>
                <c:pt idx="29">
                  <c:v>63.223573253998993</c:v>
                </c:pt>
                <c:pt idx="30">
                  <c:v>59.264030589194498</c:v>
                </c:pt>
                <c:pt idx="31">
                  <c:v>54.240509413763505</c:v>
                </c:pt>
                <c:pt idx="32">
                  <c:v>49.144804981897302</c:v>
                </c:pt>
                <c:pt idx="33">
                  <c:v>45.142380987214302</c:v>
                </c:pt>
                <c:pt idx="34">
                  <c:v>40.342066903350549</c:v>
                </c:pt>
                <c:pt idx="35">
                  <c:v>36.384615652388248</c:v>
                </c:pt>
                <c:pt idx="36">
                  <c:v>31.293459347696249</c:v>
                </c:pt>
                <c:pt idx="37">
                  <c:v>28.329568429336398</c:v>
                </c:pt>
                <c:pt idx="38">
                  <c:v>25.527765142357151</c:v>
                </c:pt>
                <c:pt idx="39">
                  <c:v>21.397416694379501</c:v>
                </c:pt>
                <c:pt idx="40">
                  <c:v>18.614398707690899</c:v>
                </c:pt>
                <c:pt idx="41">
                  <c:v>17.533698703466548</c:v>
                </c:pt>
                <c:pt idx="42">
                  <c:v>16.3590700899795</c:v>
                </c:pt>
                <c:pt idx="43">
                  <c:v>16.18157890304715</c:v>
                </c:pt>
                <c:pt idx="44">
                  <c:v>14.9434828266241</c:v>
                </c:pt>
                <c:pt idx="45">
                  <c:v>18.121540886979801</c:v>
                </c:pt>
                <c:pt idx="46">
                  <c:v>20.453724150987</c:v>
                </c:pt>
                <c:pt idx="47">
                  <c:v>23.2087876165285</c:v>
                </c:pt>
                <c:pt idx="48">
                  <c:v>26.388150710199803</c:v>
                </c:pt>
                <c:pt idx="49">
                  <c:v>25.18850165747855</c:v>
                </c:pt>
                <c:pt idx="50">
                  <c:v>23.064327000231501</c:v>
                </c:pt>
                <c:pt idx="51">
                  <c:v>20.773266572712252</c:v>
                </c:pt>
                <c:pt idx="52">
                  <c:v>19.750558989577698</c:v>
                </c:pt>
                <c:pt idx="53">
                  <c:v>17.787722316879602</c:v>
                </c:pt>
                <c:pt idx="54">
                  <c:v>15.935421906299748</c:v>
                </c:pt>
                <c:pt idx="55">
                  <c:v>14.0024748668112</c:v>
                </c:pt>
                <c:pt idx="56">
                  <c:v>11.878901139478549</c:v>
                </c:pt>
                <c:pt idx="57">
                  <c:v>8.7779304103410514</c:v>
                </c:pt>
                <c:pt idx="58">
                  <c:v>5.8404434414009003</c:v>
                </c:pt>
                <c:pt idx="59">
                  <c:v>3.7169640108591202</c:v>
                </c:pt>
                <c:pt idx="60">
                  <c:v>-1.4108875185090801</c:v>
                </c:pt>
                <c:pt idx="61">
                  <c:v>-4.3820347347574948</c:v>
                </c:pt>
                <c:pt idx="62">
                  <c:v>-7.5082306608391995</c:v>
                </c:pt>
                <c:pt idx="63">
                  <c:v>-10.902040366044899</c:v>
                </c:pt>
                <c:pt idx="64">
                  <c:v>-15.0677525690717</c:v>
                </c:pt>
                <c:pt idx="65">
                  <c:v>-14.4435441241241</c:v>
                </c:pt>
                <c:pt idx="66">
                  <c:v>-14.726301416414548</c:v>
                </c:pt>
                <c:pt idx="67">
                  <c:v>-14.488395894240551</c:v>
                </c:pt>
                <c:pt idx="68">
                  <c:v>-13.257593339665801</c:v>
                </c:pt>
                <c:pt idx="69">
                  <c:v>-10.72202794545735</c:v>
                </c:pt>
                <c:pt idx="70">
                  <c:v>-8.2281228524590002</c:v>
                </c:pt>
                <c:pt idx="71">
                  <c:v>-5.4360707828407504</c:v>
                </c:pt>
                <c:pt idx="72">
                  <c:v>-2.6543787178973748</c:v>
                </c:pt>
                <c:pt idx="73">
                  <c:v>2.5009191426585948</c:v>
                </c:pt>
                <c:pt idx="74">
                  <c:v>8.2325297149729995</c:v>
                </c:pt>
                <c:pt idx="75">
                  <c:v>13.771727031726</c:v>
                </c:pt>
                <c:pt idx="76">
                  <c:v>19.477706028516653</c:v>
                </c:pt>
                <c:pt idx="77">
                  <c:v>21.677383194460251</c:v>
                </c:pt>
                <c:pt idx="78">
                  <c:v>23.541797916951502</c:v>
                </c:pt>
                <c:pt idx="79">
                  <c:v>24.803410328890202</c:v>
                </c:pt>
                <c:pt idx="80">
                  <c:v>26.7958958549107</c:v>
                </c:pt>
                <c:pt idx="81">
                  <c:v>30.678770831535548</c:v>
                </c:pt>
                <c:pt idx="82">
                  <c:v>35.681411564591301</c:v>
                </c:pt>
                <c:pt idx="83">
                  <c:v>39.721519855163095</c:v>
                </c:pt>
                <c:pt idx="84">
                  <c:v>43.588973019624099</c:v>
                </c:pt>
                <c:pt idx="85">
                  <c:v>51.607948288440504</c:v>
                </c:pt>
                <c:pt idx="86">
                  <c:v>58.729549765778003</c:v>
                </c:pt>
                <c:pt idx="87">
                  <c:v>65.510263128644993</c:v>
                </c:pt>
                <c:pt idx="88">
                  <c:v>72.387736073742005</c:v>
                </c:pt>
                <c:pt idx="89">
                  <c:v>79.459787372296006</c:v>
                </c:pt>
                <c:pt idx="90">
                  <c:v>86.213820299088496</c:v>
                </c:pt>
                <c:pt idx="91">
                  <c:v>92.344751380176007</c:v>
                </c:pt>
                <c:pt idx="92">
                  <c:v>99.66824848098301</c:v>
                </c:pt>
                <c:pt idx="93">
                  <c:v>105.44326951070499</c:v>
                </c:pt>
                <c:pt idx="94">
                  <c:v>112.493573551683</c:v>
                </c:pt>
                <c:pt idx="95">
                  <c:v>118.204157333114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BC-40F3-8967-D9CFD6CDB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ppcc,</a:t>
                </a:r>
                <a:r>
                  <a:rPr lang="en-PH" baseline="0"/>
                  <a:t> kW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MG Dispatch</a:t>
            </a:r>
            <a:r>
              <a:rPr lang="en-PH" baseline="0"/>
              <a:t> qpcc_15_mg4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(imp)'!$R$1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(imp)'!$U$3:$U$98</c:f>
              <c:numCache>
                <c:formatCode>General</c:formatCode>
                <c:ptCount val="96"/>
                <c:pt idx="0">
                  <c:v>31.900178286023401</c:v>
                </c:pt>
                <c:pt idx="1">
                  <c:v>31.330574622532602</c:v>
                </c:pt>
                <c:pt idx="2">
                  <c:v>30.898866997539102</c:v>
                </c:pt>
                <c:pt idx="3">
                  <c:v>30.391126611690598</c:v>
                </c:pt>
                <c:pt idx="4">
                  <c:v>30.005424627263501</c:v>
                </c:pt>
                <c:pt idx="5">
                  <c:v>29.808945394059101</c:v>
                </c:pt>
                <c:pt idx="6">
                  <c:v>29.450909678345802</c:v>
                </c:pt>
                <c:pt idx="7">
                  <c:v>28.9218882530858</c:v>
                </c:pt>
                <c:pt idx="8">
                  <c:v>28.635810202964702</c:v>
                </c:pt>
                <c:pt idx="9">
                  <c:v>28.358325122968502</c:v>
                </c:pt>
                <c:pt idx="10">
                  <c:v>28.028326463935603</c:v>
                </c:pt>
                <c:pt idx="11">
                  <c:v>27.727606243174701</c:v>
                </c:pt>
                <c:pt idx="12">
                  <c:v>27.339646480437199</c:v>
                </c:pt>
                <c:pt idx="13">
                  <c:v>27.478787728066798</c:v>
                </c:pt>
                <c:pt idx="14">
                  <c:v>27.5663602059957</c:v>
                </c:pt>
                <c:pt idx="15">
                  <c:v>27.645593796263302</c:v>
                </c:pt>
                <c:pt idx="16">
                  <c:v>27.814158085434801</c:v>
                </c:pt>
                <c:pt idx="17">
                  <c:v>28.396115489819298</c:v>
                </c:pt>
                <c:pt idx="18">
                  <c:v>29.002294374930003</c:v>
                </c:pt>
                <c:pt idx="19">
                  <c:v>29.415592652851302</c:v>
                </c:pt>
                <c:pt idx="20">
                  <c:v>29.998118136516901</c:v>
                </c:pt>
                <c:pt idx="21">
                  <c:v>30.824769396254599</c:v>
                </c:pt>
                <c:pt idx="22">
                  <c:v>31.627905136387898</c:v>
                </c:pt>
                <c:pt idx="23">
                  <c:v>32.589817417168895</c:v>
                </c:pt>
                <c:pt idx="24">
                  <c:v>33.595472116382901</c:v>
                </c:pt>
                <c:pt idx="25">
                  <c:v>34.838450019223401</c:v>
                </c:pt>
                <c:pt idx="26">
                  <c:v>36.067011637603002</c:v>
                </c:pt>
                <c:pt idx="27">
                  <c:v>37.5032841989701</c:v>
                </c:pt>
                <c:pt idx="28">
                  <c:v>38.936398030468098</c:v>
                </c:pt>
                <c:pt idx="29">
                  <c:v>39.884887233491995</c:v>
                </c:pt>
                <c:pt idx="30">
                  <c:v>40.870304742498398</c:v>
                </c:pt>
                <c:pt idx="31">
                  <c:v>41.597716429014099</c:v>
                </c:pt>
                <c:pt idx="32">
                  <c:v>42.644145481966007</c:v>
                </c:pt>
                <c:pt idx="33">
                  <c:v>43.168508891571697</c:v>
                </c:pt>
                <c:pt idx="34">
                  <c:v>43.924052338763303</c:v>
                </c:pt>
                <c:pt idx="35">
                  <c:v>44.707326685498195</c:v>
                </c:pt>
                <c:pt idx="36">
                  <c:v>45.379107460493501</c:v>
                </c:pt>
                <c:pt idx="37">
                  <c:v>46.171709869017704</c:v>
                </c:pt>
                <c:pt idx="38">
                  <c:v>46.8038450723854</c:v>
                </c:pt>
                <c:pt idx="39">
                  <c:v>47.5071302008608</c:v>
                </c:pt>
                <c:pt idx="40">
                  <c:v>48.655421107446799</c:v>
                </c:pt>
                <c:pt idx="41">
                  <c:v>48.972320551573006</c:v>
                </c:pt>
                <c:pt idx="42">
                  <c:v>49.482049755065304</c:v>
                </c:pt>
                <c:pt idx="43">
                  <c:v>49.883511495971405</c:v>
                </c:pt>
                <c:pt idx="44">
                  <c:v>50.407167758517005</c:v>
                </c:pt>
                <c:pt idx="45">
                  <c:v>50.437223057904994</c:v>
                </c:pt>
                <c:pt idx="46">
                  <c:v>50.287380127601502</c:v>
                </c:pt>
                <c:pt idx="47">
                  <c:v>50.260586285715505</c:v>
                </c:pt>
                <c:pt idx="48">
                  <c:v>50.1605978169775</c:v>
                </c:pt>
                <c:pt idx="49">
                  <c:v>50.684501201503998</c:v>
                </c:pt>
                <c:pt idx="50">
                  <c:v>51.039195965092503</c:v>
                </c:pt>
                <c:pt idx="51">
                  <c:v>51.344356900497495</c:v>
                </c:pt>
                <c:pt idx="52">
                  <c:v>51.657326433684503</c:v>
                </c:pt>
                <c:pt idx="53">
                  <c:v>51.948566125329499</c:v>
                </c:pt>
                <c:pt idx="54">
                  <c:v>51.90490081435</c:v>
                </c:pt>
                <c:pt idx="55">
                  <c:v>52.478134721071498</c:v>
                </c:pt>
                <c:pt idx="56">
                  <c:v>52.678779920508497</c:v>
                </c:pt>
                <c:pt idx="57">
                  <c:v>52.640769638626004</c:v>
                </c:pt>
                <c:pt idx="58">
                  <c:v>52.836970697001</c:v>
                </c:pt>
                <c:pt idx="59">
                  <c:v>53.143226844044001</c:v>
                </c:pt>
                <c:pt idx="60">
                  <c:v>53.168466041961999</c:v>
                </c:pt>
                <c:pt idx="61">
                  <c:v>53.613209721830003</c:v>
                </c:pt>
                <c:pt idx="62">
                  <c:v>54.044311208390496</c:v>
                </c:pt>
                <c:pt idx="63">
                  <c:v>54.230366603571497</c:v>
                </c:pt>
                <c:pt idx="64">
                  <c:v>54.383665391622003</c:v>
                </c:pt>
                <c:pt idx="65">
                  <c:v>54.010841570220002</c:v>
                </c:pt>
                <c:pt idx="66">
                  <c:v>53.380858500047502</c:v>
                </c:pt>
                <c:pt idx="67">
                  <c:v>53.183193351534996</c:v>
                </c:pt>
                <c:pt idx="68">
                  <c:v>52.563476871091005</c:v>
                </c:pt>
                <c:pt idx="69">
                  <c:v>51.984020937227505</c:v>
                </c:pt>
                <c:pt idx="70">
                  <c:v>51.5713506288985</c:v>
                </c:pt>
                <c:pt idx="71">
                  <c:v>50.607963638443501</c:v>
                </c:pt>
                <c:pt idx="72">
                  <c:v>50.0350904917265</c:v>
                </c:pt>
                <c:pt idx="73">
                  <c:v>49.664788775690404</c:v>
                </c:pt>
                <c:pt idx="74">
                  <c:v>49.256537224926802</c:v>
                </c:pt>
                <c:pt idx="75">
                  <c:v>48.408505791152599</c:v>
                </c:pt>
                <c:pt idx="76">
                  <c:v>47.809977934990499</c:v>
                </c:pt>
                <c:pt idx="77">
                  <c:v>47.468283280520396</c:v>
                </c:pt>
                <c:pt idx="78">
                  <c:v>47.170185413340498</c:v>
                </c:pt>
                <c:pt idx="79">
                  <c:v>46.985083046985004</c:v>
                </c:pt>
                <c:pt idx="80">
                  <c:v>46.970982676429102</c:v>
                </c:pt>
                <c:pt idx="81">
                  <c:v>46.355474171646399</c:v>
                </c:pt>
                <c:pt idx="82">
                  <c:v>45.838939475917705</c:v>
                </c:pt>
                <c:pt idx="83">
                  <c:v>45.100775543820404</c:v>
                </c:pt>
                <c:pt idx="84">
                  <c:v>44.479424481762898</c:v>
                </c:pt>
                <c:pt idx="85">
                  <c:v>43.345495194585702</c:v>
                </c:pt>
                <c:pt idx="86">
                  <c:v>42.170648397552299</c:v>
                </c:pt>
                <c:pt idx="87">
                  <c:v>41.035206366828803</c:v>
                </c:pt>
                <c:pt idx="88">
                  <c:v>39.696256192206597</c:v>
                </c:pt>
                <c:pt idx="89">
                  <c:v>38.549703587702005</c:v>
                </c:pt>
                <c:pt idx="90">
                  <c:v>37.601714435455797</c:v>
                </c:pt>
                <c:pt idx="91">
                  <c:v>36.407027899592002</c:v>
                </c:pt>
                <c:pt idx="92">
                  <c:v>35.448408333238199</c:v>
                </c:pt>
                <c:pt idx="93">
                  <c:v>34.649619976396401</c:v>
                </c:pt>
                <c:pt idx="94">
                  <c:v>33.673159617027096</c:v>
                </c:pt>
                <c:pt idx="95">
                  <c:v>32.645290506645402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E2-44D1-9410-B3A5D81A757B}"/>
            </c:ext>
          </c:extLst>
        </c:ser>
        <c:ser>
          <c:idx val="1"/>
          <c:order val="1"/>
          <c:tx>
            <c:strRef>
              <c:f>'Test 1 Viz (imp)'!$Z$1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(imp)'!$AC$3:$AC$98</c:f>
              <c:numCache>
                <c:formatCode>General</c:formatCode>
                <c:ptCount val="96"/>
                <c:pt idx="0">
                  <c:v>31.992785750210903</c:v>
                </c:pt>
                <c:pt idx="1">
                  <c:v>31.480572142461799</c:v>
                </c:pt>
                <c:pt idx="2">
                  <c:v>31.067406365919499</c:v>
                </c:pt>
                <c:pt idx="3">
                  <c:v>30.510603334211648</c:v>
                </c:pt>
                <c:pt idx="4">
                  <c:v>30.047949514255951</c:v>
                </c:pt>
                <c:pt idx="5">
                  <c:v>29.84041155123975</c:v>
                </c:pt>
                <c:pt idx="6">
                  <c:v>29.352542522041801</c:v>
                </c:pt>
                <c:pt idx="7">
                  <c:v>28.824740546300699</c:v>
                </c:pt>
                <c:pt idx="8">
                  <c:v>28.657915298922649</c:v>
                </c:pt>
                <c:pt idx="9">
                  <c:v>28.385652277972852</c:v>
                </c:pt>
                <c:pt idx="10">
                  <c:v>28.091640407239701</c:v>
                </c:pt>
                <c:pt idx="11">
                  <c:v>27.760409436234102</c:v>
                </c:pt>
                <c:pt idx="12">
                  <c:v>27.352135470480597</c:v>
                </c:pt>
                <c:pt idx="13">
                  <c:v>27.56421629880165</c:v>
                </c:pt>
                <c:pt idx="14">
                  <c:v>27.512276061446801</c:v>
                </c:pt>
                <c:pt idx="15">
                  <c:v>27.6732048173563</c:v>
                </c:pt>
                <c:pt idx="16">
                  <c:v>27.845760172432648</c:v>
                </c:pt>
                <c:pt idx="17">
                  <c:v>28.412777017636703</c:v>
                </c:pt>
                <c:pt idx="18">
                  <c:v>28.87454074340345</c:v>
                </c:pt>
                <c:pt idx="19">
                  <c:v>29.2810273650529</c:v>
                </c:pt>
                <c:pt idx="20">
                  <c:v>29.86727967876655</c:v>
                </c:pt>
                <c:pt idx="21">
                  <c:v>30.773876074295551</c:v>
                </c:pt>
                <c:pt idx="22">
                  <c:v>31.589689186005952</c:v>
                </c:pt>
                <c:pt idx="23">
                  <c:v>32.323981982927648</c:v>
                </c:pt>
                <c:pt idx="24">
                  <c:v>33.258463097062602</c:v>
                </c:pt>
                <c:pt idx="25">
                  <c:v>34.666486207465404</c:v>
                </c:pt>
                <c:pt idx="26">
                  <c:v>36.078818043743652</c:v>
                </c:pt>
                <c:pt idx="27">
                  <c:v>37.496759803790056</c:v>
                </c:pt>
                <c:pt idx="28">
                  <c:v>39.004544212185252</c:v>
                </c:pt>
                <c:pt idx="29">
                  <c:v>40.056483103748747</c:v>
                </c:pt>
                <c:pt idx="30">
                  <c:v>41.064440270046248</c:v>
                </c:pt>
                <c:pt idx="31">
                  <c:v>41.706078263402595</c:v>
                </c:pt>
                <c:pt idx="32">
                  <c:v>42.635921670688298</c:v>
                </c:pt>
                <c:pt idx="33">
                  <c:v>43.178870907593101</c:v>
                </c:pt>
                <c:pt idx="34">
                  <c:v>43.9460792087241</c:v>
                </c:pt>
                <c:pt idx="35">
                  <c:v>44.633009967906752</c:v>
                </c:pt>
                <c:pt idx="36">
                  <c:v>45.261509838745255</c:v>
                </c:pt>
                <c:pt idx="37">
                  <c:v>45.931350116855405</c:v>
                </c:pt>
                <c:pt idx="38">
                  <c:v>46.633010542539147</c:v>
                </c:pt>
                <c:pt idx="39">
                  <c:v>47.174633355294148</c:v>
                </c:pt>
                <c:pt idx="40">
                  <c:v>48.29971891636945</c:v>
                </c:pt>
                <c:pt idx="41">
                  <c:v>48.5681680498503</c:v>
                </c:pt>
                <c:pt idx="42">
                  <c:v>49.115034786302196</c:v>
                </c:pt>
                <c:pt idx="43">
                  <c:v>49.576288517320549</c:v>
                </c:pt>
                <c:pt idx="44">
                  <c:v>49.957369779320402</c:v>
                </c:pt>
                <c:pt idx="45">
                  <c:v>49.833346506039554</c:v>
                </c:pt>
                <c:pt idx="46">
                  <c:v>49.893147970072249</c:v>
                </c:pt>
                <c:pt idx="47">
                  <c:v>49.728014517160354</c:v>
                </c:pt>
                <c:pt idx="48">
                  <c:v>49.617593954000398</c:v>
                </c:pt>
                <c:pt idx="49">
                  <c:v>50.160162219787004</c:v>
                </c:pt>
                <c:pt idx="50">
                  <c:v>50.849560920194996</c:v>
                </c:pt>
                <c:pt idx="51">
                  <c:v>51.383051219978498</c:v>
                </c:pt>
                <c:pt idx="52">
                  <c:v>52.056418613521998</c:v>
                </c:pt>
                <c:pt idx="53">
                  <c:v>52.4462726550125</c:v>
                </c:pt>
                <c:pt idx="54">
                  <c:v>52.183248658888502</c:v>
                </c:pt>
                <c:pt idx="55">
                  <c:v>52.6745251841335</c:v>
                </c:pt>
                <c:pt idx="56">
                  <c:v>52.929483030787495</c:v>
                </c:pt>
                <c:pt idx="57">
                  <c:v>52.912669247301004</c:v>
                </c:pt>
                <c:pt idx="58">
                  <c:v>52.978469847688004</c:v>
                </c:pt>
                <c:pt idx="59">
                  <c:v>53.573635375902498</c:v>
                </c:pt>
                <c:pt idx="60">
                  <c:v>53.183002580869498</c:v>
                </c:pt>
                <c:pt idx="61">
                  <c:v>53.795603739691501</c:v>
                </c:pt>
                <c:pt idx="62">
                  <c:v>54.353505098355498</c:v>
                </c:pt>
                <c:pt idx="63">
                  <c:v>54.599734236511004</c:v>
                </c:pt>
                <c:pt idx="64">
                  <c:v>54.433672313626005</c:v>
                </c:pt>
                <c:pt idx="65">
                  <c:v>54.192639552412999</c:v>
                </c:pt>
                <c:pt idx="66">
                  <c:v>53.572854984128995</c:v>
                </c:pt>
                <c:pt idx="67">
                  <c:v>53.942807648218505</c:v>
                </c:pt>
                <c:pt idx="68">
                  <c:v>52.869638057375496</c:v>
                </c:pt>
                <c:pt idx="69">
                  <c:v>52.063340635819003</c:v>
                </c:pt>
                <c:pt idx="70">
                  <c:v>51.820690002531499</c:v>
                </c:pt>
                <c:pt idx="71">
                  <c:v>50.847047372007999</c:v>
                </c:pt>
                <c:pt idx="72">
                  <c:v>50.006492078063502</c:v>
                </c:pt>
                <c:pt idx="73">
                  <c:v>49.31174827163705</c:v>
                </c:pt>
                <c:pt idx="74">
                  <c:v>49.126997184636096</c:v>
                </c:pt>
                <c:pt idx="75">
                  <c:v>48.207015574288604</c:v>
                </c:pt>
                <c:pt idx="76">
                  <c:v>47.545783624847601</c:v>
                </c:pt>
                <c:pt idx="77">
                  <c:v>47.056639347703197</c:v>
                </c:pt>
                <c:pt idx="78">
                  <c:v>46.509872386638655</c:v>
                </c:pt>
                <c:pt idx="79">
                  <c:v>46.431896991043452</c:v>
                </c:pt>
                <c:pt idx="80">
                  <c:v>46.532447206182098</c:v>
                </c:pt>
                <c:pt idx="81">
                  <c:v>46.038048513823803</c:v>
                </c:pt>
                <c:pt idx="82">
                  <c:v>45.540567353445454</c:v>
                </c:pt>
                <c:pt idx="83">
                  <c:v>44.804006732360151</c:v>
                </c:pt>
                <c:pt idx="84">
                  <c:v>44.142830586145955</c:v>
                </c:pt>
                <c:pt idx="85">
                  <c:v>43.155419935978799</c:v>
                </c:pt>
                <c:pt idx="86">
                  <c:v>41.996462556926353</c:v>
                </c:pt>
                <c:pt idx="87">
                  <c:v>40.798805740175197</c:v>
                </c:pt>
                <c:pt idx="88">
                  <c:v>39.342828332479996</c:v>
                </c:pt>
                <c:pt idx="89">
                  <c:v>38.164252345513802</c:v>
                </c:pt>
                <c:pt idx="90">
                  <c:v>37.149537008129052</c:v>
                </c:pt>
                <c:pt idx="91">
                  <c:v>35.9167434192128</c:v>
                </c:pt>
                <c:pt idx="92">
                  <c:v>34.979391421983252</c:v>
                </c:pt>
                <c:pt idx="93">
                  <c:v>34.213997170478549</c:v>
                </c:pt>
                <c:pt idx="94">
                  <c:v>33.263173823444347</c:v>
                </c:pt>
                <c:pt idx="95">
                  <c:v>32.537296892903299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E2-44D1-9410-B3A5D81A7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qpcc,</a:t>
                </a:r>
                <a:r>
                  <a:rPr lang="en-PH" baseline="0"/>
                  <a:t> kVAr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Voltage Magnitude</a:t>
            </a:r>
            <a:r>
              <a:rPr lang="en-PH" baseline="0"/>
              <a:t> v_15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(imp)'!$R$1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(imp)'!$V$3:$V$98</c:f>
              <c:numCache>
                <c:formatCode>General</c:formatCode>
                <c:ptCount val="96"/>
                <c:pt idx="0">
                  <c:v>0.99964684629145095</c:v>
                </c:pt>
                <c:pt idx="1">
                  <c:v>0.99973469038236196</c:v>
                </c:pt>
                <c:pt idx="2">
                  <c:v>0.99982110503139399</c:v>
                </c:pt>
                <c:pt idx="3">
                  <c:v>0.999908444670496</c:v>
                </c:pt>
                <c:pt idx="4">
                  <c:v>0.99999529562400002</c:v>
                </c:pt>
                <c:pt idx="5">
                  <c:v>1.0000561764646601</c:v>
                </c:pt>
                <c:pt idx="6">
                  <c:v>1.0001227789431599</c:v>
                </c:pt>
                <c:pt idx="7">
                  <c:v>1.0001915202296701</c:v>
                </c:pt>
                <c:pt idx="8">
                  <c:v>1.00026629698842</c:v>
                </c:pt>
                <c:pt idx="9">
                  <c:v>1.00030415240725</c:v>
                </c:pt>
                <c:pt idx="10">
                  <c:v>1.00032532745597</c:v>
                </c:pt>
                <c:pt idx="11">
                  <c:v>1.00033982306276</c:v>
                </c:pt>
                <c:pt idx="12">
                  <c:v>1.00036161306014</c:v>
                </c:pt>
                <c:pt idx="13">
                  <c:v>1.00035947621986</c:v>
                </c:pt>
                <c:pt idx="14">
                  <c:v>1.00035094235786</c:v>
                </c:pt>
                <c:pt idx="15">
                  <c:v>1.0003496509307399</c:v>
                </c:pt>
                <c:pt idx="16">
                  <c:v>1.0003414268773001</c:v>
                </c:pt>
                <c:pt idx="17">
                  <c:v>1.0003089229028099</c:v>
                </c:pt>
                <c:pt idx="18">
                  <c:v>1.0002550012157301</c:v>
                </c:pt>
                <c:pt idx="19">
                  <c:v>1.00014997535677</c:v>
                </c:pt>
                <c:pt idx="20">
                  <c:v>1.00004970889311</c:v>
                </c:pt>
                <c:pt idx="21">
                  <c:v>0.99990914890254401</c:v>
                </c:pt>
                <c:pt idx="22">
                  <c:v>0.99976729778243401</c:v>
                </c:pt>
                <c:pt idx="23">
                  <c:v>0.99940544985749202</c:v>
                </c:pt>
                <c:pt idx="24">
                  <c:v>0.99926660962885905</c:v>
                </c:pt>
                <c:pt idx="25">
                  <c:v>0.99904831288047002</c:v>
                </c:pt>
                <c:pt idx="26">
                  <c:v>0.99883688053709896</c:v>
                </c:pt>
                <c:pt idx="27">
                  <c:v>0.99855076245124297</c:v>
                </c:pt>
                <c:pt idx="28">
                  <c:v>0.998337507025848</c:v>
                </c:pt>
                <c:pt idx="29">
                  <c:v>0.99823970976311205</c:v>
                </c:pt>
                <c:pt idx="30">
                  <c:v>0.99815103925524495</c:v>
                </c:pt>
                <c:pt idx="31">
                  <c:v>0.99805569013374495</c:v>
                </c:pt>
                <c:pt idx="32">
                  <c:v>0.99796069344711003</c:v>
                </c:pt>
                <c:pt idx="33">
                  <c:v>0.99786249754949297</c:v>
                </c:pt>
                <c:pt idx="34">
                  <c:v>0.99775545252585995</c:v>
                </c:pt>
                <c:pt idx="35">
                  <c:v>0.99765523181657101</c:v>
                </c:pt>
                <c:pt idx="36">
                  <c:v>0.99754864240247898</c:v>
                </c:pt>
                <c:pt idx="37">
                  <c:v>0.99745366210160702</c:v>
                </c:pt>
                <c:pt idx="38">
                  <c:v>0.99735392476659901</c:v>
                </c:pt>
                <c:pt idx="39">
                  <c:v>0.99724832897975701</c:v>
                </c:pt>
                <c:pt idx="40">
                  <c:v>0.99715416149068103</c:v>
                </c:pt>
                <c:pt idx="41">
                  <c:v>0.99710733481999003</c:v>
                </c:pt>
                <c:pt idx="42">
                  <c:v>0.99706395011211402</c:v>
                </c:pt>
                <c:pt idx="43">
                  <c:v>0.99703183974847098</c:v>
                </c:pt>
                <c:pt idx="44">
                  <c:v>0.99699419607350703</c:v>
                </c:pt>
                <c:pt idx="45">
                  <c:v>0.99703530181084499</c:v>
                </c:pt>
                <c:pt idx="46">
                  <c:v>0.997071855928232</c:v>
                </c:pt>
                <c:pt idx="47">
                  <c:v>0.99711874847611903</c:v>
                </c:pt>
                <c:pt idx="48">
                  <c:v>0.99716743345126502</c:v>
                </c:pt>
                <c:pt idx="49">
                  <c:v>0.99709855126355396</c:v>
                </c:pt>
                <c:pt idx="50">
                  <c:v>0.99704468718397898</c:v>
                </c:pt>
                <c:pt idx="51">
                  <c:v>0.99698447869906803</c:v>
                </c:pt>
                <c:pt idx="52">
                  <c:v>0.99693611396917303</c:v>
                </c:pt>
                <c:pt idx="53">
                  <c:v>0.99687561379420098</c:v>
                </c:pt>
                <c:pt idx="54">
                  <c:v>0.99681431370655404</c:v>
                </c:pt>
                <c:pt idx="55">
                  <c:v>0.99675609461951498</c:v>
                </c:pt>
                <c:pt idx="56">
                  <c:v>0.99669224469472595</c:v>
                </c:pt>
                <c:pt idx="57">
                  <c:v>0.99662835628834501</c:v>
                </c:pt>
                <c:pt idx="58">
                  <c:v>0.99656115553400204</c:v>
                </c:pt>
                <c:pt idx="59">
                  <c:v>0.99650461905718901</c:v>
                </c:pt>
                <c:pt idx="60">
                  <c:v>0.99643914919460697</c:v>
                </c:pt>
                <c:pt idx="61">
                  <c:v>0.99634079228864003</c:v>
                </c:pt>
                <c:pt idx="62">
                  <c:v>0.99624990322719098</c:v>
                </c:pt>
                <c:pt idx="63">
                  <c:v>0.99615043990568697</c:v>
                </c:pt>
                <c:pt idx="64">
                  <c:v>0.99602922465392396</c:v>
                </c:pt>
                <c:pt idx="65">
                  <c:v>0.99600211688256302</c:v>
                </c:pt>
                <c:pt idx="66">
                  <c:v>0.99596413936987704</c:v>
                </c:pt>
                <c:pt idx="67">
                  <c:v>0.99593390634419399</c:v>
                </c:pt>
                <c:pt idx="68">
                  <c:v>0.99590422621638597</c:v>
                </c:pt>
                <c:pt idx="69">
                  <c:v>0.99596579005848895</c:v>
                </c:pt>
                <c:pt idx="70">
                  <c:v>0.99602300710346303</c:v>
                </c:pt>
                <c:pt idx="71">
                  <c:v>0.99608243757235604</c:v>
                </c:pt>
                <c:pt idx="72">
                  <c:v>0.99613705947328601</c:v>
                </c:pt>
                <c:pt idx="73">
                  <c:v>0.99627022020028599</c:v>
                </c:pt>
                <c:pt idx="74">
                  <c:v>0.99638242181847503</c:v>
                </c:pt>
                <c:pt idx="75">
                  <c:v>0.99649536709335096</c:v>
                </c:pt>
                <c:pt idx="76">
                  <c:v>0.99661347353882701</c:v>
                </c:pt>
                <c:pt idx="77">
                  <c:v>0.99665543208628904</c:v>
                </c:pt>
                <c:pt idx="78">
                  <c:v>0.99670210024512496</c:v>
                </c:pt>
                <c:pt idx="79">
                  <c:v>0.99674008402121195</c:v>
                </c:pt>
                <c:pt idx="80">
                  <c:v>0.99678807127015601</c:v>
                </c:pt>
                <c:pt idx="81">
                  <c:v>0.99690545895642502</c:v>
                </c:pt>
                <c:pt idx="82">
                  <c:v>0.99703139140103003</c:v>
                </c:pt>
                <c:pt idx="83">
                  <c:v>0.99715289148267905</c:v>
                </c:pt>
                <c:pt idx="84">
                  <c:v>0.99726929272525899</c:v>
                </c:pt>
                <c:pt idx="85">
                  <c:v>0.99747749833847799</c:v>
                </c:pt>
                <c:pt idx="86">
                  <c:v>0.99767838870900505</c:v>
                </c:pt>
                <c:pt idx="87">
                  <c:v>0.99788091331087703</c:v>
                </c:pt>
                <c:pt idx="88">
                  <c:v>0.99808248707069003</c:v>
                </c:pt>
                <c:pt idx="89">
                  <c:v>0.99826855190311303</c:v>
                </c:pt>
                <c:pt idx="90">
                  <c:v>0.99845540559478596</c:v>
                </c:pt>
                <c:pt idx="91">
                  <c:v>0.99863602553528197</c:v>
                </c:pt>
                <c:pt idx="92">
                  <c:v>0.99888829765809894</c:v>
                </c:pt>
                <c:pt idx="93">
                  <c:v>0.99907205374669605</c:v>
                </c:pt>
                <c:pt idx="94">
                  <c:v>0.99926057327024598</c:v>
                </c:pt>
                <c:pt idx="95">
                  <c:v>0.99964526040692103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9-4C21-9A5E-0C90F2C6F920}"/>
            </c:ext>
          </c:extLst>
        </c:ser>
        <c:ser>
          <c:idx val="1"/>
          <c:order val="1"/>
          <c:tx>
            <c:strRef>
              <c:f>'Test 1 Viz (imp)'!$Z$1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(imp)'!$AD$3:$AD$98</c:f>
              <c:numCache>
                <c:formatCode>General</c:formatCode>
                <c:ptCount val="96"/>
                <c:pt idx="0">
                  <c:v>0.99890298633681396</c:v>
                </c:pt>
                <c:pt idx="1">
                  <c:v>0.99901160094453101</c:v>
                </c:pt>
                <c:pt idx="2">
                  <c:v>0.99912682255761198</c:v>
                </c:pt>
                <c:pt idx="3">
                  <c:v>0.99926103073323902</c:v>
                </c:pt>
                <c:pt idx="4">
                  <c:v>0.99934655986318699</c:v>
                </c:pt>
                <c:pt idx="5">
                  <c:v>0.99941894599983105</c:v>
                </c:pt>
                <c:pt idx="6">
                  <c:v>0.99950637170449297</c:v>
                </c:pt>
                <c:pt idx="7">
                  <c:v>0.99953668023278497</c:v>
                </c:pt>
                <c:pt idx="8">
                  <c:v>0.99955029942785401</c:v>
                </c:pt>
                <c:pt idx="9">
                  <c:v>0.99956711824139899</c:v>
                </c:pt>
                <c:pt idx="10">
                  <c:v>0.99953730736117397</c:v>
                </c:pt>
                <c:pt idx="11">
                  <c:v>0.99954406392967399</c:v>
                </c:pt>
                <c:pt idx="12">
                  <c:v>0.99953179531933001</c:v>
                </c:pt>
                <c:pt idx="13">
                  <c:v>0.999535932224211</c:v>
                </c:pt>
                <c:pt idx="14">
                  <c:v>0.99952484724731405</c:v>
                </c:pt>
                <c:pt idx="15">
                  <c:v>0.99953029699951201</c:v>
                </c:pt>
                <c:pt idx="16">
                  <c:v>0.99950498891953099</c:v>
                </c:pt>
                <c:pt idx="17">
                  <c:v>0.99947623419673004</c:v>
                </c:pt>
                <c:pt idx="18">
                  <c:v>0.99950164885315196</c:v>
                </c:pt>
                <c:pt idx="19">
                  <c:v>0.99945135496039295</c:v>
                </c:pt>
                <c:pt idx="20">
                  <c:v>0.99931831594273302</c:v>
                </c:pt>
                <c:pt idx="21">
                  <c:v>0.99910272852753002</c:v>
                </c:pt>
                <c:pt idx="22">
                  <c:v>0.99892148904601397</c:v>
                </c:pt>
                <c:pt idx="23">
                  <c:v>0.99874852534647995</c:v>
                </c:pt>
                <c:pt idx="24">
                  <c:v>0.99852019786854296</c:v>
                </c:pt>
                <c:pt idx="25">
                  <c:v>0.99832293501704705</c:v>
                </c:pt>
                <c:pt idx="26">
                  <c:v>0.99804644426635503</c:v>
                </c:pt>
                <c:pt idx="27">
                  <c:v>0.99778908383442799</c:v>
                </c:pt>
                <c:pt idx="28">
                  <c:v>0.99754237134724599</c:v>
                </c:pt>
                <c:pt idx="29">
                  <c:v>0.99744267087530503</c:v>
                </c:pt>
                <c:pt idx="30">
                  <c:v>0.99733314296521602</c:v>
                </c:pt>
                <c:pt idx="31">
                  <c:v>0.99719443104368</c:v>
                </c:pt>
                <c:pt idx="32">
                  <c:v>0.99707290038021901</c:v>
                </c:pt>
                <c:pt idx="33">
                  <c:v>0.99695687592636695</c:v>
                </c:pt>
                <c:pt idx="34">
                  <c:v>0.996870822738393</c:v>
                </c:pt>
                <c:pt idx="35">
                  <c:v>0.99678420158241599</c:v>
                </c:pt>
                <c:pt idx="36">
                  <c:v>0.99669357441534701</c:v>
                </c:pt>
                <c:pt idx="37">
                  <c:v>0.99661288434133799</c:v>
                </c:pt>
                <c:pt idx="38">
                  <c:v>0.99654734067596396</c:v>
                </c:pt>
                <c:pt idx="39">
                  <c:v>0.99645143244146195</c:v>
                </c:pt>
                <c:pt idx="40">
                  <c:v>0.99636172913517396</c:v>
                </c:pt>
                <c:pt idx="41">
                  <c:v>0.99627694441122605</c:v>
                </c:pt>
                <c:pt idx="42">
                  <c:v>0.99614294585554697</c:v>
                </c:pt>
                <c:pt idx="43">
                  <c:v>0.99601502808429199</c:v>
                </c:pt>
                <c:pt idx="44">
                  <c:v>0.99594380509394298</c:v>
                </c:pt>
                <c:pt idx="45">
                  <c:v>0.99604322312068805</c:v>
                </c:pt>
                <c:pt idx="46">
                  <c:v>0.99610153111883804</c:v>
                </c:pt>
                <c:pt idx="47">
                  <c:v>0.99624061689116306</c:v>
                </c:pt>
                <c:pt idx="48">
                  <c:v>0.99640156174412697</c:v>
                </c:pt>
                <c:pt idx="49">
                  <c:v>0.99622361429476902</c:v>
                </c:pt>
                <c:pt idx="50">
                  <c:v>0.99611029826220598</c:v>
                </c:pt>
                <c:pt idx="51">
                  <c:v>0.99600500292418603</c:v>
                </c:pt>
                <c:pt idx="52">
                  <c:v>0.99585213274807105</c:v>
                </c:pt>
                <c:pt idx="53">
                  <c:v>0.99585042379132305</c:v>
                </c:pt>
                <c:pt idx="54">
                  <c:v>0.99588807041462601</c:v>
                </c:pt>
                <c:pt idx="55">
                  <c:v>0.99580771201485496</c:v>
                </c:pt>
                <c:pt idx="56">
                  <c:v>0.995790246831329</c:v>
                </c:pt>
                <c:pt idx="57">
                  <c:v>0.99577472981034099</c:v>
                </c:pt>
                <c:pt idx="58">
                  <c:v>0.99574118162055902</c:v>
                </c:pt>
                <c:pt idx="59">
                  <c:v>0.99567628209606396</c:v>
                </c:pt>
                <c:pt idx="60">
                  <c:v>0.99136270006126803</c:v>
                </c:pt>
                <c:pt idx="61">
                  <c:v>0.99127755064995404</c:v>
                </c:pt>
                <c:pt idx="62">
                  <c:v>0.99127953244970501</c:v>
                </c:pt>
                <c:pt idx="63">
                  <c:v>0.99137681641587405</c:v>
                </c:pt>
                <c:pt idx="64">
                  <c:v>0.99156748761645996</c:v>
                </c:pt>
                <c:pt idx="65">
                  <c:v>0.99155273528245402</c:v>
                </c:pt>
                <c:pt idx="66">
                  <c:v>0.99133020961277596</c:v>
                </c:pt>
                <c:pt idx="67">
                  <c:v>0.99121851054672605</c:v>
                </c:pt>
                <c:pt idx="68">
                  <c:v>0.99122555185170802</c:v>
                </c:pt>
                <c:pt idx="69">
                  <c:v>0.99074493111421302</c:v>
                </c:pt>
                <c:pt idx="70">
                  <c:v>0.99113898287394797</c:v>
                </c:pt>
                <c:pt idx="71">
                  <c:v>0.99111475625503798</c:v>
                </c:pt>
                <c:pt idx="72">
                  <c:v>0.99109563642156195</c:v>
                </c:pt>
                <c:pt idx="73">
                  <c:v>0.99138070043985704</c:v>
                </c:pt>
                <c:pt idx="74">
                  <c:v>0.995354617959476</c:v>
                </c:pt>
                <c:pt idx="75">
                  <c:v>0.99582917266765902</c:v>
                </c:pt>
                <c:pt idx="76">
                  <c:v>0.99626011798071701</c:v>
                </c:pt>
                <c:pt idx="77">
                  <c:v>0.99635186866608205</c:v>
                </c:pt>
                <c:pt idx="78">
                  <c:v>0.99637478084141695</c:v>
                </c:pt>
                <c:pt idx="79">
                  <c:v>0.996357167436423</c:v>
                </c:pt>
                <c:pt idx="80">
                  <c:v>0.99635757321746399</c:v>
                </c:pt>
                <c:pt idx="81">
                  <c:v>0.99645531172037805</c:v>
                </c:pt>
                <c:pt idx="82">
                  <c:v>0.99657358468331303</c:v>
                </c:pt>
                <c:pt idx="83">
                  <c:v>0.99664158137623404</c:v>
                </c:pt>
                <c:pt idx="84">
                  <c:v>0.99677714110731097</c:v>
                </c:pt>
                <c:pt idx="85">
                  <c:v>0.99694787219263703</c:v>
                </c:pt>
                <c:pt idx="86">
                  <c:v>0.99714689193282102</c:v>
                </c:pt>
                <c:pt idx="87">
                  <c:v>0.99730842733988201</c:v>
                </c:pt>
                <c:pt idx="88">
                  <c:v>0.99749225641637196</c:v>
                </c:pt>
                <c:pt idx="89">
                  <c:v>0.997701150081581</c:v>
                </c:pt>
                <c:pt idx="90">
                  <c:v>0.99792536575937096</c:v>
                </c:pt>
                <c:pt idx="91">
                  <c:v>0.99807027862350595</c:v>
                </c:pt>
                <c:pt idx="92">
                  <c:v>0.99826778624554802</c:v>
                </c:pt>
                <c:pt idx="93">
                  <c:v>0.99852767903289497</c:v>
                </c:pt>
                <c:pt idx="94">
                  <c:v>0.99872345333419699</c:v>
                </c:pt>
                <c:pt idx="95">
                  <c:v>0.998904498783169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9-4C21-9A5E-0C90F2C6F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  <c:max val="1.05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v,</a:t>
                </a:r>
                <a:r>
                  <a:rPr lang="en-PH" baseline="0"/>
                  <a:t> per unit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Voltage Angle</a:t>
            </a:r>
            <a:r>
              <a:rPr lang="en-PH" baseline="0"/>
              <a:t> vang_15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(imp)'!$R$1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(imp)'!$W$3:$W$98</c:f>
              <c:numCache>
                <c:formatCode>General</c:formatCode>
                <c:ptCount val="96"/>
                <c:pt idx="0">
                  <c:v>-9.0085340257323298E-3</c:v>
                </c:pt>
                <c:pt idx="1">
                  <c:v>-7.3817344485191498E-3</c:v>
                </c:pt>
                <c:pt idx="2">
                  <c:v>-5.77928781206159E-3</c:v>
                </c:pt>
                <c:pt idx="3">
                  <c:v>-4.1549070072475804E-3</c:v>
                </c:pt>
                <c:pt idx="4">
                  <c:v>-2.5534789785054998E-3</c:v>
                </c:pt>
                <c:pt idx="5">
                  <c:v>-1.4342210695614901E-3</c:v>
                </c:pt>
                <c:pt idx="6">
                  <c:v>-1.280964662669E-4</c:v>
                </c:pt>
                <c:pt idx="7">
                  <c:v>1.3161481628931901E-3</c:v>
                </c:pt>
                <c:pt idx="8">
                  <c:v>2.8988934976105899E-3</c:v>
                </c:pt>
                <c:pt idx="9">
                  <c:v>3.6729046695039599E-3</c:v>
                </c:pt>
                <c:pt idx="10">
                  <c:v>4.1019968282998698E-3</c:v>
                </c:pt>
                <c:pt idx="11">
                  <c:v>4.3935591786134001E-3</c:v>
                </c:pt>
                <c:pt idx="12">
                  <c:v>4.8358659349047603E-3</c:v>
                </c:pt>
                <c:pt idx="13">
                  <c:v>4.7748498250738498E-3</c:v>
                </c:pt>
                <c:pt idx="14">
                  <c:v>4.6095606411801398E-3</c:v>
                </c:pt>
                <c:pt idx="15">
                  <c:v>4.5777325253568597E-3</c:v>
                </c:pt>
                <c:pt idx="16">
                  <c:v>4.4087702927019896E-3</c:v>
                </c:pt>
                <c:pt idx="17">
                  <c:v>3.7086753328731499E-3</c:v>
                </c:pt>
                <c:pt idx="18">
                  <c:v>2.60353553562593E-3</c:v>
                </c:pt>
                <c:pt idx="19">
                  <c:v>4.8225808874366699E-4</c:v>
                </c:pt>
                <c:pt idx="20">
                  <c:v>-1.33080241699011E-3</c:v>
                </c:pt>
                <c:pt idx="21">
                  <c:v>-3.8464779471189901E-3</c:v>
                </c:pt>
                <c:pt idx="22">
                  <c:v>-6.3948228664654902E-3</c:v>
                </c:pt>
                <c:pt idx="23">
                  <c:v>-1.3337213489610899E-2</c:v>
                </c:pt>
                <c:pt idx="24">
                  <c:v>-1.58289983088582E-2</c:v>
                </c:pt>
                <c:pt idx="25">
                  <c:v>-1.9858859818445099E-2</c:v>
                </c:pt>
                <c:pt idx="26">
                  <c:v>-2.3745943490739399E-2</c:v>
                </c:pt>
                <c:pt idx="27">
                  <c:v>-2.99846188745399E-2</c:v>
                </c:pt>
                <c:pt idx="28">
                  <c:v>-3.3880631822401301E-2</c:v>
                </c:pt>
                <c:pt idx="29">
                  <c:v>-3.5636967779088799E-2</c:v>
                </c:pt>
                <c:pt idx="30">
                  <c:v>-3.72314563529356E-2</c:v>
                </c:pt>
                <c:pt idx="31">
                  <c:v>-3.8957440395138897E-2</c:v>
                </c:pt>
                <c:pt idx="32">
                  <c:v>-4.0685501847407698E-2</c:v>
                </c:pt>
                <c:pt idx="33">
                  <c:v>-4.2479774021478497E-2</c:v>
                </c:pt>
                <c:pt idx="34">
                  <c:v>-4.44210465123695E-2</c:v>
                </c:pt>
                <c:pt idx="35">
                  <c:v>-4.6270779464747898E-2</c:v>
                </c:pt>
                <c:pt idx="36">
                  <c:v>-4.8198095388922203E-2</c:v>
                </c:pt>
                <c:pt idx="37">
                  <c:v>-4.9989358245737199E-2</c:v>
                </c:pt>
                <c:pt idx="38">
                  <c:v>-5.1842896182757801E-2</c:v>
                </c:pt>
                <c:pt idx="39">
                  <c:v>-5.3848501480000803E-2</c:v>
                </c:pt>
                <c:pt idx="40">
                  <c:v>-5.5646131457405698E-2</c:v>
                </c:pt>
                <c:pt idx="41">
                  <c:v>-5.65224705819041E-2</c:v>
                </c:pt>
                <c:pt idx="42">
                  <c:v>-5.7326960711650998E-2</c:v>
                </c:pt>
                <c:pt idx="43">
                  <c:v>-5.7928871219641402E-2</c:v>
                </c:pt>
                <c:pt idx="44">
                  <c:v>-5.8578917546519602E-2</c:v>
                </c:pt>
                <c:pt idx="45">
                  <c:v>-5.7897641057850002E-2</c:v>
                </c:pt>
                <c:pt idx="46">
                  <c:v>-5.7280074500908898E-2</c:v>
                </c:pt>
                <c:pt idx="47">
                  <c:v>-5.6440363502973899E-2</c:v>
                </c:pt>
                <c:pt idx="48">
                  <c:v>-5.55492526989044E-2</c:v>
                </c:pt>
                <c:pt idx="49">
                  <c:v>-5.6839875148571403E-2</c:v>
                </c:pt>
                <c:pt idx="50">
                  <c:v>-5.7767180287969601E-2</c:v>
                </c:pt>
                <c:pt idx="51">
                  <c:v>-5.8760680485522798E-2</c:v>
                </c:pt>
                <c:pt idx="52">
                  <c:v>-5.9495720527011201E-2</c:v>
                </c:pt>
                <c:pt idx="53">
                  <c:v>-6.0571012937835497E-2</c:v>
                </c:pt>
                <c:pt idx="54">
                  <c:v>-6.16693037102478E-2</c:v>
                </c:pt>
                <c:pt idx="55">
                  <c:v>-6.2698765996897096E-2</c:v>
                </c:pt>
                <c:pt idx="56">
                  <c:v>-6.3833861120858995E-2</c:v>
                </c:pt>
                <c:pt idx="57">
                  <c:v>-6.4960158720095307E-2</c:v>
                </c:pt>
                <c:pt idx="58">
                  <c:v>-6.6134344621066293E-2</c:v>
                </c:pt>
                <c:pt idx="59">
                  <c:v>-6.7068240207392799E-2</c:v>
                </c:pt>
                <c:pt idx="60">
                  <c:v>-6.8193473845757302E-2</c:v>
                </c:pt>
                <c:pt idx="61">
                  <c:v>-6.9843611250726398E-2</c:v>
                </c:pt>
                <c:pt idx="62">
                  <c:v>-7.1339250648669306E-2</c:v>
                </c:pt>
                <c:pt idx="63">
                  <c:v>-7.3005400012822894E-2</c:v>
                </c:pt>
                <c:pt idx="64">
                  <c:v>-7.5167104918831606E-2</c:v>
                </c:pt>
                <c:pt idx="65">
                  <c:v>-7.5736915191759999E-2</c:v>
                </c:pt>
                <c:pt idx="66">
                  <c:v>-7.6580716425724296E-2</c:v>
                </c:pt>
                <c:pt idx="67">
                  <c:v>-7.72492140825118E-2</c:v>
                </c:pt>
                <c:pt idx="68">
                  <c:v>-7.7897866300945098E-2</c:v>
                </c:pt>
                <c:pt idx="69">
                  <c:v>-7.6926482846453606E-2</c:v>
                </c:pt>
                <c:pt idx="70">
                  <c:v>-7.6012481770221393E-2</c:v>
                </c:pt>
                <c:pt idx="71">
                  <c:v>-7.5078306432418501E-2</c:v>
                </c:pt>
                <c:pt idx="72">
                  <c:v>-7.4228681867655397E-2</c:v>
                </c:pt>
                <c:pt idx="73">
                  <c:v>-7.1964815281159306E-2</c:v>
                </c:pt>
                <c:pt idx="74">
                  <c:v>-7.0197312819773594E-2</c:v>
                </c:pt>
                <c:pt idx="75">
                  <c:v>-6.8369044373964002E-2</c:v>
                </c:pt>
                <c:pt idx="76">
                  <c:v>-6.6498747193878202E-2</c:v>
                </c:pt>
                <c:pt idx="77">
                  <c:v>-6.5765919969223E-2</c:v>
                </c:pt>
                <c:pt idx="78">
                  <c:v>-6.4943742722418304E-2</c:v>
                </c:pt>
                <c:pt idx="79">
                  <c:v>-6.4277827458058504E-2</c:v>
                </c:pt>
                <c:pt idx="80">
                  <c:v>-6.3413037896600993E-2</c:v>
                </c:pt>
                <c:pt idx="81">
                  <c:v>-6.1222855940035799E-2</c:v>
                </c:pt>
                <c:pt idx="82">
                  <c:v>-5.8876100212266698E-2</c:v>
                </c:pt>
                <c:pt idx="83">
                  <c:v>-5.6628344793082999E-2</c:v>
                </c:pt>
                <c:pt idx="84">
                  <c:v>-5.4443430758239202E-2</c:v>
                </c:pt>
                <c:pt idx="85">
                  <c:v>-5.0573033364380099E-2</c:v>
                </c:pt>
                <c:pt idx="86">
                  <c:v>-4.6838268103765901E-2</c:v>
                </c:pt>
                <c:pt idx="87">
                  <c:v>-4.3076111013250901E-2</c:v>
                </c:pt>
                <c:pt idx="88">
                  <c:v>-3.93556416526415E-2</c:v>
                </c:pt>
                <c:pt idx="89">
                  <c:v>-3.5898859374732001E-2</c:v>
                </c:pt>
                <c:pt idx="90">
                  <c:v>-3.2430975131043503E-2</c:v>
                </c:pt>
                <c:pt idx="91">
                  <c:v>-2.9116610946105102E-2</c:v>
                </c:pt>
                <c:pt idx="92">
                  <c:v>-2.3510137367181699E-2</c:v>
                </c:pt>
                <c:pt idx="93">
                  <c:v>-2.0059522001158799E-2</c:v>
                </c:pt>
                <c:pt idx="94">
                  <c:v>-1.6574435512997799E-2</c:v>
                </c:pt>
                <c:pt idx="95">
                  <c:v>-9.1475862032243099E-3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9-46AD-BA82-623209EFF42E}"/>
            </c:ext>
          </c:extLst>
        </c:ser>
        <c:ser>
          <c:idx val="1"/>
          <c:order val="1"/>
          <c:tx>
            <c:strRef>
              <c:f>'Test 1 Viz (imp)'!$Z$1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(imp)'!$AE$3:$AE$98</c:f>
              <c:numCache>
                <c:formatCode>General</c:formatCode>
                <c:ptCount val="96"/>
                <c:pt idx="0">
                  <c:v>-9.4412952978088008E-3</c:v>
                </c:pt>
                <c:pt idx="1">
                  <c:v>-7.8751946582275006E-3</c:v>
                </c:pt>
                <c:pt idx="2">
                  <c:v>-6.1558576453669004E-3</c:v>
                </c:pt>
                <c:pt idx="3">
                  <c:v>-4.5332229463094301E-3</c:v>
                </c:pt>
                <c:pt idx="4">
                  <c:v>-2.8671506538325699E-3</c:v>
                </c:pt>
                <c:pt idx="5">
                  <c:v>-1.7996695680756901E-3</c:v>
                </c:pt>
                <c:pt idx="6">
                  <c:v>-5.6998945046880497E-4</c:v>
                </c:pt>
                <c:pt idx="7">
                  <c:v>9.8561476635420893E-4</c:v>
                </c:pt>
                <c:pt idx="8">
                  <c:v>2.3373905195077202E-3</c:v>
                </c:pt>
                <c:pt idx="9">
                  <c:v>3.07482746248978E-3</c:v>
                </c:pt>
                <c:pt idx="10">
                  <c:v>3.4373819223277899E-3</c:v>
                </c:pt>
                <c:pt idx="11">
                  <c:v>3.7801760203728602E-3</c:v>
                </c:pt>
                <c:pt idx="12">
                  <c:v>4.2765288240856304E-3</c:v>
                </c:pt>
                <c:pt idx="13">
                  <c:v>4.1412133415363404E-3</c:v>
                </c:pt>
                <c:pt idx="14">
                  <c:v>4.0320293810472002E-3</c:v>
                </c:pt>
                <c:pt idx="15">
                  <c:v>3.9603036852957898E-3</c:v>
                </c:pt>
                <c:pt idx="16">
                  <c:v>3.7774850551664102E-3</c:v>
                </c:pt>
                <c:pt idx="17">
                  <c:v>3.1024708861379698E-3</c:v>
                </c:pt>
                <c:pt idx="18">
                  <c:v>2.1029930860375699E-3</c:v>
                </c:pt>
                <c:pt idx="19">
                  <c:v>6.3637321969788505E-5</c:v>
                </c:pt>
                <c:pt idx="20">
                  <c:v>-1.7562196114428699E-3</c:v>
                </c:pt>
                <c:pt idx="21">
                  <c:v>-4.3051512197862796E-3</c:v>
                </c:pt>
                <c:pt idx="22">
                  <c:v>-6.8501650496989204E-3</c:v>
                </c:pt>
                <c:pt idx="23">
                  <c:v>-1.3424126766298099E-2</c:v>
                </c:pt>
                <c:pt idx="24">
                  <c:v>-1.6324824193235901E-2</c:v>
                </c:pt>
                <c:pt idx="25">
                  <c:v>-2.0309719130738101E-2</c:v>
                </c:pt>
                <c:pt idx="26">
                  <c:v>-2.4219858802393801E-2</c:v>
                </c:pt>
                <c:pt idx="27">
                  <c:v>-3.02167077550166E-2</c:v>
                </c:pt>
                <c:pt idx="28">
                  <c:v>-3.4130135299515002E-2</c:v>
                </c:pt>
                <c:pt idx="29">
                  <c:v>-3.5835138956819397E-2</c:v>
                </c:pt>
                <c:pt idx="30">
                  <c:v>-3.74068178474199E-2</c:v>
                </c:pt>
                <c:pt idx="31">
                  <c:v>-3.9141938004151798E-2</c:v>
                </c:pt>
                <c:pt idx="32">
                  <c:v>-4.0810940079198402E-2</c:v>
                </c:pt>
                <c:pt idx="33">
                  <c:v>-4.2572852465983503E-2</c:v>
                </c:pt>
                <c:pt idx="34">
                  <c:v>-4.45151942587153E-2</c:v>
                </c:pt>
                <c:pt idx="35">
                  <c:v>-4.6262222035302197E-2</c:v>
                </c:pt>
                <c:pt idx="36">
                  <c:v>-4.8196278884915199E-2</c:v>
                </c:pt>
                <c:pt idx="37">
                  <c:v>-4.9962312721799101E-2</c:v>
                </c:pt>
                <c:pt idx="38">
                  <c:v>-5.18160055309232E-2</c:v>
                </c:pt>
                <c:pt idx="39">
                  <c:v>-5.3809242023680398E-2</c:v>
                </c:pt>
                <c:pt idx="40">
                  <c:v>-5.5612617660427598E-2</c:v>
                </c:pt>
                <c:pt idx="41">
                  <c:v>-5.6346698113592802E-2</c:v>
                </c:pt>
                <c:pt idx="42">
                  <c:v>-5.6975657640404499E-2</c:v>
                </c:pt>
                <c:pt idx="43">
                  <c:v>-5.74456061636512E-2</c:v>
                </c:pt>
                <c:pt idx="44">
                  <c:v>-5.8161993600878502E-2</c:v>
                </c:pt>
                <c:pt idx="45">
                  <c:v>-5.7420889429649603E-2</c:v>
                </c:pt>
                <c:pt idx="46">
                  <c:v>-5.6896556819155203E-2</c:v>
                </c:pt>
                <c:pt idx="47">
                  <c:v>-5.6232380447639903E-2</c:v>
                </c:pt>
                <c:pt idx="48">
                  <c:v>-5.5471467887818503E-2</c:v>
                </c:pt>
                <c:pt idx="49">
                  <c:v>-5.6461366541205101E-2</c:v>
                </c:pt>
                <c:pt idx="50">
                  <c:v>-5.7437701955618502E-2</c:v>
                </c:pt>
                <c:pt idx="51">
                  <c:v>-5.8461593886734498E-2</c:v>
                </c:pt>
                <c:pt idx="52">
                  <c:v>-5.9191861133611801E-2</c:v>
                </c:pt>
                <c:pt idx="53">
                  <c:v>-6.0254471660615802E-2</c:v>
                </c:pt>
                <c:pt idx="54">
                  <c:v>-6.1320868093194703E-2</c:v>
                </c:pt>
                <c:pt idx="55">
                  <c:v>-6.23085102221854E-2</c:v>
                </c:pt>
                <c:pt idx="56">
                  <c:v>-6.3414032021563899E-2</c:v>
                </c:pt>
                <c:pt idx="57">
                  <c:v>-6.45466361790583E-2</c:v>
                </c:pt>
                <c:pt idx="58">
                  <c:v>-6.5686078721800198E-2</c:v>
                </c:pt>
                <c:pt idx="59">
                  <c:v>-6.6666561330344695E-2</c:v>
                </c:pt>
                <c:pt idx="60">
                  <c:v>-6.8550056815676899E-2</c:v>
                </c:pt>
                <c:pt idx="61">
                  <c:v>-7.0246319186476794E-2</c:v>
                </c:pt>
                <c:pt idx="62">
                  <c:v>-7.1815443871037096E-2</c:v>
                </c:pt>
                <c:pt idx="63">
                  <c:v>-7.3461119381227097E-2</c:v>
                </c:pt>
                <c:pt idx="64">
                  <c:v>-7.5354525393503805E-2</c:v>
                </c:pt>
                <c:pt idx="65">
                  <c:v>-7.5894193687815498E-2</c:v>
                </c:pt>
                <c:pt idx="66">
                  <c:v>-7.7065278615802299E-2</c:v>
                </c:pt>
                <c:pt idx="67">
                  <c:v>-7.7581134769756005E-2</c:v>
                </c:pt>
                <c:pt idx="68">
                  <c:v>-7.8260439152881695E-2</c:v>
                </c:pt>
                <c:pt idx="69">
                  <c:v>-7.7486237732239005E-2</c:v>
                </c:pt>
                <c:pt idx="70">
                  <c:v>-7.6364057955787504E-2</c:v>
                </c:pt>
                <c:pt idx="71">
                  <c:v>-7.5449950710233096E-2</c:v>
                </c:pt>
                <c:pt idx="72">
                  <c:v>-7.4592690370025999E-2</c:v>
                </c:pt>
                <c:pt idx="73">
                  <c:v>-7.3021716560827801E-2</c:v>
                </c:pt>
                <c:pt idx="74">
                  <c:v>-6.9931900389516299E-2</c:v>
                </c:pt>
                <c:pt idx="75">
                  <c:v>-6.8012202361592E-2</c:v>
                </c:pt>
                <c:pt idx="76">
                  <c:v>-6.6144344642543706E-2</c:v>
                </c:pt>
                <c:pt idx="77">
                  <c:v>-6.5418133011548196E-2</c:v>
                </c:pt>
                <c:pt idx="78">
                  <c:v>-6.4753052753400001E-2</c:v>
                </c:pt>
                <c:pt idx="79">
                  <c:v>-6.40536388908238E-2</c:v>
                </c:pt>
                <c:pt idx="80">
                  <c:v>-6.3290100703813301E-2</c:v>
                </c:pt>
                <c:pt idx="81">
                  <c:v>-6.1173418636376202E-2</c:v>
                </c:pt>
                <c:pt idx="82">
                  <c:v>-5.8821609420283902E-2</c:v>
                </c:pt>
                <c:pt idx="83">
                  <c:v>-5.6619383917989402E-2</c:v>
                </c:pt>
                <c:pt idx="84">
                  <c:v>-5.4479078048876098E-2</c:v>
                </c:pt>
                <c:pt idx="85">
                  <c:v>-5.0739633799941099E-2</c:v>
                </c:pt>
                <c:pt idx="86">
                  <c:v>-4.7027569866223098E-2</c:v>
                </c:pt>
                <c:pt idx="87">
                  <c:v>-4.3366074682083602E-2</c:v>
                </c:pt>
                <c:pt idx="88">
                  <c:v>-3.9699301652549E-2</c:v>
                </c:pt>
                <c:pt idx="89">
                  <c:v>-3.6292316758781799E-2</c:v>
                </c:pt>
                <c:pt idx="90">
                  <c:v>-3.2897569948240002E-2</c:v>
                </c:pt>
                <c:pt idx="91">
                  <c:v>-2.9612927487746799E-2</c:v>
                </c:pt>
                <c:pt idx="92">
                  <c:v>-2.4096727048655502E-2</c:v>
                </c:pt>
                <c:pt idx="93">
                  <c:v>-2.0604841508232101E-2</c:v>
                </c:pt>
                <c:pt idx="94">
                  <c:v>-1.7040974586492501E-2</c:v>
                </c:pt>
                <c:pt idx="95">
                  <c:v>-9.55112839693327E-3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A9-46AD-BA82-623209EFF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vang,</a:t>
                </a:r>
                <a:r>
                  <a:rPr lang="en-PH" baseline="0"/>
                  <a:t> degrees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LMP</a:t>
            </a:r>
            <a:r>
              <a:rPr lang="en-PH" baseline="0"/>
              <a:t> lmp_15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(imp)'!$R$1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(imp)'!$X$3:$X$98</c:f>
              <c:numCache>
                <c:formatCode>General</c:formatCode>
                <c:ptCount val="96"/>
                <c:pt idx="0">
                  <c:v>19.621896121440201</c:v>
                </c:pt>
                <c:pt idx="1">
                  <c:v>19.617070434598201</c:v>
                </c:pt>
                <c:pt idx="2">
                  <c:v>19.612276693533399</c:v>
                </c:pt>
                <c:pt idx="3">
                  <c:v>19.607457253917801</c:v>
                </c:pt>
                <c:pt idx="4">
                  <c:v>19.602671133822401</c:v>
                </c:pt>
                <c:pt idx="5">
                  <c:v>19.599423890690598</c:v>
                </c:pt>
                <c:pt idx="6">
                  <c:v>19.596209363611802</c:v>
                </c:pt>
                <c:pt idx="7">
                  <c:v>19.593340035188</c:v>
                </c:pt>
                <c:pt idx="8">
                  <c:v>19.590289120989201</c:v>
                </c:pt>
                <c:pt idx="9">
                  <c:v>19.588728558084103</c:v>
                </c:pt>
                <c:pt idx="10">
                  <c:v>19.587807440328501</c:v>
                </c:pt>
                <c:pt idx="11">
                  <c:v>19.587168501738599</c:v>
                </c:pt>
                <c:pt idx="12">
                  <c:v>19.586243196562002</c:v>
                </c:pt>
                <c:pt idx="13">
                  <c:v>19.5863565172289</c:v>
                </c:pt>
                <c:pt idx="14">
                  <c:v>19.586707219625602</c:v>
                </c:pt>
                <c:pt idx="15">
                  <c:v>19.586775975224899</c:v>
                </c:pt>
                <c:pt idx="16">
                  <c:v>19.587125906160001</c:v>
                </c:pt>
                <c:pt idx="17">
                  <c:v>19.588600886031902</c:v>
                </c:pt>
                <c:pt idx="18">
                  <c:v>19.590876272832499</c:v>
                </c:pt>
                <c:pt idx="19">
                  <c:v>19.595711905418401</c:v>
                </c:pt>
                <c:pt idx="20">
                  <c:v>19.601235702611497</c:v>
                </c:pt>
                <c:pt idx="21">
                  <c:v>19.6091141515817</c:v>
                </c:pt>
                <c:pt idx="22">
                  <c:v>19.616928162562299</c:v>
                </c:pt>
                <c:pt idx="23">
                  <c:v>19.634706780268903</c:v>
                </c:pt>
                <c:pt idx="24">
                  <c:v>19.6421613812286</c:v>
                </c:pt>
                <c:pt idx="25">
                  <c:v>19.653023098037</c:v>
                </c:pt>
                <c:pt idx="26">
                  <c:v>19.663657546472898</c:v>
                </c:pt>
                <c:pt idx="27">
                  <c:v>19.673769497350399</c:v>
                </c:pt>
                <c:pt idx="28">
                  <c:v>19.684761836558302</c:v>
                </c:pt>
                <c:pt idx="29">
                  <c:v>19.6894893103537</c:v>
                </c:pt>
                <c:pt idx="30">
                  <c:v>19.693987297041698</c:v>
                </c:pt>
                <c:pt idx="31">
                  <c:v>19.698742074726699</c:v>
                </c:pt>
                <c:pt idx="32">
                  <c:v>19.703501684087602</c:v>
                </c:pt>
                <c:pt idx="33">
                  <c:v>19.708633444952699</c:v>
                </c:pt>
                <c:pt idx="34">
                  <c:v>19.714067367790403</c:v>
                </c:pt>
                <c:pt idx="35">
                  <c:v>19.719239372139498</c:v>
                </c:pt>
                <c:pt idx="36">
                  <c:v>19.724632921134798</c:v>
                </c:pt>
                <c:pt idx="37">
                  <c:v>19.729524462826401</c:v>
                </c:pt>
                <c:pt idx="38">
                  <c:v>19.734571655406501</c:v>
                </c:pt>
                <c:pt idx="39">
                  <c:v>19.739929470976001</c:v>
                </c:pt>
                <c:pt idx="40">
                  <c:v>19.7448370485967</c:v>
                </c:pt>
                <c:pt idx="41">
                  <c:v>19.747328587229799</c:v>
                </c:pt>
                <c:pt idx="42">
                  <c:v>19.7496689152348</c:v>
                </c:pt>
                <c:pt idx="43">
                  <c:v>19.751608916554897</c:v>
                </c:pt>
                <c:pt idx="44">
                  <c:v>19.754081262114703</c:v>
                </c:pt>
                <c:pt idx="45">
                  <c:v>19.7514906714195</c:v>
                </c:pt>
                <c:pt idx="46">
                  <c:v>19.7492410130622</c:v>
                </c:pt>
                <c:pt idx="47">
                  <c:v>19.746783281947</c:v>
                </c:pt>
                <c:pt idx="48">
                  <c:v>19.744161011043801</c:v>
                </c:pt>
                <c:pt idx="49">
                  <c:v>19.747852873002898</c:v>
                </c:pt>
                <c:pt idx="50">
                  <c:v>19.751212320207799</c:v>
                </c:pt>
                <c:pt idx="51">
                  <c:v>19.755036981102702</c:v>
                </c:pt>
                <c:pt idx="52">
                  <c:v>19.758483249390398</c:v>
                </c:pt>
                <c:pt idx="53">
                  <c:v>19.762209947139198</c:v>
                </c:pt>
                <c:pt idx="54">
                  <c:v>19.766175918487502</c:v>
                </c:pt>
                <c:pt idx="55">
                  <c:v>19.769931895533997</c:v>
                </c:pt>
                <c:pt idx="56">
                  <c:v>19.7738227133473</c:v>
                </c:pt>
                <c:pt idx="57">
                  <c:v>19.777913447332601</c:v>
                </c:pt>
                <c:pt idx="58">
                  <c:v>19.782111480001898</c:v>
                </c:pt>
                <c:pt idx="59">
                  <c:v>19.7857853891479</c:v>
                </c:pt>
                <c:pt idx="60">
                  <c:v>19.789882960494801</c:v>
                </c:pt>
                <c:pt idx="61">
                  <c:v>19.796471692753599</c:v>
                </c:pt>
                <c:pt idx="62">
                  <c:v>19.802579745820701</c:v>
                </c:pt>
                <c:pt idx="63">
                  <c:v>19.809196575478598</c:v>
                </c:pt>
                <c:pt idx="64">
                  <c:v>19.816888925908902</c:v>
                </c:pt>
                <c:pt idx="65">
                  <c:v>19.818551548063102</c:v>
                </c:pt>
                <c:pt idx="66">
                  <c:v>19.820744228538199</c:v>
                </c:pt>
                <c:pt idx="67">
                  <c:v>19.822478021596002</c:v>
                </c:pt>
                <c:pt idx="68">
                  <c:v>19.824283461566903</c:v>
                </c:pt>
                <c:pt idx="69">
                  <c:v>19.820321141612599</c:v>
                </c:pt>
                <c:pt idx="70">
                  <c:v>19.816533917563103</c:v>
                </c:pt>
                <c:pt idx="71">
                  <c:v>19.812678833252498</c:v>
                </c:pt>
                <c:pt idx="72">
                  <c:v>19.8091798164191</c:v>
                </c:pt>
                <c:pt idx="73">
                  <c:v>19.8005554068503</c:v>
                </c:pt>
                <c:pt idx="74">
                  <c:v>19.793043940862201</c:v>
                </c:pt>
                <c:pt idx="75">
                  <c:v>19.785572408768701</c:v>
                </c:pt>
                <c:pt idx="76">
                  <c:v>19.7779506670351</c:v>
                </c:pt>
                <c:pt idx="77">
                  <c:v>19.7753134738334</c:v>
                </c:pt>
                <c:pt idx="78">
                  <c:v>19.772722909762297</c:v>
                </c:pt>
                <c:pt idx="79">
                  <c:v>19.7705598992159</c:v>
                </c:pt>
                <c:pt idx="80">
                  <c:v>19.7679898389001</c:v>
                </c:pt>
                <c:pt idx="81">
                  <c:v>19.761646815494402</c:v>
                </c:pt>
                <c:pt idx="82">
                  <c:v>19.754883605042103</c:v>
                </c:pt>
                <c:pt idx="83">
                  <c:v>19.748399693288899</c:v>
                </c:pt>
                <c:pt idx="84">
                  <c:v>19.742072556329198</c:v>
                </c:pt>
                <c:pt idx="85">
                  <c:v>19.7309522476803</c:v>
                </c:pt>
                <c:pt idx="86">
                  <c:v>19.720102093946103</c:v>
                </c:pt>
                <c:pt idx="87">
                  <c:v>19.7092871035345</c:v>
                </c:pt>
                <c:pt idx="88">
                  <c:v>19.698473898081101</c:v>
                </c:pt>
                <c:pt idx="89">
                  <c:v>19.688545593726701</c:v>
                </c:pt>
                <c:pt idx="90">
                  <c:v>19.678583423933201</c:v>
                </c:pt>
                <c:pt idx="91">
                  <c:v>19.668938613256199</c:v>
                </c:pt>
                <c:pt idx="92">
                  <c:v>19.660067740645001</c:v>
                </c:pt>
                <c:pt idx="93">
                  <c:v>19.6504598436109</c:v>
                </c:pt>
                <c:pt idx="94">
                  <c:v>19.640611433322601</c:v>
                </c:pt>
                <c:pt idx="95">
                  <c:v>19.621332493262098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42-4709-9C46-E8A24EB5CE98}"/>
            </c:ext>
          </c:extLst>
        </c:ser>
        <c:ser>
          <c:idx val="1"/>
          <c:order val="1"/>
          <c:tx>
            <c:strRef>
              <c:f>'Test 1 Viz (imp)'!$Z$1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(imp)'!$AF$3:$AF$98</c:f>
              <c:numCache>
                <c:formatCode>General</c:formatCode>
                <c:ptCount val="96"/>
                <c:pt idx="0">
                  <c:v>19.622110834421282</c:v>
                </c:pt>
                <c:pt idx="1">
                  <c:v>19.617387381440132</c:v>
                </c:pt>
                <c:pt idx="2">
                  <c:v>19.612457588998463</c:v>
                </c:pt>
                <c:pt idx="3">
                  <c:v>19.607764158955398</c:v>
                </c:pt>
                <c:pt idx="4">
                  <c:v>19.602946219719804</c:v>
                </c:pt>
                <c:pt idx="5">
                  <c:v>19.599816553467456</c:v>
                </c:pt>
                <c:pt idx="6">
                  <c:v>19.596501709379488</c:v>
                </c:pt>
                <c:pt idx="7">
                  <c:v>19.593471276314681</c:v>
                </c:pt>
                <c:pt idx="8">
                  <c:v>19.590786641938795</c:v>
                </c:pt>
                <c:pt idx="9">
                  <c:v>19.589247143546622</c:v>
                </c:pt>
                <c:pt idx="10">
                  <c:v>19.588406911672351</c:v>
                </c:pt>
                <c:pt idx="11">
                  <c:v>19.587721622355737</c:v>
                </c:pt>
                <c:pt idx="12">
                  <c:v>19.586695992586904</c:v>
                </c:pt>
                <c:pt idx="13">
                  <c:v>19.586888362835001</c:v>
                </c:pt>
                <c:pt idx="14">
                  <c:v>19.587185152701839</c:v>
                </c:pt>
                <c:pt idx="15">
                  <c:v>19.587285349208578</c:v>
                </c:pt>
                <c:pt idx="16">
                  <c:v>19.587714927935494</c:v>
                </c:pt>
                <c:pt idx="17">
                  <c:v>19.58912210558708</c:v>
                </c:pt>
                <c:pt idx="18">
                  <c:v>19.591210851892942</c:v>
                </c:pt>
                <c:pt idx="19">
                  <c:v>19.596061979267922</c:v>
                </c:pt>
                <c:pt idx="20">
                  <c:v>19.601529439200327</c:v>
                </c:pt>
                <c:pt idx="21">
                  <c:v>19.609330275980778</c:v>
                </c:pt>
                <c:pt idx="22">
                  <c:v>19.617169764905675</c:v>
                </c:pt>
                <c:pt idx="23">
                  <c:v>19.634125558019324</c:v>
                </c:pt>
                <c:pt idx="24">
                  <c:v>19.642425520298467</c:v>
                </c:pt>
                <c:pt idx="25">
                  <c:v>19.653345947708342</c:v>
                </c:pt>
                <c:pt idx="26">
                  <c:v>19.663903203771323</c:v>
                </c:pt>
                <c:pt idx="27">
                  <c:v>19.673650468456383</c:v>
                </c:pt>
                <c:pt idx="28">
                  <c:v>19.684620048284657</c:v>
                </c:pt>
                <c:pt idx="29">
                  <c:v>19.68927762093654</c:v>
                </c:pt>
                <c:pt idx="30">
                  <c:v>19.693699722874527</c:v>
                </c:pt>
                <c:pt idx="31">
                  <c:v>19.698415510856861</c:v>
                </c:pt>
                <c:pt idx="32">
                  <c:v>19.703167693691523</c:v>
                </c:pt>
                <c:pt idx="33">
                  <c:v>19.708171500586836</c:v>
                </c:pt>
                <c:pt idx="34">
                  <c:v>19.71360757869413</c:v>
                </c:pt>
                <c:pt idx="35">
                  <c:v>19.718644551015174</c:v>
                </c:pt>
                <c:pt idx="36">
                  <c:v>19.724037481651482</c:v>
                </c:pt>
                <c:pt idx="37">
                  <c:v>19.728907483651959</c:v>
                </c:pt>
                <c:pt idx="38">
                  <c:v>19.733922916715958</c:v>
                </c:pt>
                <c:pt idx="39">
                  <c:v>19.739319336610855</c:v>
                </c:pt>
                <c:pt idx="40">
                  <c:v>19.744164592401876</c:v>
                </c:pt>
                <c:pt idx="41">
                  <c:v>19.746640868144862</c:v>
                </c:pt>
                <c:pt idx="42">
                  <c:v>19.74896285306415</c:v>
                </c:pt>
                <c:pt idx="43">
                  <c:v>19.750929960853142</c:v>
                </c:pt>
                <c:pt idx="44">
                  <c:v>19.753323361370139</c:v>
                </c:pt>
                <c:pt idx="45">
                  <c:v>19.750712339498961</c:v>
                </c:pt>
                <c:pt idx="46">
                  <c:v>19.748653564259474</c:v>
                </c:pt>
                <c:pt idx="47">
                  <c:v>19.746213530126887</c:v>
                </c:pt>
                <c:pt idx="48">
                  <c:v>19.743587722020571</c:v>
                </c:pt>
                <c:pt idx="49">
                  <c:v>19.747422460651357</c:v>
                </c:pt>
                <c:pt idx="50">
                  <c:v>19.750697170199462</c:v>
                </c:pt>
                <c:pt idx="51">
                  <c:v>19.754576121149967</c:v>
                </c:pt>
                <c:pt idx="52">
                  <c:v>19.758144945338564</c:v>
                </c:pt>
                <c:pt idx="53">
                  <c:v>19.762016877722257</c:v>
                </c:pt>
                <c:pt idx="54">
                  <c:v>19.765877542606166</c:v>
                </c:pt>
                <c:pt idx="55">
                  <c:v>19.769652322272599</c:v>
                </c:pt>
                <c:pt idx="56">
                  <c:v>19.773586916654917</c:v>
                </c:pt>
                <c:pt idx="57">
                  <c:v>19.77781954213793</c:v>
                </c:pt>
                <c:pt idx="58">
                  <c:v>19.781876655186345</c:v>
                </c:pt>
                <c:pt idx="59">
                  <c:v>19.785837881036223</c:v>
                </c:pt>
                <c:pt idx="60">
                  <c:v>19.788704048417138</c:v>
                </c:pt>
                <c:pt idx="61">
                  <c:v>19.795159077434594</c:v>
                </c:pt>
                <c:pt idx="62">
                  <c:v>19.801642151312258</c:v>
                </c:pt>
                <c:pt idx="63">
                  <c:v>19.807871717724083</c:v>
                </c:pt>
                <c:pt idx="64">
                  <c:v>19.814565908670541</c:v>
                </c:pt>
                <c:pt idx="65">
                  <c:v>19.816183414689089</c:v>
                </c:pt>
                <c:pt idx="66">
                  <c:v>19.818621693993883</c:v>
                </c:pt>
                <c:pt idx="67">
                  <c:v>19.820151528658414</c:v>
                </c:pt>
                <c:pt idx="68">
                  <c:v>19.821521753964415</c:v>
                </c:pt>
                <c:pt idx="69">
                  <c:v>19.817635936903301</c:v>
                </c:pt>
                <c:pt idx="70">
                  <c:v>19.813725184417802</c:v>
                </c:pt>
                <c:pt idx="71">
                  <c:v>19.809835024131711</c:v>
                </c:pt>
                <c:pt idx="72">
                  <c:v>19.80608416272721</c:v>
                </c:pt>
                <c:pt idx="73">
                  <c:v>19.79873217107188</c:v>
                </c:pt>
                <c:pt idx="74">
                  <c:v>19.792394284740372</c:v>
                </c:pt>
                <c:pt idx="75">
                  <c:v>19.784507437500523</c:v>
                </c:pt>
                <c:pt idx="76">
                  <c:v>19.776842854625535</c:v>
                </c:pt>
                <c:pt idx="77">
                  <c:v>19.774469431940243</c:v>
                </c:pt>
                <c:pt idx="78">
                  <c:v>19.771974616584117</c:v>
                </c:pt>
                <c:pt idx="79">
                  <c:v>19.769703442188913</c:v>
                </c:pt>
                <c:pt idx="80">
                  <c:v>19.767292463075556</c:v>
                </c:pt>
                <c:pt idx="81">
                  <c:v>19.761071247549758</c:v>
                </c:pt>
                <c:pt idx="82">
                  <c:v>19.754385813564607</c:v>
                </c:pt>
                <c:pt idx="83">
                  <c:v>19.747959997659059</c:v>
                </c:pt>
                <c:pt idx="84">
                  <c:v>19.741730897699647</c:v>
                </c:pt>
                <c:pt idx="85">
                  <c:v>19.730776108113975</c:v>
                </c:pt>
                <c:pt idx="86">
                  <c:v>19.7200411188402</c:v>
                </c:pt>
                <c:pt idx="87">
                  <c:v>19.709401313017697</c:v>
                </c:pt>
                <c:pt idx="88">
                  <c:v>19.698730081184245</c:v>
                </c:pt>
                <c:pt idx="89">
                  <c:v>19.688885897499738</c:v>
                </c:pt>
                <c:pt idx="90">
                  <c:v>19.679043307270561</c:v>
                </c:pt>
                <c:pt idx="91">
                  <c:v>19.669461503977317</c:v>
                </c:pt>
                <c:pt idx="92">
                  <c:v>19.6606234128766</c:v>
                </c:pt>
                <c:pt idx="93">
                  <c:v>19.651125575516026</c:v>
                </c:pt>
                <c:pt idx="94">
                  <c:v>19.641209463411624</c:v>
                </c:pt>
                <c:pt idx="95">
                  <c:v>19.621647504063525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42-4709-9C46-E8A24EB5C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lmp,</a:t>
                </a:r>
                <a:r>
                  <a:rPr lang="en-PH" baseline="0"/>
                  <a:t> PHP/kWh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Objective Function Value</a:t>
            </a:r>
            <a:r>
              <a:rPr lang="en-PH" baseline="0"/>
              <a:t> objective_val</a:t>
            </a:r>
            <a:endParaRPr lang="en-P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1 Viz (imp)'!$R$1</c:f>
              <c:strCache>
                <c:ptCount val="1"/>
                <c:pt idx="0">
                  <c:v>Conventional Bi-level Solver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(imp)'!$Y$3:$Y$98</c:f>
              <c:numCache>
                <c:formatCode>General</c:formatCode>
                <c:ptCount val="96"/>
                <c:pt idx="0">
                  <c:v>40553.184347737399</c:v>
                </c:pt>
                <c:pt idx="1">
                  <c:v>39982.015082591897</c:v>
                </c:pt>
                <c:pt idx="2">
                  <c:v>39412.654797072086</c:v>
                </c:pt>
                <c:pt idx="3">
                  <c:v>38843.710863427696</c:v>
                </c:pt>
                <c:pt idx="4">
                  <c:v>38274.737106627981</c:v>
                </c:pt>
                <c:pt idx="5">
                  <c:v>37887.587659671204</c:v>
                </c:pt>
                <c:pt idx="6">
                  <c:v>37500.319462977684</c:v>
                </c:pt>
                <c:pt idx="7">
                  <c:v>37113.262479766279</c:v>
                </c:pt>
                <c:pt idx="8">
                  <c:v>36725.879886774084</c:v>
                </c:pt>
                <c:pt idx="9">
                  <c:v>36394.33571310938</c:v>
                </c:pt>
                <c:pt idx="10">
                  <c:v>36062.714159784678</c:v>
                </c:pt>
                <c:pt idx="11">
                  <c:v>35731.42312483742</c:v>
                </c:pt>
                <c:pt idx="12">
                  <c:v>35399.862183906618</c:v>
                </c:pt>
                <c:pt idx="13">
                  <c:v>35496.329835327379</c:v>
                </c:pt>
                <c:pt idx="14">
                  <c:v>35593.132881963204</c:v>
                </c:pt>
                <c:pt idx="15">
                  <c:v>35689.317533552778</c:v>
                </c:pt>
                <c:pt idx="16">
                  <c:v>35785.75375261232</c:v>
                </c:pt>
                <c:pt idx="17">
                  <c:v>36463.473203169924</c:v>
                </c:pt>
                <c:pt idx="18">
                  <c:v>37141.603288807877</c:v>
                </c:pt>
                <c:pt idx="19">
                  <c:v>37819.712678511976</c:v>
                </c:pt>
                <c:pt idx="20">
                  <c:v>38498.20379798222</c:v>
                </c:pt>
                <c:pt idx="21">
                  <c:v>39525.533345597301</c:v>
                </c:pt>
                <c:pt idx="22">
                  <c:v>40555.200250277419</c:v>
                </c:pt>
                <c:pt idx="23">
                  <c:v>41594.755567434622</c:v>
                </c:pt>
                <c:pt idx="24">
                  <c:v>42622.624577670678</c:v>
                </c:pt>
                <c:pt idx="25">
                  <c:v>44000.910071124919</c:v>
                </c:pt>
                <c:pt idx="26">
                  <c:v>45380.320277188279</c:v>
                </c:pt>
                <c:pt idx="27">
                  <c:v>46760.78050531022</c:v>
                </c:pt>
                <c:pt idx="28">
                  <c:v>48140.922647022919</c:v>
                </c:pt>
                <c:pt idx="29">
                  <c:v>48754.900462494916</c:v>
                </c:pt>
                <c:pt idx="30">
                  <c:v>49369.122703148299</c:v>
                </c:pt>
                <c:pt idx="31">
                  <c:v>49983.554380986025</c:v>
                </c:pt>
                <c:pt idx="32">
                  <c:v>50598.268137554602</c:v>
                </c:pt>
                <c:pt idx="33">
                  <c:v>51328.950898348106</c:v>
                </c:pt>
                <c:pt idx="34">
                  <c:v>52059.8890860092</c:v>
                </c:pt>
                <c:pt idx="35">
                  <c:v>52791.5031951239</c:v>
                </c:pt>
                <c:pt idx="36">
                  <c:v>53522.487047891183</c:v>
                </c:pt>
                <c:pt idx="37">
                  <c:v>54187.825455100814</c:v>
                </c:pt>
                <c:pt idx="38">
                  <c:v>54853.772761769418</c:v>
                </c:pt>
                <c:pt idx="39">
                  <c:v>55520.651443155497</c:v>
                </c:pt>
                <c:pt idx="40">
                  <c:v>56186.930016450686</c:v>
                </c:pt>
                <c:pt idx="41">
                  <c:v>56543.877100569021</c:v>
                </c:pt>
                <c:pt idx="42">
                  <c:v>56900.156177329583</c:v>
                </c:pt>
                <c:pt idx="43">
                  <c:v>57256.190834410219</c:v>
                </c:pt>
                <c:pt idx="44">
                  <c:v>57613.436291657184</c:v>
                </c:pt>
                <c:pt idx="45">
                  <c:v>57317.914069096099</c:v>
                </c:pt>
                <c:pt idx="46">
                  <c:v>57022.885190804904</c:v>
                </c:pt>
                <c:pt idx="47">
                  <c:v>56728.124017091483</c:v>
                </c:pt>
                <c:pt idx="48">
                  <c:v>56432.506124431704</c:v>
                </c:pt>
                <c:pt idx="49">
                  <c:v>56922.566006457921</c:v>
                </c:pt>
                <c:pt idx="50">
                  <c:v>57412.004814177199</c:v>
                </c:pt>
                <c:pt idx="51">
                  <c:v>57902.238962703377</c:v>
                </c:pt>
                <c:pt idx="52">
                  <c:v>58391.904146841618</c:v>
                </c:pt>
                <c:pt idx="53">
                  <c:v>58831.900104691522</c:v>
                </c:pt>
                <c:pt idx="54">
                  <c:v>59273.643485718079</c:v>
                </c:pt>
                <c:pt idx="55">
                  <c:v>59714.099547291196</c:v>
                </c:pt>
                <c:pt idx="56">
                  <c:v>60155.15782480238</c:v>
                </c:pt>
                <c:pt idx="57">
                  <c:v>60605.9416343294</c:v>
                </c:pt>
                <c:pt idx="58">
                  <c:v>61056.994317896482</c:v>
                </c:pt>
                <c:pt idx="59">
                  <c:v>61506.664477689199</c:v>
                </c:pt>
                <c:pt idx="60">
                  <c:v>61957.461635324005</c:v>
                </c:pt>
                <c:pt idx="61">
                  <c:v>62814.575574528018</c:v>
                </c:pt>
                <c:pt idx="62">
                  <c:v>63651.044651738899</c:v>
                </c:pt>
                <c:pt idx="63">
                  <c:v>64508.0130553985</c:v>
                </c:pt>
                <c:pt idx="64">
                  <c:v>65445.250321816282</c:v>
                </c:pt>
                <c:pt idx="65">
                  <c:v>65556.585436216395</c:v>
                </c:pt>
                <c:pt idx="66">
                  <c:v>65747.379638921295</c:v>
                </c:pt>
                <c:pt idx="67">
                  <c:v>65936.124433248624</c:v>
                </c:pt>
                <c:pt idx="68">
                  <c:v>66165.300657242478</c:v>
                </c:pt>
                <c:pt idx="69">
                  <c:v>65536.506635188882</c:v>
                </c:pt>
                <c:pt idx="70">
                  <c:v>65005.259164186515</c:v>
                </c:pt>
                <c:pt idx="71">
                  <c:v>64415.471395463901</c:v>
                </c:pt>
                <c:pt idx="72">
                  <c:v>63865.46230674332</c:v>
                </c:pt>
                <c:pt idx="73">
                  <c:v>62650.166442796581</c:v>
                </c:pt>
                <c:pt idx="74">
                  <c:v>61671.421586519602</c:v>
                </c:pt>
                <c:pt idx="75">
                  <c:v>60693.354184877782</c:v>
                </c:pt>
                <c:pt idx="76">
                  <c:v>59715.277335045801</c:v>
                </c:pt>
                <c:pt idx="77">
                  <c:v>59369.07026522918</c:v>
                </c:pt>
                <c:pt idx="78">
                  <c:v>59023.348303083018</c:v>
                </c:pt>
                <c:pt idx="79">
                  <c:v>58678.347522363802</c:v>
                </c:pt>
                <c:pt idx="80">
                  <c:v>58332.722974527678</c:v>
                </c:pt>
                <c:pt idx="81">
                  <c:v>57490.138067026819</c:v>
                </c:pt>
                <c:pt idx="82">
                  <c:v>56647.114947012626</c:v>
                </c:pt>
                <c:pt idx="83">
                  <c:v>55804.691581572981</c:v>
                </c:pt>
                <c:pt idx="84">
                  <c:v>54962.851469100198</c:v>
                </c:pt>
                <c:pt idx="85">
                  <c:v>53536.943599099577</c:v>
                </c:pt>
                <c:pt idx="86">
                  <c:v>52111.854115922179</c:v>
                </c:pt>
                <c:pt idx="87">
                  <c:v>50687.752757590875</c:v>
                </c:pt>
                <c:pt idx="88">
                  <c:v>49264.718594112623</c:v>
                </c:pt>
                <c:pt idx="89">
                  <c:v>47982.094105463722</c:v>
                </c:pt>
                <c:pt idx="90">
                  <c:v>46699.920987892401</c:v>
                </c:pt>
                <c:pt idx="91">
                  <c:v>45418.965483505999</c:v>
                </c:pt>
                <c:pt idx="92">
                  <c:v>44138.374920597926</c:v>
                </c:pt>
                <c:pt idx="93">
                  <c:v>42857.300451844101</c:v>
                </c:pt>
                <c:pt idx="94">
                  <c:v>41577.232964454801</c:v>
                </c:pt>
                <c:pt idx="95">
                  <c:v>40286.607108099983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B-42A5-A68D-7A2AAA2FF734}"/>
            </c:ext>
          </c:extLst>
        </c:ser>
        <c:ser>
          <c:idx val="1"/>
          <c:order val="1"/>
          <c:tx>
            <c:strRef>
              <c:f>'Test 1 Viz (imp)'!$Z$1</c:f>
              <c:strCache>
                <c:ptCount val="1"/>
                <c:pt idx="0">
                  <c:v>Proposed Bi-level Solver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'Test 1 Viz (imp)'!$A$3:$A$98</c:f>
              <c:numCache>
                <c:formatCode>General</c:formatCode>
                <c:ptCount val="96"/>
                <c:pt idx="0">
                  <c:v>12769</c:v>
                </c:pt>
                <c:pt idx="1">
                  <c:v>12770</c:v>
                </c:pt>
                <c:pt idx="2">
                  <c:v>12771</c:v>
                </c:pt>
                <c:pt idx="3">
                  <c:v>12772</c:v>
                </c:pt>
                <c:pt idx="4">
                  <c:v>12773</c:v>
                </c:pt>
                <c:pt idx="5">
                  <c:v>12774</c:v>
                </c:pt>
                <c:pt idx="6">
                  <c:v>12775</c:v>
                </c:pt>
                <c:pt idx="7">
                  <c:v>12776</c:v>
                </c:pt>
                <c:pt idx="8">
                  <c:v>12777</c:v>
                </c:pt>
                <c:pt idx="9">
                  <c:v>12778</c:v>
                </c:pt>
                <c:pt idx="10">
                  <c:v>12779</c:v>
                </c:pt>
                <c:pt idx="11">
                  <c:v>12780</c:v>
                </c:pt>
                <c:pt idx="12">
                  <c:v>12781</c:v>
                </c:pt>
                <c:pt idx="13">
                  <c:v>12782</c:v>
                </c:pt>
                <c:pt idx="14">
                  <c:v>12783</c:v>
                </c:pt>
                <c:pt idx="15">
                  <c:v>12784</c:v>
                </c:pt>
                <c:pt idx="16">
                  <c:v>12785</c:v>
                </c:pt>
                <c:pt idx="17">
                  <c:v>12786</c:v>
                </c:pt>
                <c:pt idx="18">
                  <c:v>12787</c:v>
                </c:pt>
                <c:pt idx="19">
                  <c:v>12788</c:v>
                </c:pt>
                <c:pt idx="20">
                  <c:v>12789</c:v>
                </c:pt>
                <c:pt idx="21">
                  <c:v>12790</c:v>
                </c:pt>
                <c:pt idx="22">
                  <c:v>12791</c:v>
                </c:pt>
                <c:pt idx="23">
                  <c:v>12792</c:v>
                </c:pt>
                <c:pt idx="24">
                  <c:v>12793</c:v>
                </c:pt>
                <c:pt idx="25">
                  <c:v>12794</c:v>
                </c:pt>
                <c:pt idx="26">
                  <c:v>12795</c:v>
                </c:pt>
                <c:pt idx="27">
                  <c:v>12796</c:v>
                </c:pt>
                <c:pt idx="28">
                  <c:v>12797</c:v>
                </c:pt>
                <c:pt idx="29">
                  <c:v>12798</c:v>
                </c:pt>
                <c:pt idx="30">
                  <c:v>12799</c:v>
                </c:pt>
                <c:pt idx="31">
                  <c:v>12800</c:v>
                </c:pt>
                <c:pt idx="32">
                  <c:v>12801</c:v>
                </c:pt>
                <c:pt idx="33">
                  <c:v>12802</c:v>
                </c:pt>
                <c:pt idx="34">
                  <c:v>12803</c:v>
                </c:pt>
                <c:pt idx="35">
                  <c:v>12804</c:v>
                </c:pt>
                <c:pt idx="36">
                  <c:v>12805</c:v>
                </c:pt>
                <c:pt idx="37">
                  <c:v>12806</c:v>
                </c:pt>
                <c:pt idx="38">
                  <c:v>12807</c:v>
                </c:pt>
                <c:pt idx="39">
                  <c:v>12808</c:v>
                </c:pt>
                <c:pt idx="40">
                  <c:v>12809</c:v>
                </c:pt>
                <c:pt idx="41">
                  <c:v>12810</c:v>
                </c:pt>
                <c:pt idx="42">
                  <c:v>12811</c:v>
                </c:pt>
                <c:pt idx="43">
                  <c:v>12812</c:v>
                </c:pt>
                <c:pt idx="44">
                  <c:v>12813</c:v>
                </c:pt>
                <c:pt idx="45">
                  <c:v>12814</c:v>
                </c:pt>
                <c:pt idx="46">
                  <c:v>12815</c:v>
                </c:pt>
                <c:pt idx="47">
                  <c:v>12816</c:v>
                </c:pt>
                <c:pt idx="48">
                  <c:v>12817</c:v>
                </c:pt>
                <c:pt idx="49">
                  <c:v>12818</c:v>
                </c:pt>
                <c:pt idx="50">
                  <c:v>12819</c:v>
                </c:pt>
                <c:pt idx="51">
                  <c:v>12820</c:v>
                </c:pt>
                <c:pt idx="52">
                  <c:v>12821</c:v>
                </c:pt>
                <c:pt idx="53">
                  <c:v>12822</c:v>
                </c:pt>
                <c:pt idx="54">
                  <c:v>12823</c:v>
                </c:pt>
                <c:pt idx="55">
                  <c:v>12824</c:v>
                </c:pt>
                <c:pt idx="56">
                  <c:v>12825</c:v>
                </c:pt>
                <c:pt idx="57">
                  <c:v>12826</c:v>
                </c:pt>
                <c:pt idx="58">
                  <c:v>12827</c:v>
                </c:pt>
                <c:pt idx="59">
                  <c:v>12828</c:v>
                </c:pt>
                <c:pt idx="60">
                  <c:v>12829</c:v>
                </c:pt>
                <c:pt idx="61">
                  <c:v>12830</c:v>
                </c:pt>
                <c:pt idx="62">
                  <c:v>12831</c:v>
                </c:pt>
                <c:pt idx="63">
                  <c:v>12832</c:v>
                </c:pt>
                <c:pt idx="64">
                  <c:v>12833</c:v>
                </c:pt>
                <c:pt idx="65">
                  <c:v>12834</c:v>
                </c:pt>
                <c:pt idx="66">
                  <c:v>12835</c:v>
                </c:pt>
                <c:pt idx="67">
                  <c:v>12836</c:v>
                </c:pt>
                <c:pt idx="68">
                  <c:v>12837</c:v>
                </c:pt>
                <c:pt idx="69">
                  <c:v>12838</c:v>
                </c:pt>
                <c:pt idx="70">
                  <c:v>12839</c:v>
                </c:pt>
                <c:pt idx="71">
                  <c:v>12840</c:v>
                </c:pt>
                <c:pt idx="72">
                  <c:v>12841</c:v>
                </c:pt>
                <c:pt idx="73">
                  <c:v>12842</c:v>
                </c:pt>
                <c:pt idx="74">
                  <c:v>12843</c:v>
                </c:pt>
                <c:pt idx="75">
                  <c:v>12844</c:v>
                </c:pt>
                <c:pt idx="76">
                  <c:v>12845</c:v>
                </c:pt>
                <c:pt idx="77">
                  <c:v>12846</c:v>
                </c:pt>
                <c:pt idx="78">
                  <c:v>12847</c:v>
                </c:pt>
                <c:pt idx="79">
                  <c:v>12848</c:v>
                </c:pt>
                <c:pt idx="80">
                  <c:v>12849</c:v>
                </c:pt>
                <c:pt idx="81">
                  <c:v>12850</c:v>
                </c:pt>
                <c:pt idx="82">
                  <c:v>12851</c:v>
                </c:pt>
                <c:pt idx="83">
                  <c:v>12852</c:v>
                </c:pt>
                <c:pt idx="84">
                  <c:v>12853</c:v>
                </c:pt>
                <c:pt idx="85">
                  <c:v>12854</c:v>
                </c:pt>
                <c:pt idx="86">
                  <c:v>12855</c:v>
                </c:pt>
                <c:pt idx="87">
                  <c:v>12856</c:v>
                </c:pt>
                <c:pt idx="88">
                  <c:v>12857</c:v>
                </c:pt>
                <c:pt idx="89">
                  <c:v>12858</c:v>
                </c:pt>
                <c:pt idx="90">
                  <c:v>12859</c:v>
                </c:pt>
                <c:pt idx="91">
                  <c:v>12860</c:v>
                </c:pt>
                <c:pt idx="92">
                  <c:v>12861</c:v>
                </c:pt>
                <c:pt idx="93">
                  <c:v>12862</c:v>
                </c:pt>
                <c:pt idx="94">
                  <c:v>12863</c:v>
                </c:pt>
                <c:pt idx="95">
                  <c:v>12864</c:v>
                </c:pt>
              </c:numCache>
            </c:numRef>
          </c:cat>
          <c:val>
            <c:numRef>
              <c:f>'Test 1 Viz (imp)'!$AG$3:$AG$98</c:f>
              <c:numCache>
                <c:formatCode>General</c:formatCode>
                <c:ptCount val="96"/>
                <c:pt idx="0">
                  <c:v>40484.733936215962</c:v>
                </c:pt>
                <c:pt idx="1">
                  <c:v>39909.364847146702</c:v>
                </c:pt>
                <c:pt idx="2">
                  <c:v>39349.773989370078</c:v>
                </c:pt>
                <c:pt idx="3">
                  <c:v>38786.742249906558</c:v>
                </c:pt>
                <c:pt idx="4">
                  <c:v>38212.88154294782</c:v>
                </c:pt>
                <c:pt idx="5">
                  <c:v>37827.890696236223</c:v>
                </c:pt>
                <c:pt idx="6">
                  <c:v>37395.835974201022</c:v>
                </c:pt>
                <c:pt idx="7">
                  <c:v>37013.191981662138</c:v>
                </c:pt>
                <c:pt idx="8">
                  <c:v>36689.072598749175</c:v>
                </c:pt>
                <c:pt idx="9">
                  <c:v>36345.631824448101</c:v>
                </c:pt>
                <c:pt idx="10">
                  <c:v>36009.833332149683</c:v>
                </c:pt>
                <c:pt idx="11">
                  <c:v>35681.027533295419</c:v>
                </c:pt>
                <c:pt idx="12">
                  <c:v>35348.244117193761</c:v>
                </c:pt>
                <c:pt idx="13">
                  <c:v>35469.586425950241</c:v>
                </c:pt>
                <c:pt idx="14">
                  <c:v>35543.621014526419</c:v>
                </c:pt>
                <c:pt idx="15">
                  <c:v>35645.247038714842</c:v>
                </c:pt>
                <c:pt idx="16">
                  <c:v>35737.302377209096</c:v>
                </c:pt>
                <c:pt idx="17">
                  <c:v>36423.88064313752</c:v>
                </c:pt>
                <c:pt idx="18">
                  <c:v>37085.288354565855</c:v>
                </c:pt>
                <c:pt idx="19">
                  <c:v>37746.50330944304</c:v>
                </c:pt>
                <c:pt idx="20">
                  <c:v>38418.689967377119</c:v>
                </c:pt>
                <c:pt idx="21">
                  <c:v>39455.79640635704</c:v>
                </c:pt>
                <c:pt idx="22">
                  <c:v>40470.810627634579</c:v>
                </c:pt>
                <c:pt idx="23">
                  <c:v>41515.190204074461</c:v>
                </c:pt>
                <c:pt idx="24">
                  <c:v>42531.59102434454</c:v>
                </c:pt>
                <c:pt idx="25">
                  <c:v>43912.245243321202</c:v>
                </c:pt>
                <c:pt idx="26">
                  <c:v>45278.903243643916</c:v>
                </c:pt>
                <c:pt idx="27">
                  <c:v>46665.021974184798</c:v>
                </c:pt>
                <c:pt idx="28">
                  <c:v>48038.71723194464</c:v>
                </c:pt>
                <c:pt idx="29">
                  <c:v>48662.1928881524</c:v>
                </c:pt>
                <c:pt idx="30">
                  <c:v>49278.827107016055</c:v>
                </c:pt>
                <c:pt idx="31">
                  <c:v>49884.344318401636</c:v>
                </c:pt>
                <c:pt idx="32">
                  <c:v>50503.678182140058</c:v>
                </c:pt>
                <c:pt idx="33">
                  <c:v>51228.930337588339</c:v>
                </c:pt>
                <c:pt idx="34">
                  <c:v>51966.116455672643</c:v>
                </c:pt>
                <c:pt idx="35">
                  <c:v>52700.563971661701</c:v>
                </c:pt>
                <c:pt idx="36">
                  <c:v>53423.685230871139</c:v>
                </c:pt>
                <c:pt idx="37">
                  <c:v>54090.787923838034</c:v>
                </c:pt>
                <c:pt idx="38">
                  <c:v>54757.531333278675</c:v>
                </c:pt>
                <c:pt idx="39">
                  <c:v>55407.366271145656</c:v>
                </c:pt>
                <c:pt idx="40">
                  <c:v>56083.571892462984</c:v>
                </c:pt>
                <c:pt idx="41">
                  <c:v>56465.6590148951</c:v>
                </c:pt>
                <c:pt idx="42">
                  <c:v>56841.551401483819</c:v>
                </c:pt>
                <c:pt idx="43">
                  <c:v>57206.606986387102</c:v>
                </c:pt>
                <c:pt idx="44">
                  <c:v>57553.283899837399</c:v>
                </c:pt>
                <c:pt idx="45">
                  <c:v>57249.965169986361</c:v>
                </c:pt>
                <c:pt idx="46">
                  <c:v>56972.483276878098</c:v>
                </c:pt>
                <c:pt idx="47">
                  <c:v>56653.520229673042</c:v>
                </c:pt>
                <c:pt idx="48">
                  <c:v>56339.657806870644</c:v>
                </c:pt>
                <c:pt idx="49">
                  <c:v>56922.577525653498</c:v>
                </c:pt>
                <c:pt idx="50">
                  <c:v>57375.1841482163</c:v>
                </c:pt>
                <c:pt idx="51">
                  <c:v>57902.292265347438</c:v>
                </c:pt>
                <c:pt idx="52">
                  <c:v>58446.550719620245</c:v>
                </c:pt>
                <c:pt idx="53">
                  <c:v>58897.482246554486</c:v>
                </c:pt>
                <c:pt idx="54">
                  <c:v>59341.584641526919</c:v>
                </c:pt>
                <c:pt idx="55">
                  <c:v>59795.938805483718</c:v>
                </c:pt>
                <c:pt idx="56">
                  <c:v>60244.617798592939</c:v>
                </c:pt>
                <c:pt idx="57">
                  <c:v>60696.082043906601</c:v>
                </c:pt>
                <c:pt idx="58">
                  <c:v>61136.818743934884</c:v>
                </c:pt>
                <c:pt idx="59">
                  <c:v>61616.452880980396</c:v>
                </c:pt>
                <c:pt idx="60">
                  <c:v>62008.88635315904</c:v>
                </c:pt>
                <c:pt idx="61">
                  <c:v>62854.373107637904</c:v>
                </c:pt>
                <c:pt idx="62">
                  <c:v>63682.232092210943</c:v>
                </c:pt>
                <c:pt idx="63">
                  <c:v>64476.253494127639</c:v>
                </c:pt>
                <c:pt idx="64">
                  <c:v>65361.844606839863</c:v>
                </c:pt>
                <c:pt idx="65">
                  <c:v>65489.647681687464</c:v>
                </c:pt>
                <c:pt idx="66">
                  <c:v>65662.872360543435</c:v>
                </c:pt>
                <c:pt idx="67">
                  <c:v>65779.995332865685</c:v>
                </c:pt>
                <c:pt idx="68">
                  <c:v>66070.83884451272</c:v>
                </c:pt>
                <c:pt idx="69">
                  <c:v>65442.43091360126</c:v>
                </c:pt>
                <c:pt idx="70">
                  <c:v>64805.29424502152</c:v>
                </c:pt>
                <c:pt idx="71">
                  <c:v>64268.661838638982</c:v>
                </c:pt>
                <c:pt idx="72">
                  <c:v>63742.740442523544</c:v>
                </c:pt>
                <c:pt idx="73">
                  <c:v>62603.468131389134</c:v>
                </c:pt>
                <c:pt idx="74">
                  <c:v>61768.835333160197</c:v>
                </c:pt>
                <c:pt idx="75">
                  <c:v>60708.339219645801</c:v>
                </c:pt>
                <c:pt idx="76">
                  <c:v>59625.214285230322</c:v>
                </c:pt>
                <c:pt idx="77">
                  <c:v>59280.772501858337</c:v>
                </c:pt>
                <c:pt idx="78">
                  <c:v>58920.296563126103</c:v>
                </c:pt>
                <c:pt idx="79">
                  <c:v>58601.031409256058</c:v>
                </c:pt>
                <c:pt idx="80">
                  <c:v>58260.982730417956</c:v>
                </c:pt>
                <c:pt idx="81">
                  <c:v>57412.6544046872</c:v>
                </c:pt>
                <c:pt idx="82">
                  <c:v>56573.443559206338</c:v>
                </c:pt>
                <c:pt idx="83">
                  <c:v>55737.137304139877</c:v>
                </c:pt>
                <c:pt idx="84">
                  <c:v>54884.789434820123</c:v>
                </c:pt>
                <c:pt idx="85">
                  <c:v>53456.488657416019</c:v>
                </c:pt>
                <c:pt idx="86">
                  <c:v>52043.998790421014</c:v>
                </c:pt>
                <c:pt idx="87">
                  <c:v>50615.547723640702</c:v>
                </c:pt>
                <c:pt idx="88">
                  <c:v>49192.237559431582</c:v>
                </c:pt>
                <c:pt idx="89">
                  <c:v>47911.721636043076</c:v>
                </c:pt>
                <c:pt idx="90">
                  <c:v>46622.348372528897</c:v>
                </c:pt>
                <c:pt idx="91">
                  <c:v>45350.371358450895</c:v>
                </c:pt>
                <c:pt idx="92">
                  <c:v>44077.989370543881</c:v>
                </c:pt>
                <c:pt idx="93">
                  <c:v>42777.353988498624</c:v>
                </c:pt>
                <c:pt idx="94">
                  <c:v>41514.575588144362</c:v>
                </c:pt>
                <c:pt idx="95">
                  <c:v>40234.059764511083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B-42A5-A68D-7A2AAA2FF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33888"/>
        <c:axId val="66630112"/>
      </c:lineChart>
      <c:catAx>
        <c:axId val="14453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0112"/>
        <c:crosses val="autoZero"/>
        <c:auto val="1"/>
        <c:lblAlgn val="ctr"/>
        <c:lblOffset val="100"/>
        <c:noMultiLvlLbl val="0"/>
      </c:catAx>
      <c:valAx>
        <c:axId val="66630112"/>
        <c:scaling>
          <c:orientation val="minMax"/>
          <c:min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objective_val,</a:t>
                </a:r>
                <a:r>
                  <a:rPr lang="en-PH" baseline="0"/>
                  <a:t> PHP/h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per MG Dispatch (load growth</a:t>
            </a:r>
            <a:r>
              <a:rPr lang="en-PH" sz="1200" baseline="0"/>
              <a:t> in MG7 only)</a:t>
            </a:r>
            <a:r>
              <a:rPr lang="en-PH" sz="1200"/>
              <a:t>, ppcc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Viz'!$B$42</c:f>
              <c:strCache>
                <c:ptCount val="1"/>
                <c:pt idx="0">
                  <c:v>ppcc_5_mg5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Viz'!$B$43:$B$47</c:f>
              <c:numCache>
                <c:formatCode>General</c:formatCode>
                <c:ptCount val="5"/>
                <c:pt idx="0">
                  <c:v>2.7377123700234285</c:v>
                </c:pt>
                <c:pt idx="1">
                  <c:v>2.9808957658420057</c:v>
                </c:pt>
                <c:pt idx="2">
                  <c:v>4.5703273452026423</c:v>
                </c:pt>
                <c:pt idx="3">
                  <c:v>6.5075503968863622</c:v>
                </c:pt>
                <c:pt idx="4">
                  <c:v>8.0856446268206046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C-469B-9EEE-E2AB47920D73}"/>
            </c:ext>
          </c:extLst>
        </c:ser>
        <c:ser>
          <c:idx val="1"/>
          <c:order val="1"/>
          <c:tx>
            <c:strRef>
              <c:f>'Test 2 Viz'!$C$42</c:f>
              <c:strCache>
                <c:ptCount val="1"/>
                <c:pt idx="0">
                  <c:v>ppcc_15_mg4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Viz'!$C$43:$C$47</c:f>
              <c:numCache>
                <c:formatCode>General</c:formatCode>
                <c:ptCount val="5"/>
                <c:pt idx="0">
                  <c:v>0.90069175728188033</c:v>
                </c:pt>
                <c:pt idx="1">
                  <c:v>0.96365710869702192</c:v>
                </c:pt>
                <c:pt idx="2">
                  <c:v>1.1579397689177395</c:v>
                </c:pt>
                <c:pt idx="3">
                  <c:v>1.8696396747620201</c:v>
                </c:pt>
                <c:pt idx="4">
                  <c:v>2.873054090914986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C-469B-9EEE-E2AB47920D73}"/>
            </c:ext>
          </c:extLst>
        </c:ser>
        <c:ser>
          <c:idx val="2"/>
          <c:order val="2"/>
          <c:tx>
            <c:strRef>
              <c:f>'Test 2 Viz'!$D$42</c:f>
              <c:strCache>
                <c:ptCount val="1"/>
                <c:pt idx="0">
                  <c:v>ppcc_23_mg3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Viz'!$D$43:$D$47</c:f>
              <c:numCache>
                <c:formatCode>General</c:formatCode>
                <c:ptCount val="5"/>
                <c:pt idx="0">
                  <c:v>2.6209554584012067</c:v>
                </c:pt>
                <c:pt idx="1">
                  <c:v>3.2415009148842513</c:v>
                </c:pt>
                <c:pt idx="2">
                  <c:v>4.5716179289204266</c:v>
                </c:pt>
                <c:pt idx="3">
                  <c:v>5.6284123578950558</c:v>
                </c:pt>
                <c:pt idx="4">
                  <c:v>6.9823655473281336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C-469B-9EEE-E2AB47920D73}"/>
            </c:ext>
          </c:extLst>
        </c:ser>
        <c:ser>
          <c:idx val="3"/>
          <c:order val="3"/>
          <c:tx>
            <c:strRef>
              <c:f>'Test 2 Viz'!$E$42</c:f>
              <c:strCache>
                <c:ptCount val="1"/>
                <c:pt idx="0">
                  <c:v>ppcc_32_mg6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Viz'!$E$43:$E$47</c:f>
              <c:numCache>
                <c:formatCode>General</c:formatCode>
                <c:ptCount val="5"/>
                <c:pt idx="0">
                  <c:v>0.47202779809456902</c:v>
                </c:pt>
                <c:pt idx="1">
                  <c:v>0.47363669527505131</c:v>
                </c:pt>
                <c:pt idx="2">
                  <c:v>0.48648987221097056</c:v>
                </c:pt>
                <c:pt idx="3">
                  <c:v>0.53536626983587976</c:v>
                </c:pt>
                <c:pt idx="4">
                  <c:v>0.59467345984893927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EC-469B-9EEE-E2AB47920D73}"/>
            </c:ext>
          </c:extLst>
        </c:ser>
        <c:ser>
          <c:idx val="4"/>
          <c:order val="4"/>
          <c:tx>
            <c:strRef>
              <c:f>'Test 2 Viz'!$F$42</c:f>
              <c:strCache>
                <c:ptCount val="1"/>
                <c:pt idx="0">
                  <c:v>ppcc_42_mg7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Viz'!$F$43:$F$47</c:f>
              <c:numCache>
                <c:formatCode>General</c:formatCode>
                <c:ptCount val="5"/>
                <c:pt idx="0">
                  <c:v>0.39821825431563518</c:v>
                </c:pt>
                <c:pt idx="1">
                  <c:v>1.3959856872785568</c:v>
                </c:pt>
                <c:pt idx="2">
                  <c:v>2.1393879471535238</c:v>
                </c:pt>
                <c:pt idx="3">
                  <c:v>3.7057028089051847</c:v>
                </c:pt>
                <c:pt idx="4">
                  <c:v>6.1137632092135394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EC-469B-9EEE-E2AB47920D73}"/>
            </c:ext>
          </c:extLst>
        </c:ser>
        <c:ser>
          <c:idx val="5"/>
          <c:order val="5"/>
          <c:tx>
            <c:strRef>
              <c:f>'Test 2 Viz'!$G$42</c:f>
              <c:strCache>
                <c:ptCount val="1"/>
                <c:pt idx="0">
                  <c:v>ppcc_56_mg2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Viz'!$G$43:$G$47</c:f>
              <c:numCache>
                <c:formatCode>General</c:formatCode>
                <c:ptCount val="5"/>
                <c:pt idx="0">
                  <c:v>0.65471679394098592</c:v>
                </c:pt>
                <c:pt idx="1">
                  <c:v>0.58377928253889821</c:v>
                </c:pt>
                <c:pt idx="2">
                  <c:v>0.64429666410596753</c:v>
                </c:pt>
                <c:pt idx="3">
                  <c:v>1.2317282893995829</c:v>
                </c:pt>
                <c:pt idx="4">
                  <c:v>1.7760749738087731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EC-469B-9EEE-E2AB47920D73}"/>
            </c:ext>
          </c:extLst>
        </c:ser>
        <c:ser>
          <c:idx val="6"/>
          <c:order val="6"/>
          <c:tx>
            <c:strRef>
              <c:f>'Test 2 Viz'!$H$42</c:f>
              <c:strCache>
                <c:ptCount val="1"/>
                <c:pt idx="0">
                  <c:v>ppcc_63_mg1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Viz'!$H$43:$H$47</c:f>
              <c:numCache>
                <c:formatCode>General</c:formatCode>
                <c:ptCount val="5"/>
                <c:pt idx="0">
                  <c:v>0.42660306010749272</c:v>
                </c:pt>
                <c:pt idx="1">
                  <c:v>0.4313863763430536</c:v>
                </c:pt>
                <c:pt idx="2">
                  <c:v>1.5253621673450883</c:v>
                </c:pt>
                <c:pt idx="3">
                  <c:v>2.6747611331858732</c:v>
                </c:pt>
                <c:pt idx="4">
                  <c:v>3.5944065467978898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EC-469B-9EEE-E2AB4792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 RMSE,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per MG Dispatch (load growth</a:t>
            </a:r>
            <a:r>
              <a:rPr lang="en-PH" sz="1200" baseline="0"/>
              <a:t> in MG7 only)</a:t>
            </a:r>
            <a:r>
              <a:rPr lang="en-PH" sz="1200"/>
              <a:t>, qpcc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Viz'!$I$42</c:f>
              <c:strCache>
                <c:ptCount val="1"/>
                <c:pt idx="0">
                  <c:v>qpcc_5_mg5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Viz'!$I$43:$I$47</c:f>
              <c:numCache>
                <c:formatCode>General</c:formatCode>
                <c:ptCount val="5"/>
                <c:pt idx="0">
                  <c:v>0.41927425121675316</c:v>
                </c:pt>
                <c:pt idx="1">
                  <c:v>0.44085742993402693</c:v>
                </c:pt>
                <c:pt idx="2">
                  <c:v>0.63308639294671354</c:v>
                </c:pt>
                <c:pt idx="3">
                  <c:v>1.0222288637478982</c:v>
                </c:pt>
                <c:pt idx="4">
                  <c:v>1.3885476737852802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B-4504-BB56-7143192ED158}"/>
            </c:ext>
          </c:extLst>
        </c:ser>
        <c:ser>
          <c:idx val="1"/>
          <c:order val="1"/>
          <c:tx>
            <c:strRef>
              <c:f>'Test 2 Viz'!$J$42</c:f>
              <c:strCache>
                <c:ptCount val="1"/>
                <c:pt idx="0">
                  <c:v>qpcc_15_mg4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Viz'!$J$43:$J$47</c:f>
              <c:numCache>
                <c:formatCode>General</c:formatCode>
                <c:ptCount val="5"/>
                <c:pt idx="0">
                  <c:v>0.40185113830442176</c:v>
                </c:pt>
                <c:pt idx="1">
                  <c:v>0.41261199828724981</c:v>
                </c:pt>
                <c:pt idx="2">
                  <c:v>1.1652079034456142</c:v>
                </c:pt>
                <c:pt idx="3">
                  <c:v>2.2113801463829272</c:v>
                </c:pt>
                <c:pt idx="4">
                  <c:v>3.0221875510053802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DB-4504-BB56-7143192ED158}"/>
            </c:ext>
          </c:extLst>
        </c:ser>
        <c:ser>
          <c:idx val="2"/>
          <c:order val="2"/>
          <c:tx>
            <c:strRef>
              <c:f>'Test 2 Viz'!$K$42</c:f>
              <c:strCache>
                <c:ptCount val="1"/>
                <c:pt idx="0">
                  <c:v>qpcc_23_mg3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Viz'!$K$43:$K$47</c:f>
              <c:numCache>
                <c:formatCode>General</c:formatCode>
                <c:ptCount val="5"/>
                <c:pt idx="0">
                  <c:v>0.51923378802812337</c:v>
                </c:pt>
                <c:pt idx="1">
                  <c:v>0.53383856981300992</c:v>
                </c:pt>
                <c:pt idx="2">
                  <c:v>0.68125899248502753</c:v>
                </c:pt>
                <c:pt idx="3">
                  <c:v>1.0371403526882241</c:v>
                </c:pt>
                <c:pt idx="4">
                  <c:v>1.353810907365083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DB-4504-BB56-7143192ED158}"/>
            </c:ext>
          </c:extLst>
        </c:ser>
        <c:ser>
          <c:idx val="3"/>
          <c:order val="3"/>
          <c:tx>
            <c:strRef>
              <c:f>'Test 2 Viz'!$L$42</c:f>
              <c:strCache>
                <c:ptCount val="1"/>
                <c:pt idx="0">
                  <c:v>qpcc_32_mg6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Viz'!$L$43:$L$47</c:f>
              <c:numCache>
                <c:formatCode>General</c:formatCode>
                <c:ptCount val="5"/>
                <c:pt idx="0">
                  <c:v>0.43081953207568846</c:v>
                </c:pt>
                <c:pt idx="1">
                  <c:v>0.48528029278944457</c:v>
                </c:pt>
                <c:pt idx="2">
                  <c:v>0.81031373309459709</c:v>
                </c:pt>
                <c:pt idx="3">
                  <c:v>1.0378524243493623</c:v>
                </c:pt>
                <c:pt idx="4">
                  <c:v>1.2793934125983724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DB-4504-BB56-7143192ED158}"/>
            </c:ext>
          </c:extLst>
        </c:ser>
        <c:ser>
          <c:idx val="4"/>
          <c:order val="4"/>
          <c:tx>
            <c:strRef>
              <c:f>'Test 2 Viz'!$M$42</c:f>
              <c:strCache>
                <c:ptCount val="1"/>
                <c:pt idx="0">
                  <c:v>qpcc_42_mg7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Viz'!$M$43:$M$47</c:f>
              <c:numCache>
                <c:formatCode>General</c:formatCode>
                <c:ptCount val="5"/>
                <c:pt idx="0">
                  <c:v>0.46120763216789346</c:v>
                </c:pt>
                <c:pt idx="1">
                  <c:v>0.40398281159830113</c:v>
                </c:pt>
                <c:pt idx="2">
                  <c:v>0.5249519038178041</c:v>
                </c:pt>
                <c:pt idx="3">
                  <c:v>0.95819770637757673</c:v>
                </c:pt>
                <c:pt idx="4">
                  <c:v>1.4071033114805271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DB-4504-BB56-7143192ED158}"/>
            </c:ext>
          </c:extLst>
        </c:ser>
        <c:ser>
          <c:idx val="5"/>
          <c:order val="5"/>
          <c:tx>
            <c:strRef>
              <c:f>'Test 2 Viz'!$N$42</c:f>
              <c:strCache>
                <c:ptCount val="1"/>
                <c:pt idx="0">
                  <c:v>qpcc_56_mg2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Viz'!$N$43:$N$47</c:f>
              <c:numCache>
                <c:formatCode>General</c:formatCode>
                <c:ptCount val="5"/>
                <c:pt idx="0">
                  <c:v>0.93291039867713244</c:v>
                </c:pt>
                <c:pt idx="1">
                  <c:v>0.93144896774911135</c:v>
                </c:pt>
                <c:pt idx="2">
                  <c:v>1.5453747238790596</c:v>
                </c:pt>
                <c:pt idx="3">
                  <c:v>2.8632676933364309</c:v>
                </c:pt>
                <c:pt idx="4">
                  <c:v>3.8639142070845134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DB-4504-BB56-7143192ED158}"/>
            </c:ext>
          </c:extLst>
        </c:ser>
        <c:ser>
          <c:idx val="6"/>
          <c:order val="6"/>
          <c:tx>
            <c:strRef>
              <c:f>'Test 2 Viz'!$O$42</c:f>
              <c:strCache>
                <c:ptCount val="1"/>
                <c:pt idx="0">
                  <c:v>qpcc_63_mg1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2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Viz'!$O$43:$O$47</c:f>
              <c:numCache>
                <c:formatCode>General</c:formatCode>
                <c:ptCount val="5"/>
                <c:pt idx="0">
                  <c:v>0.65077503435265405</c:v>
                </c:pt>
                <c:pt idx="1">
                  <c:v>0.65568879533642166</c:v>
                </c:pt>
                <c:pt idx="2">
                  <c:v>0.773285548621234</c:v>
                </c:pt>
                <c:pt idx="3">
                  <c:v>1.3294210455547115</c:v>
                </c:pt>
                <c:pt idx="4">
                  <c:v>1.7112181620011335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DB-4504-BB56-7143192ED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 RMSE, kVAr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MAE per MG Dispatch (load growth</a:t>
            </a:r>
            <a:r>
              <a:rPr lang="en-PH" sz="1200" baseline="0"/>
              <a:t> in MG7 only)</a:t>
            </a:r>
            <a:r>
              <a:rPr lang="en-PH" sz="1200"/>
              <a:t>, ppcc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Viz'!$B$34</c:f>
              <c:strCache>
                <c:ptCount val="1"/>
                <c:pt idx="0">
                  <c:v>ppcc_5_mg5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Viz'!$B$35:$B$39</c:f>
              <c:numCache>
                <c:formatCode>General</c:formatCode>
                <c:ptCount val="5"/>
                <c:pt idx="0">
                  <c:v>0.87334958344590052</c:v>
                </c:pt>
                <c:pt idx="1">
                  <c:v>0.93748973453040929</c:v>
                </c:pt>
                <c:pt idx="2">
                  <c:v>1.3902893426251692</c:v>
                </c:pt>
                <c:pt idx="3">
                  <c:v>2.1211661074059767</c:v>
                </c:pt>
                <c:pt idx="4">
                  <c:v>2.9548865296602145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7-4431-BDB4-8A4022722901}"/>
            </c:ext>
          </c:extLst>
        </c:ser>
        <c:ser>
          <c:idx val="1"/>
          <c:order val="1"/>
          <c:tx>
            <c:strRef>
              <c:f>'Test 2 Viz'!$C$34</c:f>
              <c:strCache>
                <c:ptCount val="1"/>
                <c:pt idx="0">
                  <c:v>ppcc_15_mg4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Viz'!$C$35:$C$39</c:f>
              <c:numCache>
                <c:formatCode>General</c:formatCode>
                <c:ptCount val="5"/>
                <c:pt idx="0">
                  <c:v>0.7811807950968529</c:v>
                </c:pt>
                <c:pt idx="1">
                  <c:v>0.83844358892492432</c:v>
                </c:pt>
                <c:pt idx="2">
                  <c:v>0.96146609898281832</c:v>
                </c:pt>
                <c:pt idx="3">
                  <c:v>1.1740157125513835</c:v>
                </c:pt>
                <c:pt idx="4">
                  <c:v>1.4722813916522228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7-4431-BDB4-8A4022722901}"/>
            </c:ext>
          </c:extLst>
        </c:ser>
        <c:ser>
          <c:idx val="2"/>
          <c:order val="2"/>
          <c:tx>
            <c:strRef>
              <c:f>'Test 2 Viz'!$D$34</c:f>
              <c:strCache>
                <c:ptCount val="1"/>
                <c:pt idx="0">
                  <c:v>ppcc_23_mg3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Viz'!$D$35:$D$39</c:f>
              <c:numCache>
                <c:formatCode>General</c:formatCode>
                <c:ptCount val="5"/>
                <c:pt idx="0">
                  <c:v>1.7583281154734052</c:v>
                </c:pt>
                <c:pt idx="1">
                  <c:v>2.0674737355950841</c:v>
                </c:pt>
                <c:pt idx="2">
                  <c:v>2.7878682294826271</c:v>
                </c:pt>
                <c:pt idx="3">
                  <c:v>3.5474675953747168</c:v>
                </c:pt>
                <c:pt idx="4">
                  <c:v>4.3950460690990445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47-4431-BDB4-8A4022722901}"/>
            </c:ext>
          </c:extLst>
        </c:ser>
        <c:ser>
          <c:idx val="3"/>
          <c:order val="3"/>
          <c:tx>
            <c:strRef>
              <c:f>'Test 2 Viz'!$E$34</c:f>
              <c:strCache>
                <c:ptCount val="1"/>
                <c:pt idx="0">
                  <c:v>ppcc_32_mg6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Viz'!$E$35:$E$39</c:f>
              <c:numCache>
                <c:formatCode>General</c:formatCode>
                <c:ptCount val="5"/>
                <c:pt idx="0">
                  <c:v>0.45151760144654018</c:v>
                </c:pt>
                <c:pt idx="1">
                  <c:v>0.44950729400720763</c:v>
                </c:pt>
                <c:pt idx="2">
                  <c:v>0.44940353587978082</c:v>
                </c:pt>
                <c:pt idx="3">
                  <c:v>0.46096153152234959</c:v>
                </c:pt>
                <c:pt idx="4">
                  <c:v>0.47830248669521708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47-4431-BDB4-8A4022722901}"/>
            </c:ext>
          </c:extLst>
        </c:ser>
        <c:ser>
          <c:idx val="4"/>
          <c:order val="4"/>
          <c:tx>
            <c:strRef>
              <c:f>'Test 2 Viz'!$F$34</c:f>
              <c:strCache>
                <c:ptCount val="1"/>
                <c:pt idx="0">
                  <c:v>ppcc_42_mg7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Viz'!$F$35:$F$39</c:f>
              <c:numCache>
                <c:formatCode>General</c:formatCode>
                <c:ptCount val="5"/>
                <c:pt idx="0">
                  <c:v>0.26438294995642375</c:v>
                </c:pt>
                <c:pt idx="1">
                  <c:v>0.29684455198271975</c:v>
                </c:pt>
                <c:pt idx="2">
                  <c:v>0.46575322452030027</c:v>
                </c:pt>
                <c:pt idx="3">
                  <c:v>0.78542264509543946</c:v>
                </c:pt>
                <c:pt idx="4">
                  <c:v>1.3088625578179742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47-4431-BDB4-8A4022722901}"/>
            </c:ext>
          </c:extLst>
        </c:ser>
        <c:ser>
          <c:idx val="5"/>
          <c:order val="5"/>
          <c:tx>
            <c:strRef>
              <c:f>'Test 2 Viz'!$G$34</c:f>
              <c:strCache>
                <c:ptCount val="1"/>
                <c:pt idx="0">
                  <c:v>ppcc_56_mg2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Viz'!$G$35:$G$39</c:f>
              <c:numCache>
                <c:formatCode>General</c:formatCode>
                <c:ptCount val="5"/>
                <c:pt idx="0">
                  <c:v>0.54261087345116554</c:v>
                </c:pt>
                <c:pt idx="1">
                  <c:v>0.43348055707476874</c:v>
                </c:pt>
                <c:pt idx="2">
                  <c:v>0.43290625393834153</c:v>
                </c:pt>
                <c:pt idx="3">
                  <c:v>0.75533729645172143</c:v>
                </c:pt>
                <c:pt idx="4">
                  <c:v>1.1603041675308254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47-4431-BDB4-8A4022722901}"/>
            </c:ext>
          </c:extLst>
        </c:ser>
        <c:ser>
          <c:idx val="6"/>
          <c:order val="6"/>
          <c:tx>
            <c:strRef>
              <c:f>'Test 2 Viz'!$H$34</c:f>
              <c:strCache>
                <c:ptCount val="1"/>
                <c:pt idx="0">
                  <c:v>ppcc_63_mg1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Viz'!$H$35:$H$39</c:f>
              <c:numCache>
                <c:formatCode>General</c:formatCode>
                <c:ptCount val="5"/>
                <c:pt idx="0">
                  <c:v>0.33333480234326046</c:v>
                </c:pt>
                <c:pt idx="1">
                  <c:v>0.33637348023101143</c:v>
                </c:pt>
                <c:pt idx="2">
                  <c:v>0.45149077730516901</c:v>
                </c:pt>
                <c:pt idx="3">
                  <c:v>0.6934027727034805</c:v>
                </c:pt>
                <c:pt idx="4">
                  <c:v>1.021738154258629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47-4431-BDB4-8A4022722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 MAE,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MAE per MG Dispatch (load growth</a:t>
            </a:r>
            <a:r>
              <a:rPr lang="en-PH" sz="1200" baseline="0"/>
              <a:t> in MG7 only)</a:t>
            </a:r>
            <a:r>
              <a:rPr lang="en-PH" sz="1200"/>
              <a:t>, qpcc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Viz'!$I$34</c:f>
              <c:strCache>
                <c:ptCount val="1"/>
                <c:pt idx="0">
                  <c:v>qpcc_5_mg5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Viz'!$I$35:$I$39</c:f>
              <c:numCache>
                <c:formatCode>General</c:formatCode>
                <c:ptCount val="5"/>
                <c:pt idx="0">
                  <c:v>0.35634074713068165</c:v>
                </c:pt>
                <c:pt idx="1">
                  <c:v>0.37315425444025829</c:v>
                </c:pt>
                <c:pt idx="2">
                  <c:v>0.43414761046787659</c:v>
                </c:pt>
                <c:pt idx="3">
                  <c:v>0.54722348509059637</c:v>
                </c:pt>
                <c:pt idx="4">
                  <c:v>0.69713303228184698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A-4FCE-A4E3-3C6145BB10AA}"/>
            </c:ext>
          </c:extLst>
        </c:ser>
        <c:ser>
          <c:idx val="1"/>
          <c:order val="1"/>
          <c:tx>
            <c:strRef>
              <c:f>'Test 2 Viz'!$J$34</c:f>
              <c:strCache>
                <c:ptCount val="1"/>
                <c:pt idx="0">
                  <c:v>qpcc_15_mg4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Viz'!$J$35:$J$39</c:f>
              <c:numCache>
                <c:formatCode>General</c:formatCode>
                <c:ptCount val="5"/>
                <c:pt idx="0">
                  <c:v>0.30057245922500192</c:v>
                </c:pt>
                <c:pt idx="1">
                  <c:v>0.31083303358280101</c:v>
                </c:pt>
                <c:pt idx="2">
                  <c:v>0.4124287825566576</c:v>
                </c:pt>
                <c:pt idx="3">
                  <c:v>0.63686106174897095</c:v>
                </c:pt>
                <c:pt idx="4">
                  <c:v>0.92844076743935078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7A-4FCE-A4E3-3C6145BB10AA}"/>
            </c:ext>
          </c:extLst>
        </c:ser>
        <c:ser>
          <c:idx val="2"/>
          <c:order val="2"/>
          <c:tx>
            <c:strRef>
              <c:f>'Test 2 Viz'!$K$34</c:f>
              <c:strCache>
                <c:ptCount val="1"/>
                <c:pt idx="0">
                  <c:v>qpcc_23_mg3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Viz'!$K$35:$K$39</c:f>
              <c:numCache>
                <c:formatCode>General</c:formatCode>
                <c:ptCount val="5"/>
                <c:pt idx="0">
                  <c:v>0.36880256511491361</c:v>
                </c:pt>
                <c:pt idx="1">
                  <c:v>0.37528855085702961</c:v>
                </c:pt>
                <c:pt idx="2">
                  <c:v>0.46484744337557055</c:v>
                </c:pt>
                <c:pt idx="3">
                  <c:v>0.66874982847463693</c:v>
                </c:pt>
                <c:pt idx="4">
                  <c:v>0.92636826027986463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7A-4FCE-A4E3-3C6145BB10AA}"/>
            </c:ext>
          </c:extLst>
        </c:ser>
        <c:ser>
          <c:idx val="3"/>
          <c:order val="3"/>
          <c:tx>
            <c:strRef>
              <c:f>'Test 2 Viz'!$L$34</c:f>
              <c:strCache>
                <c:ptCount val="1"/>
                <c:pt idx="0">
                  <c:v>qpcc_32_mg6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Viz'!$L$35:$L$39</c:f>
              <c:numCache>
                <c:formatCode>General</c:formatCode>
                <c:ptCount val="5"/>
                <c:pt idx="0">
                  <c:v>0.3342791357678524</c:v>
                </c:pt>
                <c:pt idx="1">
                  <c:v>0.35861408923306398</c:v>
                </c:pt>
                <c:pt idx="2">
                  <c:v>0.45315863137029294</c:v>
                </c:pt>
                <c:pt idx="3">
                  <c:v>0.5677765729592571</c:v>
                </c:pt>
                <c:pt idx="4">
                  <c:v>0.69042264493668581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7A-4FCE-A4E3-3C6145BB10AA}"/>
            </c:ext>
          </c:extLst>
        </c:ser>
        <c:ser>
          <c:idx val="4"/>
          <c:order val="4"/>
          <c:tx>
            <c:strRef>
              <c:f>'Test 2 Viz'!$M$34</c:f>
              <c:strCache>
                <c:ptCount val="1"/>
                <c:pt idx="0">
                  <c:v>qpcc_42_mg7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Viz'!$M$35:$M$39</c:f>
              <c:numCache>
                <c:formatCode>General</c:formatCode>
                <c:ptCount val="5"/>
                <c:pt idx="0">
                  <c:v>0.37410627866612484</c:v>
                </c:pt>
                <c:pt idx="1">
                  <c:v>0.31300773561512485</c:v>
                </c:pt>
                <c:pt idx="2">
                  <c:v>0.33449456131944411</c:v>
                </c:pt>
                <c:pt idx="3">
                  <c:v>0.51240458299108238</c:v>
                </c:pt>
                <c:pt idx="4">
                  <c:v>0.77831920217372863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7A-4FCE-A4E3-3C6145BB10AA}"/>
            </c:ext>
          </c:extLst>
        </c:ser>
        <c:ser>
          <c:idx val="5"/>
          <c:order val="5"/>
          <c:tx>
            <c:strRef>
              <c:f>'Test 2 Viz'!$N$34</c:f>
              <c:strCache>
                <c:ptCount val="1"/>
                <c:pt idx="0">
                  <c:v>qpcc_56_mg2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Viz'!$N$35:$N$39</c:f>
              <c:numCache>
                <c:formatCode>General</c:formatCode>
                <c:ptCount val="5"/>
                <c:pt idx="0">
                  <c:v>0.77601211282848848</c:v>
                </c:pt>
                <c:pt idx="1">
                  <c:v>0.78701072478931566</c:v>
                </c:pt>
                <c:pt idx="2">
                  <c:v>0.88088624952724781</c:v>
                </c:pt>
                <c:pt idx="3">
                  <c:v>1.1290437332352763</c:v>
                </c:pt>
                <c:pt idx="4">
                  <c:v>1.4551349887593472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7A-4FCE-A4E3-3C6145BB10AA}"/>
            </c:ext>
          </c:extLst>
        </c:ser>
        <c:ser>
          <c:idx val="6"/>
          <c:order val="6"/>
          <c:tx>
            <c:strRef>
              <c:f>'Test 2 Viz'!$O$34</c:f>
              <c:strCache>
                <c:ptCount val="1"/>
                <c:pt idx="0">
                  <c:v>qpcc_63_mg1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2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Viz'!$O$35:$O$39</c:f>
              <c:numCache>
                <c:formatCode>General</c:formatCode>
                <c:ptCount val="5"/>
                <c:pt idx="0">
                  <c:v>0.50929198019024258</c:v>
                </c:pt>
                <c:pt idx="1">
                  <c:v>0.49096931566726726</c:v>
                </c:pt>
                <c:pt idx="2">
                  <c:v>0.49598410579760904</c:v>
                </c:pt>
                <c:pt idx="3">
                  <c:v>0.61156889891549238</c:v>
                </c:pt>
                <c:pt idx="4">
                  <c:v>0.80736860238640229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7A-4FCE-A4E3-3C6145BB1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 MAE, kVAr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</a:t>
            </a:r>
            <a:r>
              <a:rPr lang="en-PH" sz="1200" baseline="0"/>
              <a:t> Absolute Error</a:t>
            </a:r>
            <a:r>
              <a:rPr lang="en-PH" sz="1200"/>
              <a:t> per MG Dispatch (load growth</a:t>
            </a:r>
            <a:r>
              <a:rPr lang="en-PH" sz="1200" baseline="0"/>
              <a:t> in MG7 only)</a:t>
            </a:r>
            <a:r>
              <a:rPr lang="en-PH" sz="1200"/>
              <a:t>, ppcc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Viz'!$B$26</c:f>
              <c:strCache>
                <c:ptCount val="1"/>
                <c:pt idx="0">
                  <c:v>ppcc_5_mg5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Viz'!$B$27:$B$31</c:f>
              <c:numCache>
                <c:formatCode>General</c:formatCode>
                <c:ptCount val="5"/>
                <c:pt idx="0">
                  <c:v>41.946037993760505</c:v>
                </c:pt>
                <c:pt idx="1">
                  <c:v>45.969982213695104</c:v>
                </c:pt>
                <c:pt idx="2">
                  <c:v>49.0278242252881</c:v>
                </c:pt>
                <c:pt idx="3">
                  <c:v>51.397849697119597</c:v>
                </c:pt>
                <c:pt idx="4">
                  <c:v>53.689265742683908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8-4FDC-96C6-854403581361}"/>
            </c:ext>
          </c:extLst>
        </c:ser>
        <c:ser>
          <c:idx val="1"/>
          <c:order val="1"/>
          <c:tx>
            <c:strRef>
              <c:f>'Test 2 Viz'!$C$26</c:f>
              <c:strCache>
                <c:ptCount val="1"/>
                <c:pt idx="0">
                  <c:v>ppcc_15_mg4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Viz'!$C$27:$C$31</c:f>
              <c:numCache>
                <c:formatCode>General</c:formatCode>
                <c:ptCount val="5"/>
                <c:pt idx="0">
                  <c:v>4.7551318702169754</c:v>
                </c:pt>
                <c:pt idx="1">
                  <c:v>8.1971589448695905</c:v>
                </c:pt>
                <c:pt idx="2">
                  <c:v>19.173483546378403</c:v>
                </c:pt>
                <c:pt idx="3">
                  <c:v>19.989135982534766</c:v>
                </c:pt>
                <c:pt idx="4">
                  <c:v>33.058315532644102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8-4FDC-96C6-854403581361}"/>
            </c:ext>
          </c:extLst>
        </c:ser>
        <c:ser>
          <c:idx val="2"/>
          <c:order val="2"/>
          <c:tx>
            <c:strRef>
              <c:f>'Test 2 Viz'!$D$26</c:f>
              <c:strCache>
                <c:ptCount val="1"/>
                <c:pt idx="0">
                  <c:v>ppcc_23_mg3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Viz'!$D$27:$D$31</c:f>
              <c:numCache>
                <c:formatCode>General</c:formatCode>
                <c:ptCount val="5"/>
                <c:pt idx="0">
                  <c:v>40.284545665303995</c:v>
                </c:pt>
                <c:pt idx="1">
                  <c:v>51.404395075796039</c:v>
                </c:pt>
                <c:pt idx="2">
                  <c:v>52.294604197252006</c:v>
                </c:pt>
                <c:pt idx="3">
                  <c:v>53.123140358954508</c:v>
                </c:pt>
                <c:pt idx="4">
                  <c:v>53.16266149568974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48-4FDC-96C6-854403581361}"/>
            </c:ext>
          </c:extLst>
        </c:ser>
        <c:ser>
          <c:idx val="3"/>
          <c:order val="3"/>
          <c:tx>
            <c:strRef>
              <c:f>'Test 2 Viz'!$E$26</c:f>
              <c:strCache>
                <c:ptCount val="1"/>
                <c:pt idx="0">
                  <c:v>ppcc_32_mg6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Viz'!$E$27:$E$31</c:f>
              <c:numCache>
                <c:formatCode>General</c:formatCode>
                <c:ptCount val="5"/>
                <c:pt idx="0">
                  <c:v>1.8882318057288496</c:v>
                </c:pt>
                <c:pt idx="1">
                  <c:v>2.8751449596154997</c:v>
                </c:pt>
                <c:pt idx="2">
                  <c:v>3.9330743380532303</c:v>
                </c:pt>
                <c:pt idx="3">
                  <c:v>4.3949585496350299</c:v>
                </c:pt>
                <c:pt idx="4">
                  <c:v>6.3567851421455499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48-4FDC-96C6-854403581361}"/>
            </c:ext>
          </c:extLst>
        </c:ser>
        <c:ser>
          <c:idx val="4"/>
          <c:order val="4"/>
          <c:tx>
            <c:strRef>
              <c:f>'Test 2 Viz'!$F$26</c:f>
              <c:strCache>
                <c:ptCount val="1"/>
                <c:pt idx="0">
                  <c:v>ppcc_42_mg7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Viz'!$F$27:$F$31</c:f>
              <c:numCache>
                <c:formatCode>General</c:formatCode>
                <c:ptCount val="5"/>
                <c:pt idx="0">
                  <c:v>2.7001037673055062</c:v>
                </c:pt>
                <c:pt idx="1">
                  <c:v>75.615100848930496</c:v>
                </c:pt>
                <c:pt idx="2">
                  <c:v>86.410057475423486</c:v>
                </c:pt>
                <c:pt idx="3">
                  <c:v>93.353443161113987</c:v>
                </c:pt>
                <c:pt idx="4">
                  <c:v>104.73656190822591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48-4FDC-96C6-854403581361}"/>
            </c:ext>
          </c:extLst>
        </c:ser>
        <c:ser>
          <c:idx val="5"/>
          <c:order val="5"/>
          <c:tx>
            <c:strRef>
              <c:f>'Test 2 Viz'!$G$26</c:f>
              <c:strCache>
                <c:ptCount val="1"/>
                <c:pt idx="0">
                  <c:v>ppcc_56_mg2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Viz'!$G$27:$G$31</c:f>
              <c:numCache>
                <c:formatCode>General</c:formatCode>
                <c:ptCount val="5"/>
                <c:pt idx="0">
                  <c:v>2.8303340507903063</c:v>
                </c:pt>
                <c:pt idx="1">
                  <c:v>10.649967444131809</c:v>
                </c:pt>
                <c:pt idx="2">
                  <c:v>9.7233209891220103</c:v>
                </c:pt>
                <c:pt idx="3">
                  <c:v>13.139776768827602</c:v>
                </c:pt>
                <c:pt idx="4">
                  <c:v>14.349646178279503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48-4FDC-96C6-854403581361}"/>
            </c:ext>
          </c:extLst>
        </c:ser>
        <c:ser>
          <c:idx val="6"/>
          <c:order val="6"/>
          <c:tx>
            <c:strRef>
              <c:f>'Test 2 Viz'!$H$26</c:f>
              <c:strCache>
                <c:ptCount val="1"/>
                <c:pt idx="0">
                  <c:v>ppcc_63_mg1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Viz'!$H$27:$H$31</c:f>
              <c:numCache>
                <c:formatCode>General</c:formatCode>
                <c:ptCount val="5"/>
                <c:pt idx="0">
                  <c:v>1.7839685658010001</c:v>
                </c:pt>
                <c:pt idx="1">
                  <c:v>1.7786278565649905</c:v>
                </c:pt>
                <c:pt idx="2">
                  <c:v>29.758364181939804</c:v>
                </c:pt>
                <c:pt idx="3">
                  <c:v>30.109167347229793</c:v>
                </c:pt>
                <c:pt idx="4">
                  <c:v>30.424469405258648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48-4FDC-96C6-854403581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 AE,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</a:t>
            </a:r>
            <a:r>
              <a:rPr lang="en-PH" sz="1200" baseline="0"/>
              <a:t> Absolute Error</a:t>
            </a:r>
            <a:r>
              <a:rPr lang="en-PH" sz="1200"/>
              <a:t> per MG Dispatch (load growth</a:t>
            </a:r>
            <a:r>
              <a:rPr lang="en-PH" sz="1200" baseline="0"/>
              <a:t> in MG7 only)</a:t>
            </a:r>
            <a:r>
              <a:rPr lang="en-PH" sz="1200"/>
              <a:t>, qpcc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Viz'!$I$26</c:f>
              <c:strCache>
                <c:ptCount val="1"/>
                <c:pt idx="0">
                  <c:v>qpcc_5_mg5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Viz'!$I$27:$I$31</c:f>
              <c:numCache>
                <c:formatCode>General</c:formatCode>
                <c:ptCount val="5"/>
                <c:pt idx="0">
                  <c:v>1.3811277558403496</c:v>
                </c:pt>
                <c:pt idx="1">
                  <c:v>3.9149605672642602</c:v>
                </c:pt>
                <c:pt idx="2">
                  <c:v>8.7708315510687296</c:v>
                </c:pt>
                <c:pt idx="3">
                  <c:v>10.61936833074123</c:v>
                </c:pt>
                <c:pt idx="4">
                  <c:v>10.976742799468552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29-4984-9E0B-E08E2E35960D}"/>
            </c:ext>
          </c:extLst>
        </c:ser>
        <c:ser>
          <c:idx val="1"/>
          <c:order val="1"/>
          <c:tx>
            <c:strRef>
              <c:f>'Test 2 Viz'!$J$26</c:f>
              <c:strCache>
                <c:ptCount val="1"/>
                <c:pt idx="0">
                  <c:v>qpcc_15_mg4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Viz'!$J$27:$J$31</c:f>
              <c:numCache>
                <c:formatCode>General</c:formatCode>
                <c:ptCount val="5"/>
                <c:pt idx="0">
                  <c:v>2.527034037762804</c:v>
                </c:pt>
                <c:pt idx="1">
                  <c:v>2.8234219971587997</c:v>
                </c:pt>
                <c:pt idx="2">
                  <c:v>21.76358801595185</c:v>
                </c:pt>
                <c:pt idx="3">
                  <c:v>23.973244266582846</c:v>
                </c:pt>
                <c:pt idx="4">
                  <c:v>25.548358438134397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29-4984-9E0B-E08E2E35960D}"/>
            </c:ext>
          </c:extLst>
        </c:ser>
        <c:ser>
          <c:idx val="2"/>
          <c:order val="2"/>
          <c:tx>
            <c:strRef>
              <c:f>'Test 2 Viz'!$K$26</c:f>
              <c:strCache>
                <c:ptCount val="1"/>
                <c:pt idx="0">
                  <c:v>qpcc_23_mg3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Viz'!$K$27:$K$31</c:f>
              <c:numCache>
                <c:formatCode>General</c:formatCode>
                <c:ptCount val="5"/>
                <c:pt idx="0">
                  <c:v>2.6456052069367009</c:v>
                </c:pt>
                <c:pt idx="1">
                  <c:v>2.7488594366435541</c:v>
                </c:pt>
                <c:pt idx="2">
                  <c:v>9.6721697340737478</c:v>
                </c:pt>
                <c:pt idx="3">
                  <c:v>12.056635917640849</c:v>
                </c:pt>
                <c:pt idx="4">
                  <c:v>12.414425769631498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29-4984-9E0B-E08E2E35960D}"/>
            </c:ext>
          </c:extLst>
        </c:ser>
        <c:ser>
          <c:idx val="3"/>
          <c:order val="3"/>
          <c:tx>
            <c:strRef>
              <c:f>'Test 2 Viz'!$L$26</c:f>
              <c:strCache>
                <c:ptCount val="1"/>
                <c:pt idx="0">
                  <c:v>qpcc_32_mg6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Viz'!$L$27:$L$31</c:f>
              <c:numCache>
                <c:formatCode>General</c:formatCode>
                <c:ptCount val="5"/>
                <c:pt idx="0">
                  <c:v>2.6578194381704501</c:v>
                </c:pt>
                <c:pt idx="1">
                  <c:v>9.6874025868282505</c:v>
                </c:pt>
                <c:pt idx="2">
                  <c:v>11.657463393806651</c:v>
                </c:pt>
                <c:pt idx="3">
                  <c:v>11.248609817032452</c:v>
                </c:pt>
                <c:pt idx="4">
                  <c:v>13.74820241528165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29-4984-9E0B-E08E2E35960D}"/>
            </c:ext>
          </c:extLst>
        </c:ser>
        <c:ser>
          <c:idx val="4"/>
          <c:order val="4"/>
          <c:tx>
            <c:strRef>
              <c:f>'Test 2 Viz'!$M$26</c:f>
              <c:strCache>
                <c:ptCount val="1"/>
                <c:pt idx="0">
                  <c:v>qpcc_42_mg7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Viz'!$M$27:$M$31</c:f>
              <c:numCache>
                <c:formatCode>General</c:formatCode>
                <c:ptCount val="5"/>
                <c:pt idx="0">
                  <c:v>2.1074871706217491</c:v>
                </c:pt>
                <c:pt idx="1">
                  <c:v>5.4655922726560444</c:v>
                </c:pt>
                <c:pt idx="2">
                  <c:v>7.2750363718137603</c:v>
                </c:pt>
                <c:pt idx="3">
                  <c:v>10.5943399875498</c:v>
                </c:pt>
                <c:pt idx="4">
                  <c:v>12.197274617282854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29-4984-9E0B-E08E2E35960D}"/>
            </c:ext>
          </c:extLst>
        </c:ser>
        <c:ser>
          <c:idx val="5"/>
          <c:order val="5"/>
          <c:tx>
            <c:strRef>
              <c:f>'Test 2 Viz'!$N$26</c:f>
              <c:strCache>
                <c:ptCount val="1"/>
                <c:pt idx="0">
                  <c:v>qpcc_56_mg2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Viz'!$N$27:$N$31</c:f>
              <c:numCache>
                <c:formatCode>General</c:formatCode>
                <c:ptCount val="5"/>
                <c:pt idx="0">
                  <c:v>4.2191157805855086</c:v>
                </c:pt>
                <c:pt idx="1">
                  <c:v>3.9999929006583059</c:v>
                </c:pt>
                <c:pt idx="2">
                  <c:v>29.153280396649251</c:v>
                </c:pt>
                <c:pt idx="3">
                  <c:v>35.062640908110403</c:v>
                </c:pt>
                <c:pt idx="4">
                  <c:v>34.865729442548997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29-4984-9E0B-E08E2E35960D}"/>
            </c:ext>
          </c:extLst>
        </c:ser>
        <c:ser>
          <c:idx val="6"/>
          <c:order val="6"/>
          <c:tx>
            <c:strRef>
              <c:f>'Test 2 Viz'!$O$26</c:f>
              <c:strCache>
                <c:ptCount val="1"/>
                <c:pt idx="0">
                  <c:v>qpcc_63_mg1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2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Viz'!$O$27:$O$31</c:f>
              <c:numCache>
                <c:formatCode>General</c:formatCode>
                <c:ptCount val="5"/>
                <c:pt idx="0">
                  <c:v>3.6910642184235511</c:v>
                </c:pt>
                <c:pt idx="1">
                  <c:v>7.8365168470204001</c:v>
                </c:pt>
                <c:pt idx="2">
                  <c:v>10.785450541704808</c:v>
                </c:pt>
                <c:pt idx="3">
                  <c:v>15.2764855511109</c:v>
                </c:pt>
                <c:pt idx="4">
                  <c:v>17.0585981062302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29-4984-9E0B-E08E2E359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 AE, kVAr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MAE (load growth in MG7 only)</a:t>
            </a:r>
            <a:r>
              <a:rPr lang="en-US" sz="1200"/>
              <a:t>,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Viz'!$B$50</c:f>
              <c:strCache>
                <c:ptCount val="1"/>
                <c:pt idx="0">
                  <c:v>v, pu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Viz'!$A$51:$A$55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Viz'!$B$51:$B$55</c:f>
              <c:numCache>
                <c:formatCode>0.00000</c:formatCode>
                <c:ptCount val="5"/>
                <c:pt idx="0">
                  <c:v>6.7430165786045695E-4</c:v>
                </c:pt>
                <c:pt idx="1">
                  <c:v>6.6606423698248568E-4</c:v>
                </c:pt>
                <c:pt idx="2">
                  <c:v>6.5020377988979968E-4</c:v>
                </c:pt>
                <c:pt idx="3">
                  <c:v>6.5401711761597285E-4</c:v>
                </c:pt>
                <c:pt idx="4">
                  <c:v>6.6894413676015364E-4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4-414A-8C71-C0DB05007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 MAE, per</a:t>
                </a:r>
                <a:r>
                  <a:rPr lang="en-PH" baseline="0"/>
                  <a:t> unit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MAE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(load growth in MG7 only)</a:t>
            </a:r>
            <a:r>
              <a:rPr lang="en-US" sz="1200"/>
              <a:t>, lmp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Viz'!$C$50</c:f>
              <c:strCache>
                <c:ptCount val="1"/>
                <c:pt idx="0">
                  <c:v>lmp, PHP/kWh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Viz'!$A$51:$A$55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Viz'!$C$51:$C$55</c:f>
              <c:numCache>
                <c:formatCode>0.00000</c:formatCode>
                <c:ptCount val="5"/>
                <c:pt idx="0">
                  <c:v>7.4214549233045141E-4</c:v>
                </c:pt>
                <c:pt idx="1">
                  <c:v>6.9969493596911997E-4</c:v>
                </c:pt>
                <c:pt idx="2">
                  <c:v>7.35282359046257E-4</c:v>
                </c:pt>
                <c:pt idx="3">
                  <c:v>9.0331433119605648E-4</c:v>
                </c:pt>
                <c:pt idx="4">
                  <c:v>1.138503047639285E-3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2-4D78-95C5-06BC4B839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lmp MAE, PHP</a:t>
                </a:r>
                <a:r>
                  <a:rPr lang="en-PH" baseline="0"/>
                  <a:t>/kWh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MAE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(load growth in MG7 only)</a:t>
            </a:r>
            <a:r>
              <a:rPr lang="en-US" sz="1200"/>
              <a:t>, objective_val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Viz'!$D$50</c:f>
              <c:strCache>
                <c:ptCount val="1"/>
                <c:pt idx="0">
                  <c:v>objective_val, PHP/h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Viz'!$A$51:$A$55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Viz'!$D$51:$D$55</c:f>
              <c:numCache>
                <c:formatCode>0.00000</c:formatCode>
                <c:ptCount val="5"/>
                <c:pt idx="0">
                  <c:v>77.302875186426277</c:v>
                </c:pt>
                <c:pt idx="1">
                  <c:v>48.748154735275477</c:v>
                </c:pt>
                <c:pt idx="2">
                  <c:v>48.234674868994247</c:v>
                </c:pt>
                <c:pt idx="3">
                  <c:v>111.94079542832689</c:v>
                </c:pt>
                <c:pt idx="4">
                  <c:v>188.41480648494715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9-454E-BC33-EB2697E1D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objective_val MAE, PHP</a:t>
                </a:r>
                <a:r>
                  <a:rPr lang="en-PH" baseline="0"/>
                  <a:t>/h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(Test 2)</a:t>
            </a:r>
            <a:r>
              <a:rPr lang="en-US" sz="1200"/>
              <a:t>,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Viz'!$B$58</c:f>
              <c:strCache>
                <c:ptCount val="1"/>
                <c:pt idx="0">
                  <c:v>v, pu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Viz'!$A$59:$A$63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Viz'!$B$59:$B$63</c:f>
              <c:numCache>
                <c:formatCode>0.00000</c:formatCode>
                <c:ptCount val="5"/>
                <c:pt idx="0">
                  <c:v>1.1628761144619928E-3</c:v>
                </c:pt>
                <c:pt idx="1">
                  <c:v>1.1429772601340043E-3</c:v>
                </c:pt>
                <c:pt idx="2">
                  <c:v>1.0948484163998077E-3</c:v>
                </c:pt>
                <c:pt idx="3">
                  <c:v>1.1116998125258115E-3</c:v>
                </c:pt>
                <c:pt idx="4">
                  <c:v>1.1530439569399824E-3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F-41F0-8F3B-D382A93EB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 RMSE, per</a:t>
                </a:r>
                <a:r>
                  <a:rPr lang="en-PH" baseline="0"/>
                  <a:t> unit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(Test 2)</a:t>
            </a:r>
            <a:r>
              <a:rPr lang="en-US" sz="1200"/>
              <a:t>, lmp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Viz'!$C$58</c:f>
              <c:strCache>
                <c:ptCount val="1"/>
                <c:pt idx="0">
                  <c:v>lmp, PHP/kWh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Viz'!$A$59:$A$63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Viz'!$C$59:$C$63</c:f>
              <c:numCache>
                <c:formatCode>0.00000</c:formatCode>
                <c:ptCount val="5"/>
                <c:pt idx="0">
                  <c:v>1.0002575910112673E-3</c:v>
                </c:pt>
                <c:pt idx="1">
                  <c:v>9.5961188693195136E-4</c:v>
                </c:pt>
                <c:pt idx="2">
                  <c:v>1.0668324399695905E-3</c:v>
                </c:pt>
                <c:pt idx="3">
                  <c:v>1.3290798843570574E-3</c:v>
                </c:pt>
                <c:pt idx="4">
                  <c:v>1.6857688642110352E-3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D-4A0C-B209-C2EDB3CA0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lmp RMSE, PHP/kWh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(Test 2)</a:t>
            </a:r>
            <a:r>
              <a:rPr lang="en-US" sz="1200"/>
              <a:t>, objective_val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Viz'!$D$58</c:f>
              <c:strCache>
                <c:ptCount val="1"/>
                <c:pt idx="0">
                  <c:v>objective_val, PHP/h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Viz'!$A$59:$A$63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Viz'!$D$59:$D$63</c:f>
              <c:numCache>
                <c:formatCode>0.00000</c:formatCode>
                <c:ptCount val="5"/>
                <c:pt idx="0">
                  <c:v>85.361207049377882</c:v>
                </c:pt>
                <c:pt idx="1">
                  <c:v>62.023486825797924</c:v>
                </c:pt>
                <c:pt idx="2">
                  <c:v>89.112420192197078</c:v>
                </c:pt>
                <c:pt idx="3">
                  <c:v>162.82588003827726</c:v>
                </c:pt>
                <c:pt idx="4">
                  <c:v>244.78306782260452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7-44F4-A879-BC39F9085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objective_val RMSE, PHP/h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(Test 2)</a:t>
            </a:r>
            <a:r>
              <a:rPr lang="en-US" sz="1200"/>
              <a:t>, vang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Viz'!$E$58</c:f>
              <c:strCache>
                <c:ptCount val="1"/>
                <c:pt idx="0">
                  <c:v>vang, deg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Viz'!$A$59:$A$63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Viz'!$E$59:$E$63</c:f>
              <c:numCache>
                <c:formatCode>General</c:formatCode>
                <c:ptCount val="5"/>
                <c:pt idx="0">
                  <c:v>3.4755558593771983E-4</c:v>
                </c:pt>
                <c:pt idx="1">
                  <c:v>3.7438183372167608E-4</c:v>
                </c:pt>
                <c:pt idx="2">
                  <c:v>5.7596633925093238E-4</c:v>
                </c:pt>
                <c:pt idx="3">
                  <c:v>8.308498342454784E-4</c:v>
                </c:pt>
                <c:pt idx="4">
                  <c:v>1.0921987980798775E-3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E-4CF4-8234-BD336841F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vang RMSE, degrees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 Absolute Error Relative to the Total Capacity</a:t>
            </a:r>
            <a:r>
              <a:rPr lang="en-PH" sz="1200" baseline="0"/>
              <a:t> of Dispatchable Generators (Test 2), ppcc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Rel'!$B$21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Rel'!$B$22:$B$26</c:f>
              <c:numCache>
                <c:formatCode>General</c:formatCode>
                <c:ptCount val="5"/>
                <c:pt idx="0">
                  <c:v>10.486509498440126</c:v>
                </c:pt>
                <c:pt idx="1">
                  <c:v>11.492495553423776</c:v>
                </c:pt>
                <c:pt idx="2">
                  <c:v>12.256956056322025</c:v>
                </c:pt>
                <c:pt idx="3">
                  <c:v>12.849462424279901</c:v>
                </c:pt>
                <c:pt idx="4">
                  <c:v>13.422316435670979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3-4A4F-9026-785E897ED7BB}"/>
            </c:ext>
          </c:extLst>
        </c:ser>
        <c:ser>
          <c:idx val="1"/>
          <c:order val="1"/>
          <c:tx>
            <c:strRef>
              <c:f>'Test 2 Rel'!$C$21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Rel'!$C$22:$C$26</c:f>
              <c:numCache>
                <c:formatCode>General</c:formatCode>
                <c:ptCount val="5"/>
                <c:pt idx="0">
                  <c:v>1.4631174985283002</c:v>
                </c:pt>
                <c:pt idx="1">
                  <c:v>2.5222027522675665</c:v>
                </c:pt>
                <c:pt idx="2">
                  <c:v>5.8995333988856622</c:v>
                </c:pt>
                <c:pt idx="3">
                  <c:v>6.1505033792414663</c:v>
                </c:pt>
                <c:pt idx="4">
                  <c:v>10.171789394659724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3-4A4F-9026-785E897ED7BB}"/>
            </c:ext>
          </c:extLst>
        </c:ser>
        <c:ser>
          <c:idx val="2"/>
          <c:order val="2"/>
          <c:tx>
            <c:strRef>
              <c:f>'Test 2 Rel'!$D$21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Rel'!$D$22:$D$26</c:f>
              <c:numCache>
                <c:formatCode>General</c:formatCode>
                <c:ptCount val="5"/>
                <c:pt idx="0">
                  <c:v>13.428181888434665</c:v>
                </c:pt>
                <c:pt idx="1">
                  <c:v>17.13479835859868</c:v>
                </c:pt>
                <c:pt idx="2">
                  <c:v>17.431534732417337</c:v>
                </c:pt>
                <c:pt idx="3">
                  <c:v>17.707713452984837</c:v>
                </c:pt>
                <c:pt idx="4">
                  <c:v>17.720887165229911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93-4A4F-9026-785E897ED7BB}"/>
            </c:ext>
          </c:extLst>
        </c:ser>
        <c:ser>
          <c:idx val="3"/>
          <c:order val="3"/>
          <c:tx>
            <c:strRef>
              <c:f>'Test 2 Rel'!$E$21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Rel'!$E$22:$E$26</c:f>
              <c:numCache>
                <c:formatCode>General</c:formatCode>
                <c:ptCount val="5"/>
                <c:pt idx="0">
                  <c:v>0.41960706793974434</c:v>
                </c:pt>
                <c:pt idx="1">
                  <c:v>0.63892110213677766</c:v>
                </c:pt>
                <c:pt idx="2">
                  <c:v>0.87401651956738446</c:v>
                </c:pt>
                <c:pt idx="3">
                  <c:v>0.97665745547445104</c:v>
                </c:pt>
                <c:pt idx="4">
                  <c:v>1.4126189204767889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93-4A4F-9026-785E897ED7BB}"/>
            </c:ext>
          </c:extLst>
        </c:ser>
        <c:ser>
          <c:idx val="4"/>
          <c:order val="4"/>
          <c:tx>
            <c:strRef>
              <c:f>'Test 2 Rel'!$F$21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Rel'!$F$22:$F$26</c:f>
              <c:numCache>
                <c:formatCode>General</c:formatCode>
                <c:ptCount val="5"/>
                <c:pt idx="0">
                  <c:v>0.46958326387921845</c:v>
                </c:pt>
                <c:pt idx="1">
                  <c:v>13.15045232155313</c:v>
                </c:pt>
                <c:pt idx="2">
                  <c:v>15.027836082682345</c:v>
                </c:pt>
                <c:pt idx="3">
                  <c:v>16.23538141932417</c:v>
                </c:pt>
                <c:pt idx="4">
                  <c:v>18.215054244908853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93-4A4F-9026-785E897ED7BB}"/>
            </c:ext>
          </c:extLst>
        </c:ser>
        <c:ser>
          <c:idx val="5"/>
          <c:order val="5"/>
          <c:tx>
            <c:strRef>
              <c:f>'Test 2 Rel'!$G$21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Rel'!$G$22:$G$26</c:f>
              <c:numCache>
                <c:formatCode>General</c:formatCode>
                <c:ptCount val="5"/>
                <c:pt idx="0">
                  <c:v>1.2579262447956918</c:v>
                </c:pt>
                <c:pt idx="1">
                  <c:v>4.7333188640585817</c:v>
                </c:pt>
                <c:pt idx="2">
                  <c:v>4.3214759951653381</c:v>
                </c:pt>
                <c:pt idx="3">
                  <c:v>5.8399007861456003</c:v>
                </c:pt>
                <c:pt idx="4">
                  <c:v>6.3776205236797789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93-4A4F-9026-785E897ED7BB}"/>
            </c:ext>
          </c:extLst>
        </c:ser>
        <c:ser>
          <c:idx val="6"/>
          <c:order val="6"/>
          <c:tx>
            <c:strRef>
              <c:f>'Test 2 Rel'!$H$21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Rel'!$H$22:$H$26</c:f>
              <c:numCache>
                <c:formatCode>General</c:formatCode>
                <c:ptCount val="5"/>
                <c:pt idx="0">
                  <c:v>0.79287491813377786</c:v>
                </c:pt>
                <c:pt idx="1">
                  <c:v>0.79050126958444022</c:v>
                </c:pt>
                <c:pt idx="2">
                  <c:v>13.22593963641769</c:v>
                </c:pt>
                <c:pt idx="3">
                  <c:v>13.381852154324353</c:v>
                </c:pt>
                <c:pt idx="4">
                  <c:v>13.521986402337177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93-4A4F-9026-785E897ED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Max AE</a:t>
                </a:r>
                <a:r>
                  <a:rPr lang="en-PH" baseline="0"/>
                  <a:t>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 Absolute Error Relative to the Total Capacity</a:t>
            </a:r>
            <a:r>
              <a:rPr lang="en-PH" sz="1200" baseline="0"/>
              <a:t> of Dispatchable Generators (Test 2), qpcc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Rel'!$I$21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Rel'!$I$22:$I$26</c:f>
              <c:numCache>
                <c:formatCode>General</c:formatCode>
                <c:ptCount val="5"/>
                <c:pt idx="0">
                  <c:v>0.34528193896008741</c:v>
                </c:pt>
                <c:pt idx="1">
                  <c:v>0.97874014181606517</c:v>
                </c:pt>
                <c:pt idx="2">
                  <c:v>2.1927078877671824</c:v>
                </c:pt>
                <c:pt idx="3">
                  <c:v>2.6548420826853074</c:v>
                </c:pt>
                <c:pt idx="4">
                  <c:v>2.7441856998671379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5-47EE-B88C-29B75BACC01D}"/>
            </c:ext>
          </c:extLst>
        </c:ser>
        <c:ser>
          <c:idx val="1"/>
          <c:order val="1"/>
          <c:tx>
            <c:strRef>
              <c:f>'Test 2 Rel'!$J$21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Rel'!$J$22:$J$26</c:f>
              <c:numCache>
                <c:formatCode>General</c:formatCode>
                <c:ptCount val="5"/>
                <c:pt idx="0">
                  <c:v>0.77754893469624731</c:v>
                </c:pt>
                <c:pt idx="1">
                  <c:v>0.86874522989501524</c:v>
                </c:pt>
                <c:pt idx="2">
                  <c:v>6.6964886202928771</c:v>
                </c:pt>
                <c:pt idx="3">
                  <c:v>7.3763828512562606</c:v>
                </c:pt>
                <c:pt idx="4">
                  <c:v>7.8610333655798144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A5-47EE-B88C-29B75BACC01D}"/>
            </c:ext>
          </c:extLst>
        </c:ser>
        <c:ser>
          <c:idx val="2"/>
          <c:order val="2"/>
          <c:tx>
            <c:strRef>
              <c:f>'Test 2 Rel'!$K$21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Rel'!$K$22:$K$26</c:f>
              <c:numCache>
                <c:formatCode>General</c:formatCode>
                <c:ptCount val="5"/>
                <c:pt idx="0">
                  <c:v>0.88186840231223362</c:v>
                </c:pt>
                <c:pt idx="1">
                  <c:v>0.91628647888118475</c:v>
                </c:pt>
                <c:pt idx="2">
                  <c:v>3.2240565780245825</c:v>
                </c:pt>
                <c:pt idx="3">
                  <c:v>4.0188786392136162</c:v>
                </c:pt>
                <c:pt idx="4">
                  <c:v>4.1381419232104992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A5-47EE-B88C-29B75BACC01D}"/>
            </c:ext>
          </c:extLst>
        </c:ser>
        <c:ser>
          <c:idx val="3"/>
          <c:order val="3"/>
          <c:tx>
            <c:strRef>
              <c:f>'Test 2 Rel'!$L$21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Rel'!$L$22:$L$26</c:f>
              <c:numCache>
                <c:formatCode>General</c:formatCode>
                <c:ptCount val="5"/>
                <c:pt idx="0">
                  <c:v>0.59062654181565555</c:v>
                </c:pt>
                <c:pt idx="1">
                  <c:v>2.1527561304062779</c:v>
                </c:pt>
                <c:pt idx="2">
                  <c:v>2.5905474208459225</c:v>
                </c:pt>
                <c:pt idx="3">
                  <c:v>2.4996910704516559</c:v>
                </c:pt>
                <c:pt idx="4">
                  <c:v>3.0551560922848111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A5-47EE-B88C-29B75BACC01D}"/>
            </c:ext>
          </c:extLst>
        </c:ser>
        <c:ser>
          <c:idx val="4"/>
          <c:order val="4"/>
          <c:tx>
            <c:strRef>
              <c:f>'Test 2 Rel'!$M$21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Rel'!$M$22:$M$26</c:f>
              <c:numCache>
                <c:formatCode>General</c:formatCode>
                <c:ptCount val="5"/>
                <c:pt idx="0">
                  <c:v>0.36651950793421723</c:v>
                </c:pt>
                <c:pt idx="1">
                  <c:v>0.95053778654887733</c:v>
                </c:pt>
                <c:pt idx="2">
                  <c:v>1.2652237168371758</c:v>
                </c:pt>
                <c:pt idx="3">
                  <c:v>1.8424939108782263</c:v>
                </c:pt>
                <c:pt idx="4">
                  <c:v>2.121265150831801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A5-47EE-B88C-29B75BACC01D}"/>
            </c:ext>
          </c:extLst>
        </c:ser>
        <c:ser>
          <c:idx val="5"/>
          <c:order val="5"/>
          <c:tx>
            <c:strRef>
              <c:f>'Test 2 Rel'!$N$21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Rel'!$N$22:$N$26</c:f>
              <c:numCache>
                <c:formatCode>General</c:formatCode>
                <c:ptCount val="5"/>
                <c:pt idx="0">
                  <c:v>1.8751625691491149</c:v>
                </c:pt>
                <c:pt idx="1">
                  <c:v>1.7777746225148026</c:v>
                </c:pt>
                <c:pt idx="2">
                  <c:v>12.957013509621889</c:v>
                </c:pt>
                <c:pt idx="3">
                  <c:v>15.583395959160178</c:v>
                </c:pt>
                <c:pt idx="4">
                  <c:v>15.495879752243999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A5-47EE-B88C-29B75BACC01D}"/>
            </c:ext>
          </c:extLst>
        </c:ser>
        <c:ser>
          <c:idx val="6"/>
          <c:order val="6"/>
          <c:tx>
            <c:strRef>
              <c:f>'Test 2 Rel'!$O$21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2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Rel'!$O$22:$O$26</c:f>
              <c:numCache>
                <c:formatCode>General</c:formatCode>
                <c:ptCount val="5"/>
                <c:pt idx="0">
                  <c:v>1.6404729859660228</c:v>
                </c:pt>
                <c:pt idx="1">
                  <c:v>3.4828963764535112</c:v>
                </c:pt>
                <c:pt idx="2">
                  <c:v>4.7935335740910263</c:v>
                </c:pt>
                <c:pt idx="3">
                  <c:v>6.7895491338270659</c:v>
                </c:pt>
                <c:pt idx="4">
                  <c:v>7.5815991583245328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A5-47EE-B88C-29B75BACC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Max AE</a:t>
                </a:r>
                <a:r>
                  <a:rPr lang="en-PH" baseline="0"/>
                  <a:t>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Relative to the Total Capacity</a:t>
            </a:r>
            <a:r>
              <a:rPr lang="en-PH" sz="1200" baseline="0"/>
              <a:t> of Dispatchable Generators (Test 2), ppcc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Rel'!$B$29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Rel'!$B$30:$B$34</c:f>
              <c:numCache>
                <c:formatCode>General</c:formatCode>
                <c:ptCount val="5"/>
                <c:pt idx="0">
                  <c:v>0.68442809250585712</c:v>
                </c:pt>
                <c:pt idx="1">
                  <c:v>0.74522394146050142</c:v>
                </c:pt>
                <c:pt idx="2">
                  <c:v>1.1425818363006606</c:v>
                </c:pt>
                <c:pt idx="3">
                  <c:v>1.6268875992215905</c:v>
                </c:pt>
                <c:pt idx="4">
                  <c:v>2.0214111567051511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AE-48F0-A173-A99ACBE636D4}"/>
            </c:ext>
          </c:extLst>
        </c:ser>
        <c:ser>
          <c:idx val="1"/>
          <c:order val="1"/>
          <c:tx>
            <c:strRef>
              <c:f>'Test 2 Rel'!$C$29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Rel'!$C$30:$C$34</c:f>
              <c:numCache>
                <c:formatCode>General</c:formatCode>
                <c:ptCount val="5"/>
                <c:pt idx="0">
                  <c:v>0.27713592531750164</c:v>
                </c:pt>
                <c:pt idx="1">
                  <c:v>0.2965098795990837</c:v>
                </c:pt>
                <c:pt idx="2">
                  <c:v>0.35628915966699676</c:v>
                </c:pt>
                <c:pt idx="3">
                  <c:v>0.57527374608062165</c:v>
                </c:pt>
                <c:pt idx="4">
                  <c:v>0.88401664335845731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AE-48F0-A173-A99ACBE636D4}"/>
            </c:ext>
          </c:extLst>
        </c:ser>
        <c:ser>
          <c:idx val="2"/>
          <c:order val="2"/>
          <c:tx>
            <c:strRef>
              <c:f>'Test 2 Rel'!$D$29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Rel'!$D$30:$D$34</c:f>
              <c:numCache>
                <c:formatCode>General</c:formatCode>
                <c:ptCount val="5"/>
                <c:pt idx="0">
                  <c:v>0.87365181946706894</c:v>
                </c:pt>
                <c:pt idx="1">
                  <c:v>1.080500304961417</c:v>
                </c:pt>
                <c:pt idx="2">
                  <c:v>1.5238726429734757</c:v>
                </c:pt>
                <c:pt idx="3">
                  <c:v>1.8761374526316852</c:v>
                </c:pt>
                <c:pt idx="4">
                  <c:v>2.3274551824427112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AE-48F0-A173-A99ACBE636D4}"/>
            </c:ext>
          </c:extLst>
        </c:ser>
        <c:ser>
          <c:idx val="3"/>
          <c:order val="3"/>
          <c:tx>
            <c:strRef>
              <c:f>'Test 2 Rel'!$E$29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Rel'!$E$30:$E$34</c:f>
              <c:numCache>
                <c:formatCode>General</c:formatCode>
                <c:ptCount val="5"/>
                <c:pt idx="0">
                  <c:v>0.10489506624323755</c:v>
                </c:pt>
                <c:pt idx="1">
                  <c:v>0.10525259895001141</c:v>
                </c:pt>
                <c:pt idx="2">
                  <c:v>0.10810886049132679</c:v>
                </c:pt>
                <c:pt idx="3">
                  <c:v>0.11897028218575106</c:v>
                </c:pt>
                <c:pt idx="4">
                  <c:v>0.13214965774420873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AE-48F0-A173-A99ACBE636D4}"/>
            </c:ext>
          </c:extLst>
        </c:ser>
        <c:ser>
          <c:idx val="4"/>
          <c:order val="4"/>
          <c:tx>
            <c:strRef>
              <c:f>'Test 2 Rel'!$F$29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Rel'!$F$30:$F$34</c:f>
              <c:numCache>
                <c:formatCode>General</c:formatCode>
                <c:ptCount val="5"/>
                <c:pt idx="0">
                  <c:v>6.9255348576632209E-2</c:v>
                </c:pt>
                <c:pt idx="1">
                  <c:v>0.24278011952670553</c:v>
                </c:pt>
                <c:pt idx="2">
                  <c:v>0.37206746907017801</c:v>
                </c:pt>
                <c:pt idx="3">
                  <c:v>0.64447005372264077</c:v>
                </c:pt>
                <c:pt idx="4">
                  <c:v>1.0632631668197459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AE-48F0-A173-A99ACBE636D4}"/>
            </c:ext>
          </c:extLst>
        </c:ser>
        <c:ser>
          <c:idx val="5"/>
          <c:order val="5"/>
          <c:tx>
            <c:strRef>
              <c:f>'Test 2 Rel'!$G$29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Rel'!$G$30:$G$34</c:f>
              <c:numCache>
                <c:formatCode>General</c:formatCode>
                <c:ptCount val="5"/>
                <c:pt idx="0">
                  <c:v>0.29098524175154927</c:v>
                </c:pt>
                <c:pt idx="1">
                  <c:v>0.259457458906177</c:v>
                </c:pt>
                <c:pt idx="2">
                  <c:v>0.28635407293598558</c:v>
                </c:pt>
                <c:pt idx="3">
                  <c:v>0.54743479528870354</c:v>
                </c:pt>
                <c:pt idx="4">
                  <c:v>0.78936665502612136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AE-48F0-A173-A99ACBE636D4}"/>
            </c:ext>
          </c:extLst>
        </c:ser>
        <c:ser>
          <c:idx val="6"/>
          <c:order val="6"/>
          <c:tx>
            <c:strRef>
              <c:f>'Test 2 Rel'!$H$29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Rel'!$H$30:$H$34</c:f>
              <c:numCache>
                <c:formatCode>General</c:formatCode>
                <c:ptCount val="5"/>
                <c:pt idx="0">
                  <c:v>0.18960136004777453</c:v>
                </c:pt>
                <c:pt idx="1">
                  <c:v>0.19172727837469047</c:v>
                </c:pt>
                <c:pt idx="2">
                  <c:v>0.67793874104226148</c:v>
                </c:pt>
                <c:pt idx="3">
                  <c:v>1.1887827258603882</c:v>
                </c:pt>
                <c:pt idx="4">
                  <c:v>1.5975140207990619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AE-48F0-A173-A99ACBE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baseline="0"/>
                  <a:t>RMSE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Relative to the Total Capacity</a:t>
            </a:r>
            <a:r>
              <a:rPr lang="en-PH" sz="1200" baseline="0"/>
              <a:t> of Dispatchable Generators (Test 2), qpcc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 Rel'!$I$29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Rel'!$I$30:$I$34</c:f>
              <c:numCache>
                <c:formatCode>General</c:formatCode>
                <c:ptCount val="5"/>
                <c:pt idx="0">
                  <c:v>0.10481856280418829</c:v>
                </c:pt>
                <c:pt idx="1">
                  <c:v>0.11021435748350675</c:v>
                </c:pt>
                <c:pt idx="2">
                  <c:v>0.15827159823667838</c:v>
                </c:pt>
                <c:pt idx="3">
                  <c:v>0.25555721593697456</c:v>
                </c:pt>
                <c:pt idx="4">
                  <c:v>0.34713691844632005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7-42E5-9261-6D8A7CF9FB25}"/>
            </c:ext>
          </c:extLst>
        </c:ser>
        <c:ser>
          <c:idx val="1"/>
          <c:order val="1"/>
          <c:tx>
            <c:strRef>
              <c:f>'Test 2 Rel'!$J$29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Rel'!$J$30:$J$34</c:f>
              <c:numCache>
                <c:formatCode>General</c:formatCode>
                <c:ptCount val="5"/>
                <c:pt idx="0">
                  <c:v>0.12364650409366824</c:v>
                </c:pt>
                <c:pt idx="1">
                  <c:v>0.1269575379345384</c:v>
                </c:pt>
                <c:pt idx="2">
                  <c:v>0.35852550875249667</c:v>
                </c:pt>
                <c:pt idx="3">
                  <c:v>0.68042466042551608</c:v>
                </c:pt>
                <c:pt idx="4">
                  <c:v>0.92990386184780927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7-42E5-9261-6D8A7CF9FB25}"/>
            </c:ext>
          </c:extLst>
        </c:ser>
        <c:ser>
          <c:idx val="2"/>
          <c:order val="2"/>
          <c:tx>
            <c:strRef>
              <c:f>'Test 2 Rel'!$K$29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Rel'!$K$30:$K$34</c:f>
              <c:numCache>
                <c:formatCode>General</c:formatCode>
                <c:ptCount val="5"/>
                <c:pt idx="0">
                  <c:v>0.1730779293427078</c:v>
                </c:pt>
                <c:pt idx="1">
                  <c:v>0.17794618993766997</c:v>
                </c:pt>
                <c:pt idx="2">
                  <c:v>0.22708633082834251</c:v>
                </c:pt>
                <c:pt idx="3">
                  <c:v>0.34571345089607469</c:v>
                </c:pt>
                <c:pt idx="4">
                  <c:v>0.45127030245502764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7-42E5-9261-6D8A7CF9FB25}"/>
            </c:ext>
          </c:extLst>
        </c:ser>
        <c:ser>
          <c:idx val="3"/>
          <c:order val="3"/>
          <c:tx>
            <c:strRef>
              <c:f>'Test 2 Rel'!$L$29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Rel'!$L$30:$L$34</c:f>
              <c:numCache>
                <c:formatCode>General</c:formatCode>
                <c:ptCount val="5"/>
                <c:pt idx="0">
                  <c:v>9.5737673794597425E-2</c:v>
                </c:pt>
                <c:pt idx="1">
                  <c:v>0.10784006506432101</c:v>
                </c:pt>
                <c:pt idx="2">
                  <c:v>0.18006971846546602</c:v>
                </c:pt>
                <c:pt idx="3">
                  <c:v>0.23063387207763608</c:v>
                </c:pt>
                <c:pt idx="4">
                  <c:v>0.28430964724408275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17-42E5-9261-6D8A7CF9FB25}"/>
            </c:ext>
          </c:extLst>
        </c:ser>
        <c:ser>
          <c:idx val="4"/>
          <c:order val="4"/>
          <c:tx>
            <c:strRef>
              <c:f>'Test 2 Rel'!$M$29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Rel'!$M$30:$M$34</c:f>
              <c:numCache>
                <c:formatCode>General</c:formatCode>
                <c:ptCount val="5"/>
                <c:pt idx="0">
                  <c:v>8.0210022985720594E-2</c:v>
                </c:pt>
                <c:pt idx="1">
                  <c:v>7.0257880277965409E-2</c:v>
                </c:pt>
                <c:pt idx="2">
                  <c:v>9.1295983272661585E-2</c:v>
                </c:pt>
                <c:pt idx="3">
                  <c:v>0.16664307937001333</c:v>
                </c:pt>
                <c:pt idx="4">
                  <c:v>0.24471361938791777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17-42E5-9261-6D8A7CF9FB25}"/>
            </c:ext>
          </c:extLst>
        </c:ser>
        <c:ser>
          <c:idx val="5"/>
          <c:order val="5"/>
          <c:tx>
            <c:strRef>
              <c:f>'Test 2 Rel'!$N$29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Rel'!$N$30:$N$34</c:f>
              <c:numCache>
                <c:formatCode>General</c:formatCode>
                <c:ptCount val="5"/>
                <c:pt idx="0">
                  <c:v>0.41462684385650328</c:v>
                </c:pt>
                <c:pt idx="1">
                  <c:v>0.41397731899960505</c:v>
                </c:pt>
                <c:pt idx="2">
                  <c:v>0.68683321061291536</c:v>
                </c:pt>
                <c:pt idx="3">
                  <c:v>1.2725634192606359</c:v>
                </c:pt>
                <c:pt idx="4">
                  <c:v>1.7172952031486726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17-42E5-9261-6D8A7CF9FB25}"/>
            </c:ext>
          </c:extLst>
        </c:ser>
        <c:ser>
          <c:idx val="6"/>
          <c:order val="6"/>
          <c:tx>
            <c:strRef>
              <c:f>'Test 2 Rel'!$O$29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2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2 Rel'!$O$30:$O$34</c:f>
              <c:numCache>
                <c:formatCode>General</c:formatCode>
                <c:ptCount val="5"/>
                <c:pt idx="0">
                  <c:v>0.28923334860117961</c:v>
                </c:pt>
                <c:pt idx="1">
                  <c:v>0.29141724237174299</c:v>
                </c:pt>
                <c:pt idx="2">
                  <c:v>0.34368246605388181</c:v>
                </c:pt>
                <c:pt idx="3">
                  <c:v>0.59085379802431615</c:v>
                </c:pt>
                <c:pt idx="4">
                  <c:v>0.76054140533383718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17-42E5-9261-6D8A7CF9F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baseline="0"/>
                  <a:t>RMSE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per MG Dispatch (load growth</a:t>
            </a:r>
            <a:r>
              <a:rPr lang="en-PH" sz="1200" baseline="0"/>
              <a:t> in 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all MGs</a:t>
            </a:r>
            <a:r>
              <a:rPr lang="en-PH" sz="1200" baseline="0"/>
              <a:t>)</a:t>
            </a:r>
            <a:r>
              <a:rPr lang="en-PH" sz="1200"/>
              <a:t>, ppcc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Viz'!$B$42</c:f>
              <c:strCache>
                <c:ptCount val="1"/>
                <c:pt idx="0">
                  <c:v>ppcc_5_mg5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Viz'!$B$43:$B$47</c:f>
              <c:numCache>
                <c:formatCode>General</c:formatCode>
                <c:ptCount val="5"/>
                <c:pt idx="0">
                  <c:v>2.7377123700234285</c:v>
                </c:pt>
                <c:pt idx="1">
                  <c:v>3.3634942238103451</c:v>
                </c:pt>
                <c:pt idx="2">
                  <c:v>4.0930856058973832</c:v>
                </c:pt>
                <c:pt idx="3">
                  <c:v>4.7741176817191322</c:v>
                </c:pt>
                <c:pt idx="4">
                  <c:v>6.2323749652608207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1A-477C-9D78-C9578BD590B1}"/>
            </c:ext>
          </c:extLst>
        </c:ser>
        <c:ser>
          <c:idx val="1"/>
          <c:order val="1"/>
          <c:tx>
            <c:strRef>
              <c:f>'Test 3 Viz'!$C$42</c:f>
              <c:strCache>
                <c:ptCount val="1"/>
                <c:pt idx="0">
                  <c:v>ppcc_15_mg4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Viz'!$C$43:$C$47</c:f>
              <c:numCache>
                <c:formatCode>General</c:formatCode>
                <c:ptCount val="5"/>
                <c:pt idx="0">
                  <c:v>0.90069175728188033</c:v>
                </c:pt>
                <c:pt idx="1">
                  <c:v>1.4949997544492613</c:v>
                </c:pt>
                <c:pt idx="2">
                  <c:v>2.8142860524691486</c:v>
                </c:pt>
                <c:pt idx="3">
                  <c:v>5.2454106518969539</c:v>
                </c:pt>
                <c:pt idx="4">
                  <c:v>6.2483141751948441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1A-477C-9D78-C9578BD590B1}"/>
            </c:ext>
          </c:extLst>
        </c:ser>
        <c:ser>
          <c:idx val="2"/>
          <c:order val="2"/>
          <c:tx>
            <c:strRef>
              <c:f>'Test 3 Viz'!$D$42</c:f>
              <c:strCache>
                <c:ptCount val="1"/>
                <c:pt idx="0">
                  <c:v>ppcc_23_mg3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Viz'!$D$43:$D$47</c:f>
              <c:numCache>
                <c:formatCode>General</c:formatCode>
                <c:ptCount val="5"/>
                <c:pt idx="0">
                  <c:v>2.6209554584012067</c:v>
                </c:pt>
                <c:pt idx="1">
                  <c:v>2.7773043650545168</c:v>
                </c:pt>
                <c:pt idx="2">
                  <c:v>2.2696786526306343</c:v>
                </c:pt>
                <c:pt idx="3">
                  <c:v>3.7072692379139935</c:v>
                </c:pt>
                <c:pt idx="4">
                  <c:v>4.0831113135689021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1A-477C-9D78-C9578BD590B1}"/>
            </c:ext>
          </c:extLst>
        </c:ser>
        <c:ser>
          <c:idx val="3"/>
          <c:order val="3"/>
          <c:tx>
            <c:strRef>
              <c:f>'Test 3 Viz'!$E$42</c:f>
              <c:strCache>
                <c:ptCount val="1"/>
                <c:pt idx="0">
                  <c:v>ppcc_32_mg6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Viz'!$E$43:$E$47</c:f>
              <c:numCache>
                <c:formatCode>General</c:formatCode>
                <c:ptCount val="5"/>
                <c:pt idx="0">
                  <c:v>0.47202779809456902</c:v>
                </c:pt>
                <c:pt idx="1">
                  <c:v>0.55443298575470323</c:v>
                </c:pt>
                <c:pt idx="2">
                  <c:v>0.88435015040290332</c:v>
                </c:pt>
                <c:pt idx="3">
                  <c:v>1.5698790668242928</c:v>
                </c:pt>
                <c:pt idx="4">
                  <c:v>2.4037207051590102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1A-477C-9D78-C9578BD590B1}"/>
            </c:ext>
          </c:extLst>
        </c:ser>
        <c:ser>
          <c:idx val="4"/>
          <c:order val="4"/>
          <c:tx>
            <c:strRef>
              <c:f>'Test 3 Viz'!$F$42</c:f>
              <c:strCache>
                <c:ptCount val="1"/>
                <c:pt idx="0">
                  <c:v>ppcc_42_mg7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Viz'!$F$43:$F$47</c:f>
              <c:numCache>
                <c:formatCode>General</c:formatCode>
                <c:ptCount val="5"/>
                <c:pt idx="0">
                  <c:v>0.39821825431563518</c:v>
                </c:pt>
                <c:pt idx="1">
                  <c:v>0.59890507480328747</c:v>
                </c:pt>
                <c:pt idx="2">
                  <c:v>1.8775427375260809</c:v>
                </c:pt>
                <c:pt idx="3">
                  <c:v>9.4364571179167527</c:v>
                </c:pt>
                <c:pt idx="4">
                  <c:v>8.5597969151636697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1A-477C-9D78-C9578BD590B1}"/>
            </c:ext>
          </c:extLst>
        </c:ser>
        <c:ser>
          <c:idx val="5"/>
          <c:order val="5"/>
          <c:tx>
            <c:strRef>
              <c:f>'Test 3 Viz'!$G$42</c:f>
              <c:strCache>
                <c:ptCount val="1"/>
                <c:pt idx="0">
                  <c:v>ppcc_56_mg2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Viz'!$G$43:$G$47</c:f>
              <c:numCache>
                <c:formatCode>General</c:formatCode>
                <c:ptCount val="5"/>
                <c:pt idx="0">
                  <c:v>0.65471679394098592</c:v>
                </c:pt>
                <c:pt idx="1">
                  <c:v>0.64778681738425681</c:v>
                </c:pt>
                <c:pt idx="2">
                  <c:v>1.548607424998103</c:v>
                </c:pt>
                <c:pt idx="3">
                  <c:v>2.7003244165101052</c:v>
                </c:pt>
                <c:pt idx="4">
                  <c:v>3.7800350050811429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1A-477C-9D78-C9578BD590B1}"/>
            </c:ext>
          </c:extLst>
        </c:ser>
        <c:ser>
          <c:idx val="6"/>
          <c:order val="6"/>
          <c:tx>
            <c:strRef>
              <c:f>'Test 3 Viz'!$H$42</c:f>
              <c:strCache>
                <c:ptCount val="1"/>
                <c:pt idx="0">
                  <c:v>ppcc_63_mg1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Viz'!$H$43:$H$47</c:f>
              <c:numCache>
                <c:formatCode>General</c:formatCode>
                <c:ptCount val="5"/>
                <c:pt idx="0">
                  <c:v>0.42660306010749272</c:v>
                </c:pt>
                <c:pt idx="1">
                  <c:v>0.59332250683651522</c:v>
                </c:pt>
                <c:pt idx="2">
                  <c:v>0.9085955257519901</c:v>
                </c:pt>
                <c:pt idx="3">
                  <c:v>1.5120008713962239</c:v>
                </c:pt>
                <c:pt idx="4">
                  <c:v>2.1907567588690013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1A-477C-9D78-C9578BD59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 RMSE,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per MG Dispatch (load growth</a:t>
            </a:r>
            <a:r>
              <a:rPr lang="en-PH" sz="1200" baseline="0"/>
              <a:t> in 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all MGs</a:t>
            </a:r>
            <a:r>
              <a:rPr lang="en-PH" sz="1200" baseline="0"/>
              <a:t>)</a:t>
            </a:r>
            <a:r>
              <a:rPr lang="en-PH" sz="1200"/>
              <a:t>, qpcc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Viz'!$I$42</c:f>
              <c:strCache>
                <c:ptCount val="1"/>
                <c:pt idx="0">
                  <c:v>qpcc_5_mg5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Viz'!$I$43:$I$47</c:f>
              <c:numCache>
                <c:formatCode>General</c:formatCode>
                <c:ptCount val="5"/>
                <c:pt idx="0">
                  <c:v>0.41927425121675316</c:v>
                </c:pt>
                <c:pt idx="1">
                  <c:v>0.4563732337587238</c:v>
                </c:pt>
                <c:pt idx="2">
                  <c:v>0.5035332352884192</c:v>
                </c:pt>
                <c:pt idx="3">
                  <c:v>0.74329043489484969</c:v>
                </c:pt>
                <c:pt idx="4">
                  <c:v>0.8189910534045528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DA-4A50-AB11-185800C91327}"/>
            </c:ext>
          </c:extLst>
        </c:ser>
        <c:ser>
          <c:idx val="1"/>
          <c:order val="1"/>
          <c:tx>
            <c:strRef>
              <c:f>'Test 3 Viz'!$J$42</c:f>
              <c:strCache>
                <c:ptCount val="1"/>
                <c:pt idx="0">
                  <c:v>qpcc_15_mg4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Viz'!$J$43:$J$47</c:f>
              <c:numCache>
                <c:formatCode>General</c:formatCode>
                <c:ptCount val="5"/>
                <c:pt idx="0">
                  <c:v>0.40185113830442176</c:v>
                </c:pt>
                <c:pt idx="1">
                  <c:v>0.44137928262515386</c:v>
                </c:pt>
                <c:pt idx="2">
                  <c:v>0.74809853303152218</c:v>
                </c:pt>
                <c:pt idx="3">
                  <c:v>1.1089915340990564</c:v>
                </c:pt>
                <c:pt idx="4">
                  <c:v>1.5213920599299815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DA-4A50-AB11-185800C91327}"/>
            </c:ext>
          </c:extLst>
        </c:ser>
        <c:ser>
          <c:idx val="2"/>
          <c:order val="2"/>
          <c:tx>
            <c:strRef>
              <c:f>'Test 3 Viz'!$K$42</c:f>
              <c:strCache>
                <c:ptCount val="1"/>
                <c:pt idx="0">
                  <c:v>qpcc_23_mg3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Viz'!$K$43:$K$47</c:f>
              <c:numCache>
                <c:formatCode>General</c:formatCode>
                <c:ptCount val="5"/>
                <c:pt idx="0">
                  <c:v>0.51923378802812337</c:v>
                </c:pt>
                <c:pt idx="1">
                  <c:v>0.52443025468506688</c:v>
                </c:pt>
                <c:pt idx="2">
                  <c:v>0.69284838793407577</c:v>
                </c:pt>
                <c:pt idx="3">
                  <c:v>1.5729457591420974</c:v>
                </c:pt>
                <c:pt idx="4">
                  <c:v>1.6154166848605851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DA-4A50-AB11-185800C91327}"/>
            </c:ext>
          </c:extLst>
        </c:ser>
        <c:ser>
          <c:idx val="3"/>
          <c:order val="3"/>
          <c:tx>
            <c:strRef>
              <c:f>'Test 3 Viz'!$L$42</c:f>
              <c:strCache>
                <c:ptCount val="1"/>
                <c:pt idx="0">
                  <c:v>qpcc_32_mg6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Viz'!$L$43:$L$47</c:f>
              <c:numCache>
                <c:formatCode>General</c:formatCode>
                <c:ptCount val="5"/>
                <c:pt idx="0">
                  <c:v>0.43081953207568846</c:v>
                </c:pt>
                <c:pt idx="1">
                  <c:v>0.42710358594806264</c:v>
                </c:pt>
                <c:pt idx="2">
                  <c:v>0.87465585940515422</c:v>
                </c:pt>
                <c:pt idx="3">
                  <c:v>1.4585050057958024</c:v>
                </c:pt>
                <c:pt idx="4">
                  <c:v>1.8656909493303788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DA-4A50-AB11-185800C91327}"/>
            </c:ext>
          </c:extLst>
        </c:ser>
        <c:ser>
          <c:idx val="4"/>
          <c:order val="4"/>
          <c:tx>
            <c:strRef>
              <c:f>'Test 3 Viz'!$M$42</c:f>
              <c:strCache>
                <c:ptCount val="1"/>
                <c:pt idx="0">
                  <c:v>qpcc_42_mg7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Viz'!$M$43:$M$47</c:f>
              <c:numCache>
                <c:formatCode>General</c:formatCode>
                <c:ptCount val="5"/>
                <c:pt idx="0">
                  <c:v>0.46120763216789346</c:v>
                </c:pt>
                <c:pt idx="1">
                  <c:v>0.43802992177117661</c:v>
                </c:pt>
                <c:pt idx="2">
                  <c:v>0.4249822436802943</c:v>
                </c:pt>
                <c:pt idx="3">
                  <c:v>0.90365092097608335</c:v>
                </c:pt>
                <c:pt idx="4">
                  <c:v>1.0194089094149252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DA-4A50-AB11-185800C91327}"/>
            </c:ext>
          </c:extLst>
        </c:ser>
        <c:ser>
          <c:idx val="5"/>
          <c:order val="5"/>
          <c:tx>
            <c:strRef>
              <c:f>'Test 3 Viz'!$N$42</c:f>
              <c:strCache>
                <c:ptCount val="1"/>
                <c:pt idx="0">
                  <c:v>qpcc_56_mg2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Viz'!$N$43:$N$47</c:f>
              <c:numCache>
                <c:formatCode>General</c:formatCode>
                <c:ptCount val="5"/>
                <c:pt idx="0">
                  <c:v>0.93291039867713244</c:v>
                </c:pt>
                <c:pt idx="1">
                  <c:v>0.94150884041111538</c:v>
                </c:pt>
                <c:pt idx="2">
                  <c:v>1.3888561092863883</c:v>
                </c:pt>
                <c:pt idx="3">
                  <c:v>2.0877870428090275</c:v>
                </c:pt>
                <c:pt idx="4">
                  <c:v>2.6589673046093187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DA-4A50-AB11-185800C91327}"/>
            </c:ext>
          </c:extLst>
        </c:ser>
        <c:ser>
          <c:idx val="6"/>
          <c:order val="6"/>
          <c:tx>
            <c:strRef>
              <c:f>'Test 3 Viz'!$O$42</c:f>
              <c:strCache>
                <c:ptCount val="1"/>
                <c:pt idx="0">
                  <c:v>qpcc_63_mg1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3 Viz'!$A$43:$A$47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Viz'!$O$43:$O$47</c:f>
              <c:numCache>
                <c:formatCode>General</c:formatCode>
                <c:ptCount val="5"/>
                <c:pt idx="0">
                  <c:v>0.65077503435265405</c:v>
                </c:pt>
                <c:pt idx="1">
                  <c:v>0.65832991471568802</c:v>
                </c:pt>
                <c:pt idx="2">
                  <c:v>1.1027689866007615</c:v>
                </c:pt>
                <c:pt idx="3">
                  <c:v>2.7360741382148466</c:v>
                </c:pt>
                <c:pt idx="4">
                  <c:v>3.2856388262360707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DA-4A50-AB11-185800C91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 RMSE, kVAr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MAE per MG Dispatch (load growth</a:t>
            </a:r>
            <a:r>
              <a:rPr lang="en-PH" sz="1200" baseline="0"/>
              <a:t> in 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all MGs</a:t>
            </a:r>
            <a:r>
              <a:rPr lang="en-PH" sz="1200" baseline="0"/>
              <a:t>)</a:t>
            </a:r>
            <a:r>
              <a:rPr lang="en-PH" sz="1200"/>
              <a:t>, ppcc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Viz'!$B$34</c:f>
              <c:strCache>
                <c:ptCount val="1"/>
                <c:pt idx="0">
                  <c:v>ppcc_5_mg5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Viz'!$B$35:$B$39</c:f>
              <c:numCache>
                <c:formatCode>General</c:formatCode>
                <c:ptCount val="5"/>
                <c:pt idx="0">
                  <c:v>0.87334958344590052</c:v>
                </c:pt>
                <c:pt idx="1">
                  <c:v>1.1706285829851004</c:v>
                </c:pt>
                <c:pt idx="2">
                  <c:v>1.8172727085790932</c:v>
                </c:pt>
                <c:pt idx="3">
                  <c:v>2.6394371468619142</c:v>
                </c:pt>
                <c:pt idx="4">
                  <c:v>3.6575992007125269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9-4754-B74D-B76F59B35872}"/>
            </c:ext>
          </c:extLst>
        </c:ser>
        <c:ser>
          <c:idx val="1"/>
          <c:order val="1"/>
          <c:tx>
            <c:strRef>
              <c:f>'Test 3 Viz'!$C$34</c:f>
              <c:strCache>
                <c:ptCount val="1"/>
                <c:pt idx="0">
                  <c:v>ppcc_15_mg4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Viz'!$C$35:$C$39</c:f>
              <c:numCache>
                <c:formatCode>General</c:formatCode>
                <c:ptCount val="5"/>
                <c:pt idx="0">
                  <c:v>0.7811807950968529</c:v>
                </c:pt>
                <c:pt idx="1">
                  <c:v>1.3631785437891664</c:v>
                </c:pt>
                <c:pt idx="2">
                  <c:v>2.6204100151608056</c:v>
                </c:pt>
                <c:pt idx="3">
                  <c:v>4.0024126892912797</c:v>
                </c:pt>
                <c:pt idx="4">
                  <c:v>5.083064297427315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9-4754-B74D-B76F59B35872}"/>
            </c:ext>
          </c:extLst>
        </c:ser>
        <c:ser>
          <c:idx val="2"/>
          <c:order val="2"/>
          <c:tx>
            <c:strRef>
              <c:f>'Test 3 Viz'!$D$34</c:f>
              <c:strCache>
                <c:ptCount val="1"/>
                <c:pt idx="0">
                  <c:v>ppcc_23_mg3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Viz'!$D$35:$D$39</c:f>
              <c:numCache>
                <c:formatCode>General</c:formatCode>
                <c:ptCount val="5"/>
                <c:pt idx="0">
                  <c:v>1.7583281154734052</c:v>
                </c:pt>
                <c:pt idx="1">
                  <c:v>1.6031984500854777</c:v>
                </c:pt>
                <c:pt idx="2">
                  <c:v>1.1771304528581317</c:v>
                </c:pt>
                <c:pt idx="3">
                  <c:v>1.1869434037490385</c:v>
                </c:pt>
                <c:pt idx="4">
                  <c:v>1.2058544737396302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19-4754-B74D-B76F59B35872}"/>
            </c:ext>
          </c:extLst>
        </c:ser>
        <c:ser>
          <c:idx val="3"/>
          <c:order val="3"/>
          <c:tx>
            <c:strRef>
              <c:f>'Test 3 Viz'!$E$34</c:f>
              <c:strCache>
                <c:ptCount val="1"/>
                <c:pt idx="0">
                  <c:v>ppcc_32_mg6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Viz'!$E$35:$E$39</c:f>
              <c:numCache>
                <c:formatCode>General</c:formatCode>
                <c:ptCount val="5"/>
                <c:pt idx="0">
                  <c:v>0.45151760144654018</c:v>
                </c:pt>
                <c:pt idx="1">
                  <c:v>0.48029009810291101</c:v>
                </c:pt>
                <c:pt idx="2">
                  <c:v>0.55179386867256197</c:v>
                </c:pt>
                <c:pt idx="3">
                  <c:v>0.68389181159533263</c:v>
                </c:pt>
                <c:pt idx="4">
                  <c:v>0.84086121590676965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19-4754-B74D-B76F59B35872}"/>
            </c:ext>
          </c:extLst>
        </c:ser>
        <c:ser>
          <c:idx val="4"/>
          <c:order val="4"/>
          <c:tx>
            <c:strRef>
              <c:f>'Test 3 Viz'!$F$34</c:f>
              <c:strCache>
                <c:ptCount val="1"/>
                <c:pt idx="0">
                  <c:v>ppcc_42_mg7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Viz'!$F$35:$F$39</c:f>
              <c:numCache>
                <c:formatCode>General</c:formatCode>
                <c:ptCount val="5"/>
                <c:pt idx="0">
                  <c:v>0.26438294995642375</c:v>
                </c:pt>
                <c:pt idx="1">
                  <c:v>0.28825055438418407</c:v>
                </c:pt>
                <c:pt idx="2">
                  <c:v>0.39520018544982505</c:v>
                </c:pt>
                <c:pt idx="3">
                  <c:v>1.0515835945413337</c:v>
                </c:pt>
                <c:pt idx="4">
                  <c:v>1.1869640993512436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19-4754-B74D-B76F59B35872}"/>
            </c:ext>
          </c:extLst>
        </c:ser>
        <c:ser>
          <c:idx val="5"/>
          <c:order val="5"/>
          <c:tx>
            <c:strRef>
              <c:f>'Test 3 Viz'!$G$34</c:f>
              <c:strCache>
                <c:ptCount val="1"/>
                <c:pt idx="0">
                  <c:v>ppcc_56_mg2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Viz'!$G$35:$G$39</c:f>
              <c:numCache>
                <c:formatCode>General</c:formatCode>
                <c:ptCount val="5"/>
                <c:pt idx="0">
                  <c:v>0.54261087345116554</c:v>
                </c:pt>
                <c:pt idx="1">
                  <c:v>0.48612462396051109</c:v>
                </c:pt>
                <c:pt idx="2">
                  <c:v>1.2255181029658124</c:v>
                </c:pt>
                <c:pt idx="3">
                  <c:v>2.2712663480962223</c:v>
                </c:pt>
                <c:pt idx="4">
                  <c:v>3.1166429791718357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19-4754-B74D-B76F59B35872}"/>
            </c:ext>
          </c:extLst>
        </c:ser>
        <c:ser>
          <c:idx val="6"/>
          <c:order val="6"/>
          <c:tx>
            <c:strRef>
              <c:f>'Test 3 Viz'!$H$34</c:f>
              <c:strCache>
                <c:ptCount val="1"/>
                <c:pt idx="0">
                  <c:v>ppcc_63_mg1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Viz'!$H$35:$H$39</c:f>
              <c:numCache>
                <c:formatCode>General</c:formatCode>
                <c:ptCount val="5"/>
                <c:pt idx="0">
                  <c:v>0.33333480234326046</c:v>
                </c:pt>
                <c:pt idx="1">
                  <c:v>0.46469708119755143</c:v>
                </c:pt>
                <c:pt idx="2">
                  <c:v>0.66629443149572753</c:v>
                </c:pt>
                <c:pt idx="3">
                  <c:v>1.0440847860114622</c:v>
                </c:pt>
                <c:pt idx="4">
                  <c:v>1.4653953177001322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19-4754-B74D-B76F59B35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 MAE,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MAE per MG Dispatch (load growth</a:t>
            </a:r>
            <a:r>
              <a:rPr lang="en-PH" sz="1200" baseline="0"/>
              <a:t> in 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all MGs</a:t>
            </a:r>
            <a:r>
              <a:rPr lang="en-PH" sz="1200" baseline="0"/>
              <a:t>)</a:t>
            </a:r>
            <a:r>
              <a:rPr lang="en-PH" sz="1200"/>
              <a:t>, qpcc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Viz'!$I$34</c:f>
              <c:strCache>
                <c:ptCount val="1"/>
                <c:pt idx="0">
                  <c:v>qpcc_5_mg5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Viz'!$I$35:$I$39</c:f>
              <c:numCache>
                <c:formatCode>General</c:formatCode>
                <c:ptCount val="5"/>
                <c:pt idx="0">
                  <c:v>0.35634074713068165</c:v>
                </c:pt>
                <c:pt idx="1">
                  <c:v>0.37106963876864041</c:v>
                </c:pt>
                <c:pt idx="2">
                  <c:v>0.41072885659613284</c:v>
                </c:pt>
                <c:pt idx="3">
                  <c:v>0.49941560211162805</c:v>
                </c:pt>
                <c:pt idx="4">
                  <c:v>0.55810801651478248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A-48A4-A517-22B2BB3D3AE5}"/>
            </c:ext>
          </c:extLst>
        </c:ser>
        <c:ser>
          <c:idx val="1"/>
          <c:order val="1"/>
          <c:tx>
            <c:strRef>
              <c:f>'Test 3 Viz'!$J$34</c:f>
              <c:strCache>
                <c:ptCount val="1"/>
                <c:pt idx="0">
                  <c:v>qpcc_15_mg4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Viz'!$J$35:$J$39</c:f>
              <c:numCache>
                <c:formatCode>General</c:formatCode>
                <c:ptCount val="5"/>
                <c:pt idx="0">
                  <c:v>0.30057245922500192</c:v>
                </c:pt>
                <c:pt idx="1">
                  <c:v>0.33704699615190487</c:v>
                </c:pt>
                <c:pt idx="2">
                  <c:v>0.59270659491157029</c:v>
                </c:pt>
                <c:pt idx="3">
                  <c:v>0.92998381291941612</c:v>
                </c:pt>
                <c:pt idx="4">
                  <c:v>1.2566289436102356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A-48A4-A517-22B2BB3D3AE5}"/>
            </c:ext>
          </c:extLst>
        </c:ser>
        <c:ser>
          <c:idx val="2"/>
          <c:order val="2"/>
          <c:tx>
            <c:strRef>
              <c:f>'Test 3 Viz'!$K$34</c:f>
              <c:strCache>
                <c:ptCount val="1"/>
                <c:pt idx="0">
                  <c:v>qpcc_23_mg3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Viz'!$K$35:$K$39</c:f>
              <c:numCache>
                <c:formatCode>General</c:formatCode>
                <c:ptCount val="5"/>
                <c:pt idx="0">
                  <c:v>0.36880256511491361</c:v>
                </c:pt>
                <c:pt idx="1">
                  <c:v>0.35975455489049074</c:v>
                </c:pt>
                <c:pt idx="2">
                  <c:v>0.439119285850055</c:v>
                </c:pt>
                <c:pt idx="3">
                  <c:v>0.64794705689610177</c:v>
                </c:pt>
                <c:pt idx="4">
                  <c:v>0.80142367755561317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4A-48A4-A517-22B2BB3D3AE5}"/>
            </c:ext>
          </c:extLst>
        </c:ser>
        <c:ser>
          <c:idx val="3"/>
          <c:order val="3"/>
          <c:tx>
            <c:strRef>
              <c:f>'Test 3 Viz'!$L$34</c:f>
              <c:strCache>
                <c:ptCount val="1"/>
                <c:pt idx="0">
                  <c:v>qpcc_32_mg6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Viz'!$L$35:$L$39</c:f>
              <c:numCache>
                <c:formatCode>General</c:formatCode>
                <c:ptCount val="5"/>
                <c:pt idx="0">
                  <c:v>0.3342791357678524</c:v>
                </c:pt>
                <c:pt idx="1">
                  <c:v>0.31173835604751837</c:v>
                </c:pt>
                <c:pt idx="2">
                  <c:v>0.68874388054090896</c:v>
                </c:pt>
                <c:pt idx="3">
                  <c:v>1.2141017876071996</c:v>
                </c:pt>
                <c:pt idx="4">
                  <c:v>1.5799260981128018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4A-48A4-A517-22B2BB3D3AE5}"/>
            </c:ext>
          </c:extLst>
        </c:ser>
        <c:ser>
          <c:idx val="4"/>
          <c:order val="4"/>
          <c:tx>
            <c:strRef>
              <c:f>'Test 3 Viz'!$M$34</c:f>
              <c:strCache>
                <c:ptCount val="1"/>
                <c:pt idx="0">
                  <c:v>qpcc_42_mg7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Viz'!$M$35:$M$39</c:f>
              <c:numCache>
                <c:formatCode>General</c:formatCode>
                <c:ptCount val="5"/>
                <c:pt idx="0">
                  <c:v>0.37410627866612484</c:v>
                </c:pt>
                <c:pt idx="1">
                  <c:v>0.34635061900789293</c:v>
                </c:pt>
                <c:pt idx="2">
                  <c:v>0.31563997749461237</c:v>
                </c:pt>
                <c:pt idx="3">
                  <c:v>0.41469505425235609</c:v>
                </c:pt>
                <c:pt idx="4">
                  <c:v>0.58884980548971666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4A-48A4-A517-22B2BB3D3AE5}"/>
            </c:ext>
          </c:extLst>
        </c:ser>
        <c:ser>
          <c:idx val="5"/>
          <c:order val="5"/>
          <c:tx>
            <c:strRef>
              <c:f>'Test 3 Viz'!$N$34</c:f>
              <c:strCache>
                <c:ptCount val="1"/>
                <c:pt idx="0">
                  <c:v>qpcc_56_mg2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Viz'!$N$35:$N$39</c:f>
              <c:numCache>
                <c:formatCode>General</c:formatCode>
                <c:ptCount val="5"/>
                <c:pt idx="0">
                  <c:v>0.77601211282848848</c:v>
                </c:pt>
                <c:pt idx="1">
                  <c:v>0.76319775970845471</c:v>
                </c:pt>
                <c:pt idx="2">
                  <c:v>0.80820783448306277</c:v>
                </c:pt>
                <c:pt idx="3">
                  <c:v>0.94533755315732559</c:v>
                </c:pt>
                <c:pt idx="4">
                  <c:v>1.1210545306672195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4A-48A4-A517-22B2BB3D3AE5}"/>
            </c:ext>
          </c:extLst>
        </c:ser>
        <c:ser>
          <c:idx val="6"/>
          <c:order val="6"/>
          <c:tx>
            <c:strRef>
              <c:f>'Test 3 Viz'!$O$34</c:f>
              <c:strCache>
                <c:ptCount val="1"/>
                <c:pt idx="0">
                  <c:v>qpcc_63_mg1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3 Viz'!$A$35:$A$39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Viz'!$O$35:$O$39</c:f>
              <c:numCache>
                <c:formatCode>General</c:formatCode>
                <c:ptCount val="5"/>
                <c:pt idx="0">
                  <c:v>0.50929198019024258</c:v>
                </c:pt>
                <c:pt idx="1">
                  <c:v>0.48472843600412696</c:v>
                </c:pt>
                <c:pt idx="2">
                  <c:v>0.53672923460988287</c:v>
                </c:pt>
                <c:pt idx="3">
                  <c:v>0.90545531893306419</c:v>
                </c:pt>
                <c:pt idx="4">
                  <c:v>1.1830861677424824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4A-48A4-A517-22B2BB3D3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 MAE, kVAr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</a:t>
            </a:r>
            <a:r>
              <a:rPr lang="en-PH" sz="1200" baseline="0"/>
              <a:t> Absolute Error</a:t>
            </a:r>
            <a:r>
              <a:rPr lang="en-PH" sz="1200"/>
              <a:t> per MG Dispatch (load growth</a:t>
            </a:r>
            <a:r>
              <a:rPr lang="en-PH" sz="1200" baseline="0"/>
              <a:t> in all MGs)</a:t>
            </a:r>
            <a:r>
              <a:rPr lang="en-PH" sz="1200"/>
              <a:t>, ppcc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Viz'!$B$26</c:f>
              <c:strCache>
                <c:ptCount val="1"/>
                <c:pt idx="0">
                  <c:v>ppcc_5_mg5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Viz'!$B$27:$B$31</c:f>
              <c:numCache>
                <c:formatCode>General</c:formatCode>
                <c:ptCount val="5"/>
                <c:pt idx="0">
                  <c:v>41.946037993760505</c:v>
                </c:pt>
                <c:pt idx="1">
                  <c:v>53.759287084386003</c:v>
                </c:pt>
                <c:pt idx="2">
                  <c:v>58.624282316419503</c:v>
                </c:pt>
                <c:pt idx="3">
                  <c:v>56.472303520611497</c:v>
                </c:pt>
                <c:pt idx="4">
                  <c:v>55.414398093254988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0-4240-88D6-070218306F72}"/>
            </c:ext>
          </c:extLst>
        </c:ser>
        <c:ser>
          <c:idx val="1"/>
          <c:order val="1"/>
          <c:tx>
            <c:strRef>
              <c:f>'Test 3 Viz'!$C$26</c:f>
              <c:strCache>
                <c:ptCount val="1"/>
                <c:pt idx="0">
                  <c:v>ppcc_15_mg4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Viz'!$C$27:$C$31</c:f>
              <c:numCache>
                <c:formatCode>General</c:formatCode>
                <c:ptCount val="5"/>
                <c:pt idx="0">
                  <c:v>4.7551318702169754</c:v>
                </c:pt>
                <c:pt idx="1">
                  <c:v>7.9772064733737507</c:v>
                </c:pt>
                <c:pt idx="2">
                  <c:v>13.558358710624701</c:v>
                </c:pt>
                <c:pt idx="3">
                  <c:v>54.847563339471868</c:v>
                </c:pt>
                <c:pt idx="4">
                  <c:v>57.939627054193373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0-4240-88D6-070218306F72}"/>
            </c:ext>
          </c:extLst>
        </c:ser>
        <c:ser>
          <c:idx val="2"/>
          <c:order val="2"/>
          <c:tx>
            <c:strRef>
              <c:f>'Test 3 Viz'!$D$26</c:f>
              <c:strCache>
                <c:ptCount val="1"/>
                <c:pt idx="0">
                  <c:v>ppcc_23_mg3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Viz'!$D$27:$D$31</c:f>
              <c:numCache>
                <c:formatCode>General</c:formatCode>
                <c:ptCount val="5"/>
                <c:pt idx="0">
                  <c:v>40.284545665303995</c:v>
                </c:pt>
                <c:pt idx="1">
                  <c:v>44.730008137400873</c:v>
                </c:pt>
                <c:pt idx="2">
                  <c:v>48.005078573050731</c:v>
                </c:pt>
                <c:pt idx="3">
                  <c:v>48.51750812398268</c:v>
                </c:pt>
                <c:pt idx="4">
                  <c:v>48.994972123521514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C0-4240-88D6-070218306F72}"/>
            </c:ext>
          </c:extLst>
        </c:ser>
        <c:ser>
          <c:idx val="3"/>
          <c:order val="3"/>
          <c:tx>
            <c:strRef>
              <c:f>'Test 3 Viz'!$E$26</c:f>
              <c:strCache>
                <c:ptCount val="1"/>
                <c:pt idx="0">
                  <c:v>ppcc_32_mg6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Viz'!$E$27:$E$31</c:f>
              <c:numCache>
                <c:formatCode>General</c:formatCode>
                <c:ptCount val="5"/>
                <c:pt idx="0">
                  <c:v>1.8882318057288496</c:v>
                </c:pt>
                <c:pt idx="1">
                  <c:v>5.9316989457483986</c:v>
                </c:pt>
                <c:pt idx="2">
                  <c:v>17.500680996108951</c:v>
                </c:pt>
                <c:pt idx="3">
                  <c:v>27.710029828953751</c:v>
                </c:pt>
                <c:pt idx="4">
                  <c:v>37.054802809362599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C0-4240-88D6-070218306F72}"/>
            </c:ext>
          </c:extLst>
        </c:ser>
        <c:ser>
          <c:idx val="4"/>
          <c:order val="4"/>
          <c:tx>
            <c:strRef>
              <c:f>'Test 3 Viz'!$F$26</c:f>
              <c:strCache>
                <c:ptCount val="1"/>
                <c:pt idx="0">
                  <c:v>ppcc_42_mg7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Viz'!$F$27:$F$31</c:f>
              <c:numCache>
                <c:formatCode>General</c:formatCode>
                <c:ptCount val="5"/>
                <c:pt idx="0">
                  <c:v>2.7001037673055062</c:v>
                </c:pt>
                <c:pt idx="1">
                  <c:v>13.862058187997802</c:v>
                </c:pt>
                <c:pt idx="2">
                  <c:v>73.126183645176013</c:v>
                </c:pt>
                <c:pt idx="3">
                  <c:v>156.858845278052</c:v>
                </c:pt>
                <c:pt idx="4">
                  <c:v>160.69323967431052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C0-4240-88D6-070218306F72}"/>
            </c:ext>
          </c:extLst>
        </c:ser>
        <c:ser>
          <c:idx val="5"/>
          <c:order val="5"/>
          <c:tx>
            <c:strRef>
              <c:f>'Test 3 Viz'!$G$26</c:f>
              <c:strCache>
                <c:ptCount val="1"/>
                <c:pt idx="0">
                  <c:v>ppcc_56_mg2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Viz'!$G$27:$G$31</c:f>
              <c:numCache>
                <c:formatCode>General</c:formatCode>
                <c:ptCount val="5"/>
                <c:pt idx="0">
                  <c:v>2.8303340507903063</c:v>
                </c:pt>
                <c:pt idx="1">
                  <c:v>3.9188863270338703</c:v>
                </c:pt>
                <c:pt idx="2">
                  <c:v>15.136622105844548</c:v>
                </c:pt>
                <c:pt idx="3">
                  <c:v>18.256531811240212</c:v>
                </c:pt>
                <c:pt idx="4">
                  <c:v>31.019454592825081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C0-4240-88D6-070218306F72}"/>
            </c:ext>
          </c:extLst>
        </c:ser>
        <c:ser>
          <c:idx val="6"/>
          <c:order val="6"/>
          <c:tx>
            <c:strRef>
              <c:f>'Test 3 Viz'!$H$26</c:f>
              <c:strCache>
                <c:ptCount val="1"/>
                <c:pt idx="0">
                  <c:v>ppcc_63_mg1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Viz'!$H$27:$H$31</c:f>
              <c:numCache>
                <c:formatCode>General</c:formatCode>
                <c:ptCount val="5"/>
                <c:pt idx="0">
                  <c:v>1.7839685658010001</c:v>
                </c:pt>
                <c:pt idx="1">
                  <c:v>2.4734311660408044</c:v>
                </c:pt>
                <c:pt idx="2">
                  <c:v>5.1661307001968009</c:v>
                </c:pt>
                <c:pt idx="3">
                  <c:v>9.9558164861579055</c:v>
                </c:pt>
                <c:pt idx="4">
                  <c:v>17.401503854659698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C0-4240-88D6-070218306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 AE,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</a:t>
            </a:r>
            <a:r>
              <a:rPr lang="en-PH" sz="1200" baseline="0"/>
              <a:t> Absolute Error</a:t>
            </a:r>
            <a:r>
              <a:rPr lang="en-PH" sz="1200"/>
              <a:t> per MG Dispatch (load growth</a:t>
            </a:r>
            <a:r>
              <a:rPr lang="en-PH" sz="1200" baseline="0"/>
              <a:t> in 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all MGs</a:t>
            </a:r>
            <a:r>
              <a:rPr lang="en-PH" sz="1200" baseline="0"/>
              <a:t>)</a:t>
            </a:r>
            <a:r>
              <a:rPr lang="en-PH" sz="1200"/>
              <a:t>, qpcc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Viz'!$I$26</c:f>
              <c:strCache>
                <c:ptCount val="1"/>
                <c:pt idx="0">
                  <c:v>qpcc_5_mg5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Viz'!$I$27:$I$31</c:f>
              <c:numCache>
                <c:formatCode>General</c:formatCode>
                <c:ptCount val="5"/>
                <c:pt idx="0">
                  <c:v>1.3811277558403496</c:v>
                </c:pt>
                <c:pt idx="1">
                  <c:v>6.4147461917219397</c:v>
                </c:pt>
                <c:pt idx="2">
                  <c:v>4.5057477046132695</c:v>
                </c:pt>
                <c:pt idx="3">
                  <c:v>6.8137148185557104</c:v>
                </c:pt>
                <c:pt idx="4">
                  <c:v>7.4111369480312597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A-4045-84BC-DE492DE6BC13}"/>
            </c:ext>
          </c:extLst>
        </c:ser>
        <c:ser>
          <c:idx val="1"/>
          <c:order val="1"/>
          <c:tx>
            <c:strRef>
              <c:f>'Test 3 Viz'!$J$26</c:f>
              <c:strCache>
                <c:ptCount val="1"/>
                <c:pt idx="0">
                  <c:v>qpcc_15_mg4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Viz'!$J$27:$J$31</c:f>
              <c:numCache>
                <c:formatCode>General</c:formatCode>
                <c:ptCount val="5"/>
                <c:pt idx="0">
                  <c:v>2.527034037762804</c:v>
                </c:pt>
                <c:pt idx="1">
                  <c:v>3.1099495813927054</c:v>
                </c:pt>
                <c:pt idx="2">
                  <c:v>5.9123392647666968</c:v>
                </c:pt>
                <c:pt idx="3">
                  <c:v>8.7420881331752014</c:v>
                </c:pt>
                <c:pt idx="4">
                  <c:v>14.800414176153451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A-4045-84BC-DE492DE6BC13}"/>
            </c:ext>
          </c:extLst>
        </c:ser>
        <c:ser>
          <c:idx val="2"/>
          <c:order val="2"/>
          <c:tx>
            <c:strRef>
              <c:f>'Test 3 Viz'!$K$26</c:f>
              <c:strCache>
                <c:ptCount val="1"/>
                <c:pt idx="0">
                  <c:v>qpcc_23_mg3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Viz'!$K$27:$K$31</c:f>
              <c:numCache>
                <c:formatCode>General</c:formatCode>
                <c:ptCount val="5"/>
                <c:pt idx="0">
                  <c:v>2.6456052069367009</c:v>
                </c:pt>
                <c:pt idx="1">
                  <c:v>3.0457887637627481</c:v>
                </c:pt>
                <c:pt idx="2">
                  <c:v>7.2598885055044011</c:v>
                </c:pt>
                <c:pt idx="3">
                  <c:v>22.73244344417845</c:v>
                </c:pt>
                <c:pt idx="4">
                  <c:v>24.102437369073996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1A-4045-84BC-DE492DE6BC13}"/>
            </c:ext>
          </c:extLst>
        </c:ser>
        <c:ser>
          <c:idx val="3"/>
          <c:order val="3"/>
          <c:tx>
            <c:strRef>
              <c:f>'Test 3 Viz'!$L$26</c:f>
              <c:strCache>
                <c:ptCount val="1"/>
                <c:pt idx="0">
                  <c:v>qpcc_32_mg6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Viz'!$L$27:$L$31</c:f>
              <c:numCache>
                <c:formatCode>General</c:formatCode>
                <c:ptCount val="5"/>
                <c:pt idx="0">
                  <c:v>2.6578194381704501</c:v>
                </c:pt>
                <c:pt idx="1">
                  <c:v>4.9782096141315488</c:v>
                </c:pt>
                <c:pt idx="2">
                  <c:v>10.40580525049465</c:v>
                </c:pt>
                <c:pt idx="3">
                  <c:v>8.9911425838599008</c:v>
                </c:pt>
                <c:pt idx="4">
                  <c:v>10.936715481957901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1A-4045-84BC-DE492DE6BC13}"/>
            </c:ext>
          </c:extLst>
        </c:ser>
        <c:ser>
          <c:idx val="4"/>
          <c:order val="4"/>
          <c:tx>
            <c:strRef>
              <c:f>'Test 3 Viz'!$M$26</c:f>
              <c:strCache>
                <c:ptCount val="1"/>
                <c:pt idx="0">
                  <c:v>qpcc_42_mg7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Viz'!$M$27:$M$31</c:f>
              <c:numCache>
                <c:formatCode>General</c:formatCode>
                <c:ptCount val="5"/>
                <c:pt idx="0">
                  <c:v>2.1074871706217491</c:v>
                </c:pt>
                <c:pt idx="1">
                  <c:v>2.3979042713195904</c:v>
                </c:pt>
                <c:pt idx="2">
                  <c:v>5.5607916221634746</c:v>
                </c:pt>
                <c:pt idx="3">
                  <c:v>11.805309921020191</c:v>
                </c:pt>
                <c:pt idx="4">
                  <c:v>11.702414115439744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1A-4045-84BC-DE492DE6BC13}"/>
            </c:ext>
          </c:extLst>
        </c:ser>
        <c:ser>
          <c:idx val="5"/>
          <c:order val="5"/>
          <c:tx>
            <c:strRef>
              <c:f>'Test 3 Viz'!$N$26</c:f>
              <c:strCache>
                <c:ptCount val="1"/>
                <c:pt idx="0">
                  <c:v>qpcc_56_mg2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Viz'!$N$27:$N$31</c:f>
              <c:numCache>
                <c:formatCode>General</c:formatCode>
                <c:ptCount val="5"/>
                <c:pt idx="0">
                  <c:v>4.2191157805855086</c:v>
                </c:pt>
                <c:pt idx="1">
                  <c:v>6.6088117753968918</c:v>
                </c:pt>
                <c:pt idx="2">
                  <c:v>17.854076325925199</c:v>
                </c:pt>
                <c:pt idx="3">
                  <c:v>27.728625118130097</c:v>
                </c:pt>
                <c:pt idx="4">
                  <c:v>30.394302600319694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1A-4045-84BC-DE492DE6BC13}"/>
            </c:ext>
          </c:extLst>
        </c:ser>
        <c:ser>
          <c:idx val="6"/>
          <c:order val="6"/>
          <c:tx>
            <c:strRef>
              <c:f>'Test 3 Viz'!$O$26</c:f>
              <c:strCache>
                <c:ptCount val="1"/>
                <c:pt idx="0">
                  <c:v>qpcc_63_mg1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3 Viz'!$A$27:$A$31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Viz'!$O$27:$O$31</c:f>
              <c:numCache>
                <c:formatCode>General</c:formatCode>
                <c:ptCount val="5"/>
                <c:pt idx="0">
                  <c:v>3.6910642184235511</c:v>
                </c:pt>
                <c:pt idx="1">
                  <c:v>5.9154653368383023</c:v>
                </c:pt>
                <c:pt idx="2">
                  <c:v>12.871072311947589</c:v>
                </c:pt>
                <c:pt idx="3">
                  <c:v>24.987532427339502</c:v>
                </c:pt>
                <c:pt idx="4">
                  <c:v>26.502747788803099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1A-4045-84BC-DE492DE6B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 AE, kVAr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MAE (load growth in 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all MGs</a:t>
            </a:r>
            <a:r>
              <a:rPr lang="en-US" sz="1200" baseline="0"/>
              <a:t>)</a:t>
            </a:r>
            <a:r>
              <a:rPr lang="en-US" sz="1200"/>
              <a:t>,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Viz'!$B$50</c:f>
              <c:strCache>
                <c:ptCount val="1"/>
                <c:pt idx="0">
                  <c:v>v, pu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Viz'!$A$51:$A$55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Viz'!$B$51:$B$55</c:f>
              <c:numCache>
                <c:formatCode>0.00000</c:formatCode>
                <c:ptCount val="5"/>
                <c:pt idx="0">
                  <c:v>6.7430165786045695E-4</c:v>
                </c:pt>
                <c:pt idx="1">
                  <c:v>6.871489275262181E-4</c:v>
                </c:pt>
                <c:pt idx="2">
                  <c:v>6.7541870920636963E-4</c:v>
                </c:pt>
                <c:pt idx="3">
                  <c:v>7.3763560072158006E-4</c:v>
                </c:pt>
                <c:pt idx="4">
                  <c:v>7.7994735341051777E-4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3-480C-9F91-D8D340C4C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 MAE, per</a:t>
                </a:r>
                <a:r>
                  <a:rPr lang="en-PH" baseline="0"/>
                  <a:t> unit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MAE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(load growth in 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all MGs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lmp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Viz'!$C$50</c:f>
              <c:strCache>
                <c:ptCount val="1"/>
                <c:pt idx="0">
                  <c:v>lmp, PHP/kWh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Viz'!$A$51:$A$55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Viz'!$C$51:$C$55</c:f>
              <c:numCache>
                <c:formatCode>0.00000</c:formatCode>
                <c:ptCount val="5"/>
                <c:pt idx="0">
                  <c:v>7.4214549233045141E-4</c:v>
                </c:pt>
                <c:pt idx="1">
                  <c:v>7.0037092119412865E-4</c:v>
                </c:pt>
                <c:pt idx="2">
                  <c:v>7.1811837899932889E-4</c:v>
                </c:pt>
                <c:pt idx="3">
                  <c:v>9.8195238359276272E-4</c:v>
                </c:pt>
                <c:pt idx="4">
                  <c:v>1.2337629245742926E-3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96-437D-B98B-18AEF4387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lmp MAE, PHP</a:t>
                </a:r>
                <a:r>
                  <a:rPr lang="en-PH" baseline="0"/>
                  <a:t>/kWh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MAE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(load growth in 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all MGs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objective_val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Viz'!$D$50</c:f>
              <c:strCache>
                <c:ptCount val="1"/>
                <c:pt idx="0">
                  <c:v>objective_val, PHP/h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Viz'!$A$51:$A$55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Viz'!$D$51:$D$55</c:f>
              <c:numCache>
                <c:formatCode>0.00000</c:formatCode>
                <c:ptCount val="5"/>
                <c:pt idx="0">
                  <c:v>77.302875186426277</c:v>
                </c:pt>
                <c:pt idx="1">
                  <c:v>45.124624054039344</c:v>
                </c:pt>
                <c:pt idx="2">
                  <c:v>253.91197752115093</c:v>
                </c:pt>
                <c:pt idx="3">
                  <c:v>462.69819642450739</c:v>
                </c:pt>
                <c:pt idx="4">
                  <c:v>650.23116116788015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0-4F63-9459-2AFEBF41A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objective_val MAE, PHP</a:t>
                </a:r>
                <a:r>
                  <a:rPr lang="en-PH" baseline="0"/>
                  <a:t>/h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(Test 3)</a:t>
            </a:r>
            <a:r>
              <a:rPr lang="en-US" sz="1200"/>
              <a:t>,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Viz'!$B$58</c:f>
              <c:strCache>
                <c:ptCount val="1"/>
                <c:pt idx="0">
                  <c:v>v, pu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Viz'!$A$59:$A$63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Viz'!$B$59:$B$63</c:f>
              <c:numCache>
                <c:formatCode>0.00000</c:formatCode>
                <c:ptCount val="5"/>
                <c:pt idx="0">
                  <c:v>1.1628761144619928E-3</c:v>
                </c:pt>
                <c:pt idx="1">
                  <c:v>1.185414702413891E-3</c:v>
                </c:pt>
                <c:pt idx="2">
                  <c:v>1.1264159670120184E-3</c:v>
                </c:pt>
                <c:pt idx="3">
                  <c:v>1.3721579921590801E-3</c:v>
                </c:pt>
                <c:pt idx="4">
                  <c:v>1.4517251611741477E-3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D-4BC9-8FD3-1E3F273D4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 RMSE, per</a:t>
                </a:r>
                <a:r>
                  <a:rPr lang="en-PH" baseline="0"/>
                  <a:t> unit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(Test 3)</a:t>
            </a:r>
            <a:r>
              <a:rPr lang="en-US" sz="1200"/>
              <a:t>, lmp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Viz'!$C$58</c:f>
              <c:strCache>
                <c:ptCount val="1"/>
                <c:pt idx="0">
                  <c:v>lmp, PHP/kWh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Viz'!$A$59:$A$63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Viz'!$C$59:$C$63</c:f>
              <c:numCache>
                <c:formatCode>0.00000</c:formatCode>
                <c:ptCount val="5"/>
                <c:pt idx="0">
                  <c:v>1.0002575910112673E-3</c:v>
                </c:pt>
                <c:pt idx="1">
                  <c:v>9.6310937680006085E-4</c:v>
                </c:pt>
                <c:pt idx="2">
                  <c:v>1.0974872732010443E-3</c:v>
                </c:pt>
                <c:pt idx="3">
                  <c:v>2.1062851839610147E-3</c:v>
                </c:pt>
                <c:pt idx="4">
                  <c:v>2.5461399085734394E-3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02-4544-88C9-01FF9F1CC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lmp RMSE, PHP/kWh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(Test 3)</a:t>
            </a:r>
            <a:r>
              <a:rPr lang="en-US" sz="1200"/>
              <a:t>, objective_val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Viz'!$D$58</c:f>
              <c:strCache>
                <c:ptCount val="1"/>
                <c:pt idx="0">
                  <c:v>objective_val, PHP/h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Viz'!$A$59:$A$63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Viz'!$D$59:$D$63</c:f>
              <c:numCache>
                <c:formatCode>0.00000</c:formatCode>
                <c:ptCount val="5"/>
                <c:pt idx="0">
                  <c:v>85.361207049377882</c:v>
                </c:pt>
                <c:pt idx="1">
                  <c:v>70.848390071133792</c:v>
                </c:pt>
                <c:pt idx="2">
                  <c:v>289.28124761114788</c:v>
                </c:pt>
                <c:pt idx="3">
                  <c:v>533.69205500367241</c:v>
                </c:pt>
                <c:pt idx="4">
                  <c:v>783.6592925158717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62-4CDF-B892-ACB95C99C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objective_val RMSE, PHP/h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(Test 3)</a:t>
            </a:r>
            <a:r>
              <a:rPr lang="en-US" sz="1200"/>
              <a:t>, vang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Viz'!$E$58</c:f>
              <c:strCache>
                <c:ptCount val="1"/>
                <c:pt idx="0">
                  <c:v>vang, deg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Viz'!$A$59:$A$63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Viz'!$E$59:$E$63</c:f>
              <c:numCache>
                <c:formatCode>General</c:formatCode>
                <c:ptCount val="5"/>
                <c:pt idx="0">
                  <c:v>3.4755558593771983E-4</c:v>
                </c:pt>
                <c:pt idx="1">
                  <c:v>3.8646699773522926E-4</c:v>
                </c:pt>
                <c:pt idx="2">
                  <c:v>5.3287426853660454E-4</c:v>
                </c:pt>
                <c:pt idx="3">
                  <c:v>1.0954575310314092E-3</c:v>
                </c:pt>
                <c:pt idx="4">
                  <c:v>1.3594939035345788E-3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B-4656-B9BC-6157F1F9C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vang RMSE, degrees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 Absolute Error Relative to the Total Capacity</a:t>
            </a:r>
            <a:r>
              <a:rPr lang="en-PH" sz="1200" baseline="0"/>
              <a:t> of Dispatchable Generators (Test 3), ppcc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Rel'!$B$21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Rel'!$B$22:$B$26</c:f>
              <c:numCache>
                <c:formatCode>General</c:formatCode>
                <c:ptCount val="5"/>
                <c:pt idx="0">
                  <c:v>10.486509498440126</c:v>
                </c:pt>
                <c:pt idx="1">
                  <c:v>13.439821771096499</c:v>
                </c:pt>
                <c:pt idx="2">
                  <c:v>14.656070579104878</c:v>
                </c:pt>
                <c:pt idx="3">
                  <c:v>14.118075880152874</c:v>
                </c:pt>
                <c:pt idx="4">
                  <c:v>13.853599523313747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68-43EE-B855-7B936E6BCB50}"/>
            </c:ext>
          </c:extLst>
        </c:ser>
        <c:ser>
          <c:idx val="1"/>
          <c:order val="1"/>
          <c:tx>
            <c:strRef>
              <c:f>'Test 3 Rel'!$C$21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Rel'!$C$22:$C$26</c:f>
              <c:numCache>
                <c:formatCode>General</c:formatCode>
                <c:ptCount val="5"/>
                <c:pt idx="0">
                  <c:v>1.4631174985283002</c:v>
                </c:pt>
                <c:pt idx="1">
                  <c:v>2.4545250687303848</c:v>
                </c:pt>
                <c:pt idx="2">
                  <c:v>4.1718026801922159</c:v>
                </c:pt>
                <c:pt idx="3">
                  <c:v>16.876173335222113</c:v>
                </c:pt>
                <c:pt idx="4">
                  <c:v>17.827577555136422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68-43EE-B855-7B936E6BCB50}"/>
            </c:ext>
          </c:extLst>
        </c:ser>
        <c:ser>
          <c:idx val="2"/>
          <c:order val="2"/>
          <c:tx>
            <c:strRef>
              <c:f>'Test 3 Rel'!$D$21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Rel'!$D$22:$D$26</c:f>
              <c:numCache>
                <c:formatCode>General</c:formatCode>
                <c:ptCount val="5"/>
                <c:pt idx="0">
                  <c:v>13.428181888434665</c:v>
                </c:pt>
                <c:pt idx="1">
                  <c:v>14.910002712466957</c:v>
                </c:pt>
                <c:pt idx="2">
                  <c:v>16.001692857683576</c:v>
                </c:pt>
                <c:pt idx="3">
                  <c:v>16.172502707994227</c:v>
                </c:pt>
                <c:pt idx="4">
                  <c:v>16.331657374507174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68-43EE-B855-7B936E6BCB50}"/>
            </c:ext>
          </c:extLst>
        </c:ser>
        <c:ser>
          <c:idx val="3"/>
          <c:order val="3"/>
          <c:tx>
            <c:strRef>
              <c:f>'Test 3 Rel'!$E$21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Rel'!$E$22:$E$26</c:f>
              <c:numCache>
                <c:formatCode>General</c:formatCode>
                <c:ptCount val="5"/>
                <c:pt idx="0">
                  <c:v>0.41960706793974434</c:v>
                </c:pt>
                <c:pt idx="1">
                  <c:v>1.318155321277422</c:v>
                </c:pt>
                <c:pt idx="2">
                  <c:v>3.8890402213575448</c:v>
                </c:pt>
                <c:pt idx="3">
                  <c:v>6.1577844064341667</c:v>
                </c:pt>
                <c:pt idx="4">
                  <c:v>8.2344006243028005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68-43EE-B855-7B936E6BCB50}"/>
            </c:ext>
          </c:extLst>
        </c:ser>
        <c:ser>
          <c:idx val="4"/>
          <c:order val="4"/>
          <c:tx>
            <c:strRef>
              <c:f>'Test 3 Rel'!$F$21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Rel'!$F$22:$F$26</c:f>
              <c:numCache>
                <c:formatCode>General</c:formatCode>
                <c:ptCount val="5"/>
                <c:pt idx="0">
                  <c:v>0.46958326387921845</c:v>
                </c:pt>
                <c:pt idx="1">
                  <c:v>2.4107927283474435</c:v>
                </c:pt>
                <c:pt idx="2">
                  <c:v>12.717597155682785</c:v>
                </c:pt>
                <c:pt idx="3">
                  <c:v>27.279799178791652</c:v>
                </c:pt>
                <c:pt idx="4">
                  <c:v>27.946650378140959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68-43EE-B855-7B936E6BCB50}"/>
            </c:ext>
          </c:extLst>
        </c:ser>
        <c:ser>
          <c:idx val="5"/>
          <c:order val="5"/>
          <c:tx>
            <c:strRef>
              <c:f>'Test 3 Rel'!$G$21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Rel'!$G$22:$G$26</c:f>
              <c:numCache>
                <c:formatCode>General</c:formatCode>
                <c:ptCount val="5"/>
                <c:pt idx="0">
                  <c:v>1.2579262447956918</c:v>
                </c:pt>
                <c:pt idx="1">
                  <c:v>1.7417272564594979</c:v>
                </c:pt>
                <c:pt idx="2">
                  <c:v>6.7273876025975774</c:v>
                </c:pt>
                <c:pt idx="3">
                  <c:v>8.114014138328983</c:v>
                </c:pt>
                <c:pt idx="4">
                  <c:v>13.786424263477814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68-43EE-B855-7B936E6BCB50}"/>
            </c:ext>
          </c:extLst>
        </c:ser>
        <c:ser>
          <c:idx val="6"/>
          <c:order val="6"/>
          <c:tx>
            <c:strRef>
              <c:f>'Test 3 Rel'!$H$21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Rel'!$H$22:$H$26</c:f>
              <c:numCache>
                <c:formatCode>General</c:formatCode>
                <c:ptCount val="5"/>
                <c:pt idx="0">
                  <c:v>0.79287491813377786</c:v>
                </c:pt>
                <c:pt idx="1">
                  <c:v>1.0993027404625797</c:v>
                </c:pt>
                <c:pt idx="2">
                  <c:v>2.296058088976356</c:v>
                </c:pt>
                <c:pt idx="3">
                  <c:v>4.4248073271812913</c:v>
                </c:pt>
                <c:pt idx="4">
                  <c:v>7.7340017131820886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68-43EE-B855-7B936E6B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Max AE</a:t>
                </a:r>
                <a:r>
                  <a:rPr lang="en-PH" baseline="0"/>
                  <a:t>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 Absolute Error Relative to the Total Capacity</a:t>
            </a:r>
            <a:r>
              <a:rPr lang="en-PH" sz="1200" baseline="0"/>
              <a:t> of Dispatchable Generators (Test 3), qpcc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Rel'!$I$21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Rel'!$I$22:$I$26</c:f>
              <c:numCache>
                <c:formatCode>General</c:formatCode>
                <c:ptCount val="5"/>
                <c:pt idx="0">
                  <c:v>0.34528193896008741</c:v>
                </c:pt>
                <c:pt idx="1">
                  <c:v>1.6036865479304849</c:v>
                </c:pt>
                <c:pt idx="2">
                  <c:v>1.1264369261533174</c:v>
                </c:pt>
                <c:pt idx="3">
                  <c:v>1.7034287046389276</c:v>
                </c:pt>
                <c:pt idx="4">
                  <c:v>1.8527842370078147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2-463E-87A7-E47D3997E448}"/>
            </c:ext>
          </c:extLst>
        </c:ser>
        <c:ser>
          <c:idx val="1"/>
          <c:order val="1"/>
          <c:tx>
            <c:strRef>
              <c:f>'Test 3 Rel'!$J$21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Rel'!$J$22:$J$26</c:f>
              <c:numCache>
                <c:formatCode>General</c:formatCode>
                <c:ptCount val="5"/>
                <c:pt idx="0">
                  <c:v>0.77754893469624731</c:v>
                </c:pt>
                <c:pt idx="1">
                  <c:v>0.95690756350544781</c:v>
                </c:pt>
                <c:pt idx="2">
                  <c:v>1.8191813122359068</c:v>
                </c:pt>
                <c:pt idx="3">
                  <c:v>2.6898732717462157</c:v>
                </c:pt>
                <c:pt idx="4">
                  <c:v>4.5539735926625999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C2-463E-87A7-E47D3997E448}"/>
            </c:ext>
          </c:extLst>
        </c:ser>
        <c:ser>
          <c:idx val="2"/>
          <c:order val="2"/>
          <c:tx>
            <c:strRef>
              <c:f>'Test 3 Rel'!$K$21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Rel'!$K$22:$K$26</c:f>
              <c:numCache>
                <c:formatCode>General</c:formatCode>
                <c:ptCount val="5"/>
                <c:pt idx="0">
                  <c:v>0.88186840231223362</c:v>
                </c:pt>
                <c:pt idx="1">
                  <c:v>1.0152629212542494</c:v>
                </c:pt>
                <c:pt idx="2">
                  <c:v>2.4199628351681337</c:v>
                </c:pt>
                <c:pt idx="3">
                  <c:v>7.5774811480594835</c:v>
                </c:pt>
                <c:pt idx="4">
                  <c:v>8.0341457896913333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C2-463E-87A7-E47D3997E448}"/>
            </c:ext>
          </c:extLst>
        </c:ser>
        <c:ser>
          <c:idx val="3"/>
          <c:order val="3"/>
          <c:tx>
            <c:strRef>
              <c:f>'Test 3 Rel'!$L$21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Rel'!$L$22:$L$26</c:f>
              <c:numCache>
                <c:formatCode>General</c:formatCode>
                <c:ptCount val="5"/>
                <c:pt idx="0">
                  <c:v>0.59062654181565555</c:v>
                </c:pt>
                <c:pt idx="1">
                  <c:v>1.1062688031403443</c:v>
                </c:pt>
                <c:pt idx="2">
                  <c:v>2.3124011667765889</c:v>
                </c:pt>
                <c:pt idx="3">
                  <c:v>1.9980316853022002</c:v>
                </c:pt>
                <c:pt idx="4">
                  <c:v>2.4303812182128666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C2-463E-87A7-E47D3997E448}"/>
            </c:ext>
          </c:extLst>
        </c:ser>
        <c:ser>
          <c:idx val="4"/>
          <c:order val="4"/>
          <c:tx>
            <c:strRef>
              <c:f>'Test 3 Rel'!$M$21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Rel'!$M$22:$M$26</c:f>
              <c:numCache>
                <c:formatCode>General</c:formatCode>
                <c:ptCount val="5"/>
                <c:pt idx="0">
                  <c:v>0.36651950793421723</c:v>
                </c:pt>
                <c:pt idx="1">
                  <c:v>0.41702682979471134</c:v>
                </c:pt>
                <c:pt idx="2">
                  <c:v>0.96709419515886519</c:v>
                </c:pt>
                <c:pt idx="3">
                  <c:v>2.0530973775687289</c:v>
                </c:pt>
                <c:pt idx="4">
                  <c:v>2.0352024548590859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C2-463E-87A7-E47D3997E448}"/>
            </c:ext>
          </c:extLst>
        </c:ser>
        <c:ser>
          <c:idx val="5"/>
          <c:order val="5"/>
          <c:tx>
            <c:strRef>
              <c:f>'Test 3 Rel'!$N$21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Rel'!$N$22:$N$26</c:f>
              <c:numCache>
                <c:formatCode>General</c:formatCode>
                <c:ptCount val="5"/>
                <c:pt idx="0">
                  <c:v>1.8751625691491149</c:v>
                </c:pt>
                <c:pt idx="1">
                  <c:v>2.9372496779541741</c:v>
                </c:pt>
                <c:pt idx="2">
                  <c:v>7.9351450337445328</c:v>
                </c:pt>
                <c:pt idx="3">
                  <c:v>12.323833385835599</c:v>
                </c:pt>
                <c:pt idx="4">
                  <c:v>13.508578933475421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9C2-463E-87A7-E47D3997E448}"/>
            </c:ext>
          </c:extLst>
        </c:ser>
        <c:ser>
          <c:idx val="6"/>
          <c:order val="6"/>
          <c:tx>
            <c:strRef>
              <c:f>'Test 3 Rel'!$O$21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3 Rel'!$A$22:$A$26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Rel'!$O$22:$O$26</c:f>
              <c:numCache>
                <c:formatCode>General</c:formatCode>
                <c:ptCount val="5"/>
                <c:pt idx="0">
                  <c:v>1.6404729859660228</c:v>
                </c:pt>
                <c:pt idx="1">
                  <c:v>2.6290957052614679</c:v>
                </c:pt>
                <c:pt idx="2">
                  <c:v>5.7204765830878177</c:v>
                </c:pt>
                <c:pt idx="3">
                  <c:v>11.105569967706446</c:v>
                </c:pt>
                <c:pt idx="4">
                  <c:v>11.778999017245821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9C2-463E-87A7-E47D3997E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Max AE</a:t>
                </a:r>
                <a:r>
                  <a:rPr lang="en-PH" baseline="0"/>
                  <a:t>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Relative to the Total Capacity</a:t>
            </a:r>
            <a:r>
              <a:rPr lang="en-PH" sz="1200" baseline="0"/>
              <a:t> of Dispatchable Generators (Test 3), ppcc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Rel'!$B$29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Rel'!$B$30:$B$34</c:f>
              <c:numCache>
                <c:formatCode>General</c:formatCode>
                <c:ptCount val="5"/>
                <c:pt idx="0">
                  <c:v>0.68442809250585712</c:v>
                </c:pt>
                <c:pt idx="1">
                  <c:v>0.84087355595258639</c:v>
                </c:pt>
                <c:pt idx="2">
                  <c:v>1.0232714014743458</c:v>
                </c:pt>
                <c:pt idx="3">
                  <c:v>1.1935294204297831</c:v>
                </c:pt>
                <c:pt idx="4">
                  <c:v>1.5580937413152052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F-40B3-81D5-2B5F0FB6552E}"/>
            </c:ext>
          </c:extLst>
        </c:ser>
        <c:ser>
          <c:idx val="1"/>
          <c:order val="1"/>
          <c:tx>
            <c:strRef>
              <c:f>'Test 3 Rel'!$C$29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Rel'!$C$30:$C$34</c:f>
              <c:numCache>
                <c:formatCode>General</c:formatCode>
                <c:ptCount val="5"/>
                <c:pt idx="0">
                  <c:v>0.27713592531750164</c:v>
                </c:pt>
                <c:pt idx="1">
                  <c:v>0.45999992444592658</c:v>
                </c:pt>
                <c:pt idx="2">
                  <c:v>0.86593416999050721</c:v>
                </c:pt>
                <c:pt idx="3">
                  <c:v>1.6139725082759859</c:v>
                </c:pt>
                <c:pt idx="4">
                  <c:v>1.9225582077522598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F-40B3-81D5-2B5F0FB6552E}"/>
            </c:ext>
          </c:extLst>
        </c:ser>
        <c:ser>
          <c:idx val="2"/>
          <c:order val="2"/>
          <c:tx>
            <c:strRef>
              <c:f>'Test 3 Rel'!$D$29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Rel'!$D$30:$D$34</c:f>
              <c:numCache>
                <c:formatCode>General</c:formatCode>
                <c:ptCount val="5"/>
                <c:pt idx="0">
                  <c:v>0.87365181946706894</c:v>
                </c:pt>
                <c:pt idx="1">
                  <c:v>0.92576812168483902</c:v>
                </c:pt>
                <c:pt idx="2">
                  <c:v>0.7565595508768781</c:v>
                </c:pt>
                <c:pt idx="3">
                  <c:v>1.2357564126379978</c:v>
                </c:pt>
                <c:pt idx="4">
                  <c:v>1.3610371045229674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9F-40B3-81D5-2B5F0FB6552E}"/>
            </c:ext>
          </c:extLst>
        </c:ser>
        <c:ser>
          <c:idx val="3"/>
          <c:order val="3"/>
          <c:tx>
            <c:strRef>
              <c:f>'Test 3 Rel'!$E$29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Rel'!$E$30:$E$34</c:f>
              <c:numCache>
                <c:formatCode>General</c:formatCode>
                <c:ptCount val="5"/>
                <c:pt idx="0">
                  <c:v>0.10489506624323755</c:v>
                </c:pt>
                <c:pt idx="1">
                  <c:v>0.12320733016771183</c:v>
                </c:pt>
                <c:pt idx="2">
                  <c:v>0.19652225564508963</c:v>
                </c:pt>
                <c:pt idx="3">
                  <c:v>0.34886201484984286</c:v>
                </c:pt>
                <c:pt idx="4">
                  <c:v>0.53416015670200223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9F-40B3-81D5-2B5F0FB6552E}"/>
            </c:ext>
          </c:extLst>
        </c:ser>
        <c:ser>
          <c:idx val="4"/>
          <c:order val="4"/>
          <c:tx>
            <c:strRef>
              <c:f>'Test 3 Rel'!$F$29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Rel'!$F$30:$F$34</c:f>
              <c:numCache>
                <c:formatCode>General</c:formatCode>
                <c:ptCount val="5"/>
                <c:pt idx="0">
                  <c:v>6.9255348576632209E-2</c:v>
                </c:pt>
                <c:pt idx="1">
                  <c:v>0.10415740431361521</c:v>
                </c:pt>
                <c:pt idx="2">
                  <c:v>0.32652917174366625</c:v>
                </c:pt>
                <c:pt idx="3">
                  <c:v>1.6411229770290006</c:v>
                </c:pt>
                <c:pt idx="4">
                  <c:v>1.4886603330719426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9F-40B3-81D5-2B5F0FB6552E}"/>
            </c:ext>
          </c:extLst>
        </c:ser>
        <c:ser>
          <c:idx val="5"/>
          <c:order val="5"/>
          <c:tx>
            <c:strRef>
              <c:f>'Test 3 Rel'!$G$29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Rel'!$G$30:$G$34</c:f>
              <c:numCache>
                <c:formatCode>General</c:formatCode>
                <c:ptCount val="5"/>
                <c:pt idx="0">
                  <c:v>0.29098524175154927</c:v>
                </c:pt>
                <c:pt idx="1">
                  <c:v>0.28790525217078078</c:v>
                </c:pt>
                <c:pt idx="2">
                  <c:v>0.68826996666582352</c:v>
                </c:pt>
                <c:pt idx="3">
                  <c:v>1.2001441851156025</c:v>
                </c:pt>
                <c:pt idx="4">
                  <c:v>1.6800155578138414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9F-40B3-81D5-2B5F0FB6552E}"/>
            </c:ext>
          </c:extLst>
        </c:ser>
        <c:ser>
          <c:idx val="6"/>
          <c:order val="6"/>
          <c:tx>
            <c:strRef>
              <c:f>'Test 3 Rel'!$H$29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Rel'!$H$30:$H$34</c:f>
              <c:numCache>
                <c:formatCode>General</c:formatCode>
                <c:ptCount val="5"/>
                <c:pt idx="0">
                  <c:v>0.18960136004777453</c:v>
                </c:pt>
                <c:pt idx="1">
                  <c:v>0.26369889192734014</c:v>
                </c:pt>
                <c:pt idx="2">
                  <c:v>0.40382023366755115</c:v>
                </c:pt>
                <c:pt idx="3">
                  <c:v>0.67200038728721057</c:v>
                </c:pt>
                <c:pt idx="4">
                  <c:v>0.97366967060844511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9F-40B3-81D5-2B5F0FB65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baseline="0"/>
                  <a:t>RMSE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Relative to the Total Capacity</a:t>
            </a:r>
            <a:r>
              <a:rPr lang="en-PH" sz="1200" baseline="0"/>
              <a:t> of Dispatchable Generators (Test 3), qpcc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3 Rel'!$I$29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Rel'!$I$30:$I$34</c:f>
              <c:numCache>
                <c:formatCode>General</c:formatCode>
                <c:ptCount val="5"/>
                <c:pt idx="0">
                  <c:v>0.10481856280418829</c:v>
                </c:pt>
                <c:pt idx="1">
                  <c:v>0.11409330843968095</c:v>
                </c:pt>
                <c:pt idx="2">
                  <c:v>0.1258833088221048</c:v>
                </c:pt>
                <c:pt idx="3">
                  <c:v>0.18582260872371242</c:v>
                </c:pt>
                <c:pt idx="4">
                  <c:v>0.2047477633511382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2-4992-9AC8-E91F314BB3F4}"/>
            </c:ext>
          </c:extLst>
        </c:ser>
        <c:ser>
          <c:idx val="1"/>
          <c:order val="1"/>
          <c:tx>
            <c:strRef>
              <c:f>'Test 3 Rel'!$J$29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Rel'!$J$30:$J$34</c:f>
              <c:numCache>
                <c:formatCode>General</c:formatCode>
                <c:ptCount val="5"/>
                <c:pt idx="0">
                  <c:v>0.12364650409366824</c:v>
                </c:pt>
                <c:pt idx="1">
                  <c:v>0.1358090100385089</c:v>
                </c:pt>
                <c:pt idx="2">
                  <c:v>0.23018416400969913</c:v>
                </c:pt>
                <c:pt idx="3">
                  <c:v>0.34122816433817121</c:v>
                </c:pt>
                <c:pt idx="4">
                  <c:v>0.46812063382460972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2-4992-9AC8-E91F314BB3F4}"/>
            </c:ext>
          </c:extLst>
        </c:ser>
        <c:ser>
          <c:idx val="2"/>
          <c:order val="2"/>
          <c:tx>
            <c:strRef>
              <c:f>'Test 3 Rel'!$K$29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Rel'!$K$30:$K$34</c:f>
              <c:numCache>
                <c:formatCode>General</c:formatCode>
                <c:ptCount val="5"/>
                <c:pt idx="0">
                  <c:v>0.1730779293427078</c:v>
                </c:pt>
                <c:pt idx="1">
                  <c:v>0.17481008489502228</c:v>
                </c:pt>
                <c:pt idx="2">
                  <c:v>0.23094946264469191</c:v>
                </c:pt>
                <c:pt idx="3">
                  <c:v>0.52431525304736581</c:v>
                </c:pt>
                <c:pt idx="4">
                  <c:v>0.5384722282868617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92-4992-9AC8-E91F314BB3F4}"/>
            </c:ext>
          </c:extLst>
        </c:ser>
        <c:ser>
          <c:idx val="3"/>
          <c:order val="3"/>
          <c:tx>
            <c:strRef>
              <c:f>'Test 3 Rel'!$L$29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Rel'!$L$30:$L$34</c:f>
              <c:numCache>
                <c:formatCode>General</c:formatCode>
                <c:ptCount val="5"/>
                <c:pt idx="0">
                  <c:v>9.5737673794597425E-2</c:v>
                </c:pt>
                <c:pt idx="1">
                  <c:v>9.4911907988458361E-2</c:v>
                </c:pt>
                <c:pt idx="2">
                  <c:v>0.19436796875670095</c:v>
                </c:pt>
                <c:pt idx="3">
                  <c:v>0.32411222351017832</c:v>
                </c:pt>
                <c:pt idx="4">
                  <c:v>0.41459798874008424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92-4992-9AC8-E91F314BB3F4}"/>
            </c:ext>
          </c:extLst>
        </c:ser>
        <c:ser>
          <c:idx val="4"/>
          <c:order val="4"/>
          <c:tx>
            <c:strRef>
              <c:f>'Test 3 Rel'!$M$29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Rel'!$M$30:$M$34</c:f>
              <c:numCache>
                <c:formatCode>General</c:formatCode>
                <c:ptCount val="5"/>
                <c:pt idx="0">
                  <c:v>8.0210022985720594E-2</c:v>
                </c:pt>
                <c:pt idx="1">
                  <c:v>7.6179116829769841E-2</c:v>
                </c:pt>
                <c:pt idx="2">
                  <c:v>7.3909955422659879E-2</c:v>
                </c:pt>
                <c:pt idx="3">
                  <c:v>0.15715668190888404</c:v>
                </c:pt>
                <c:pt idx="4">
                  <c:v>0.1772885059852044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92-4992-9AC8-E91F314BB3F4}"/>
            </c:ext>
          </c:extLst>
        </c:ser>
        <c:ser>
          <c:idx val="5"/>
          <c:order val="5"/>
          <c:tx>
            <c:strRef>
              <c:f>'Test 3 Rel'!$N$29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Rel'!$N$30:$N$34</c:f>
              <c:numCache>
                <c:formatCode>General</c:formatCode>
                <c:ptCount val="5"/>
                <c:pt idx="0">
                  <c:v>0.41462684385650328</c:v>
                </c:pt>
                <c:pt idx="1">
                  <c:v>0.41844837351605124</c:v>
                </c:pt>
                <c:pt idx="2">
                  <c:v>0.61726938190506142</c:v>
                </c:pt>
                <c:pt idx="3">
                  <c:v>0.92790535235956784</c:v>
                </c:pt>
                <c:pt idx="4">
                  <c:v>1.1817632464930306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92-4992-9AC8-E91F314BB3F4}"/>
            </c:ext>
          </c:extLst>
        </c:ser>
        <c:ser>
          <c:idx val="6"/>
          <c:order val="6"/>
          <c:tx>
            <c:strRef>
              <c:f>'Test 3 Rel'!$O$29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3 Rel'!$A$30:$A$34</c:f>
              <c:strCache>
                <c:ptCount val="5"/>
                <c:pt idx="0">
                  <c:v>Baseline</c:v>
                </c:pt>
                <c:pt idx="1">
                  <c:v>0% - 3%</c:v>
                </c:pt>
                <c:pt idx="2">
                  <c:v>3% - 6%</c:v>
                </c:pt>
                <c:pt idx="3">
                  <c:v>6% - 9%</c:v>
                </c:pt>
                <c:pt idx="4">
                  <c:v>9% - 12%</c:v>
                </c:pt>
              </c:strCache>
            </c:strRef>
          </c:cat>
          <c:val>
            <c:numRef>
              <c:f>'Test 3 Rel'!$O$30:$O$34</c:f>
              <c:numCache>
                <c:formatCode>General</c:formatCode>
                <c:ptCount val="5"/>
                <c:pt idx="0">
                  <c:v>0.28923334860117961</c:v>
                </c:pt>
                <c:pt idx="1">
                  <c:v>0.29259107320697247</c:v>
                </c:pt>
                <c:pt idx="2">
                  <c:v>0.49011954960033849</c:v>
                </c:pt>
                <c:pt idx="3">
                  <c:v>1.2160329503177096</c:v>
                </c:pt>
                <c:pt idx="4">
                  <c:v>1.4602839227715869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92-4992-9AC8-E91F314BB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Load Growth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baseline="0"/>
                  <a:t>RMSE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per MG Dispatch 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MG7 only</a:t>
            </a:r>
            <a:r>
              <a:rPr lang="en-PH" sz="1200" baseline="0"/>
              <a:t>)</a:t>
            </a:r>
            <a:r>
              <a:rPr lang="en-PH" sz="1200"/>
              <a:t>, ppcc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Viz'!$B$42</c:f>
              <c:strCache>
                <c:ptCount val="1"/>
                <c:pt idx="0">
                  <c:v>ppcc_5_mg5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Viz'!$B$43:$B$47</c:f>
              <c:numCache>
                <c:formatCode>General</c:formatCode>
                <c:ptCount val="5"/>
                <c:pt idx="0">
                  <c:v>2.7377123700234285</c:v>
                </c:pt>
                <c:pt idx="1">
                  <c:v>2.6897002077600249</c:v>
                </c:pt>
                <c:pt idx="2">
                  <c:v>3.1186437257926731</c:v>
                </c:pt>
                <c:pt idx="3">
                  <c:v>3.7924244216410492</c:v>
                </c:pt>
                <c:pt idx="4">
                  <c:v>4.4295328831843452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D-4AA0-B518-0711F3CA752D}"/>
            </c:ext>
          </c:extLst>
        </c:ser>
        <c:ser>
          <c:idx val="1"/>
          <c:order val="1"/>
          <c:tx>
            <c:strRef>
              <c:f>'Test 4 Viz'!$C$42</c:f>
              <c:strCache>
                <c:ptCount val="1"/>
                <c:pt idx="0">
                  <c:v>ppcc_15_mg4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Viz'!$C$43:$C$47</c:f>
              <c:numCache>
                <c:formatCode>General</c:formatCode>
                <c:ptCount val="5"/>
                <c:pt idx="0">
                  <c:v>0.90069175728188033</c:v>
                </c:pt>
                <c:pt idx="1">
                  <c:v>0.85735928720357513</c:v>
                </c:pt>
                <c:pt idx="2">
                  <c:v>0.87176161838138766</c:v>
                </c:pt>
                <c:pt idx="3">
                  <c:v>0.96893520096361063</c:v>
                </c:pt>
                <c:pt idx="4">
                  <c:v>1.1244257236130342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D-4AA0-B518-0711F3CA752D}"/>
            </c:ext>
          </c:extLst>
        </c:ser>
        <c:ser>
          <c:idx val="2"/>
          <c:order val="2"/>
          <c:tx>
            <c:strRef>
              <c:f>'Test 4 Viz'!$D$42</c:f>
              <c:strCache>
                <c:ptCount val="1"/>
                <c:pt idx="0">
                  <c:v>ppcc_23_mg3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Viz'!$D$43:$D$47</c:f>
              <c:numCache>
                <c:formatCode>General</c:formatCode>
                <c:ptCount val="5"/>
                <c:pt idx="0">
                  <c:v>2.6209554584012067</c:v>
                </c:pt>
                <c:pt idx="1">
                  <c:v>2.6520184383741574</c:v>
                </c:pt>
                <c:pt idx="2">
                  <c:v>3.4528685391130565</c:v>
                </c:pt>
                <c:pt idx="3">
                  <c:v>4.5394720825920869</c:v>
                </c:pt>
                <c:pt idx="4">
                  <c:v>5.405114285195352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D-4AA0-B518-0711F3CA752D}"/>
            </c:ext>
          </c:extLst>
        </c:ser>
        <c:ser>
          <c:idx val="3"/>
          <c:order val="3"/>
          <c:tx>
            <c:strRef>
              <c:f>'Test 4 Viz'!$E$42</c:f>
              <c:strCache>
                <c:ptCount val="1"/>
                <c:pt idx="0">
                  <c:v>ppcc_32_mg6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Viz'!$E$43:$E$47</c:f>
              <c:numCache>
                <c:formatCode>General</c:formatCode>
                <c:ptCount val="5"/>
                <c:pt idx="0">
                  <c:v>0.47202779809456902</c:v>
                </c:pt>
                <c:pt idx="1">
                  <c:v>0.47622248229565367</c:v>
                </c:pt>
                <c:pt idx="2">
                  <c:v>0.48632587535998939</c:v>
                </c:pt>
                <c:pt idx="3">
                  <c:v>0.49191635499916742</c:v>
                </c:pt>
                <c:pt idx="4">
                  <c:v>0.49896747721451479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D-4AA0-B518-0711F3CA752D}"/>
            </c:ext>
          </c:extLst>
        </c:ser>
        <c:ser>
          <c:idx val="4"/>
          <c:order val="4"/>
          <c:tx>
            <c:strRef>
              <c:f>'Test 4 Viz'!$F$42</c:f>
              <c:strCache>
                <c:ptCount val="1"/>
                <c:pt idx="0">
                  <c:v>ppcc_42_mg7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Viz'!$F$43:$F$47</c:f>
              <c:numCache>
                <c:formatCode>General</c:formatCode>
                <c:ptCount val="5"/>
                <c:pt idx="0">
                  <c:v>0.39821825431563518</c:v>
                </c:pt>
                <c:pt idx="1">
                  <c:v>0.96485690610896679</c:v>
                </c:pt>
                <c:pt idx="2">
                  <c:v>1.7566094701656063</c:v>
                </c:pt>
                <c:pt idx="3">
                  <c:v>6.7711739318997148</c:v>
                </c:pt>
                <c:pt idx="4">
                  <c:v>11.853163655019472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D-4AA0-B518-0711F3CA752D}"/>
            </c:ext>
          </c:extLst>
        </c:ser>
        <c:ser>
          <c:idx val="5"/>
          <c:order val="5"/>
          <c:tx>
            <c:strRef>
              <c:f>'Test 4 Viz'!$G$42</c:f>
              <c:strCache>
                <c:ptCount val="1"/>
                <c:pt idx="0">
                  <c:v>ppcc_56_mg2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Viz'!$G$43:$G$47</c:f>
              <c:numCache>
                <c:formatCode>General</c:formatCode>
                <c:ptCount val="5"/>
                <c:pt idx="0">
                  <c:v>0.65471679394098592</c:v>
                </c:pt>
                <c:pt idx="1">
                  <c:v>0.92195321862281654</c:v>
                </c:pt>
                <c:pt idx="2">
                  <c:v>1.2153383153614008</c:v>
                </c:pt>
                <c:pt idx="3">
                  <c:v>1.4714958517915331</c:v>
                </c:pt>
                <c:pt idx="4">
                  <c:v>1.6733013184973693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D-4AA0-B518-0711F3CA752D}"/>
            </c:ext>
          </c:extLst>
        </c:ser>
        <c:ser>
          <c:idx val="6"/>
          <c:order val="6"/>
          <c:tx>
            <c:strRef>
              <c:f>'Test 4 Viz'!$H$42</c:f>
              <c:strCache>
                <c:ptCount val="1"/>
                <c:pt idx="0">
                  <c:v>ppcc_63_mg1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Viz'!$H$43:$H$47</c:f>
              <c:numCache>
                <c:formatCode>General</c:formatCode>
                <c:ptCount val="5"/>
                <c:pt idx="0">
                  <c:v>0.42660306010749272</c:v>
                </c:pt>
                <c:pt idx="1">
                  <c:v>0.43908973883937458</c:v>
                </c:pt>
                <c:pt idx="2">
                  <c:v>0.47878905464610355</c:v>
                </c:pt>
                <c:pt idx="3">
                  <c:v>0.68979438212640121</c:v>
                </c:pt>
                <c:pt idx="4">
                  <c:v>0.87849184011898707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D-4AA0-B518-0711F3CA7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 RMSE,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per MG Dispatch 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MG7 only</a:t>
            </a:r>
            <a:r>
              <a:rPr lang="en-PH" sz="1200" baseline="0"/>
              <a:t>)</a:t>
            </a:r>
            <a:r>
              <a:rPr lang="en-PH" sz="1200"/>
              <a:t>, qpcc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Viz'!$I$42</c:f>
              <c:strCache>
                <c:ptCount val="1"/>
                <c:pt idx="0">
                  <c:v>qpcc_5_mg5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Viz'!$I$43:$I$47</c:f>
              <c:numCache>
                <c:formatCode>General</c:formatCode>
                <c:ptCount val="5"/>
                <c:pt idx="0">
                  <c:v>0.41927425121675316</c:v>
                </c:pt>
                <c:pt idx="1">
                  <c:v>0.42124324193378737</c:v>
                </c:pt>
                <c:pt idx="2">
                  <c:v>0.4277824763939328</c:v>
                </c:pt>
                <c:pt idx="3">
                  <c:v>0.45343967472173413</c:v>
                </c:pt>
                <c:pt idx="4">
                  <c:v>0.50240142064232374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82-43CF-886A-3F7E09CBDD21}"/>
            </c:ext>
          </c:extLst>
        </c:ser>
        <c:ser>
          <c:idx val="1"/>
          <c:order val="1"/>
          <c:tx>
            <c:strRef>
              <c:f>'Test 4 Viz'!$J$42</c:f>
              <c:strCache>
                <c:ptCount val="1"/>
                <c:pt idx="0">
                  <c:v>qpcc_15_mg4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Viz'!$J$43:$J$47</c:f>
              <c:numCache>
                <c:formatCode>General</c:formatCode>
                <c:ptCount val="5"/>
                <c:pt idx="0">
                  <c:v>0.40185113830442176</c:v>
                </c:pt>
                <c:pt idx="1">
                  <c:v>0.4225755197424122</c:v>
                </c:pt>
                <c:pt idx="2">
                  <c:v>0.47563409932565165</c:v>
                </c:pt>
                <c:pt idx="3">
                  <c:v>0.58277270303807582</c:v>
                </c:pt>
                <c:pt idx="4">
                  <c:v>0.75300712570165829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82-43CF-886A-3F7E09CBDD21}"/>
            </c:ext>
          </c:extLst>
        </c:ser>
        <c:ser>
          <c:idx val="2"/>
          <c:order val="2"/>
          <c:tx>
            <c:strRef>
              <c:f>'Test 4 Viz'!$K$42</c:f>
              <c:strCache>
                <c:ptCount val="1"/>
                <c:pt idx="0">
                  <c:v>qpcc_23_mg3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Viz'!$K$43:$K$47</c:f>
              <c:numCache>
                <c:formatCode>General</c:formatCode>
                <c:ptCount val="5"/>
                <c:pt idx="0">
                  <c:v>0.51923378802812337</c:v>
                </c:pt>
                <c:pt idx="1">
                  <c:v>0.55012435066529153</c:v>
                </c:pt>
                <c:pt idx="2">
                  <c:v>0.60209022684981472</c:v>
                </c:pt>
                <c:pt idx="3">
                  <c:v>0.66390974641245171</c:v>
                </c:pt>
                <c:pt idx="4">
                  <c:v>0.74168359807906536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82-43CF-886A-3F7E09CBDD21}"/>
            </c:ext>
          </c:extLst>
        </c:ser>
        <c:ser>
          <c:idx val="3"/>
          <c:order val="3"/>
          <c:tx>
            <c:strRef>
              <c:f>'Test 4 Viz'!$L$42</c:f>
              <c:strCache>
                <c:ptCount val="1"/>
                <c:pt idx="0">
                  <c:v>qpcc_32_mg6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Viz'!$L$43:$L$47</c:f>
              <c:numCache>
                <c:formatCode>General</c:formatCode>
                <c:ptCount val="5"/>
                <c:pt idx="0">
                  <c:v>0.43081953207568846</c:v>
                </c:pt>
                <c:pt idx="1">
                  <c:v>0.43583537036585085</c:v>
                </c:pt>
                <c:pt idx="2">
                  <c:v>0.45026131396622598</c:v>
                </c:pt>
                <c:pt idx="3">
                  <c:v>0.50682457879094533</c:v>
                </c:pt>
                <c:pt idx="4">
                  <c:v>0.67786328121041894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82-43CF-886A-3F7E09CBDD21}"/>
            </c:ext>
          </c:extLst>
        </c:ser>
        <c:ser>
          <c:idx val="4"/>
          <c:order val="4"/>
          <c:tx>
            <c:strRef>
              <c:f>'Test 4 Viz'!$M$42</c:f>
              <c:strCache>
                <c:ptCount val="1"/>
                <c:pt idx="0">
                  <c:v>qpcc_42_mg7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Viz'!$M$43:$M$47</c:f>
              <c:numCache>
                <c:formatCode>General</c:formatCode>
                <c:ptCount val="5"/>
                <c:pt idx="0">
                  <c:v>0.46120763216789346</c:v>
                </c:pt>
                <c:pt idx="1">
                  <c:v>0.61214843201321478</c:v>
                </c:pt>
                <c:pt idx="2">
                  <c:v>0.78902159305941666</c:v>
                </c:pt>
                <c:pt idx="3">
                  <c:v>1.0305499559099305</c:v>
                </c:pt>
                <c:pt idx="4">
                  <c:v>1.3160360419542441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82-43CF-886A-3F7E09CBDD21}"/>
            </c:ext>
          </c:extLst>
        </c:ser>
        <c:ser>
          <c:idx val="5"/>
          <c:order val="5"/>
          <c:tx>
            <c:strRef>
              <c:f>'Test 4 Viz'!$N$42</c:f>
              <c:strCache>
                <c:ptCount val="1"/>
                <c:pt idx="0">
                  <c:v>qpcc_56_mg2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Viz'!$N$43:$N$47</c:f>
              <c:numCache>
                <c:formatCode>General</c:formatCode>
                <c:ptCount val="5"/>
                <c:pt idx="0">
                  <c:v>0.93291039867713244</c:v>
                </c:pt>
                <c:pt idx="1">
                  <c:v>0.97957228488267356</c:v>
                </c:pt>
                <c:pt idx="2">
                  <c:v>1.0677880246486793</c:v>
                </c:pt>
                <c:pt idx="3">
                  <c:v>1.2657457736336171</c:v>
                </c:pt>
                <c:pt idx="4">
                  <c:v>1.4801666557904005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82-43CF-886A-3F7E09CBDD21}"/>
            </c:ext>
          </c:extLst>
        </c:ser>
        <c:ser>
          <c:idx val="6"/>
          <c:order val="6"/>
          <c:tx>
            <c:strRef>
              <c:f>'Test 4 Viz'!$O$42</c:f>
              <c:strCache>
                <c:ptCount val="1"/>
                <c:pt idx="0">
                  <c:v>qpcc_63_mg1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4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Viz'!$O$43:$O$47</c:f>
              <c:numCache>
                <c:formatCode>General</c:formatCode>
                <c:ptCount val="5"/>
                <c:pt idx="0">
                  <c:v>0.65077503435265405</c:v>
                </c:pt>
                <c:pt idx="1">
                  <c:v>0.70127270810172193</c:v>
                </c:pt>
                <c:pt idx="2">
                  <c:v>0.77290225515624067</c:v>
                </c:pt>
                <c:pt idx="3">
                  <c:v>0.98887452895570416</c:v>
                </c:pt>
                <c:pt idx="4">
                  <c:v>1.2191429753254981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82-43CF-886A-3F7E09CBD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 RMSE, kVAr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MAE per MG Dispatch 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MG7 only</a:t>
            </a:r>
            <a:r>
              <a:rPr lang="en-PH" sz="1200" baseline="0"/>
              <a:t>)</a:t>
            </a:r>
            <a:r>
              <a:rPr lang="en-PH" sz="1200"/>
              <a:t>, ppcc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Viz'!$B$34</c:f>
              <c:strCache>
                <c:ptCount val="1"/>
                <c:pt idx="0">
                  <c:v>ppcc_5_mg5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Viz'!$B$35:$B$39</c:f>
              <c:numCache>
                <c:formatCode>General</c:formatCode>
                <c:ptCount val="5"/>
                <c:pt idx="0">
                  <c:v>0.87334958344590052</c:v>
                </c:pt>
                <c:pt idx="1">
                  <c:v>0.9565769017364526</c:v>
                </c:pt>
                <c:pt idx="2">
                  <c:v>1.1837793848509532</c:v>
                </c:pt>
                <c:pt idx="3">
                  <c:v>1.4843863859408657</c:v>
                </c:pt>
                <c:pt idx="4">
                  <c:v>1.8328264546339665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3C-463A-94A5-82E4829963C3}"/>
            </c:ext>
          </c:extLst>
        </c:ser>
        <c:ser>
          <c:idx val="1"/>
          <c:order val="1"/>
          <c:tx>
            <c:strRef>
              <c:f>'Test 4 Viz'!$C$34</c:f>
              <c:strCache>
                <c:ptCount val="1"/>
                <c:pt idx="0">
                  <c:v>ppcc_15_mg4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Viz'!$C$35:$C$39</c:f>
              <c:numCache>
                <c:formatCode>General</c:formatCode>
                <c:ptCount val="5"/>
                <c:pt idx="0">
                  <c:v>0.7811807950968529</c:v>
                </c:pt>
                <c:pt idx="1">
                  <c:v>0.72540279742963953</c:v>
                </c:pt>
                <c:pt idx="2">
                  <c:v>0.71030181056465214</c:v>
                </c:pt>
                <c:pt idx="3">
                  <c:v>0.75605461704901866</c:v>
                </c:pt>
                <c:pt idx="4">
                  <c:v>0.85441155419416637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3C-463A-94A5-82E4829963C3}"/>
            </c:ext>
          </c:extLst>
        </c:ser>
        <c:ser>
          <c:idx val="2"/>
          <c:order val="2"/>
          <c:tx>
            <c:strRef>
              <c:f>'Test 4 Viz'!$D$34</c:f>
              <c:strCache>
                <c:ptCount val="1"/>
                <c:pt idx="0">
                  <c:v>ppcc_23_mg3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Viz'!$D$35:$D$39</c:f>
              <c:numCache>
                <c:formatCode>General</c:formatCode>
                <c:ptCount val="5"/>
                <c:pt idx="0">
                  <c:v>1.7583281154734052</c:v>
                </c:pt>
                <c:pt idx="1">
                  <c:v>1.4306881763934005</c:v>
                </c:pt>
                <c:pt idx="2">
                  <c:v>1.4563423983501012</c:v>
                </c:pt>
                <c:pt idx="3">
                  <c:v>1.7618362830744252</c:v>
                </c:pt>
                <c:pt idx="4">
                  <c:v>2.1904790791759479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3C-463A-94A5-82E4829963C3}"/>
            </c:ext>
          </c:extLst>
        </c:ser>
        <c:ser>
          <c:idx val="3"/>
          <c:order val="3"/>
          <c:tx>
            <c:strRef>
              <c:f>'Test 4 Viz'!$E$34</c:f>
              <c:strCache>
                <c:ptCount val="1"/>
                <c:pt idx="0">
                  <c:v>ppcc_32_mg6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Viz'!$E$35:$E$39</c:f>
              <c:numCache>
                <c:formatCode>General</c:formatCode>
                <c:ptCount val="5"/>
                <c:pt idx="0">
                  <c:v>0.45151760144654018</c:v>
                </c:pt>
                <c:pt idx="1">
                  <c:v>0.45509978047948307</c:v>
                </c:pt>
                <c:pt idx="2">
                  <c:v>0.45999355601287745</c:v>
                </c:pt>
                <c:pt idx="3">
                  <c:v>0.45924056128069268</c:v>
                </c:pt>
                <c:pt idx="4">
                  <c:v>0.45621988284722281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3C-463A-94A5-82E4829963C3}"/>
            </c:ext>
          </c:extLst>
        </c:ser>
        <c:ser>
          <c:idx val="4"/>
          <c:order val="4"/>
          <c:tx>
            <c:strRef>
              <c:f>'Test 4 Viz'!$F$34</c:f>
              <c:strCache>
                <c:ptCount val="1"/>
                <c:pt idx="0">
                  <c:v>ppcc_42_mg7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Viz'!$F$35:$F$39</c:f>
              <c:numCache>
                <c:formatCode>General</c:formatCode>
                <c:ptCount val="5"/>
                <c:pt idx="0">
                  <c:v>0.26438294995642375</c:v>
                </c:pt>
                <c:pt idx="1">
                  <c:v>0.43408394357404423</c:v>
                </c:pt>
                <c:pt idx="2">
                  <c:v>0.64985090524291833</c:v>
                </c:pt>
                <c:pt idx="3">
                  <c:v>1.5529728662820381</c:v>
                </c:pt>
                <c:pt idx="4">
                  <c:v>3.1336749750599675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3C-463A-94A5-82E4829963C3}"/>
            </c:ext>
          </c:extLst>
        </c:ser>
        <c:ser>
          <c:idx val="5"/>
          <c:order val="5"/>
          <c:tx>
            <c:strRef>
              <c:f>'Test 4 Viz'!$G$34</c:f>
              <c:strCache>
                <c:ptCount val="1"/>
                <c:pt idx="0">
                  <c:v>ppcc_56_mg2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Viz'!$G$35:$G$39</c:f>
              <c:numCache>
                <c:formatCode>General</c:formatCode>
                <c:ptCount val="5"/>
                <c:pt idx="0">
                  <c:v>0.54261087345116554</c:v>
                </c:pt>
                <c:pt idx="1">
                  <c:v>0.78357224798005654</c:v>
                </c:pt>
                <c:pt idx="2">
                  <c:v>1.0312872877945836</c:v>
                </c:pt>
                <c:pt idx="3">
                  <c:v>1.2390763786584424</c:v>
                </c:pt>
                <c:pt idx="4">
                  <c:v>1.4091940476579958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3C-463A-94A5-82E4829963C3}"/>
            </c:ext>
          </c:extLst>
        </c:ser>
        <c:ser>
          <c:idx val="6"/>
          <c:order val="6"/>
          <c:tx>
            <c:strRef>
              <c:f>'Test 4 Viz'!$H$34</c:f>
              <c:strCache>
                <c:ptCount val="1"/>
                <c:pt idx="0">
                  <c:v>ppcc_63_mg1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Viz'!$H$35:$H$39</c:f>
              <c:numCache>
                <c:formatCode>General</c:formatCode>
                <c:ptCount val="5"/>
                <c:pt idx="0">
                  <c:v>0.33333480234326046</c:v>
                </c:pt>
                <c:pt idx="1">
                  <c:v>0.34343126083138753</c:v>
                </c:pt>
                <c:pt idx="2">
                  <c:v>0.37351725169260719</c:v>
                </c:pt>
                <c:pt idx="3">
                  <c:v>0.45493214488461503</c:v>
                </c:pt>
                <c:pt idx="4">
                  <c:v>0.56517426038402652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3C-463A-94A5-82E482996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 MAE,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MAE per MG Dispatch 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MG7 only</a:t>
            </a:r>
            <a:r>
              <a:rPr lang="en-PH" sz="1200" baseline="0"/>
              <a:t>)</a:t>
            </a:r>
            <a:r>
              <a:rPr lang="en-PH" sz="1200"/>
              <a:t>, qpcc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Viz'!$I$34</c:f>
              <c:strCache>
                <c:ptCount val="1"/>
                <c:pt idx="0">
                  <c:v>qpcc_5_mg5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Viz'!$I$35:$I$39</c:f>
              <c:numCache>
                <c:formatCode>General</c:formatCode>
                <c:ptCount val="5"/>
                <c:pt idx="0">
                  <c:v>0.35634074713068165</c:v>
                </c:pt>
                <c:pt idx="1">
                  <c:v>0.34817000594825548</c:v>
                </c:pt>
                <c:pt idx="2">
                  <c:v>0.34651528458624076</c:v>
                </c:pt>
                <c:pt idx="3">
                  <c:v>0.35884292850922594</c:v>
                </c:pt>
                <c:pt idx="4">
                  <c:v>0.39051943177264153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B-4240-8CBA-33F9AFAB7E14}"/>
            </c:ext>
          </c:extLst>
        </c:ser>
        <c:ser>
          <c:idx val="1"/>
          <c:order val="1"/>
          <c:tx>
            <c:strRef>
              <c:f>'Test 4 Viz'!$J$34</c:f>
              <c:strCache>
                <c:ptCount val="1"/>
                <c:pt idx="0">
                  <c:v>qpcc_15_mg4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Viz'!$J$35:$J$39</c:f>
              <c:numCache>
                <c:formatCode>General</c:formatCode>
                <c:ptCount val="5"/>
                <c:pt idx="0">
                  <c:v>0.30057245922500192</c:v>
                </c:pt>
                <c:pt idx="1">
                  <c:v>0.31175725953148781</c:v>
                </c:pt>
                <c:pt idx="2">
                  <c:v>0.34544420361179401</c:v>
                </c:pt>
                <c:pt idx="3">
                  <c:v>0.42120777299209078</c:v>
                </c:pt>
                <c:pt idx="4">
                  <c:v>0.53078581726051088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B-4240-8CBA-33F9AFAB7E14}"/>
            </c:ext>
          </c:extLst>
        </c:ser>
        <c:ser>
          <c:idx val="2"/>
          <c:order val="2"/>
          <c:tx>
            <c:strRef>
              <c:f>'Test 4 Viz'!$K$34</c:f>
              <c:strCache>
                <c:ptCount val="1"/>
                <c:pt idx="0">
                  <c:v>qpcc_23_mg3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Viz'!$K$35:$K$39</c:f>
              <c:numCache>
                <c:formatCode>General</c:formatCode>
                <c:ptCount val="5"/>
                <c:pt idx="0">
                  <c:v>0.36880256511491361</c:v>
                </c:pt>
                <c:pt idx="1">
                  <c:v>0.39836195501808691</c:v>
                </c:pt>
                <c:pt idx="2">
                  <c:v>0.44558213028381555</c:v>
                </c:pt>
                <c:pt idx="3">
                  <c:v>0.50150580337911554</c:v>
                </c:pt>
                <c:pt idx="4">
                  <c:v>0.56537445883633319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B-4240-8CBA-33F9AFAB7E14}"/>
            </c:ext>
          </c:extLst>
        </c:ser>
        <c:ser>
          <c:idx val="3"/>
          <c:order val="3"/>
          <c:tx>
            <c:strRef>
              <c:f>'Test 4 Viz'!$L$34</c:f>
              <c:strCache>
                <c:ptCount val="1"/>
                <c:pt idx="0">
                  <c:v>qpcc_32_mg6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Viz'!$L$35:$L$39</c:f>
              <c:numCache>
                <c:formatCode>General</c:formatCode>
                <c:ptCount val="5"/>
                <c:pt idx="0">
                  <c:v>0.3342791357678524</c:v>
                </c:pt>
                <c:pt idx="1">
                  <c:v>0.3306519730201245</c:v>
                </c:pt>
                <c:pt idx="2">
                  <c:v>0.34113759956940171</c:v>
                </c:pt>
                <c:pt idx="3">
                  <c:v>0.38615229049800709</c:v>
                </c:pt>
                <c:pt idx="4">
                  <c:v>0.4892076575808435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1B-4240-8CBA-33F9AFAB7E14}"/>
            </c:ext>
          </c:extLst>
        </c:ser>
        <c:ser>
          <c:idx val="4"/>
          <c:order val="4"/>
          <c:tx>
            <c:strRef>
              <c:f>'Test 4 Viz'!$M$34</c:f>
              <c:strCache>
                <c:ptCount val="1"/>
                <c:pt idx="0">
                  <c:v>qpcc_42_mg7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Viz'!$M$35:$M$39</c:f>
              <c:numCache>
                <c:formatCode>General</c:formatCode>
                <c:ptCount val="5"/>
                <c:pt idx="0">
                  <c:v>0.37410627866612484</c:v>
                </c:pt>
                <c:pt idx="1">
                  <c:v>0.52584715950973493</c:v>
                </c:pt>
                <c:pt idx="2">
                  <c:v>0.69208790952406363</c:v>
                </c:pt>
                <c:pt idx="3">
                  <c:v>0.87326687463158037</c:v>
                </c:pt>
                <c:pt idx="4">
                  <c:v>1.0707057248702549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1B-4240-8CBA-33F9AFAB7E14}"/>
            </c:ext>
          </c:extLst>
        </c:ser>
        <c:ser>
          <c:idx val="5"/>
          <c:order val="5"/>
          <c:tx>
            <c:strRef>
              <c:f>'Test 4 Viz'!$N$34</c:f>
              <c:strCache>
                <c:ptCount val="1"/>
                <c:pt idx="0">
                  <c:v>qpcc_56_mg2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Viz'!$N$35:$N$39</c:f>
              <c:numCache>
                <c:formatCode>General</c:formatCode>
                <c:ptCount val="5"/>
                <c:pt idx="0">
                  <c:v>0.77601211282848848</c:v>
                </c:pt>
                <c:pt idx="1">
                  <c:v>0.79303945209105875</c:v>
                </c:pt>
                <c:pt idx="2">
                  <c:v>0.82482272085139763</c:v>
                </c:pt>
                <c:pt idx="3">
                  <c:v>0.92695504249801441</c:v>
                </c:pt>
                <c:pt idx="4">
                  <c:v>1.0547674004262944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1B-4240-8CBA-33F9AFAB7E14}"/>
            </c:ext>
          </c:extLst>
        </c:ser>
        <c:ser>
          <c:idx val="6"/>
          <c:order val="6"/>
          <c:tx>
            <c:strRef>
              <c:f>'Test 4 Viz'!$O$34</c:f>
              <c:strCache>
                <c:ptCount val="1"/>
                <c:pt idx="0">
                  <c:v>qpcc_63_mg1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4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Viz'!$O$35:$O$39</c:f>
              <c:numCache>
                <c:formatCode>General</c:formatCode>
                <c:ptCount val="5"/>
                <c:pt idx="0">
                  <c:v>0.50929198019024258</c:v>
                </c:pt>
                <c:pt idx="1">
                  <c:v>0.56104863082874923</c:v>
                </c:pt>
                <c:pt idx="2">
                  <c:v>0.61619028176029222</c:v>
                </c:pt>
                <c:pt idx="3">
                  <c:v>0.70494169430179632</c:v>
                </c:pt>
                <c:pt idx="4">
                  <c:v>0.81087829253905375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1B-4240-8CBA-33F9AFAB7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 MAE, kVAr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</a:t>
            </a:r>
            <a:r>
              <a:rPr lang="en-PH" sz="1200" baseline="0"/>
              <a:t> Absolute Error</a:t>
            </a:r>
            <a:r>
              <a:rPr lang="en-PH" sz="1200"/>
              <a:t> per MG Dispatch (additional solar PV and wind resources in MG7 only</a:t>
            </a:r>
            <a:r>
              <a:rPr lang="en-PH" sz="1200" baseline="0"/>
              <a:t>)</a:t>
            </a:r>
            <a:r>
              <a:rPr lang="en-PH" sz="1200"/>
              <a:t>, ppcc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Viz'!$B$26</c:f>
              <c:strCache>
                <c:ptCount val="1"/>
                <c:pt idx="0">
                  <c:v>ppcc_5_mg5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Viz'!$B$27:$B$31</c:f>
              <c:numCache>
                <c:formatCode>General</c:formatCode>
                <c:ptCount val="5"/>
                <c:pt idx="0">
                  <c:v>41.946037993760505</c:v>
                </c:pt>
                <c:pt idx="1">
                  <c:v>40.411869274206495</c:v>
                </c:pt>
                <c:pt idx="2">
                  <c:v>53.362029616890503</c:v>
                </c:pt>
                <c:pt idx="3">
                  <c:v>57.701097139569498</c:v>
                </c:pt>
                <c:pt idx="4">
                  <c:v>57.037262901727502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57-4AEA-B4A8-A5AE68ECCF7E}"/>
            </c:ext>
          </c:extLst>
        </c:ser>
        <c:ser>
          <c:idx val="1"/>
          <c:order val="1"/>
          <c:tx>
            <c:strRef>
              <c:f>'Test 4 Viz'!$C$26</c:f>
              <c:strCache>
                <c:ptCount val="1"/>
                <c:pt idx="0">
                  <c:v>ppcc_15_mg4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Viz'!$C$27:$C$31</c:f>
              <c:numCache>
                <c:formatCode>General</c:formatCode>
                <c:ptCount val="5"/>
                <c:pt idx="0">
                  <c:v>4.7551318702169754</c:v>
                </c:pt>
                <c:pt idx="1">
                  <c:v>4.7804495756500698</c:v>
                </c:pt>
                <c:pt idx="2">
                  <c:v>5.5549305997502509</c:v>
                </c:pt>
                <c:pt idx="3">
                  <c:v>9.6469684302261687</c:v>
                </c:pt>
                <c:pt idx="4">
                  <c:v>9.9052174079916249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57-4AEA-B4A8-A5AE68ECCF7E}"/>
            </c:ext>
          </c:extLst>
        </c:ser>
        <c:ser>
          <c:idx val="2"/>
          <c:order val="2"/>
          <c:tx>
            <c:strRef>
              <c:f>'Test 4 Viz'!$D$26</c:f>
              <c:strCache>
                <c:ptCount val="1"/>
                <c:pt idx="0">
                  <c:v>ppcc_23_mg3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Viz'!$D$27:$D$31</c:f>
              <c:numCache>
                <c:formatCode>General</c:formatCode>
                <c:ptCount val="5"/>
                <c:pt idx="0">
                  <c:v>40.284545665303995</c:v>
                </c:pt>
                <c:pt idx="1">
                  <c:v>44.778394643184505</c:v>
                </c:pt>
                <c:pt idx="2">
                  <c:v>50.932620764875026</c:v>
                </c:pt>
                <c:pt idx="3">
                  <c:v>52.52800181707422</c:v>
                </c:pt>
                <c:pt idx="4">
                  <c:v>54.062747897546437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57-4AEA-B4A8-A5AE68ECCF7E}"/>
            </c:ext>
          </c:extLst>
        </c:ser>
        <c:ser>
          <c:idx val="3"/>
          <c:order val="3"/>
          <c:tx>
            <c:strRef>
              <c:f>'Test 4 Viz'!$E$26</c:f>
              <c:strCache>
                <c:ptCount val="1"/>
                <c:pt idx="0">
                  <c:v>ppcc_32_mg6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Viz'!$E$27:$E$31</c:f>
              <c:numCache>
                <c:formatCode>General</c:formatCode>
                <c:ptCount val="5"/>
                <c:pt idx="0">
                  <c:v>1.8882318057288496</c:v>
                </c:pt>
                <c:pt idx="1">
                  <c:v>2.0813338842790494</c:v>
                </c:pt>
                <c:pt idx="2">
                  <c:v>3.122241050536315</c:v>
                </c:pt>
                <c:pt idx="3">
                  <c:v>3.6841123540240348</c:v>
                </c:pt>
                <c:pt idx="4">
                  <c:v>4.5017955151743996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57-4AEA-B4A8-A5AE68ECCF7E}"/>
            </c:ext>
          </c:extLst>
        </c:ser>
        <c:ser>
          <c:idx val="4"/>
          <c:order val="4"/>
          <c:tx>
            <c:strRef>
              <c:f>'Test 4 Viz'!$F$26</c:f>
              <c:strCache>
                <c:ptCount val="1"/>
                <c:pt idx="0">
                  <c:v>ppcc_42_mg7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Viz'!$F$27:$F$31</c:f>
              <c:numCache>
                <c:formatCode>General</c:formatCode>
                <c:ptCount val="5"/>
                <c:pt idx="0">
                  <c:v>2.7001037673055062</c:v>
                </c:pt>
                <c:pt idx="1">
                  <c:v>8.2140250417667495</c:v>
                </c:pt>
                <c:pt idx="2">
                  <c:v>15.612097212098996</c:v>
                </c:pt>
                <c:pt idx="3">
                  <c:v>79.770101977896516</c:v>
                </c:pt>
                <c:pt idx="4">
                  <c:v>89.037447535283519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57-4AEA-B4A8-A5AE68ECCF7E}"/>
            </c:ext>
          </c:extLst>
        </c:ser>
        <c:ser>
          <c:idx val="5"/>
          <c:order val="5"/>
          <c:tx>
            <c:strRef>
              <c:f>'Test 4 Viz'!$G$26</c:f>
              <c:strCache>
                <c:ptCount val="1"/>
                <c:pt idx="0">
                  <c:v>ppcc_56_mg2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Viz'!$G$27:$G$31</c:f>
              <c:numCache>
                <c:formatCode>General</c:formatCode>
                <c:ptCount val="5"/>
                <c:pt idx="0">
                  <c:v>2.8303340507903063</c:v>
                </c:pt>
                <c:pt idx="1">
                  <c:v>2.7099689710294026</c:v>
                </c:pt>
                <c:pt idx="2">
                  <c:v>4.4124793425295055</c:v>
                </c:pt>
                <c:pt idx="3">
                  <c:v>5.1525120938214899</c:v>
                </c:pt>
                <c:pt idx="4">
                  <c:v>5.8449005776822078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57-4AEA-B4A8-A5AE68ECCF7E}"/>
            </c:ext>
          </c:extLst>
        </c:ser>
        <c:ser>
          <c:idx val="6"/>
          <c:order val="6"/>
          <c:tx>
            <c:strRef>
              <c:f>'Test 4 Viz'!$H$26</c:f>
              <c:strCache>
                <c:ptCount val="1"/>
                <c:pt idx="0">
                  <c:v>ppcc_63_mg1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Viz'!$H$27:$H$31</c:f>
              <c:numCache>
                <c:formatCode>General</c:formatCode>
                <c:ptCount val="5"/>
                <c:pt idx="0">
                  <c:v>1.7839685658010001</c:v>
                </c:pt>
                <c:pt idx="1">
                  <c:v>1.7577202294019878</c:v>
                </c:pt>
                <c:pt idx="2">
                  <c:v>2.1071004282003996</c:v>
                </c:pt>
                <c:pt idx="3">
                  <c:v>6.4101574229495082</c:v>
                </c:pt>
                <c:pt idx="4">
                  <c:v>6.9556504082574078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57-4AEA-B4A8-A5AE68ECC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</a:t>
                </a:r>
                <a:r>
                  <a:rPr lang="en-PH" baseline="0"/>
                  <a:t> RE</a:t>
                </a:r>
                <a:r>
                  <a:rPr lang="en-PH"/>
                  <a:t>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 AE,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</a:t>
            </a:r>
            <a:r>
              <a:rPr lang="en-PH" sz="1200" baseline="0"/>
              <a:t> Absolute Error</a:t>
            </a:r>
            <a:r>
              <a:rPr lang="en-PH" sz="1200"/>
              <a:t> per MG Dispatch 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MG7 only</a:t>
            </a:r>
            <a:r>
              <a:rPr lang="en-PH" sz="1200" baseline="0"/>
              <a:t>)</a:t>
            </a:r>
            <a:r>
              <a:rPr lang="en-PH" sz="1200"/>
              <a:t>, qpcc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Viz'!$I$26</c:f>
              <c:strCache>
                <c:ptCount val="1"/>
                <c:pt idx="0">
                  <c:v>qpcc_5_mg5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Viz'!$I$27:$I$31</c:f>
              <c:numCache>
                <c:formatCode>General</c:formatCode>
                <c:ptCount val="5"/>
                <c:pt idx="0">
                  <c:v>1.3811277558403496</c:v>
                </c:pt>
                <c:pt idx="1">
                  <c:v>1.47362212558987</c:v>
                </c:pt>
                <c:pt idx="2">
                  <c:v>1.76940125813033</c:v>
                </c:pt>
                <c:pt idx="3">
                  <c:v>2.1338410609533751</c:v>
                </c:pt>
                <c:pt idx="4">
                  <c:v>2.38134090726028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35-4A66-8D08-F7E1D25280BE}"/>
            </c:ext>
          </c:extLst>
        </c:ser>
        <c:ser>
          <c:idx val="1"/>
          <c:order val="1"/>
          <c:tx>
            <c:strRef>
              <c:f>'Test 4 Viz'!$J$26</c:f>
              <c:strCache>
                <c:ptCount val="1"/>
                <c:pt idx="0">
                  <c:v>qpcc_15_mg4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Viz'!$J$27:$J$31</c:f>
              <c:numCache>
                <c:formatCode>General</c:formatCode>
                <c:ptCount val="5"/>
                <c:pt idx="0">
                  <c:v>2.527034037762804</c:v>
                </c:pt>
                <c:pt idx="1">
                  <c:v>2.831479639452704</c:v>
                </c:pt>
                <c:pt idx="2">
                  <c:v>2.9485882407516013</c:v>
                </c:pt>
                <c:pt idx="3">
                  <c:v>3.0099331073060522</c:v>
                </c:pt>
                <c:pt idx="4">
                  <c:v>3.9117507115912984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35-4A66-8D08-F7E1D25280BE}"/>
            </c:ext>
          </c:extLst>
        </c:ser>
        <c:ser>
          <c:idx val="2"/>
          <c:order val="2"/>
          <c:tx>
            <c:strRef>
              <c:f>'Test 4 Viz'!$K$26</c:f>
              <c:strCache>
                <c:ptCount val="1"/>
                <c:pt idx="0">
                  <c:v>qpcc_23_mg3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Viz'!$K$27:$K$31</c:f>
              <c:numCache>
                <c:formatCode>General</c:formatCode>
                <c:ptCount val="5"/>
                <c:pt idx="0">
                  <c:v>2.6456052069367009</c:v>
                </c:pt>
                <c:pt idx="1">
                  <c:v>2.729733276749899</c:v>
                </c:pt>
                <c:pt idx="2">
                  <c:v>2.7548094243367016</c:v>
                </c:pt>
                <c:pt idx="3">
                  <c:v>2.8215777393181019</c:v>
                </c:pt>
                <c:pt idx="4">
                  <c:v>3.2687322962401018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35-4A66-8D08-F7E1D25280BE}"/>
            </c:ext>
          </c:extLst>
        </c:ser>
        <c:ser>
          <c:idx val="3"/>
          <c:order val="3"/>
          <c:tx>
            <c:strRef>
              <c:f>'Test 4 Viz'!$L$26</c:f>
              <c:strCache>
                <c:ptCount val="1"/>
                <c:pt idx="0">
                  <c:v>qpcc_32_mg6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Viz'!$L$27:$L$31</c:f>
              <c:numCache>
                <c:formatCode>General</c:formatCode>
                <c:ptCount val="5"/>
                <c:pt idx="0">
                  <c:v>2.6578194381704501</c:v>
                </c:pt>
                <c:pt idx="1">
                  <c:v>2.7712200796209516</c:v>
                </c:pt>
                <c:pt idx="2">
                  <c:v>2.9252290901539015</c:v>
                </c:pt>
                <c:pt idx="3">
                  <c:v>3.0907734196613488</c:v>
                </c:pt>
                <c:pt idx="4">
                  <c:v>4.2877228648072991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35-4A66-8D08-F7E1D25280BE}"/>
            </c:ext>
          </c:extLst>
        </c:ser>
        <c:ser>
          <c:idx val="4"/>
          <c:order val="4"/>
          <c:tx>
            <c:strRef>
              <c:f>'Test 4 Viz'!$M$26</c:f>
              <c:strCache>
                <c:ptCount val="1"/>
                <c:pt idx="0">
                  <c:v>qpcc_42_mg7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Viz'!$M$27:$M$31</c:f>
              <c:numCache>
                <c:formatCode>General</c:formatCode>
                <c:ptCount val="5"/>
                <c:pt idx="0">
                  <c:v>2.1074871706217491</c:v>
                </c:pt>
                <c:pt idx="1">
                  <c:v>2.3199336969525204</c:v>
                </c:pt>
                <c:pt idx="2">
                  <c:v>2.5292126491864897</c:v>
                </c:pt>
                <c:pt idx="3">
                  <c:v>5.6065011579308139</c:v>
                </c:pt>
                <c:pt idx="4">
                  <c:v>6.2879112659564846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35-4A66-8D08-F7E1D25280BE}"/>
            </c:ext>
          </c:extLst>
        </c:ser>
        <c:ser>
          <c:idx val="5"/>
          <c:order val="5"/>
          <c:tx>
            <c:strRef>
              <c:f>'Test 4 Viz'!$N$26</c:f>
              <c:strCache>
                <c:ptCount val="1"/>
                <c:pt idx="0">
                  <c:v>qpcc_56_mg2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Viz'!$N$27:$N$31</c:f>
              <c:numCache>
                <c:formatCode>General</c:formatCode>
                <c:ptCount val="5"/>
                <c:pt idx="0">
                  <c:v>4.2191157805855086</c:v>
                </c:pt>
                <c:pt idx="1">
                  <c:v>4.5745194141438015</c:v>
                </c:pt>
                <c:pt idx="2">
                  <c:v>5.4512562901228021</c:v>
                </c:pt>
                <c:pt idx="3">
                  <c:v>6.5683974837649064</c:v>
                </c:pt>
                <c:pt idx="4">
                  <c:v>7.6482488241488982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35-4A66-8D08-F7E1D25280BE}"/>
            </c:ext>
          </c:extLst>
        </c:ser>
        <c:ser>
          <c:idx val="6"/>
          <c:order val="6"/>
          <c:tx>
            <c:strRef>
              <c:f>'Test 4 Viz'!$O$26</c:f>
              <c:strCache>
                <c:ptCount val="1"/>
                <c:pt idx="0">
                  <c:v>qpcc_63_mg1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4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Viz'!$O$27:$O$31</c:f>
              <c:numCache>
                <c:formatCode>General</c:formatCode>
                <c:ptCount val="5"/>
                <c:pt idx="0">
                  <c:v>3.6910642184235511</c:v>
                </c:pt>
                <c:pt idx="1">
                  <c:v>3.9727073979454461</c:v>
                </c:pt>
                <c:pt idx="2">
                  <c:v>4.5669357947145937</c:v>
                </c:pt>
                <c:pt idx="3">
                  <c:v>8.8268678284162476</c:v>
                </c:pt>
                <c:pt idx="4">
                  <c:v>10.150466420825447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35-4A66-8D08-F7E1D2528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 AE, kVAr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MAE 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MG7 only</a:t>
            </a:r>
            <a:r>
              <a:rPr lang="en-US" sz="1200" baseline="0"/>
              <a:t>)</a:t>
            </a:r>
            <a:r>
              <a:rPr lang="en-US" sz="1200"/>
              <a:t>,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Viz'!$B$50</c:f>
              <c:strCache>
                <c:ptCount val="1"/>
                <c:pt idx="0">
                  <c:v>v, pu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Viz'!$A$51:$A$55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Viz'!$B$51:$B$55</c:f>
              <c:numCache>
                <c:formatCode>0.00000</c:formatCode>
                <c:ptCount val="5"/>
                <c:pt idx="0">
                  <c:v>6.7430165786045695E-4</c:v>
                </c:pt>
                <c:pt idx="1">
                  <c:v>6.986545886431023E-4</c:v>
                </c:pt>
                <c:pt idx="2">
                  <c:v>7.2046004804567803E-4</c:v>
                </c:pt>
                <c:pt idx="3">
                  <c:v>7.4293546838236839E-4</c:v>
                </c:pt>
                <c:pt idx="4">
                  <c:v>7.6937369017110327E-4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F-4D3C-81F4-CF35ED232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 MAE, per</a:t>
                </a:r>
                <a:r>
                  <a:rPr lang="en-PH" baseline="0"/>
                  <a:t> unit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MAE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MG7 only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lmp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Viz'!$C$50</c:f>
              <c:strCache>
                <c:ptCount val="1"/>
                <c:pt idx="0">
                  <c:v>lmp, PHP/kWh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Viz'!$A$51:$A$55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Viz'!$C$51:$C$55</c:f>
              <c:numCache>
                <c:formatCode>0.00000</c:formatCode>
                <c:ptCount val="5"/>
                <c:pt idx="0">
                  <c:v>7.4214549233045141E-4</c:v>
                </c:pt>
                <c:pt idx="1">
                  <c:v>8.6027715193948238E-4</c:v>
                </c:pt>
                <c:pt idx="2">
                  <c:v>1.0088648746873321E-3</c:v>
                </c:pt>
                <c:pt idx="3">
                  <c:v>1.18843199101973E-3</c:v>
                </c:pt>
                <c:pt idx="4">
                  <c:v>1.3843642483572826E-3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B-4D25-AAC7-424679301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lmp MAE, PHP</a:t>
                </a:r>
                <a:r>
                  <a:rPr lang="en-PH" baseline="0"/>
                  <a:t>/kWh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MAE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MG7 only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objective_val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Viz'!$D$50</c:f>
              <c:strCache>
                <c:ptCount val="1"/>
                <c:pt idx="0">
                  <c:v>objective_val, PHP/h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Viz'!$A$51:$A$55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Viz'!$D$51:$D$55</c:f>
              <c:numCache>
                <c:formatCode>0.00000</c:formatCode>
                <c:ptCount val="5"/>
                <c:pt idx="0">
                  <c:v>77.302875186426277</c:v>
                </c:pt>
                <c:pt idx="1">
                  <c:v>123.52535363224695</c:v>
                </c:pt>
                <c:pt idx="2">
                  <c:v>172.79653102808456</c:v>
                </c:pt>
                <c:pt idx="3">
                  <c:v>217.92972074001455</c:v>
                </c:pt>
                <c:pt idx="4">
                  <c:v>257.49001181866515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E-43D7-BC62-B84B3D34F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objective_val MAE, PHP</a:t>
                </a:r>
                <a:r>
                  <a:rPr lang="en-PH" baseline="0"/>
                  <a:t>/h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Test 4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Viz'!$B$58</c:f>
              <c:strCache>
                <c:ptCount val="1"/>
                <c:pt idx="0">
                  <c:v>v, pu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Viz'!$A$59:$A$63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Viz'!$B$59:$B$63</c:f>
              <c:numCache>
                <c:formatCode>0.00000</c:formatCode>
                <c:ptCount val="5"/>
                <c:pt idx="0">
                  <c:v>1.1628761144619928E-3</c:v>
                </c:pt>
                <c:pt idx="1">
                  <c:v>1.2044891961524077E-3</c:v>
                </c:pt>
                <c:pt idx="2">
                  <c:v>1.2275041705149957E-3</c:v>
                </c:pt>
                <c:pt idx="3">
                  <c:v>1.230574196982396E-3</c:v>
                </c:pt>
                <c:pt idx="4">
                  <c:v>1.2297227151209934E-3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D-4CAB-A557-535FDF659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 RMSE, per</a:t>
                </a:r>
                <a:r>
                  <a:rPr lang="en-PH" baseline="0"/>
                  <a:t> unit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Test 4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lmp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Viz'!$C$58</c:f>
              <c:strCache>
                <c:ptCount val="1"/>
                <c:pt idx="0">
                  <c:v>lmp, PHP/kWh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Viz'!$A$59:$A$63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Viz'!$C$59:$C$63</c:f>
              <c:numCache>
                <c:formatCode>0.00000</c:formatCode>
                <c:ptCount val="5"/>
                <c:pt idx="0">
                  <c:v>1.0002575910112673E-3</c:v>
                </c:pt>
                <c:pt idx="1">
                  <c:v>1.1561927104622894E-3</c:v>
                </c:pt>
                <c:pt idx="2">
                  <c:v>1.3588265250959058E-3</c:v>
                </c:pt>
                <c:pt idx="3">
                  <c:v>1.6542885313206477E-3</c:v>
                </c:pt>
                <c:pt idx="4">
                  <c:v>1.964681522925605E-3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6F-49F7-BBB9-5936AC595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lmp RMSE, PHP/kWh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Test 4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objective_val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Viz'!$D$58</c:f>
              <c:strCache>
                <c:ptCount val="1"/>
                <c:pt idx="0">
                  <c:v>objective_val, PHP/h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Viz'!$A$59:$A$63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Viz'!$D$59:$D$63</c:f>
              <c:numCache>
                <c:formatCode>0.00000</c:formatCode>
                <c:ptCount val="5"/>
                <c:pt idx="0">
                  <c:v>85.361207049377882</c:v>
                </c:pt>
                <c:pt idx="1">
                  <c:v>134.01697641618108</c:v>
                </c:pt>
                <c:pt idx="2">
                  <c:v>189.68437517139978</c:v>
                </c:pt>
                <c:pt idx="3">
                  <c:v>242.26222120364616</c:v>
                </c:pt>
                <c:pt idx="4">
                  <c:v>290.41356126168927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DB-4200-9701-4136ADF41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objective_val RMSE, PHP/h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Test 4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vang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Viz'!$E$58</c:f>
              <c:strCache>
                <c:ptCount val="1"/>
                <c:pt idx="0">
                  <c:v>vang, deg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Viz'!$A$59:$A$63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Viz'!$E$59:$E$63</c:f>
              <c:numCache>
                <c:formatCode>General</c:formatCode>
                <c:ptCount val="5"/>
                <c:pt idx="0">
                  <c:v>3.4755558593771983E-4</c:v>
                </c:pt>
                <c:pt idx="1">
                  <c:v>3.8726912467414881E-4</c:v>
                </c:pt>
                <c:pt idx="2">
                  <c:v>4.8068642367719871E-4</c:v>
                </c:pt>
                <c:pt idx="3">
                  <c:v>7.1481503276513234E-4</c:v>
                </c:pt>
                <c:pt idx="4">
                  <c:v>9.6656038189581552E-4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1D-4F53-9CA4-5CDE94CD0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vang RMSE, degrees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 Absolute Error Relative to the Total Capacity</a:t>
            </a:r>
            <a:r>
              <a:rPr lang="en-PH" sz="1200" baseline="0"/>
              <a:t> of Dispatchable Generators (Test 4), ppcc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Rel'!$B$21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Rel'!$B$22:$B$26</c:f>
              <c:numCache>
                <c:formatCode>General</c:formatCode>
                <c:ptCount val="5"/>
                <c:pt idx="0">
                  <c:v>10.486509498440126</c:v>
                </c:pt>
                <c:pt idx="1">
                  <c:v>10.102967318551624</c:v>
                </c:pt>
                <c:pt idx="2">
                  <c:v>13.340507404222626</c:v>
                </c:pt>
                <c:pt idx="3">
                  <c:v>14.425274284892375</c:v>
                </c:pt>
                <c:pt idx="4">
                  <c:v>14.259315725431875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B-401D-8640-DA4F0BE330B5}"/>
            </c:ext>
          </c:extLst>
        </c:ser>
        <c:ser>
          <c:idx val="1"/>
          <c:order val="1"/>
          <c:tx>
            <c:strRef>
              <c:f>'Test 4 Rel'!$C$21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Rel'!$C$22:$C$26</c:f>
              <c:numCache>
                <c:formatCode>General</c:formatCode>
                <c:ptCount val="5"/>
                <c:pt idx="0">
                  <c:v>1.4631174985283002</c:v>
                </c:pt>
                <c:pt idx="1">
                  <c:v>1.470907561738483</c:v>
                </c:pt>
                <c:pt idx="2">
                  <c:v>1.7092094153077695</c:v>
                </c:pt>
                <c:pt idx="3">
                  <c:v>2.9682979785311292</c:v>
                </c:pt>
                <c:pt idx="4">
                  <c:v>3.0477592024589617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AB-401D-8640-DA4F0BE330B5}"/>
            </c:ext>
          </c:extLst>
        </c:ser>
        <c:ser>
          <c:idx val="2"/>
          <c:order val="2"/>
          <c:tx>
            <c:strRef>
              <c:f>'Test 4 Rel'!$D$21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Rel'!$D$22:$D$26</c:f>
              <c:numCache>
                <c:formatCode>General</c:formatCode>
                <c:ptCount val="5"/>
                <c:pt idx="0">
                  <c:v>13.428181888434665</c:v>
                </c:pt>
                <c:pt idx="1">
                  <c:v>14.926131547728168</c:v>
                </c:pt>
                <c:pt idx="2">
                  <c:v>16.977540254958342</c:v>
                </c:pt>
                <c:pt idx="3">
                  <c:v>17.509333939024742</c:v>
                </c:pt>
                <c:pt idx="4">
                  <c:v>18.020915965848815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AB-401D-8640-DA4F0BE330B5}"/>
            </c:ext>
          </c:extLst>
        </c:ser>
        <c:ser>
          <c:idx val="3"/>
          <c:order val="3"/>
          <c:tx>
            <c:strRef>
              <c:f>'Test 4 Rel'!$E$21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Rel'!$E$22:$E$26</c:f>
              <c:numCache>
                <c:formatCode>General</c:formatCode>
                <c:ptCount val="5"/>
                <c:pt idx="0">
                  <c:v>0.41960706793974434</c:v>
                </c:pt>
                <c:pt idx="1">
                  <c:v>0.46251864095089984</c:v>
                </c:pt>
                <c:pt idx="2">
                  <c:v>0.6938313445636255</c:v>
                </c:pt>
                <c:pt idx="3">
                  <c:v>0.81869163422756319</c:v>
                </c:pt>
                <c:pt idx="4">
                  <c:v>1.0003990033720889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AB-401D-8640-DA4F0BE330B5}"/>
            </c:ext>
          </c:extLst>
        </c:ser>
        <c:ser>
          <c:idx val="4"/>
          <c:order val="4"/>
          <c:tx>
            <c:strRef>
              <c:f>'Test 4 Rel'!$F$21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Rel'!$F$22:$F$26</c:f>
              <c:numCache>
                <c:formatCode>General</c:formatCode>
                <c:ptCount val="5"/>
                <c:pt idx="0">
                  <c:v>0.46958326387921845</c:v>
                </c:pt>
                <c:pt idx="1">
                  <c:v>1.4285260942203042</c:v>
                </c:pt>
                <c:pt idx="2">
                  <c:v>2.7151473412346081</c:v>
                </c:pt>
                <c:pt idx="3">
                  <c:v>13.873061213547219</c:v>
                </c:pt>
                <c:pt idx="4">
                  <c:v>15.484773484397133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AB-401D-8640-DA4F0BE330B5}"/>
            </c:ext>
          </c:extLst>
        </c:ser>
        <c:ser>
          <c:idx val="5"/>
          <c:order val="5"/>
          <c:tx>
            <c:strRef>
              <c:f>'Test 4 Rel'!$G$21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Rel'!$G$22:$G$26</c:f>
              <c:numCache>
                <c:formatCode>General</c:formatCode>
                <c:ptCount val="5"/>
                <c:pt idx="0">
                  <c:v>1.2579262447956918</c:v>
                </c:pt>
                <c:pt idx="1">
                  <c:v>1.2044306537908456</c:v>
                </c:pt>
                <c:pt idx="2">
                  <c:v>1.9611019300131136</c:v>
                </c:pt>
                <c:pt idx="3">
                  <c:v>2.290005375031773</c:v>
                </c:pt>
                <c:pt idx="4">
                  <c:v>2.5977335900809813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AB-401D-8640-DA4F0BE330B5}"/>
            </c:ext>
          </c:extLst>
        </c:ser>
        <c:ser>
          <c:idx val="6"/>
          <c:order val="6"/>
          <c:tx>
            <c:strRef>
              <c:f>'Test 4 Rel'!$H$21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Rel'!$H$22:$H$26</c:f>
              <c:numCache>
                <c:formatCode>General</c:formatCode>
                <c:ptCount val="5"/>
                <c:pt idx="0">
                  <c:v>0.79287491813377786</c:v>
                </c:pt>
                <c:pt idx="1">
                  <c:v>0.78120899084532791</c:v>
                </c:pt>
                <c:pt idx="2">
                  <c:v>0.93648907920017754</c:v>
                </c:pt>
                <c:pt idx="3">
                  <c:v>2.8489588546442257</c:v>
                </c:pt>
                <c:pt idx="4">
                  <c:v>3.0914001814477365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AB-401D-8640-DA4F0BE33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Max AE</a:t>
                </a:r>
                <a:r>
                  <a:rPr lang="en-PH" baseline="0"/>
                  <a:t>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 Absolute Error Relative to the Total Capacity</a:t>
            </a:r>
            <a:r>
              <a:rPr lang="en-PH" sz="1200" baseline="0"/>
              <a:t> of Dispatchable Generators (Test 4), qpcc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Rel'!$I$21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Rel'!$I$22:$I$26</c:f>
              <c:numCache>
                <c:formatCode>General</c:formatCode>
                <c:ptCount val="5"/>
                <c:pt idx="0">
                  <c:v>0.34528193896008741</c:v>
                </c:pt>
                <c:pt idx="1">
                  <c:v>0.36840553139746751</c:v>
                </c:pt>
                <c:pt idx="2">
                  <c:v>0.4423503145325825</c:v>
                </c:pt>
                <c:pt idx="3">
                  <c:v>0.53346026523834378</c:v>
                </c:pt>
                <c:pt idx="4">
                  <c:v>0.59533522681507001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B-4042-8C52-D90A306A960B}"/>
            </c:ext>
          </c:extLst>
        </c:ser>
        <c:ser>
          <c:idx val="1"/>
          <c:order val="1"/>
          <c:tx>
            <c:strRef>
              <c:f>'Test 4 Rel'!$J$21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Rel'!$J$22:$J$26</c:f>
              <c:numCache>
                <c:formatCode>General</c:formatCode>
                <c:ptCount val="5"/>
                <c:pt idx="0">
                  <c:v>0.77754893469624731</c:v>
                </c:pt>
                <c:pt idx="1">
                  <c:v>0.87122450444698585</c:v>
                </c:pt>
                <c:pt idx="2">
                  <c:v>0.90725792023126184</c:v>
                </c:pt>
                <c:pt idx="3">
                  <c:v>0.92613326378647753</c:v>
                </c:pt>
                <c:pt idx="4">
                  <c:v>1.2036156035665535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B-4042-8C52-D90A306A960B}"/>
            </c:ext>
          </c:extLst>
        </c:ser>
        <c:ser>
          <c:idx val="2"/>
          <c:order val="2"/>
          <c:tx>
            <c:strRef>
              <c:f>'Test 4 Rel'!$K$21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Rel'!$K$22:$K$26</c:f>
              <c:numCache>
                <c:formatCode>General</c:formatCode>
                <c:ptCount val="5"/>
                <c:pt idx="0">
                  <c:v>0.88186840231223362</c:v>
                </c:pt>
                <c:pt idx="1">
                  <c:v>0.90991109224996636</c:v>
                </c:pt>
                <c:pt idx="2">
                  <c:v>0.91826980811223391</c:v>
                </c:pt>
                <c:pt idx="3">
                  <c:v>0.94052591310603384</c:v>
                </c:pt>
                <c:pt idx="4">
                  <c:v>1.089577432080034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EB-4042-8C52-D90A306A960B}"/>
            </c:ext>
          </c:extLst>
        </c:ser>
        <c:ser>
          <c:idx val="3"/>
          <c:order val="3"/>
          <c:tx>
            <c:strRef>
              <c:f>'Test 4 Rel'!$L$21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Rel'!$L$22:$L$26</c:f>
              <c:numCache>
                <c:formatCode>General</c:formatCode>
                <c:ptCount val="5"/>
                <c:pt idx="0">
                  <c:v>0.59062654181565555</c:v>
                </c:pt>
                <c:pt idx="1">
                  <c:v>0.61582668436021137</c:v>
                </c:pt>
                <c:pt idx="2">
                  <c:v>0.65005090892308925</c:v>
                </c:pt>
                <c:pt idx="3">
                  <c:v>0.6868385377025219</c:v>
                </c:pt>
                <c:pt idx="4">
                  <c:v>0.95282730329051091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EB-4042-8C52-D90A306A960B}"/>
            </c:ext>
          </c:extLst>
        </c:ser>
        <c:ser>
          <c:idx val="4"/>
          <c:order val="4"/>
          <c:tx>
            <c:strRef>
              <c:f>'Test 4 Rel'!$M$21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Rel'!$M$22:$M$26</c:f>
              <c:numCache>
                <c:formatCode>General</c:formatCode>
                <c:ptCount val="5"/>
                <c:pt idx="0">
                  <c:v>0.36651950793421723</c:v>
                </c:pt>
                <c:pt idx="1">
                  <c:v>0.40346672990478616</c:v>
                </c:pt>
                <c:pt idx="2">
                  <c:v>0.43986306942373732</c:v>
                </c:pt>
                <c:pt idx="3">
                  <c:v>0.97504367964014149</c:v>
                </c:pt>
                <c:pt idx="4">
                  <c:v>1.0935497853837364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EB-4042-8C52-D90A306A960B}"/>
            </c:ext>
          </c:extLst>
        </c:ser>
        <c:ser>
          <c:idx val="5"/>
          <c:order val="5"/>
          <c:tx>
            <c:strRef>
              <c:f>'Test 4 Rel'!$N$21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Rel'!$N$22:$N$26</c:f>
              <c:numCache>
                <c:formatCode>General</c:formatCode>
                <c:ptCount val="5"/>
                <c:pt idx="0">
                  <c:v>1.8751625691491149</c:v>
                </c:pt>
                <c:pt idx="1">
                  <c:v>2.0331197396194671</c:v>
                </c:pt>
                <c:pt idx="2">
                  <c:v>2.4227805733879118</c:v>
                </c:pt>
                <c:pt idx="3">
                  <c:v>2.9192877705621805</c:v>
                </c:pt>
                <c:pt idx="4">
                  <c:v>3.3992216996217324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EB-4042-8C52-D90A306A960B}"/>
            </c:ext>
          </c:extLst>
        </c:ser>
        <c:ser>
          <c:idx val="6"/>
          <c:order val="6"/>
          <c:tx>
            <c:strRef>
              <c:f>'Test 4 Rel'!$O$21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4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Rel'!$O$22:$O$26</c:f>
              <c:numCache>
                <c:formatCode>General</c:formatCode>
                <c:ptCount val="5"/>
                <c:pt idx="0">
                  <c:v>1.6404729859660228</c:v>
                </c:pt>
                <c:pt idx="1">
                  <c:v>1.7656477324201982</c:v>
                </c:pt>
                <c:pt idx="2">
                  <c:v>2.0297492420953747</c:v>
                </c:pt>
                <c:pt idx="3">
                  <c:v>3.9230523681849991</c:v>
                </c:pt>
                <c:pt idx="4">
                  <c:v>4.5113184092557548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EB-4042-8C52-D90A306A9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Max AE</a:t>
                </a:r>
                <a:r>
                  <a:rPr lang="en-PH" baseline="0"/>
                  <a:t>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Relative to the Total Capacity</a:t>
            </a:r>
            <a:r>
              <a:rPr lang="en-PH" sz="1200" baseline="0"/>
              <a:t> of Dispatchable Generators (Test 4), ppcc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Rel'!$B$29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Rel'!$B$30:$B$34</c:f>
              <c:numCache>
                <c:formatCode>General</c:formatCode>
                <c:ptCount val="5"/>
                <c:pt idx="0">
                  <c:v>0.68442809250585712</c:v>
                </c:pt>
                <c:pt idx="1">
                  <c:v>0.67242505194000624</c:v>
                </c:pt>
                <c:pt idx="2">
                  <c:v>0.77966093144816828</c:v>
                </c:pt>
                <c:pt idx="3">
                  <c:v>0.94810610541026219</c:v>
                </c:pt>
                <c:pt idx="4">
                  <c:v>1.1073832207960863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6-42DC-A1BA-53F573F4CE56}"/>
            </c:ext>
          </c:extLst>
        </c:ser>
        <c:ser>
          <c:idx val="1"/>
          <c:order val="1"/>
          <c:tx>
            <c:strRef>
              <c:f>'Test 4 Rel'!$C$29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Rel'!$C$30:$C$34</c:f>
              <c:numCache>
                <c:formatCode>General</c:formatCode>
                <c:ptCount val="5"/>
                <c:pt idx="0">
                  <c:v>0.27713592531750164</c:v>
                </c:pt>
                <c:pt idx="1">
                  <c:v>0.26380285760110006</c:v>
                </c:pt>
                <c:pt idx="2">
                  <c:v>0.26823434411735003</c:v>
                </c:pt>
                <c:pt idx="3">
                  <c:v>0.29813390798880329</c:v>
                </c:pt>
                <c:pt idx="4">
                  <c:v>0.34597714572708743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6-42DC-A1BA-53F573F4CE56}"/>
            </c:ext>
          </c:extLst>
        </c:ser>
        <c:ser>
          <c:idx val="2"/>
          <c:order val="2"/>
          <c:tx>
            <c:strRef>
              <c:f>'Test 4 Rel'!$D$29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Rel'!$D$30:$D$34</c:f>
              <c:numCache>
                <c:formatCode>General</c:formatCode>
                <c:ptCount val="5"/>
                <c:pt idx="0">
                  <c:v>0.87365181946706894</c:v>
                </c:pt>
                <c:pt idx="1">
                  <c:v>0.88400614612471917</c:v>
                </c:pt>
                <c:pt idx="2">
                  <c:v>1.1509561797043522</c:v>
                </c:pt>
                <c:pt idx="3">
                  <c:v>1.513157360864029</c:v>
                </c:pt>
                <c:pt idx="4">
                  <c:v>1.8017047617317841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6-42DC-A1BA-53F573F4CE56}"/>
            </c:ext>
          </c:extLst>
        </c:ser>
        <c:ser>
          <c:idx val="3"/>
          <c:order val="3"/>
          <c:tx>
            <c:strRef>
              <c:f>'Test 4 Rel'!$E$29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Rel'!$E$30:$E$34</c:f>
              <c:numCache>
                <c:formatCode>General</c:formatCode>
                <c:ptCount val="5"/>
                <c:pt idx="0">
                  <c:v>0.10489506624323755</c:v>
                </c:pt>
                <c:pt idx="1">
                  <c:v>0.10582721828792303</c:v>
                </c:pt>
                <c:pt idx="2">
                  <c:v>0.10807241674666432</c:v>
                </c:pt>
                <c:pt idx="3">
                  <c:v>0.10931474555537053</c:v>
                </c:pt>
                <c:pt idx="4">
                  <c:v>0.1108816616032255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36-42DC-A1BA-53F573F4CE56}"/>
            </c:ext>
          </c:extLst>
        </c:ser>
        <c:ser>
          <c:idx val="4"/>
          <c:order val="4"/>
          <c:tx>
            <c:strRef>
              <c:f>'Test 4 Rel'!$F$29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Rel'!$F$30:$F$34</c:f>
              <c:numCache>
                <c:formatCode>General</c:formatCode>
                <c:ptCount val="5"/>
                <c:pt idx="0">
                  <c:v>6.9255348576632209E-2</c:v>
                </c:pt>
                <c:pt idx="1">
                  <c:v>0.16780120106242902</c:v>
                </c:pt>
                <c:pt idx="2">
                  <c:v>0.3054972991592359</c:v>
                </c:pt>
                <c:pt idx="3">
                  <c:v>1.1775954664173418</c:v>
                </c:pt>
                <c:pt idx="4">
                  <c:v>2.0614197660903431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36-42DC-A1BA-53F573F4CE56}"/>
            </c:ext>
          </c:extLst>
        </c:ser>
        <c:ser>
          <c:idx val="5"/>
          <c:order val="5"/>
          <c:tx>
            <c:strRef>
              <c:f>'Test 4 Rel'!$G$29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Rel'!$G$30:$G$34</c:f>
              <c:numCache>
                <c:formatCode>General</c:formatCode>
                <c:ptCount val="5"/>
                <c:pt idx="0">
                  <c:v>0.29098524175154927</c:v>
                </c:pt>
                <c:pt idx="1">
                  <c:v>0.4097569860545851</c:v>
                </c:pt>
                <c:pt idx="2">
                  <c:v>0.54015036238284486</c:v>
                </c:pt>
                <c:pt idx="3">
                  <c:v>0.65399815635179248</c:v>
                </c:pt>
                <c:pt idx="4">
                  <c:v>0.74368947488771964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36-42DC-A1BA-53F573F4CE56}"/>
            </c:ext>
          </c:extLst>
        </c:ser>
        <c:ser>
          <c:idx val="6"/>
          <c:order val="6"/>
          <c:tx>
            <c:strRef>
              <c:f>'Test 4 Rel'!$H$29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Rel'!$H$30:$H$34</c:f>
              <c:numCache>
                <c:formatCode>General</c:formatCode>
                <c:ptCount val="5"/>
                <c:pt idx="0">
                  <c:v>0.18960136004777453</c:v>
                </c:pt>
                <c:pt idx="1">
                  <c:v>0.19515099503972202</c:v>
                </c:pt>
                <c:pt idx="2">
                  <c:v>0.21279513539826825</c:v>
                </c:pt>
                <c:pt idx="3">
                  <c:v>0.3065752809450672</c:v>
                </c:pt>
                <c:pt idx="4">
                  <c:v>0.39044081783066092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36-42DC-A1BA-53F573F4C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baseline="0"/>
                  <a:t>RMSE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Relative to the Total Capacity</a:t>
            </a:r>
            <a:r>
              <a:rPr lang="en-PH" sz="1200" baseline="0"/>
              <a:t> of Dispatchable Generators (Test 4), qpcc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4 Rel'!$I$29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Rel'!$I$30:$I$34</c:f>
              <c:numCache>
                <c:formatCode>General</c:formatCode>
                <c:ptCount val="5"/>
                <c:pt idx="0">
                  <c:v>0.10481856280418829</c:v>
                </c:pt>
                <c:pt idx="1">
                  <c:v>0.10531081048344684</c:v>
                </c:pt>
                <c:pt idx="2">
                  <c:v>0.1069456190984832</c:v>
                </c:pt>
                <c:pt idx="3">
                  <c:v>0.11335991868043353</c:v>
                </c:pt>
                <c:pt idx="4">
                  <c:v>0.12560035516058093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4D60-872D-9D698C6F86EF}"/>
            </c:ext>
          </c:extLst>
        </c:ser>
        <c:ser>
          <c:idx val="1"/>
          <c:order val="1"/>
          <c:tx>
            <c:strRef>
              <c:f>'Test 4 Rel'!$J$29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Rel'!$J$30:$J$34</c:f>
              <c:numCache>
                <c:formatCode>General</c:formatCode>
                <c:ptCount val="5"/>
                <c:pt idx="0">
                  <c:v>0.12364650409366824</c:v>
                </c:pt>
                <c:pt idx="1">
                  <c:v>0.13002323684381914</c:v>
                </c:pt>
                <c:pt idx="2">
                  <c:v>0.14634895363866204</c:v>
                </c:pt>
                <c:pt idx="3">
                  <c:v>0.17931467785786948</c:v>
                </c:pt>
                <c:pt idx="4">
                  <c:v>0.23169450021589488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A-4D60-872D-9D698C6F86EF}"/>
            </c:ext>
          </c:extLst>
        </c:ser>
        <c:ser>
          <c:idx val="2"/>
          <c:order val="2"/>
          <c:tx>
            <c:strRef>
              <c:f>'Test 4 Rel'!$K$29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Rel'!$K$30:$K$34</c:f>
              <c:numCache>
                <c:formatCode>General</c:formatCode>
                <c:ptCount val="5"/>
                <c:pt idx="0">
                  <c:v>0.1730779293427078</c:v>
                </c:pt>
                <c:pt idx="1">
                  <c:v>0.18337478355509718</c:v>
                </c:pt>
                <c:pt idx="2">
                  <c:v>0.20069674228327156</c:v>
                </c:pt>
                <c:pt idx="3">
                  <c:v>0.22130324880415059</c:v>
                </c:pt>
                <c:pt idx="4">
                  <c:v>0.24722786602635513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A-4D60-872D-9D698C6F86EF}"/>
            </c:ext>
          </c:extLst>
        </c:ser>
        <c:ser>
          <c:idx val="3"/>
          <c:order val="3"/>
          <c:tx>
            <c:strRef>
              <c:f>'Test 4 Rel'!$L$29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Rel'!$L$30:$L$34</c:f>
              <c:numCache>
                <c:formatCode>General</c:formatCode>
                <c:ptCount val="5"/>
                <c:pt idx="0">
                  <c:v>9.5737673794597425E-2</c:v>
                </c:pt>
                <c:pt idx="1">
                  <c:v>9.6852304525744629E-2</c:v>
                </c:pt>
                <c:pt idx="2">
                  <c:v>0.10005806977027244</c:v>
                </c:pt>
                <c:pt idx="3">
                  <c:v>0.11262768417576563</c:v>
                </c:pt>
                <c:pt idx="4">
                  <c:v>0.15063628471342641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BA-4D60-872D-9D698C6F86EF}"/>
            </c:ext>
          </c:extLst>
        </c:ser>
        <c:ser>
          <c:idx val="4"/>
          <c:order val="4"/>
          <c:tx>
            <c:strRef>
              <c:f>'Test 4 Rel'!$M$29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Rel'!$M$30:$M$34</c:f>
              <c:numCache>
                <c:formatCode>General</c:formatCode>
                <c:ptCount val="5"/>
                <c:pt idx="0">
                  <c:v>8.0210022985720594E-2</c:v>
                </c:pt>
                <c:pt idx="1">
                  <c:v>0.10646059687186343</c:v>
                </c:pt>
                <c:pt idx="2">
                  <c:v>0.13722114661902898</c:v>
                </c:pt>
                <c:pt idx="3">
                  <c:v>0.17922607928868356</c:v>
                </c:pt>
                <c:pt idx="4">
                  <c:v>0.2288758333833468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BA-4D60-872D-9D698C6F86EF}"/>
            </c:ext>
          </c:extLst>
        </c:ser>
        <c:ser>
          <c:idx val="5"/>
          <c:order val="5"/>
          <c:tx>
            <c:strRef>
              <c:f>'Test 4 Rel'!$N$29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Rel'!$N$30:$N$34</c:f>
              <c:numCache>
                <c:formatCode>General</c:formatCode>
                <c:ptCount val="5"/>
                <c:pt idx="0">
                  <c:v>0.41462684385650328</c:v>
                </c:pt>
                <c:pt idx="1">
                  <c:v>0.43536545994785497</c:v>
                </c:pt>
                <c:pt idx="2">
                  <c:v>0.47457245539941301</c:v>
                </c:pt>
                <c:pt idx="3">
                  <c:v>0.56255367717049654</c:v>
                </c:pt>
                <c:pt idx="4">
                  <c:v>0.65785184701795574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BA-4D60-872D-9D698C6F86EF}"/>
            </c:ext>
          </c:extLst>
        </c:ser>
        <c:ser>
          <c:idx val="6"/>
          <c:order val="6"/>
          <c:tx>
            <c:strRef>
              <c:f>'Test 4 Rel'!$O$29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4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4 Rel'!$O$30:$O$34</c:f>
              <c:numCache>
                <c:formatCode>General</c:formatCode>
                <c:ptCount val="5"/>
                <c:pt idx="0">
                  <c:v>0.28923334860117961</c:v>
                </c:pt>
                <c:pt idx="1">
                  <c:v>0.31167675915632087</c:v>
                </c:pt>
                <c:pt idx="2">
                  <c:v>0.3435121134027736</c:v>
                </c:pt>
                <c:pt idx="3">
                  <c:v>0.43949979064697964</c:v>
                </c:pt>
                <c:pt idx="4">
                  <c:v>0.54184132236688809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BA-4D60-872D-9D698C6F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baseline="0"/>
                  <a:t>RMSE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per MG Dispatch 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all MGs</a:t>
            </a:r>
            <a:r>
              <a:rPr lang="en-PH" sz="1200" baseline="0"/>
              <a:t>)</a:t>
            </a:r>
            <a:r>
              <a:rPr lang="en-PH" sz="1200"/>
              <a:t>, ppcc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Viz'!$B$42</c:f>
              <c:strCache>
                <c:ptCount val="1"/>
                <c:pt idx="0">
                  <c:v>ppcc_5_mg5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Viz'!$B$43:$B$47</c:f>
              <c:numCache>
                <c:formatCode>General</c:formatCode>
                <c:ptCount val="5"/>
                <c:pt idx="0">
                  <c:v>2.7377123700234285</c:v>
                </c:pt>
                <c:pt idx="1">
                  <c:v>3.0394349906939677</c:v>
                </c:pt>
                <c:pt idx="2">
                  <c:v>3.8686011592466589</c:v>
                </c:pt>
                <c:pt idx="3">
                  <c:v>5.0502380763442316</c:v>
                </c:pt>
                <c:pt idx="4">
                  <c:v>4.9879829996983824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2-4692-B2E0-339D92AA3553}"/>
            </c:ext>
          </c:extLst>
        </c:ser>
        <c:ser>
          <c:idx val="1"/>
          <c:order val="1"/>
          <c:tx>
            <c:strRef>
              <c:f>'Test 5 Viz'!$C$42</c:f>
              <c:strCache>
                <c:ptCount val="1"/>
                <c:pt idx="0">
                  <c:v>ppcc_15_mg4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Viz'!$C$43:$C$47</c:f>
              <c:numCache>
                <c:formatCode>General</c:formatCode>
                <c:ptCount val="5"/>
                <c:pt idx="0">
                  <c:v>0.90069175728188033</c:v>
                </c:pt>
                <c:pt idx="1">
                  <c:v>0.92319895037394528</c:v>
                </c:pt>
                <c:pt idx="2">
                  <c:v>1.828088409630247</c:v>
                </c:pt>
                <c:pt idx="3">
                  <c:v>3.0539869561216024</c:v>
                </c:pt>
                <c:pt idx="4">
                  <c:v>4.4192417375467237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2-4692-B2E0-339D92AA3553}"/>
            </c:ext>
          </c:extLst>
        </c:ser>
        <c:ser>
          <c:idx val="2"/>
          <c:order val="2"/>
          <c:tx>
            <c:strRef>
              <c:f>'Test 5 Viz'!$D$42</c:f>
              <c:strCache>
                <c:ptCount val="1"/>
                <c:pt idx="0">
                  <c:v>ppcc_23_mg3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Viz'!$D$43:$D$47</c:f>
              <c:numCache>
                <c:formatCode>General</c:formatCode>
                <c:ptCount val="5"/>
                <c:pt idx="0">
                  <c:v>2.6209554584012067</c:v>
                </c:pt>
                <c:pt idx="1">
                  <c:v>3.1646210270614734</c:v>
                </c:pt>
                <c:pt idx="2">
                  <c:v>4.5455176874514267</c:v>
                </c:pt>
                <c:pt idx="3">
                  <c:v>4.3826929425582639</c:v>
                </c:pt>
                <c:pt idx="4">
                  <c:v>5.3055386580870092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2-4692-B2E0-339D92AA3553}"/>
            </c:ext>
          </c:extLst>
        </c:ser>
        <c:ser>
          <c:idx val="3"/>
          <c:order val="3"/>
          <c:tx>
            <c:strRef>
              <c:f>'Test 5 Viz'!$E$42</c:f>
              <c:strCache>
                <c:ptCount val="1"/>
                <c:pt idx="0">
                  <c:v>ppcc_32_mg6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Viz'!$E$43:$E$47</c:f>
              <c:numCache>
                <c:formatCode>General</c:formatCode>
                <c:ptCount val="5"/>
                <c:pt idx="0">
                  <c:v>0.47202779809456902</c:v>
                </c:pt>
                <c:pt idx="1">
                  <c:v>0.47720812732125983</c:v>
                </c:pt>
                <c:pt idx="2">
                  <c:v>0.45487441305036286</c:v>
                </c:pt>
                <c:pt idx="3">
                  <c:v>0.46508484983954707</c:v>
                </c:pt>
                <c:pt idx="4">
                  <c:v>0.50067163396464454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C2-4692-B2E0-339D92AA3553}"/>
            </c:ext>
          </c:extLst>
        </c:ser>
        <c:ser>
          <c:idx val="4"/>
          <c:order val="4"/>
          <c:tx>
            <c:strRef>
              <c:f>'Test 5 Viz'!$F$42</c:f>
              <c:strCache>
                <c:ptCount val="1"/>
                <c:pt idx="0">
                  <c:v>ppcc_42_mg7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Viz'!$F$43:$F$47</c:f>
              <c:numCache>
                <c:formatCode>General</c:formatCode>
                <c:ptCount val="5"/>
                <c:pt idx="0">
                  <c:v>0.39821825431563518</c:v>
                </c:pt>
                <c:pt idx="1">
                  <c:v>0.40505301149079859</c:v>
                </c:pt>
                <c:pt idx="2">
                  <c:v>0.44548208899404207</c:v>
                </c:pt>
                <c:pt idx="3">
                  <c:v>2.0367880658903026</c:v>
                </c:pt>
                <c:pt idx="4">
                  <c:v>3.2837955473235669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C2-4692-B2E0-339D92AA3553}"/>
            </c:ext>
          </c:extLst>
        </c:ser>
        <c:ser>
          <c:idx val="5"/>
          <c:order val="5"/>
          <c:tx>
            <c:strRef>
              <c:f>'Test 5 Viz'!$G$42</c:f>
              <c:strCache>
                <c:ptCount val="1"/>
                <c:pt idx="0">
                  <c:v>ppcc_56_mg2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Viz'!$G$43:$G$47</c:f>
              <c:numCache>
                <c:formatCode>General</c:formatCode>
                <c:ptCount val="5"/>
                <c:pt idx="0">
                  <c:v>0.65471679394098592</c:v>
                </c:pt>
                <c:pt idx="1">
                  <c:v>1.4870927544623773</c:v>
                </c:pt>
                <c:pt idx="2">
                  <c:v>2.3973586070530959</c:v>
                </c:pt>
                <c:pt idx="3">
                  <c:v>3.5142602316251423</c:v>
                </c:pt>
                <c:pt idx="4">
                  <c:v>4.9074017170209538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C2-4692-B2E0-339D92AA3553}"/>
            </c:ext>
          </c:extLst>
        </c:ser>
        <c:ser>
          <c:idx val="6"/>
          <c:order val="6"/>
          <c:tx>
            <c:strRef>
              <c:f>'Test 5 Viz'!$H$42</c:f>
              <c:strCache>
                <c:ptCount val="1"/>
                <c:pt idx="0">
                  <c:v>ppcc_63_mg1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Viz'!$H$43:$H$47</c:f>
              <c:numCache>
                <c:formatCode>General</c:formatCode>
                <c:ptCount val="5"/>
                <c:pt idx="0">
                  <c:v>0.42660306010749272</c:v>
                </c:pt>
                <c:pt idx="1">
                  <c:v>0.65637332967359097</c:v>
                </c:pt>
                <c:pt idx="2">
                  <c:v>1.1985147103773972</c:v>
                </c:pt>
                <c:pt idx="3">
                  <c:v>1.5853449123428083</c:v>
                </c:pt>
                <c:pt idx="4">
                  <c:v>2.0010000598297935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C2-4692-B2E0-339D92AA3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 RMSE,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per MG Dispatch 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all MGs</a:t>
            </a:r>
            <a:r>
              <a:rPr lang="en-PH" sz="1200" baseline="0"/>
              <a:t>)</a:t>
            </a:r>
            <a:r>
              <a:rPr lang="en-PH" sz="1200"/>
              <a:t>, qpcc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Viz'!$I$42</c:f>
              <c:strCache>
                <c:ptCount val="1"/>
                <c:pt idx="0">
                  <c:v>qpcc_5_mg5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Viz'!$I$43:$I$47</c:f>
              <c:numCache>
                <c:formatCode>General</c:formatCode>
                <c:ptCount val="5"/>
                <c:pt idx="0">
                  <c:v>0.41927425121675316</c:v>
                </c:pt>
                <c:pt idx="1">
                  <c:v>0.43367823992970661</c:v>
                </c:pt>
                <c:pt idx="2">
                  <c:v>0.46804324413028703</c:v>
                </c:pt>
                <c:pt idx="3">
                  <c:v>0.52630282291463704</c:v>
                </c:pt>
                <c:pt idx="4">
                  <c:v>0.62485600431093957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01-4E12-A928-74ED08156BD8}"/>
            </c:ext>
          </c:extLst>
        </c:ser>
        <c:ser>
          <c:idx val="1"/>
          <c:order val="1"/>
          <c:tx>
            <c:strRef>
              <c:f>'Test 5 Viz'!$J$42</c:f>
              <c:strCache>
                <c:ptCount val="1"/>
                <c:pt idx="0">
                  <c:v>qpcc_15_mg4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Viz'!$J$43:$J$47</c:f>
              <c:numCache>
                <c:formatCode>General</c:formatCode>
                <c:ptCount val="5"/>
                <c:pt idx="0">
                  <c:v>0.40185113830442176</c:v>
                </c:pt>
                <c:pt idx="1">
                  <c:v>0.60359185279529937</c:v>
                </c:pt>
                <c:pt idx="2">
                  <c:v>0.99673758664464573</c:v>
                </c:pt>
                <c:pt idx="3">
                  <c:v>1.4522965117859914</c:v>
                </c:pt>
                <c:pt idx="4">
                  <c:v>1.9556380918988892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01-4E12-A928-74ED08156BD8}"/>
            </c:ext>
          </c:extLst>
        </c:ser>
        <c:ser>
          <c:idx val="2"/>
          <c:order val="2"/>
          <c:tx>
            <c:strRef>
              <c:f>'Test 5 Viz'!$K$42</c:f>
              <c:strCache>
                <c:ptCount val="1"/>
                <c:pt idx="0">
                  <c:v>qpcc_23_mg3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Viz'!$K$43:$K$47</c:f>
              <c:numCache>
                <c:formatCode>General</c:formatCode>
                <c:ptCount val="5"/>
                <c:pt idx="0">
                  <c:v>0.51923378802812337</c:v>
                </c:pt>
                <c:pt idx="1">
                  <c:v>0.59086274975590336</c:v>
                </c:pt>
                <c:pt idx="2">
                  <c:v>0.72623763211528891</c:v>
                </c:pt>
                <c:pt idx="3">
                  <c:v>0.93146472447042872</c:v>
                </c:pt>
                <c:pt idx="4">
                  <c:v>1.1306116330596403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01-4E12-A928-74ED08156BD8}"/>
            </c:ext>
          </c:extLst>
        </c:ser>
        <c:ser>
          <c:idx val="3"/>
          <c:order val="3"/>
          <c:tx>
            <c:strRef>
              <c:f>'Test 5 Viz'!$L$42</c:f>
              <c:strCache>
                <c:ptCount val="1"/>
                <c:pt idx="0">
                  <c:v>qpcc_32_mg6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Viz'!$L$43:$L$47</c:f>
              <c:numCache>
                <c:formatCode>General</c:formatCode>
                <c:ptCount val="5"/>
                <c:pt idx="0">
                  <c:v>0.43081953207568846</c:v>
                </c:pt>
                <c:pt idx="1">
                  <c:v>0.77076217513423817</c:v>
                </c:pt>
                <c:pt idx="2">
                  <c:v>1.1748785485196136</c:v>
                </c:pt>
                <c:pt idx="3">
                  <c:v>1.6209059940690478</c:v>
                </c:pt>
                <c:pt idx="4">
                  <c:v>1.9933510265005869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01-4E12-A928-74ED08156BD8}"/>
            </c:ext>
          </c:extLst>
        </c:ser>
        <c:ser>
          <c:idx val="4"/>
          <c:order val="4"/>
          <c:tx>
            <c:strRef>
              <c:f>'Test 5 Viz'!$M$42</c:f>
              <c:strCache>
                <c:ptCount val="1"/>
                <c:pt idx="0">
                  <c:v>qpcc_42_mg7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Viz'!$M$43:$M$47</c:f>
              <c:numCache>
                <c:formatCode>General</c:formatCode>
                <c:ptCount val="5"/>
                <c:pt idx="0">
                  <c:v>0.46120763216789346</c:v>
                </c:pt>
                <c:pt idx="1">
                  <c:v>0.54444360970537187</c:v>
                </c:pt>
                <c:pt idx="2">
                  <c:v>0.67939765150147036</c:v>
                </c:pt>
                <c:pt idx="3">
                  <c:v>0.99064320553838425</c:v>
                </c:pt>
                <c:pt idx="4">
                  <c:v>1.2694854471235537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01-4E12-A928-74ED08156BD8}"/>
            </c:ext>
          </c:extLst>
        </c:ser>
        <c:ser>
          <c:idx val="5"/>
          <c:order val="5"/>
          <c:tx>
            <c:strRef>
              <c:f>'Test 5 Viz'!$N$42</c:f>
              <c:strCache>
                <c:ptCount val="1"/>
                <c:pt idx="0">
                  <c:v>qpcc_56_mg2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Viz'!$N$43:$N$47</c:f>
              <c:numCache>
                <c:formatCode>General</c:formatCode>
                <c:ptCount val="5"/>
                <c:pt idx="0">
                  <c:v>0.93291039867713244</c:v>
                </c:pt>
                <c:pt idx="1">
                  <c:v>1.0281084707004045</c:v>
                </c:pt>
                <c:pt idx="2">
                  <c:v>1.1789602109167929</c:v>
                </c:pt>
                <c:pt idx="3">
                  <c:v>1.3889558720667217</c:v>
                </c:pt>
                <c:pt idx="4">
                  <c:v>1.7037668796834464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01-4E12-A928-74ED08156BD8}"/>
            </c:ext>
          </c:extLst>
        </c:ser>
        <c:ser>
          <c:idx val="6"/>
          <c:order val="6"/>
          <c:tx>
            <c:strRef>
              <c:f>'Test 5 Viz'!$O$42</c:f>
              <c:strCache>
                <c:ptCount val="1"/>
                <c:pt idx="0">
                  <c:v>qpcc_63_mg1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5 Viz'!$A$43:$A$47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Viz'!$O$43:$O$47</c:f>
              <c:numCache>
                <c:formatCode>General</c:formatCode>
                <c:ptCount val="5"/>
                <c:pt idx="0">
                  <c:v>0.65077503435265405</c:v>
                </c:pt>
                <c:pt idx="1">
                  <c:v>0.69336914469925515</c:v>
                </c:pt>
                <c:pt idx="2">
                  <c:v>0.76669033863570113</c:v>
                </c:pt>
                <c:pt idx="3">
                  <c:v>0.96400520488608377</c:v>
                </c:pt>
                <c:pt idx="4">
                  <c:v>1.0662952142252866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01-4E12-A928-74ED0815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 RMSE, kVAr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MAE per MG Dispatch 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all MGs</a:t>
            </a:r>
            <a:r>
              <a:rPr lang="en-PH" sz="1200" baseline="0"/>
              <a:t>)</a:t>
            </a:r>
            <a:r>
              <a:rPr lang="en-PH" sz="1200"/>
              <a:t>, ppcc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Viz'!$B$34</c:f>
              <c:strCache>
                <c:ptCount val="1"/>
                <c:pt idx="0">
                  <c:v>ppcc_5_mg5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Viz'!$B$35:$B$39</c:f>
              <c:numCache>
                <c:formatCode>General</c:formatCode>
                <c:ptCount val="5"/>
                <c:pt idx="0">
                  <c:v>0.87334958344590052</c:v>
                </c:pt>
                <c:pt idx="1">
                  <c:v>1.050735808670257</c:v>
                </c:pt>
                <c:pt idx="2">
                  <c:v>1.5489399754697537</c:v>
                </c:pt>
                <c:pt idx="3">
                  <c:v>2.1710246002762208</c:v>
                </c:pt>
                <c:pt idx="4">
                  <c:v>2.7347608285039824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7-4E0D-A217-032B8C962D46}"/>
            </c:ext>
          </c:extLst>
        </c:ser>
        <c:ser>
          <c:idx val="1"/>
          <c:order val="1"/>
          <c:tx>
            <c:strRef>
              <c:f>'Test 5 Viz'!$C$34</c:f>
              <c:strCache>
                <c:ptCount val="1"/>
                <c:pt idx="0">
                  <c:v>ppcc_15_mg4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Viz'!$C$35:$C$39</c:f>
              <c:numCache>
                <c:formatCode>General</c:formatCode>
                <c:ptCount val="5"/>
                <c:pt idx="0">
                  <c:v>0.7811807950968529</c:v>
                </c:pt>
                <c:pt idx="1">
                  <c:v>0.67302225436739849</c:v>
                </c:pt>
                <c:pt idx="2">
                  <c:v>1.296398066294592</c:v>
                </c:pt>
                <c:pt idx="3">
                  <c:v>2.1787456590083343</c:v>
                </c:pt>
                <c:pt idx="4">
                  <c:v>3.1382924021346006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7-4E0D-A217-032B8C962D46}"/>
            </c:ext>
          </c:extLst>
        </c:ser>
        <c:ser>
          <c:idx val="2"/>
          <c:order val="2"/>
          <c:tx>
            <c:strRef>
              <c:f>'Test 5 Viz'!$D$34</c:f>
              <c:strCache>
                <c:ptCount val="1"/>
                <c:pt idx="0">
                  <c:v>ppcc_23_mg3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Viz'!$D$35:$D$39</c:f>
              <c:numCache>
                <c:formatCode>General</c:formatCode>
                <c:ptCount val="5"/>
                <c:pt idx="0">
                  <c:v>1.7583281154734052</c:v>
                </c:pt>
                <c:pt idx="1">
                  <c:v>2.0869426967046634</c:v>
                </c:pt>
                <c:pt idx="2">
                  <c:v>2.6108684865583887</c:v>
                </c:pt>
                <c:pt idx="3">
                  <c:v>2.8801541277573848</c:v>
                </c:pt>
                <c:pt idx="4">
                  <c:v>3.3351167582779424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7-4E0D-A217-032B8C962D46}"/>
            </c:ext>
          </c:extLst>
        </c:ser>
        <c:ser>
          <c:idx val="3"/>
          <c:order val="3"/>
          <c:tx>
            <c:strRef>
              <c:f>'Test 5 Viz'!$E$34</c:f>
              <c:strCache>
                <c:ptCount val="1"/>
                <c:pt idx="0">
                  <c:v>ppcc_32_mg6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Viz'!$E$35:$E$39</c:f>
              <c:numCache>
                <c:formatCode>General</c:formatCode>
                <c:ptCount val="5"/>
                <c:pt idx="0">
                  <c:v>0.45151760144654018</c:v>
                </c:pt>
                <c:pt idx="1">
                  <c:v>0.44010211756298079</c:v>
                </c:pt>
                <c:pt idx="2">
                  <c:v>0.42891455553322794</c:v>
                </c:pt>
                <c:pt idx="3">
                  <c:v>0.42694206770521237</c:v>
                </c:pt>
                <c:pt idx="4">
                  <c:v>0.44600878609759537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67-4E0D-A217-032B8C962D46}"/>
            </c:ext>
          </c:extLst>
        </c:ser>
        <c:ser>
          <c:idx val="4"/>
          <c:order val="4"/>
          <c:tx>
            <c:strRef>
              <c:f>'Test 5 Viz'!$F$34</c:f>
              <c:strCache>
                <c:ptCount val="1"/>
                <c:pt idx="0">
                  <c:v>ppcc_42_mg7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Viz'!$F$35:$F$39</c:f>
              <c:numCache>
                <c:formatCode>General</c:formatCode>
                <c:ptCount val="5"/>
                <c:pt idx="0">
                  <c:v>0.26438294995642375</c:v>
                </c:pt>
                <c:pt idx="1">
                  <c:v>0.26815847980641511</c:v>
                </c:pt>
                <c:pt idx="2">
                  <c:v>0.29155975417516916</c:v>
                </c:pt>
                <c:pt idx="3">
                  <c:v>0.51759675458865173</c:v>
                </c:pt>
                <c:pt idx="4">
                  <c:v>0.8850439065461444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67-4E0D-A217-032B8C962D46}"/>
            </c:ext>
          </c:extLst>
        </c:ser>
        <c:ser>
          <c:idx val="5"/>
          <c:order val="5"/>
          <c:tx>
            <c:strRef>
              <c:f>'Test 5 Viz'!$G$34</c:f>
              <c:strCache>
                <c:ptCount val="1"/>
                <c:pt idx="0">
                  <c:v>ppcc_56_mg2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Viz'!$G$35:$G$39</c:f>
              <c:numCache>
                <c:formatCode>General</c:formatCode>
                <c:ptCount val="5"/>
                <c:pt idx="0">
                  <c:v>0.54261087345116554</c:v>
                </c:pt>
                <c:pt idx="1">
                  <c:v>1.2682575774883169</c:v>
                </c:pt>
                <c:pt idx="2">
                  <c:v>2.0200141604020456</c:v>
                </c:pt>
                <c:pt idx="3">
                  <c:v>2.9233958777456595</c:v>
                </c:pt>
                <c:pt idx="4">
                  <c:v>4.0024640449421458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67-4E0D-A217-032B8C962D46}"/>
            </c:ext>
          </c:extLst>
        </c:ser>
        <c:ser>
          <c:idx val="6"/>
          <c:order val="6"/>
          <c:tx>
            <c:strRef>
              <c:f>'Test 5 Viz'!$H$34</c:f>
              <c:strCache>
                <c:ptCount val="1"/>
                <c:pt idx="0">
                  <c:v>ppcc_63_mg1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Viz'!$H$35:$H$39</c:f>
              <c:numCache>
                <c:formatCode>General</c:formatCode>
                <c:ptCount val="5"/>
                <c:pt idx="0">
                  <c:v>0.33333480234326046</c:v>
                </c:pt>
                <c:pt idx="1">
                  <c:v>0.50920368525109794</c:v>
                </c:pt>
                <c:pt idx="2">
                  <c:v>0.97769297978312431</c:v>
                </c:pt>
                <c:pt idx="3">
                  <c:v>1.2890166163027201</c:v>
                </c:pt>
                <c:pt idx="4">
                  <c:v>1.5840573580912332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67-4E0D-A217-032B8C962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 MAE,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MAE per MG Dispatch 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all MGs</a:t>
            </a:r>
            <a:r>
              <a:rPr lang="en-PH" sz="1200" baseline="0"/>
              <a:t>)</a:t>
            </a:r>
            <a:r>
              <a:rPr lang="en-PH" sz="1200"/>
              <a:t>, qpcc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Viz'!$I$34</c:f>
              <c:strCache>
                <c:ptCount val="1"/>
                <c:pt idx="0">
                  <c:v>qpcc_5_mg5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Viz'!$I$35:$I$39</c:f>
              <c:numCache>
                <c:formatCode>General</c:formatCode>
                <c:ptCount val="5"/>
                <c:pt idx="0">
                  <c:v>0.35634074713068165</c:v>
                </c:pt>
                <c:pt idx="1">
                  <c:v>0.36165564204487471</c:v>
                </c:pt>
                <c:pt idx="2">
                  <c:v>0.38472104092069931</c:v>
                </c:pt>
                <c:pt idx="3">
                  <c:v>0.41962263506499026</c:v>
                </c:pt>
                <c:pt idx="4">
                  <c:v>0.47794379501347511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2E-4EE8-89A4-65C6BDFA0A2F}"/>
            </c:ext>
          </c:extLst>
        </c:ser>
        <c:ser>
          <c:idx val="1"/>
          <c:order val="1"/>
          <c:tx>
            <c:strRef>
              <c:f>'Test 5 Viz'!$J$34</c:f>
              <c:strCache>
                <c:ptCount val="1"/>
                <c:pt idx="0">
                  <c:v>qpcc_15_mg4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Viz'!$J$35:$J$39</c:f>
              <c:numCache>
                <c:formatCode>General</c:formatCode>
                <c:ptCount val="5"/>
                <c:pt idx="0">
                  <c:v>0.30057245922500192</c:v>
                </c:pt>
                <c:pt idx="1">
                  <c:v>0.46106169373857242</c:v>
                </c:pt>
                <c:pt idx="2">
                  <c:v>0.76702638117017485</c:v>
                </c:pt>
                <c:pt idx="3">
                  <c:v>1.1038012281171501</c:v>
                </c:pt>
                <c:pt idx="4">
                  <c:v>1.4763931143025399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2E-4EE8-89A4-65C6BDFA0A2F}"/>
            </c:ext>
          </c:extLst>
        </c:ser>
        <c:ser>
          <c:idx val="2"/>
          <c:order val="2"/>
          <c:tx>
            <c:strRef>
              <c:f>'Test 5 Viz'!$K$34</c:f>
              <c:strCache>
                <c:ptCount val="1"/>
                <c:pt idx="0">
                  <c:v>qpcc_23_mg3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Viz'!$K$35:$K$39</c:f>
              <c:numCache>
                <c:formatCode>General</c:formatCode>
                <c:ptCount val="5"/>
                <c:pt idx="0">
                  <c:v>0.36880256511491361</c:v>
                </c:pt>
                <c:pt idx="1">
                  <c:v>0.4456337295477531</c:v>
                </c:pt>
                <c:pt idx="2">
                  <c:v>0.56280246984584903</c:v>
                </c:pt>
                <c:pt idx="3">
                  <c:v>0.68923228539447756</c:v>
                </c:pt>
                <c:pt idx="4">
                  <c:v>0.81291541077926521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2E-4EE8-89A4-65C6BDFA0A2F}"/>
            </c:ext>
          </c:extLst>
        </c:ser>
        <c:ser>
          <c:idx val="3"/>
          <c:order val="3"/>
          <c:tx>
            <c:strRef>
              <c:f>'Test 5 Viz'!$L$34</c:f>
              <c:strCache>
                <c:ptCount val="1"/>
                <c:pt idx="0">
                  <c:v>qpcc_32_mg6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Viz'!$L$35:$L$39</c:f>
              <c:numCache>
                <c:formatCode>General</c:formatCode>
                <c:ptCount val="5"/>
                <c:pt idx="0">
                  <c:v>0.3342791357678524</c:v>
                </c:pt>
                <c:pt idx="1">
                  <c:v>0.6479459150229756</c:v>
                </c:pt>
                <c:pt idx="2">
                  <c:v>1.0122269146520422</c:v>
                </c:pt>
                <c:pt idx="3">
                  <c:v>1.3886174488973009</c:v>
                </c:pt>
                <c:pt idx="4">
                  <c:v>1.6949524966340679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2E-4EE8-89A4-65C6BDFA0A2F}"/>
            </c:ext>
          </c:extLst>
        </c:ser>
        <c:ser>
          <c:idx val="4"/>
          <c:order val="4"/>
          <c:tx>
            <c:strRef>
              <c:f>'Test 5 Viz'!$M$34</c:f>
              <c:strCache>
                <c:ptCount val="1"/>
                <c:pt idx="0">
                  <c:v>qpcc_42_mg7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Viz'!$M$35:$M$39</c:f>
              <c:numCache>
                <c:formatCode>General</c:formatCode>
                <c:ptCount val="5"/>
                <c:pt idx="0">
                  <c:v>0.37410627866612484</c:v>
                </c:pt>
                <c:pt idx="1">
                  <c:v>0.45679819696136953</c:v>
                </c:pt>
                <c:pt idx="2">
                  <c:v>0.56724989674458293</c:v>
                </c:pt>
                <c:pt idx="3">
                  <c:v>0.71131649755407911</c:v>
                </c:pt>
                <c:pt idx="4">
                  <c:v>0.87072961439967611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2E-4EE8-89A4-65C6BDFA0A2F}"/>
            </c:ext>
          </c:extLst>
        </c:ser>
        <c:ser>
          <c:idx val="5"/>
          <c:order val="5"/>
          <c:tx>
            <c:strRef>
              <c:f>'Test 5 Viz'!$N$34</c:f>
              <c:strCache>
                <c:ptCount val="1"/>
                <c:pt idx="0">
                  <c:v>qpcc_56_mg2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Viz'!$N$35:$N$39</c:f>
              <c:numCache>
                <c:formatCode>General</c:formatCode>
                <c:ptCount val="5"/>
                <c:pt idx="0">
                  <c:v>0.77601211282848848</c:v>
                </c:pt>
                <c:pt idx="1">
                  <c:v>0.86202991939839435</c:v>
                </c:pt>
                <c:pt idx="2">
                  <c:v>0.97916190897635091</c:v>
                </c:pt>
                <c:pt idx="3">
                  <c:v>1.1327387203040025</c:v>
                </c:pt>
                <c:pt idx="4">
                  <c:v>1.3328477388044715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2E-4EE8-89A4-65C6BDFA0A2F}"/>
            </c:ext>
          </c:extLst>
        </c:ser>
        <c:ser>
          <c:idx val="6"/>
          <c:order val="6"/>
          <c:tx>
            <c:strRef>
              <c:f>'Test 5 Viz'!$O$34</c:f>
              <c:strCache>
                <c:ptCount val="1"/>
                <c:pt idx="0">
                  <c:v>qpcc_63_mg1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5 Viz'!$A$35:$A$39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Viz'!$O$35:$O$39</c:f>
              <c:numCache>
                <c:formatCode>General</c:formatCode>
                <c:ptCount val="5"/>
                <c:pt idx="0">
                  <c:v>0.50929198019024258</c:v>
                </c:pt>
                <c:pt idx="1">
                  <c:v>0.54750109933537239</c:v>
                </c:pt>
                <c:pt idx="2">
                  <c:v>0.61433588869172884</c:v>
                </c:pt>
                <c:pt idx="3">
                  <c:v>0.70551171350543251</c:v>
                </c:pt>
                <c:pt idx="4">
                  <c:v>0.76299326491897823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2E-4EE8-89A4-65C6BDFA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 MAE, kVAr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</a:t>
            </a:r>
            <a:r>
              <a:rPr lang="en-PH" sz="1200" baseline="0"/>
              <a:t> Absolute Error</a:t>
            </a:r>
            <a:r>
              <a:rPr lang="en-PH" sz="1200"/>
              <a:t> per MG Dispatch (additional solar PV and wind resources in</a:t>
            </a:r>
            <a:r>
              <a:rPr lang="en-PH" sz="1200" baseline="0"/>
              <a:t> all MGs)</a:t>
            </a:r>
            <a:r>
              <a:rPr lang="en-PH" sz="1200"/>
              <a:t>, ppcc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Viz'!$B$26</c:f>
              <c:strCache>
                <c:ptCount val="1"/>
                <c:pt idx="0">
                  <c:v>ppcc_5_mg5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Viz'!$B$27:$B$31</c:f>
              <c:numCache>
                <c:formatCode>General</c:formatCode>
                <c:ptCount val="5"/>
                <c:pt idx="0">
                  <c:v>41.946037993760505</c:v>
                </c:pt>
                <c:pt idx="1">
                  <c:v>49.597060698291607</c:v>
                </c:pt>
                <c:pt idx="2">
                  <c:v>49.215236552044601</c:v>
                </c:pt>
                <c:pt idx="3">
                  <c:v>60.501499521574715</c:v>
                </c:pt>
                <c:pt idx="4">
                  <c:v>63.162346810725595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0-404E-BD55-8DA6E59C0A46}"/>
            </c:ext>
          </c:extLst>
        </c:ser>
        <c:ser>
          <c:idx val="1"/>
          <c:order val="1"/>
          <c:tx>
            <c:strRef>
              <c:f>'Test 5 Viz'!$C$26</c:f>
              <c:strCache>
                <c:ptCount val="1"/>
                <c:pt idx="0">
                  <c:v>ppcc_15_mg4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Viz'!$C$27:$C$31</c:f>
              <c:numCache>
                <c:formatCode>General</c:formatCode>
                <c:ptCount val="5"/>
                <c:pt idx="0">
                  <c:v>4.7551318702169754</c:v>
                </c:pt>
                <c:pt idx="1">
                  <c:v>5.0333036658151977</c:v>
                </c:pt>
                <c:pt idx="2">
                  <c:v>8.307826432854899</c:v>
                </c:pt>
                <c:pt idx="3">
                  <c:v>12.884133447418012</c:v>
                </c:pt>
                <c:pt idx="4">
                  <c:v>20.592005341588006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0-404E-BD55-8DA6E59C0A46}"/>
            </c:ext>
          </c:extLst>
        </c:ser>
        <c:ser>
          <c:idx val="2"/>
          <c:order val="2"/>
          <c:tx>
            <c:strRef>
              <c:f>'Test 5 Viz'!$D$26</c:f>
              <c:strCache>
                <c:ptCount val="1"/>
                <c:pt idx="0">
                  <c:v>ppcc_23_mg3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Viz'!$D$27:$D$31</c:f>
              <c:numCache>
                <c:formatCode>General</c:formatCode>
                <c:ptCount val="5"/>
                <c:pt idx="0">
                  <c:v>40.284545665303995</c:v>
                </c:pt>
                <c:pt idx="1">
                  <c:v>52.161983878323412</c:v>
                </c:pt>
                <c:pt idx="2">
                  <c:v>52.714380537367894</c:v>
                </c:pt>
                <c:pt idx="3">
                  <c:v>52.711630308395854</c:v>
                </c:pt>
                <c:pt idx="4">
                  <c:v>56.061146583144151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0-404E-BD55-8DA6E59C0A46}"/>
            </c:ext>
          </c:extLst>
        </c:ser>
        <c:ser>
          <c:idx val="3"/>
          <c:order val="3"/>
          <c:tx>
            <c:strRef>
              <c:f>'Test 5 Viz'!$E$26</c:f>
              <c:strCache>
                <c:ptCount val="1"/>
                <c:pt idx="0">
                  <c:v>ppcc_32_mg6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Viz'!$E$27:$E$31</c:f>
              <c:numCache>
                <c:formatCode>General</c:formatCode>
                <c:ptCount val="5"/>
                <c:pt idx="0">
                  <c:v>1.8882318057288496</c:v>
                </c:pt>
                <c:pt idx="1">
                  <c:v>5.5641540145649495</c:v>
                </c:pt>
                <c:pt idx="2">
                  <c:v>2.0359526382395159</c:v>
                </c:pt>
                <c:pt idx="3">
                  <c:v>2.9692527241692739</c:v>
                </c:pt>
                <c:pt idx="4">
                  <c:v>3.8473464487886702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F0-404E-BD55-8DA6E59C0A46}"/>
            </c:ext>
          </c:extLst>
        </c:ser>
        <c:ser>
          <c:idx val="4"/>
          <c:order val="4"/>
          <c:tx>
            <c:strRef>
              <c:f>'Test 5 Viz'!$F$26</c:f>
              <c:strCache>
                <c:ptCount val="1"/>
                <c:pt idx="0">
                  <c:v>ppcc_42_mg7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Viz'!$F$27:$F$31</c:f>
              <c:numCache>
                <c:formatCode>General</c:formatCode>
                <c:ptCount val="5"/>
                <c:pt idx="0">
                  <c:v>2.7001037673055062</c:v>
                </c:pt>
                <c:pt idx="1">
                  <c:v>4.3486420320002104</c:v>
                </c:pt>
                <c:pt idx="2">
                  <c:v>4.2900648304549929</c:v>
                </c:pt>
                <c:pt idx="3">
                  <c:v>28.060002894931017</c:v>
                </c:pt>
                <c:pt idx="4">
                  <c:v>29.828904564365487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F0-404E-BD55-8DA6E59C0A46}"/>
            </c:ext>
          </c:extLst>
        </c:ser>
        <c:ser>
          <c:idx val="5"/>
          <c:order val="5"/>
          <c:tx>
            <c:strRef>
              <c:f>'Test 5 Viz'!$G$26</c:f>
              <c:strCache>
                <c:ptCount val="1"/>
                <c:pt idx="0">
                  <c:v>ppcc_56_mg2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Viz'!$G$27:$G$31</c:f>
              <c:numCache>
                <c:formatCode>General</c:formatCode>
                <c:ptCount val="5"/>
                <c:pt idx="0">
                  <c:v>2.8303340507903063</c:v>
                </c:pt>
                <c:pt idx="1">
                  <c:v>4.4232763282001102</c:v>
                </c:pt>
                <c:pt idx="2">
                  <c:v>7.5720250220270016</c:v>
                </c:pt>
                <c:pt idx="3">
                  <c:v>11.947292039446001</c:v>
                </c:pt>
                <c:pt idx="4">
                  <c:v>17.210530655509508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F0-404E-BD55-8DA6E59C0A46}"/>
            </c:ext>
          </c:extLst>
        </c:ser>
        <c:ser>
          <c:idx val="6"/>
          <c:order val="6"/>
          <c:tx>
            <c:strRef>
              <c:f>'Test 5 Viz'!$H$26</c:f>
              <c:strCache>
                <c:ptCount val="1"/>
                <c:pt idx="0">
                  <c:v>ppcc_63_mg1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Viz'!$H$27:$H$31</c:f>
              <c:numCache>
                <c:formatCode>General</c:formatCode>
                <c:ptCount val="5"/>
                <c:pt idx="0">
                  <c:v>1.7839685658010001</c:v>
                </c:pt>
                <c:pt idx="1">
                  <c:v>3.4080902092215037</c:v>
                </c:pt>
                <c:pt idx="2">
                  <c:v>5.2715319527975035</c:v>
                </c:pt>
                <c:pt idx="3">
                  <c:v>7.2969720709824824</c:v>
                </c:pt>
                <c:pt idx="4">
                  <c:v>9.2083459562845036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F0-404E-BD55-8DA6E59C0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</a:t>
                </a:r>
                <a:r>
                  <a:rPr lang="en-PH" baseline="0"/>
                  <a:t> RE</a:t>
                </a:r>
                <a:r>
                  <a:rPr lang="en-PH"/>
                  <a:t>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ppcc AE,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</a:t>
            </a:r>
            <a:r>
              <a:rPr lang="en-PH" sz="1200" baseline="0"/>
              <a:t> Absolute Error</a:t>
            </a:r>
            <a:r>
              <a:rPr lang="en-PH" sz="1200"/>
              <a:t> per MG Dispatch 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all MGs</a:t>
            </a:r>
            <a:r>
              <a:rPr lang="en-PH" sz="1200" baseline="0"/>
              <a:t>)</a:t>
            </a:r>
            <a:r>
              <a:rPr lang="en-PH" sz="1200"/>
              <a:t>, qpcc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Viz'!$I$26</c:f>
              <c:strCache>
                <c:ptCount val="1"/>
                <c:pt idx="0">
                  <c:v>qpcc_5_mg5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Viz'!$I$27:$I$31</c:f>
              <c:numCache>
                <c:formatCode>General</c:formatCode>
                <c:ptCount val="5"/>
                <c:pt idx="0">
                  <c:v>1.3811277558403496</c:v>
                </c:pt>
                <c:pt idx="1">
                  <c:v>1.62145084160965</c:v>
                </c:pt>
                <c:pt idx="2">
                  <c:v>1.6802164552950405</c:v>
                </c:pt>
                <c:pt idx="3">
                  <c:v>2.1601007800389547</c:v>
                </c:pt>
                <c:pt idx="4">
                  <c:v>2.7210508976956298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B-4BDB-A882-AB6DD9909010}"/>
            </c:ext>
          </c:extLst>
        </c:ser>
        <c:ser>
          <c:idx val="1"/>
          <c:order val="1"/>
          <c:tx>
            <c:strRef>
              <c:f>'Test 5 Viz'!$J$26</c:f>
              <c:strCache>
                <c:ptCount val="1"/>
                <c:pt idx="0">
                  <c:v>qpcc_15_mg4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Viz'!$J$27:$J$31</c:f>
              <c:numCache>
                <c:formatCode>General</c:formatCode>
                <c:ptCount val="5"/>
                <c:pt idx="0">
                  <c:v>2.527034037762804</c:v>
                </c:pt>
                <c:pt idx="1">
                  <c:v>3.0005936143285004</c:v>
                </c:pt>
                <c:pt idx="2">
                  <c:v>4.3633754112444993</c:v>
                </c:pt>
                <c:pt idx="3">
                  <c:v>6.4545316057254487</c:v>
                </c:pt>
                <c:pt idx="4">
                  <c:v>9.3858324405253484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B-4BDB-A882-AB6DD9909010}"/>
            </c:ext>
          </c:extLst>
        </c:ser>
        <c:ser>
          <c:idx val="2"/>
          <c:order val="2"/>
          <c:tx>
            <c:strRef>
              <c:f>'Test 5 Viz'!$K$26</c:f>
              <c:strCache>
                <c:ptCount val="1"/>
                <c:pt idx="0">
                  <c:v>qpcc_23_mg3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Viz'!$K$27:$K$31</c:f>
              <c:numCache>
                <c:formatCode>General</c:formatCode>
                <c:ptCount val="5"/>
                <c:pt idx="0">
                  <c:v>2.6456052069367009</c:v>
                </c:pt>
                <c:pt idx="1">
                  <c:v>2.6635315498577015</c:v>
                </c:pt>
                <c:pt idx="2">
                  <c:v>3.2475177728054012</c:v>
                </c:pt>
                <c:pt idx="3">
                  <c:v>5.2118679387521025</c:v>
                </c:pt>
                <c:pt idx="4">
                  <c:v>7.6104329209901005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B-4BDB-A882-AB6DD9909010}"/>
            </c:ext>
          </c:extLst>
        </c:ser>
        <c:ser>
          <c:idx val="3"/>
          <c:order val="3"/>
          <c:tx>
            <c:strRef>
              <c:f>'Test 5 Viz'!$L$26</c:f>
              <c:strCache>
                <c:ptCount val="1"/>
                <c:pt idx="0">
                  <c:v>qpcc_32_mg6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Viz'!$L$27:$L$31</c:f>
              <c:numCache>
                <c:formatCode>General</c:formatCode>
                <c:ptCount val="5"/>
                <c:pt idx="0">
                  <c:v>2.6578194381704501</c:v>
                </c:pt>
                <c:pt idx="1">
                  <c:v>3.0792124591922505</c:v>
                </c:pt>
                <c:pt idx="2">
                  <c:v>2.8058755011976504</c:v>
                </c:pt>
                <c:pt idx="3">
                  <c:v>5.8938482617604988</c:v>
                </c:pt>
                <c:pt idx="4">
                  <c:v>7.2940354708935509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7B-4BDB-A882-AB6DD9909010}"/>
            </c:ext>
          </c:extLst>
        </c:ser>
        <c:ser>
          <c:idx val="4"/>
          <c:order val="4"/>
          <c:tx>
            <c:strRef>
              <c:f>'Test 5 Viz'!$M$26</c:f>
              <c:strCache>
                <c:ptCount val="1"/>
                <c:pt idx="0">
                  <c:v>qpcc_42_mg7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Viz'!$M$27:$M$31</c:f>
              <c:numCache>
                <c:formatCode>General</c:formatCode>
                <c:ptCount val="5"/>
                <c:pt idx="0">
                  <c:v>2.1074871706217491</c:v>
                </c:pt>
                <c:pt idx="1">
                  <c:v>2.0230954999341209</c:v>
                </c:pt>
                <c:pt idx="2">
                  <c:v>4.16621196767227</c:v>
                </c:pt>
                <c:pt idx="3">
                  <c:v>8.6270636435015398</c:v>
                </c:pt>
                <c:pt idx="4">
                  <c:v>11.636739886837121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7B-4BDB-A882-AB6DD9909010}"/>
            </c:ext>
          </c:extLst>
        </c:ser>
        <c:ser>
          <c:idx val="5"/>
          <c:order val="5"/>
          <c:tx>
            <c:strRef>
              <c:f>'Test 5 Viz'!$N$26</c:f>
              <c:strCache>
                <c:ptCount val="1"/>
                <c:pt idx="0">
                  <c:v>qpcc_56_mg2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Viz'!$N$27:$N$31</c:f>
              <c:numCache>
                <c:formatCode>General</c:formatCode>
                <c:ptCount val="5"/>
                <c:pt idx="0">
                  <c:v>4.2191157805855086</c:v>
                </c:pt>
                <c:pt idx="1">
                  <c:v>4.8094199806920921</c:v>
                </c:pt>
                <c:pt idx="2">
                  <c:v>3.9266552402529471</c:v>
                </c:pt>
                <c:pt idx="3">
                  <c:v>4.9303279517737968</c:v>
                </c:pt>
                <c:pt idx="4">
                  <c:v>6.9430763463389011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7B-4BDB-A882-AB6DD9909010}"/>
            </c:ext>
          </c:extLst>
        </c:ser>
        <c:ser>
          <c:idx val="6"/>
          <c:order val="6"/>
          <c:tx>
            <c:strRef>
              <c:f>'Test 5 Viz'!$O$26</c:f>
              <c:strCache>
                <c:ptCount val="1"/>
                <c:pt idx="0">
                  <c:v>qpcc_63_mg1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5 Viz'!$A$27:$A$31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Viz'!$O$27:$O$31</c:f>
              <c:numCache>
                <c:formatCode>General</c:formatCode>
                <c:ptCount val="5"/>
                <c:pt idx="0">
                  <c:v>3.6910642184235511</c:v>
                </c:pt>
                <c:pt idx="1">
                  <c:v>5.21128636404225</c:v>
                </c:pt>
                <c:pt idx="2">
                  <c:v>5.0078189317576962</c:v>
                </c:pt>
                <c:pt idx="3">
                  <c:v>9.3493580417619988</c:v>
                </c:pt>
                <c:pt idx="4">
                  <c:v>9.4281953581377973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7B-4BDB-A882-AB6DD9909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755920"/>
        <c:axId val="586143312"/>
      </c:lineChart>
      <c:catAx>
        <c:axId val="5867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43312"/>
        <c:crosses val="autoZero"/>
        <c:auto val="1"/>
        <c:lblAlgn val="ctr"/>
        <c:lblOffset val="100"/>
        <c:noMultiLvlLbl val="0"/>
      </c:catAx>
      <c:valAx>
        <c:axId val="58614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qpcc AE, kVAr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7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MAE 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all MGs</a:t>
            </a:r>
            <a:r>
              <a:rPr lang="en-US" sz="1200" baseline="0"/>
              <a:t>)</a:t>
            </a:r>
            <a:r>
              <a:rPr lang="en-US" sz="1200"/>
              <a:t>,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Viz'!$B$50</c:f>
              <c:strCache>
                <c:ptCount val="1"/>
                <c:pt idx="0">
                  <c:v>v, pu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Viz'!$A$51:$A$55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Viz'!$B$51:$B$55</c:f>
              <c:numCache>
                <c:formatCode>0.00000</c:formatCode>
                <c:ptCount val="5"/>
                <c:pt idx="0">
                  <c:v>6.7430165786045695E-4</c:v>
                </c:pt>
                <c:pt idx="1">
                  <c:v>6.638962267030195E-4</c:v>
                </c:pt>
                <c:pt idx="2">
                  <c:v>6.5506287535327368E-4</c:v>
                </c:pt>
                <c:pt idx="3">
                  <c:v>6.7960237316607016E-4</c:v>
                </c:pt>
                <c:pt idx="4">
                  <c:v>7.3160994904393061E-4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C-4471-B4AB-7E0C51D2F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 MAE, per</a:t>
                </a:r>
                <a:r>
                  <a:rPr lang="en-PH" baseline="0"/>
                  <a:t> unit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MAE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all MGs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lmp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Viz'!$C$50</c:f>
              <c:strCache>
                <c:ptCount val="1"/>
                <c:pt idx="0">
                  <c:v>lmp, PHP/kWh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Viz'!$A$51:$A$55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Viz'!$C$51:$C$55</c:f>
              <c:numCache>
                <c:formatCode>0.00000</c:formatCode>
                <c:ptCount val="5"/>
                <c:pt idx="0">
                  <c:v>7.4214549233045141E-4</c:v>
                </c:pt>
                <c:pt idx="1">
                  <c:v>8.4110681353277835E-4</c:v>
                </c:pt>
                <c:pt idx="2">
                  <c:v>9.7224512085156091E-4</c:v>
                </c:pt>
                <c:pt idx="3">
                  <c:v>1.2162531983668614E-3</c:v>
                </c:pt>
                <c:pt idx="4">
                  <c:v>1.7041737192432819E-3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D-46CC-A7BD-0BB7B5C21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lmp MAE, PHP</a:t>
                </a:r>
                <a:r>
                  <a:rPr lang="en-PH" baseline="0"/>
                  <a:t>/kWh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MAE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additional solar PV and wind resources in all MGs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objective_val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Viz'!$D$50</c:f>
              <c:strCache>
                <c:ptCount val="1"/>
                <c:pt idx="0">
                  <c:v>objective_val, PHP/h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Viz'!$A$51:$A$55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Viz'!$D$51:$D$55</c:f>
              <c:numCache>
                <c:formatCode>0.00000</c:formatCode>
                <c:ptCount val="5"/>
                <c:pt idx="0">
                  <c:v>77.302875186426277</c:v>
                </c:pt>
                <c:pt idx="1">
                  <c:v>229.80295106826324</c:v>
                </c:pt>
                <c:pt idx="2">
                  <c:v>388.93429653318765</c:v>
                </c:pt>
                <c:pt idx="3">
                  <c:v>554.34566304905047</c:v>
                </c:pt>
                <c:pt idx="4">
                  <c:v>711.39990921083813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2-4561-A5F4-1C1EAF250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objective_val MAE, PHP</a:t>
                </a:r>
                <a:r>
                  <a:rPr lang="en-PH" baseline="0"/>
                  <a:t>/h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Test 5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Viz'!$B$58</c:f>
              <c:strCache>
                <c:ptCount val="1"/>
                <c:pt idx="0">
                  <c:v>v, pu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Viz'!$A$59:$A$63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Viz'!$B$59:$B$63</c:f>
              <c:numCache>
                <c:formatCode>0.00000</c:formatCode>
                <c:ptCount val="5"/>
                <c:pt idx="0">
                  <c:v>1.1628761144619928E-3</c:v>
                </c:pt>
                <c:pt idx="1">
                  <c:v>1.0959841921730819E-3</c:v>
                </c:pt>
                <c:pt idx="2">
                  <c:v>1.0262961908089261E-3</c:v>
                </c:pt>
                <c:pt idx="3">
                  <c:v>1.0308556464051766E-3</c:v>
                </c:pt>
                <c:pt idx="4">
                  <c:v>1.0854500324002795E-3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37-4D9A-ACAB-13EAFE8E5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 RMSE, per</a:t>
                </a:r>
                <a:r>
                  <a:rPr lang="en-PH" baseline="0"/>
                  <a:t> unit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Test 5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lmp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Viz'!$C$58</c:f>
              <c:strCache>
                <c:ptCount val="1"/>
                <c:pt idx="0">
                  <c:v>lmp, PHP/kWh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Viz'!$A$59:$A$63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Viz'!$C$59:$C$63</c:f>
              <c:numCache>
                <c:formatCode>0.00000</c:formatCode>
                <c:ptCount val="5"/>
                <c:pt idx="0">
                  <c:v>1.0002575910112673E-3</c:v>
                </c:pt>
                <c:pt idx="1">
                  <c:v>1.1149139253172368E-3</c:v>
                </c:pt>
                <c:pt idx="2">
                  <c:v>1.2643463068545246E-3</c:v>
                </c:pt>
                <c:pt idx="3">
                  <c:v>4.4199363716502646E-3</c:v>
                </c:pt>
                <c:pt idx="4">
                  <c:v>9.120450219723953E-3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8B-470A-9A38-58F09720B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lmp RMSE, PHP/kWh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Test 5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objective_val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Viz'!$D$58</c:f>
              <c:strCache>
                <c:ptCount val="1"/>
                <c:pt idx="0">
                  <c:v>objective_val, PHP/h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Viz'!$A$59:$A$63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Viz'!$D$59:$D$63</c:f>
              <c:numCache>
                <c:formatCode>0.00000</c:formatCode>
                <c:ptCount val="5"/>
                <c:pt idx="0">
                  <c:v>85.361207049377882</c:v>
                </c:pt>
                <c:pt idx="1">
                  <c:v>256.99393958673346</c:v>
                </c:pt>
                <c:pt idx="2">
                  <c:v>445.50477437541724</c:v>
                </c:pt>
                <c:pt idx="3">
                  <c:v>647.12669300664686</c:v>
                </c:pt>
                <c:pt idx="4">
                  <c:v>838.05677154148691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AD-4615-94BE-254F9442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objective_val RMSE, PHP/h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Overall</a:t>
            </a:r>
            <a:r>
              <a:rPr lang="en-US" sz="1200" baseline="0"/>
              <a:t> RMSE 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en-PH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Test 5</a:t>
            </a: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r>
              <a:rPr lang="en-US" sz="1200"/>
              <a:t>, vang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Viz'!$E$58</c:f>
              <c:strCache>
                <c:ptCount val="1"/>
                <c:pt idx="0">
                  <c:v>vang, deg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Viz'!$A$59:$A$63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Viz'!$E$59:$E$63</c:f>
              <c:numCache>
                <c:formatCode>General</c:formatCode>
                <c:ptCount val="5"/>
                <c:pt idx="0">
                  <c:v>3.4755558593771983E-4</c:v>
                </c:pt>
                <c:pt idx="1">
                  <c:v>3.9292839409265311E-4</c:v>
                </c:pt>
                <c:pt idx="2">
                  <c:v>5.0143227256120614E-4</c:v>
                </c:pt>
                <c:pt idx="3">
                  <c:v>6.3530622883890158E-4</c:v>
                </c:pt>
                <c:pt idx="4">
                  <c:v>8.1526386790007049E-4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77-4F61-91AA-EA9A86595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643968"/>
        <c:axId val="1805179616"/>
      </c:lineChart>
      <c:catAx>
        <c:axId val="106164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179616"/>
        <c:crosses val="autoZero"/>
        <c:auto val="1"/>
        <c:lblAlgn val="ctr"/>
        <c:lblOffset val="100"/>
        <c:noMultiLvlLbl val="0"/>
      </c:catAx>
      <c:valAx>
        <c:axId val="180517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vang RMSE, degrees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 Absolute Error Relative to the Total Capacity</a:t>
            </a:r>
            <a:r>
              <a:rPr lang="en-PH" sz="1200" baseline="0"/>
              <a:t> of Dispatchable Generators (Test 5), ppcc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Rel'!$B$21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Rel'!$B$22:$B$26</c:f>
              <c:numCache>
                <c:formatCode>General</c:formatCode>
                <c:ptCount val="5"/>
                <c:pt idx="0">
                  <c:v>10.486509498440126</c:v>
                </c:pt>
                <c:pt idx="1">
                  <c:v>12.399265174572902</c:v>
                </c:pt>
                <c:pt idx="2">
                  <c:v>12.30380913801115</c:v>
                </c:pt>
                <c:pt idx="3">
                  <c:v>15.12537488039368</c:v>
                </c:pt>
                <c:pt idx="4">
                  <c:v>15.790586702681397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2-4D1C-A948-7463A3852040}"/>
            </c:ext>
          </c:extLst>
        </c:ser>
        <c:ser>
          <c:idx val="1"/>
          <c:order val="1"/>
          <c:tx>
            <c:strRef>
              <c:f>'Test 5 Rel'!$C$21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Rel'!$C$22:$C$26</c:f>
              <c:numCache>
                <c:formatCode>General</c:formatCode>
                <c:ptCount val="5"/>
                <c:pt idx="0">
                  <c:v>1.4631174985283002</c:v>
                </c:pt>
                <c:pt idx="1">
                  <c:v>1.5487088202508301</c:v>
                </c:pt>
                <c:pt idx="2">
                  <c:v>2.5562542870322766</c:v>
                </c:pt>
                <c:pt idx="3">
                  <c:v>3.9643487530516963</c:v>
                </c:pt>
                <c:pt idx="4">
                  <c:v>6.3360016435655409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52-4D1C-A948-7463A3852040}"/>
            </c:ext>
          </c:extLst>
        </c:ser>
        <c:ser>
          <c:idx val="2"/>
          <c:order val="2"/>
          <c:tx>
            <c:strRef>
              <c:f>'Test 5 Rel'!$D$21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Rel'!$D$22:$D$26</c:f>
              <c:numCache>
                <c:formatCode>General</c:formatCode>
                <c:ptCount val="5"/>
                <c:pt idx="0">
                  <c:v>13.428181888434665</c:v>
                </c:pt>
                <c:pt idx="1">
                  <c:v>17.387327959441137</c:v>
                </c:pt>
                <c:pt idx="2">
                  <c:v>17.571460179122631</c:v>
                </c:pt>
                <c:pt idx="3">
                  <c:v>17.570543436131953</c:v>
                </c:pt>
                <c:pt idx="4">
                  <c:v>18.687048861048051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52-4D1C-A948-7463A3852040}"/>
            </c:ext>
          </c:extLst>
        </c:ser>
        <c:ser>
          <c:idx val="3"/>
          <c:order val="3"/>
          <c:tx>
            <c:strRef>
              <c:f>'Test 5 Rel'!$E$21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Rel'!$E$22:$E$26</c:f>
              <c:numCache>
                <c:formatCode>General</c:formatCode>
                <c:ptCount val="5"/>
                <c:pt idx="0">
                  <c:v>0.41960706793974434</c:v>
                </c:pt>
                <c:pt idx="1">
                  <c:v>1.2364786699033221</c:v>
                </c:pt>
                <c:pt idx="2">
                  <c:v>0.45243391960878132</c:v>
                </c:pt>
                <c:pt idx="3">
                  <c:v>0.65983393870428309</c:v>
                </c:pt>
                <c:pt idx="4">
                  <c:v>0.85496587750859332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52-4D1C-A948-7463A3852040}"/>
            </c:ext>
          </c:extLst>
        </c:ser>
        <c:ser>
          <c:idx val="4"/>
          <c:order val="4"/>
          <c:tx>
            <c:strRef>
              <c:f>'Test 5 Rel'!$F$21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Rel'!$F$22:$F$26</c:f>
              <c:numCache>
                <c:formatCode>General</c:formatCode>
                <c:ptCount val="5"/>
                <c:pt idx="0">
                  <c:v>0.46958326387921845</c:v>
                </c:pt>
                <c:pt idx="1">
                  <c:v>0.75628557078264536</c:v>
                </c:pt>
                <c:pt idx="2">
                  <c:v>0.74609823138347708</c:v>
                </c:pt>
                <c:pt idx="3">
                  <c:v>4.8800005034662641</c:v>
                </c:pt>
                <c:pt idx="4">
                  <c:v>5.1876355764113891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52-4D1C-A948-7463A3852040}"/>
            </c:ext>
          </c:extLst>
        </c:ser>
        <c:ser>
          <c:idx val="5"/>
          <c:order val="5"/>
          <c:tx>
            <c:strRef>
              <c:f>'Test 5 Rel'!$G$21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Rel'!$G$22:$G$26</c:f>
              <c:numCache>
                <c:formatCode>General</c:formatCode>
                <c:ptCount val="5"/>
                <c:pt idx="0">
                  <c:v>1.2579262447956918</c:v>
                </c:pt>
                <c:pt idx="1">
                  <c:v>1.9659005903111599</c:v>
                </c:pt>
                <c:pt idx="2">
                  <c:v>3.365344454234223</c:v>
                </c:pt>
                <c:pt idx="3">
                  <c:v>5.3099075730871119</c:v>
                </c:pt>
                <c:pt idx="4">
                  <c:v>7.6491247357820038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52-4D1C-A948-7463A3852040}"/>
            </c:ext>
          </c:extLst>
        </c:ser>
        <c:ser>
          <c:idx val="6"/>
          <c:order val="6"/>
          <c:tx>
            <c:strRef>
              <c:f>'Test 5 Rel'!$H$21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Rel'!$H$22:$H$26</c:f>
              <c:numCache>
                <c:formatCode>General</c:formatCode>
                <c:ptCount val="5"/>
                <c:pt idx="0">
                  <c:v>0.79287491813377786</c:v>
                </c:pt>
                <c:pt idx="1">
                  <c:v>1.5147067596540018</c:v>
                </c:pt>
                <c:pt idx="2">
                  <c:v>2.3429030901322241</c:v>
                </c:pt>
                <c:pt idx="3">
                  <c:v>3.2430986982144367</c:v>
                </c:pt>
                <c:pt idx="4">
                  <c:v>4.0925982027931127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52-4D1C-A948-7463A3852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</a:t>
                </a:r>
                <a:r>
                  <a:rPr lang="en-PH" baseline="0"/>
                  <a:t> RE</a:t>
                </a:r>
                <a:r>
                  <a:rPr lang="en-PH"/>
                  <a:t>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Max AE</a:t>
                </a:r>
                <a:r>
                  <a:rPr lang="en-PH" baseline="0"/>
                  <a:t>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Highest Absolute Error Relative to the Total Capacity</a:t>
            </a:r>
            <a:r>
              <a:rPr lang="en-PH" sz="1200" baseline="0"/>
              <a:t> of Dispatchable Generators (Test 5), qpcc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Rel'!$I$21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Rel'!$I$22:$I$26</c:f>
              <c:numCache>
                <c:formatCode>General</c:formatCode>
                <c:ptCount val="5"/>
                <c:pt idx="0">
                  <c:v>0.34528193896008741</c:v>
                </c:pt>
                <c:pt idx="1">
                  <c:v>0.40536271040241251</c:v>
                </c:pt>
                <c:pt idx="2">
                  <c:v>0.42005411382376012</c:v>
                </c:pt>
                <c:pt idx="3">
                  <c:v>0.54002519500973867</c:v>
                </c:pt>
                <c:pt idx="4">
                  <c:v>0.68026272442390745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6-4F40-BA4B-2B326D5FE545}"/>
            </c:ext>
          </c:extLst>
        </c:ser>
        <c:ser>
          <c:idx val="1"/>
          <c:order val="1"/>
          <c:tx>
            <c:strRef>
              <c:f>'Test 5 Rel'!$J$21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Rel'!$J$22:$J$26</c:f>
              <c:numCache>
                <c:formatCode>General</c:formatCode>
                <c:ptCount val="5"/>
                <c:pt idx="0">
                  <c:v>0.77754893469624731</c:v>
                </c:pt>
                <c:pt idx="1">
                  <c:v>0.92325957363953859</c:v>
                </c:pt>
                <c:pt idx="2">
                  <c:v>1.3425770496136922</c:v>
                </c:pt>
                <c:pt idx="3">
                  <c:v>1.9860097248385995</c:v>
                </c:pt>
                <c:pt idx="4">
                  <c:v>2.8879484432385687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16-4F40-BA4B-2B326D5FE545}"/>
            </c:ext>
          </c:extLst>
        </c:ser>
        <c:ser>
          <c:idx val="2"/>
          <c:order val="2"/>
          <c:tx>
            <c:strRef>
              <c:f>'Test 5 Rel'!$K$21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Rel'!$K$22:$K$26</c:f>
              <c:numCache>
                <c:formatCode>General</c:formatCode>
                <c:ptCount val="5"/>
                <c:pt idx="0">
                  <c:v>0.88186840231223362</c:v>
                </c:pt>
                <c:pt idx="1">
                  <c:v>0.88784384995256715</c:v>
                </c:pt>
                <c:pt idx="2">
                  <c:v>1.0825059242684671</c:v>
                </c:pt>
                <c:pt idx="3">
                  <c:v>1.7372893129173677</c:v>
                </c:pt>
                <c:pt idx="4">
                  <c:v>2.5368109736633668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16-4F40-BA4B-2B326D5FE545}"/>
            </c:ext>
          </c:extLst>
        </c:ser>
        <c:ser>
          <c:idx val="3"/>
          <c:order val="3"/>
          <c:tx>
            <c:strRef>
              <c:f>'Test 5 Rel'!$L$21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Rel'!$L$22:$L$26</c:f>
              <c:numCache>
                <c:formatCode>General</c:formatCode>
                <c:ptCount val="5"/>
                <c:pt idx="0">
                  <c:v>0.59062654181565555</c:v>
                </c:pt>
                <c:pt idx="1">
                  <c:v>0.68426943537605567</c:v>
                </c:pt>
                <c:pt idx="2">
                  <c:v>0.62352788915503343</c:v>
                </c:pt>
                <c:pt idx="3">
                  <c:v>1.3097440581689996</c:v>
                </c:pt>
                <c:pt idx="4">
                  <c:v>1.620896771309678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16-4F40-BA4B-2B326D5FE545}"/>
            </c:ext>
          </c:extLst>
        </c:ser>
        <c:ser>
          <c:idx val="4"/>
          <c:order val="4"/>
          <c:tx>
            <c:strRef>
              <c:f>'Test 5 Rel'!$M$21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Rel'!$M$22:$M$26</c:f>
              <c:numCache>
                <c:formatCode>General</c:formatCode>
                <c:ptCount val="5"/>
                <c:pt idx="0">
                  <c:v>0.36651950793421723</c:v>
                </c:pt>
                <c:pt idx="1">
                  <c:v>0.35184269564071669</c:v>
                </c:pt>
                <c:pt idx="2">
                  <c:v>0.72455860307343833</c:v>
                </c:pt>
                <c:pt idx="3">
                  <c:v>1.500358894522007</c:v>
                </c:pt>
                <c:pt idx="4">
                  <c:v>2.0237808498847167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16-4F40-BA4B-2B326D5FE545}"/>
            </c:ext>
          </c:extLst>
        </c:ser>
        <c:ser>
          <c:idx val="5"/>
          <c:order val="5"/>
          <c:tx>
            <c:strRef>
              <c:f>'Test 5 Rel'!$N$21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Rel'!$N$22:$N$26</c:f>
              <c:numCache>
                <c:formatCode>General</c:formatCode>
                <c:ptCount val="5"/>
                <c:pt idx="0">
                  <c:v>1.8751625691491149</c:v>
                </c:pt>
                <c:pt idx="1">
                  <c:v>2.1375199914187073</c:v>
                </c:pt>
                <c:pt idx="2">
                  <c:v>1.7451801067790877</c:v>
                </c:pt>
                <c:pt idx="3">
                  <c:v>2.1912568674550208</c:v>
                </c:pt>
                <c:pt idx="4">
                  <c:v>3.0858117094839561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16-4F40-BA4B-2B326D5FE545}"/>
            </c:ext>
          </c:extLst>
        </c:ser>
        <c:ser>
          <c:idx val="6"/>
          <c:order val="6"/>
          <c:tx>
            <c:strRef>
              <c:f>'Test 5 Rel'!$O$21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5 Rel'!$A$22:$A$26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Rel'!$O$22:$O$26</c:f>
              <c:numCache>
                <c:formatCode>General</c:formatCode>
                <c:ptCount val="5"/>
                <c:pt idx="0">
                  <c:v>1.6404729859660228</c:v>
                </c:pt>
                <c:pt idx="1">
                  <c:v>2.3161272729076665</c:v>
                </c:pt>
                <c:pt idx="2">
                  <c:v>2.2256973030034208</c:v>
                </c:pt>
                <c:pt idx="3">
                  <c:v>4.1552702407831106</c:v>
                </c:pt>
                <c:pt idx="4">
                  <c:v>4.1903090480612439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16-4F40-BA4B-2B326D5FE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Max AE</a:t>
                </a:r>
                <a:r>
                  <a:rPr lang="en-PH" baseline="0"/>
                  <a:t>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Relative to the Total Capacity</a:t>
            </a:r>
            <a:r>
              <a:rPr lang="en-PH" sz="1200" baseline="0"/>
              <a:t> of Dispatchable Generators (Test 5), ppcc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Rel'!$B$29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Rel'!$B$30:$B$34</c:f>
              <c:numCache>
                <c:formatCode>General</c:formatCode>
                <c:ptCount val="5"/>
                <c:pt idx="0">
                  <c:v>0.68442809250585712</c:v>
                </c:pt>
                <c:pt idx="1">
                  <c:v>0.75985874767349193</c:v>
                </c:pt>
                <c:pt idx="2">
                  <c:v>0.96715028981166473</c:v>
                </c:pt>
                <c:pt idx="3">
                  <c:v>1.2625595190860579</c:v>
                </c:pt>
                <c:pt idx="4">
                  <c:v>1.2469957499245956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14-4FB0-A983-3D647046A708}"/>
            </c:ext>
          </c:extLst>
        </c:ser>
        <c:ser>
          <c:idx val="1"/>
          <c:order val="1"/>
          <c:tx>
            <c:strRef>
              <c:f>'Test 5 Rel'!$C$29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Rel'!$C$30:$C$34</c:f>
              <c:numCache>
                <c:formatCode>General</c:formatCode>
                <c:ptCount val="5"/>
                <c:pt idx="0">
                  <c:v>0.27713592531750164</c:v>
                </c:pt>
                <c:pt idx="1">
                  <c:v>0.2840612154996755</c:v>
                </c:pt>
                <c:pt idx="2">
                  <c:v>0.56248874142469141</c:v>
                </c:pt>
                <c:pt idx="3">
                  <c:v>0.93968829419126232</c:v>
                </c:pt>
                <c:pt idx="4">
                  <c:v>1.359766688475915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14-4FB0-A983-3D647046A708}"/>
            </c:ext>
          </c:extLst>
        </c:ser>
        <c:ser>
          <c:idx val="2"/>
          <c:order val="2"/>
          <c:tx>
            <c:strRef>
              <c:f>'Test 5 Rel'!$D$29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Rel'!$D$30:$D$34</c:f>
              <c:numCache>
                <c:formatCode>General</c:formatCode>
                <c:ptCount val="5"/>
                <c:pt idx="0">
                  <c:v>0.87365181946706894</c:v>
                </c:pt>
                <c:pt idx="1">
                  <c:v>1.054873675687158</c:v>
                </c:pt>
                <c:pt idx="2">
                  <c:v>1.5151725624838088</c:v>
                </c:pt>
                <c:pt idx="3">
                  <c:v>1.4608976475194213</c:v>
                </c:pt>
                <c:pt idx="4">
                  <c:v>1.7685128860290031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14-4FB0-A983-3D647046A708}"/>
            </c:ext>
          </c:extLst>
        </c:ser>
        <c:ser>
          <c:idx val="3"/>
          <c:order val="3"/>
          <c:tx>
            <c:strRef>
              <c:f>'Test 5 Rel'!$E$29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Rel'!$E$30:$E$34</c:f>
              <c:numCache>
                <c:formatCode>General</c:formatCode>
                <c:ptCount val="5"/>
                <c:pt idx="0">
                  <c:v>0.10489506624323755</c:v>
                </c:pt>
                <c:pt idx="1">
                  <c:v>0.10604625051583551</c:v>
                </c:pt>
                <c:pt idx="2">
                  <c:v>0.10108320290008065</c:v>
                </c:pt>
                <c:pt idx="3">
                  <c:v>0.10335218885323269</c:v>
                </c:pt>
                <c:pt idx="4">
                  <c:v>0.11126036310325435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14-4FB0-A983-3D647046A708}"/>
            </c:ext>
          </c:extLst>
        </c:ser>
        <c:ser>
          <c:idx val="4"/>
          <c:order val="4"/>
          <c:tx>
            <c:strRef>
              <c:f>'Test 5 Rel'!$F$29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Rel'!$F$30:$F$34</c:f>
              <c:numCache>
                <c:formatCode>General</c:formatCode>
                <c:ptCount val="5"/>
                <c:pt idx="0">
                  <c:v>6.9255348576632209E-2</c:v>
                </c:pt>
                <c:pt idx="1">
                  <c:v>7.0444001998399744E-2</c:v>
                </c:pt>
                <c:pt idx="2">
                  <c:v>7.7475145912007312E-2</c:v>
                </c:pt>
                <c:pt idx="3">
                  <c:v>0.35422401145918309</c:v>
                </c:pt>
                <c:pt idx="4">
                  <c:v>0.57109487779540302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14-4FB0-A983-3D647046A708}"/>
            </c:ext>
          </c:extLst>
        </c:ser>
        <c:ser>
          <c:idx val="5"/>
          <c:order val="5"/>
          <c:tx>
            <c:strRef>
              <c:f>'Test 5 Rel'!$G$29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Rel'!$G$30:$G$34</c:f>
              <c:numCache>
                <c:formatCode>General</c:formatCode>
                <c:ptCount val="5"/>
                <c:pt idx="0">
                  <c:v>0.29098524175154927</c:v>
                </c:pt>
                <c:pt idx="1">
                  <c:v>0.66093011309438998</c:v>
                </c:pt>
                <c:pt idx="2">
                  <c:v>1.0654927142458204</c:v>
                </c:pt>
                <c:pt idx="3">
                  <c:v>1.5618934362778412</c:v>
                </c:pt>
                <c:pt idx="4">
                  <c:v>2.1810674297870909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14-4FB0-A983-3D647046A708}"/>
            </c:ext>
          </c:extLst>
        </c:ser>
        <c:ser>
          <c:idx val="6"/>
          <c:order val="6"/>
          <c:tx>
            <c:strRef>
              <c:f>'Test 5 Rel'!$H$29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Rel'!$H$30:$H$34</c:f>
              <c:numCache>
                <c:formatCode>General</c:formatCode>
                <c:ptCount val="5"/>
                <c:pt idx="0">
                  <c:v>0.18960136004777453</c:v>
                </c:pt>
                <c:pt idx="1">
                  <c:v>0.2917214798549293</c:v>
                </c:pt>
                <c:pt idx="2">
                  <c:v>0.53267320461217649</c:v>
                </c:pt>
                <c:pt idx="3">
                  <c:v>0.70459773881902588</c:v>
                </c:pt>
                <c:pt idx="4">
                  <c:v>0.88933335992435258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14-4FB0-A983-3D647046A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baseline="0"/>
                  <a:t>RMSE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/>
              <a:t>RMSE Relative to the Total Capacity</a:t>
            </a:r>
            <a:r>
              <a:rPr lang="en-PH" sz="1200" baseline="0"/>
              <a:t> of Dispatchable Generators (Test 5), qpcc</a:t>
            </a:r>
            <a:endParaRPr lang="en-PH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5 Rel'!$I$29</c:f>
              <c:strCache>
                <c:ptCount val="1"/>
                <c:pt idx="0">
                  <c:v>MG5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Rel'!$I$30:$I$34</c:f>
              <c:numCache>
                <c:formatCode>General</c:formatCode>
                <c:ptCount val="5"/>
                <c:pt idx="0">
                  <c:v>0.10481856280418829</c:v>
                </c:pt>
                <c:pt idx="1">
                  <c:v>0.10841955998242665</c:v>
                </c:pt>
                <c:pt idx="2">
                  <c:v>0.11701081103257176</c:v>
                </c:pt>
                <c:pt idx="3">
                  <c:v>0.13157570572865926</c:v>
                </c:pt>
                <c:pt idx="4">
                  <c:v>0.15621400107773489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24-461E-92AF-1DF7649B19B7}"/>
            </c:ext>
          </c:extLst>
        </c:ser>
        <c:ser>
          <c:idx val="1"/>
          <c:order val="1"/>
          <c:tx>
            <c:strRef>
              <c:f>'Test 5 Rel'!$J$29</c:f>
              <c:strCache>
                <c:ptCount val="1"/>
                <c:pt idx="0">
                  <c:v>MG4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Rel'!$J$30:$J$34</c:f>
              <c:numCache>
                <c:formatCode>General</c:formatCode>
                <c:ptCount val="5"/>
                <c:pt idx="0">
                  <c:v>0.12364650409366824</c:v>
                </c:pt>
                <c:pt idx="1">
                  <c:v>0.18572057009086135</c:v>
                </c:pt>
                <c:pt idx="2">
                  <c:v>0.30668848819835254</c:v>
                </c:pt>
                <c:pt idx="3">
                  <c:v>0.44686046516492045</c:v>
                </c:pt>
                <c:pt idx="4">
                  <c:v>0.60173479750735048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24-461E-92AF-1DF7649B19B7}"/>
            </c:ext>
          </c:extLst>
        </c:ser>
        <c:ser>
          <c:idx val="2"/>
          <c:order val="2"/>
          <c:tx>
            <c:strRef>
              <c:f>'Test 5 Rel'!$K$29</c:f>
              <c:strCache>
                <c:ptCount val="1"/>
                <c:pt idx="0">
                  <c:v>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Rel'!$K$30:$K$34</c:f>
              <c:numCache>
                <c:formatCode>General</c:formatCode>
                <c:ptCount val="5"/>
                <c:pt idx="0">
                  <c:v>0.1730779293427078</c:v>
                </c:pt>
                <c:pt idx="1">
                  <c:v>0.19695424991863444</c:v>
                </c:pt>
                <c:pt idx="2">
                  <c:v>0.24207921070509628</c:v>
                </c:pt>
                <c:pt idx="3">
                  <c:v>0.31048824149014287</c:v>
                </c:pt>
                <c:pt idx="4">
                  <c:v>0.37687054435321343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24-461E-92AF-1DF7649B19B7}"/>
            </c:ext>
          </c:extLst>
        </c:ser>
        <c:ser>
          <c:idx val="3"/>
          <c:order val="3"/>
          <c:tx>
            <c:strRef>
              <c:f>'Test 5 Rel'!$L$29</c:f>
              <c:strCache>
                <c:ptCount val="1"/>
                <c:pt idx="0">
                  <c:v>MG6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Rel'!$L$30:$L$34</c:f>
              <c:numCache>
                <c:formatCode>General</c:formatCode>
                <c:ptCount val="5"/>
                <c:pt idx="0">
                  <c:v>9.5737673794597425E-2</c:v>
                </c:pt>
                <c:pt idx="1">
                  <c:v>0.17128048336316404</c:v>
                </c:pt>
                <c:pt idx="2">
                  <c:v>0.26108412189324748</c:v>
                </c:pt>
                <c:pt idx="3">
                  <c:v>0.36020133201534399</c:v>
                </c:pt>
                <c:pt idx="4">
                  <c:v>0.44296689477790818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24-461E-92AF-1DF7649B19B7}"/>
            </c:ext>
          </c:extLst>
        </c:ser>
        <c:ser>
          <c:idx val="4"/>
          <c:order val="4"/>
          <c:tx>
            <c:strRef>
              <c:f>'Test 5 Rel'!$M$29</c:f>
              <c:strCache>
                <c:ptCount val="1"/>
                <c:pt idx="0">
                  <c:v>MG7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Rel'!$M$30:$M$34</c:f>
              <c:numCache>
                <c:formatCode>General</c:formatCode>
                <c:ptCount val="5"/>
                <c:pt idx="0">
                  <c:v>8.0210022985720594E-2</c:v>
                </c:pt>
                <c:pt idx="1">
                  <c:v>9.4685845166151625E-2</c:v>
                </c:pt>
                <c:pt idx="2">
                  <c:v>0.11815611330460354</c:v>
                </c:pt>
                <c:pt idx="3">
                  <c:v>0.17228577487624075</c:v>
                </c:pt>
                <c:pt idx="4">
                  <c:v>0.22078007776061803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24-461E-92AF-1DF7649B19B7}"/>
            </c:ext>
          </c:extLst>
        </c:ser>
        <c:ser>
          <c:idx val="5"/>
          <c:order val="5"/>
          <c:tx>
            <c:strRef>
              <c:f>'Test 5 Rel'!$N$29</c:f>
              <c:strCache>
                <c:ptCount val="1"/>
                <c:pt idx="0">
                  <c:v>MG2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Rel'!$N$30:$N$34</c:f>
              <c:numCache>
                <c:formatCode>General</c:formatCode>
                <c:ptCount val="5"/>
                <c:pt idx="0">
                  <c:v>0.41462684385650328</c:v>
                </c:pt>
                <c:pt idx="1">
                  <c:v>0.45693709808906863</c:v>
                </c:pt>
                <c:pt idx="2">
                  <c:v>0.52398231596301903</c:v>
                </c:pt>
                <c:pt idx="3">
                  <c:v>0.61731372091854297</c:v>
                </c:pt>
                <c:pt idx="4">
                  <c:v>0.7572297243037539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24-461E-92AF-1DF7649B19B7}"/>
            </c:ext>
          </c:extLst>
        </c:ser>
        <c:ser>
          <c:idx val="6"/>
          <c:order val="6"/>
          <c:tx>
            <c:strRef>
              <c:f>'Test 5 Rel'!$O$29</c:f>
              <c:strCache>
                <c:ptCount val="1"/>
                <c:pt idx="0">
                  <c:v>MG1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'Test 5 Rel'!$A$30:$A$34</c:f>
              <c:strCache>
                <c:ptCount val="5"/>
                <c:pt idx="0">
                  <c:v>Baseline</c:v>
                </c:pt>
                <c:pt idx="1">
                  <c:v>5%</c:v>
                </c:pt>
                <c:pt idx="2">
                  <c:v>10%</c:v>
                </c:pt>
                <c:pt idx="3">
                  <c:v>15%</c:v>
                </c:pt>
                <c:pt idx="4">
                  <c:v>20%</c:v>
                </c:pt>
              </c:strCache>
            </c:strRef>
          </c:cat>
          <c:val>
            <c:numRef>
              <c:f>'Test 5 Rel'!$O$30:$O$34</c:f>
              <c:numCache>
                <c:formatCode>General</c:formatCode>
                <c:ptCount val="5"/>
                <c:pt idx="0">
                  <c:v>0.28923334860117961</c:v>
                </c:pt>
                <c:pt idx="1">
                  <c:v>0.30816406431078008</c:v>
                </c:pt>
                <c:pt idx="2">
                  <c:v>0.34075126161586716</c:v>
                </c:pt>
                <c:pt idx="3">
                  <c:v>0.42844675772714835</c:v>
                </c:pt>
                <c:pt idx="4">
                  <c:v>0.47390898410012738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24-461E-92AF-1DF7649B1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50928"/>
        <c:axId val="901893903"/>
      </c:lineChart>
      <c:catAx>
        <c:axId val="73015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Additional RE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93903"/>
        <c:crosses val="autoZero"/>
        <c:auto val="1"/>
        <c:lblAlgn val="ctr"/>
        <c:lblOffset val="100"/>
        <c:noMultiLvlLbl val="0"/>
      </c:catAx>
      <c:valAx>
        <c:axId val="9018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baseline="0"/>
                  <a:t>RMSE / Total Disp Cap, %</a:t>
                </a:r>
                <a:endParaRPr lang="en-P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Absolute Errors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/>
          </a:pPr>
          <a:r>
            <a: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Absolute Errors</a:t>
          </a:r>
        </a:p>
      </cx:txPr>
    </cx:title>
    <cx:plotArea>
      <cx:plotAreaRegion>
        <cx:series layoutId="clusteredColumn" uniqueId="{3FC3C052-6C13-4649-B0D1-8EA1A974E10A}">
          <cx:dataId val="0"/>
          <cx:layoutPr>
            <cx:binning intervalClosed="r">
              <cx:binSize val="0.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of Absolute Percentage Errors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/>
          </a:pPr>
          <a:r>
            <a: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Absolute Percentage Errors</a:t>
          </a:r>
        </a:p>
      </cx:txPr>
    </cx:title>
    <cx:plotArea>
      <cx:plotAreaRegion>
        <cx:series layoutId="clusteredColumn" uniqueId="{C259536A-B463-4840-BD2D-7D67DF1DBEC3}">
          <cx:dataId val="0"/>
          <cx:layoutPr>
            <cx:binning intervalClosed="r">
              <cx:binSize val="1.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Histogram of Absolute Errors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/>
          </a:pPr>
          <a:r>
            <a: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Absolute Errors</a:t>
          </a:r>
        </a:p>
      </cx:txPr>
    </cx:title>
    <cx:plotArea>
      <cx:plotAreaRegion>
        <cx:series layoutId="clusteredColumn" uniqueId="{A33F112C-2ED8-47D8-A3B5-507FEF09DC82}">
          <cx:dataId val="0"/>
          <cx:layoutPr>
            <cx:binning intervalClosed="r">
              <cx:binSize val="0.00030000000000000008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 of Absolute Percentage Errors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/>
          </a:pPr>
          <a:r>
            <a: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Absolute Percentage Errors</a:t>
          </a:r>
        </a:p>
      </cx:txPr>
    </cx:title>
    <cx:plotArea>
      <cx:plotAreaRegion>
        <cx:series layoutId="clusteredColumn" uniqueId="{B8C6FA60-A9A6-4474-BA48-61FAD43EA6F7}">
          <cx:dataId val="0"/>
          <cx:layoutPr>
            <cx:binning intervalClosed="r">
              <cx:binSize val="0.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13" Type="http://schemas.openxmlformats.org/officeDocument/2006/relationships/chart" Target="../charts/chart29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chart" Target="../charts/chart50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13" Type="http://schemas.openxmlformats.org/officeDocument/2006/relationships/chart" Target="../charts/chart63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12" Type="http://schemas.openxmlformats.org/officeDocument/2006/relationships/chart" Target="../charts/chart62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5" Type="http://schemas.openxmlformats.org/officeDocument/2006/relationships/chart" Target="../charts/chart55.xml"/><Relationship Id="rId10" Type="http://schemas.openxmlformats.org/officeDocument/2006/relationships/chart" Target="../charts/chart60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chart" Target="../charts/chart6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5.xml"/><Relationship Id="rId13" Type="http://schemas.openxmlformats.org/officeDocument/2006/relationships/chart" Target="../charts/chart80.xml"/><Relationship Id="rId3" Type="http://schemas.openxmlformats.org/officeDocument/2006/relationships/chart" Target="../charts/chart70.xml"/><Relationship Id="rId7" Type="http://schemas.openxmlformats.org/officeDocument/2006/relationships/chart" Target="../charts/chart74.xml"/><Relationship Id="rId12" Type="http://schemas.openxmlformats.org/officeDocument/2006/relationships/chart" Target="../charts/chart79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6" Type="http://schemas.openxmlformats.org/officeDocument/2006/relationships/chart" Target="../charts/chart73.xml"/><Relationship Id="rId11" Type="http://schemas.openxmlformats.org/officeDocument/2006/relationships/chart" Target="../charts/chart78.xml"/><Relationship Id="rId5" Type="http://schemas.openxmlformats.org/officeDocument/2006/relationships/chart" Target="../charts/chart72.xml"/><Relationship Id="rId10" Type="http://schemas.openxmlformats.org/officeDocument/2006/relationships/chart" Target="../charts/chart77.xml"/><Relationship Id="rId4" Type="http://schemas.openxmlformats.org/officeDocument/2006/relationships/chart" Target="../charts/chart71.xml"/><Relationship Id="rId9" Type="http://schemas.openxmlformats.org/officeDocument/2006/relationships/chart" Target="../charts/chart7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4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41</xdr:col>
      <xdr:colOff>304800</xdr:colOff>
      <xdr:row>18</xdr:row>
      <xdr:rowOff>41910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493CBD-1662-4407-B088-9B862412D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0</xdr:colOff>
      <xdr:row>3</xdr:row>
      <xdr:rowOff>0</xdr:rowOff>
    </xdr:from>
    <xdr:to>
      <xdr:col>49</xdr:col>
      <xdr:colOff>304800</xdr:colOff>
      <xdr:row>18</xdr:row>
      <xdr:rowOff>43815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C8FA097-C212-4450-B9D3-0F8D35270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41</xdr:col>
      <xdr:colOff>304800</xdr:colOff>
      <xdr:row>35</xdr:row>
      <xdr:rowOff>43815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9E44152-E2B1-4DEF-A5A6-8D04E23F6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0</xdr:colOff>
      <xdr:row>20</xdr:row>
      <xdr:rowOff>0</xdr:rowOff>
    </xdr:from>
    <xdr:to>
      <xdr:col>49</xdr:col>
      <xdr:colOff>304800</xdr:colOff>
      <xdr:row>35</xdr:row>
      <xdr:rowOff>45720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55707CD-B0C9-4590-898D-07AFE666A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37</xdr:row>
      <xdr:rowOff>0</xdr:rowOff>
    </xdr:from>
    <xdr:to>
      <xdr:col>41</xdr:col>
      <xdr:colOff>304800</xdr:colOff>
      <xdr:row>52</xdr:row>
      <xdr:rowOff>47625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A967B51-6984-48C3-A90E-CDB0D6EF8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0</xdr:colOff>
      <xdr:row>37</xdr:row>
      <xdr:rowOff>0</xdr:rowOff>
    </xdr:from>
    <xdr:to>
      <xdr:col>49</xdr:col>
      <xdr:colOff>304800</xdr:colOff>
      <xdr:row>52</xdr:row>
      <xdr:rowOff>49530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76F1F6E-5C7D-4DCC-8558-950E88EE23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0</xdr:colOff>
      <xdr:row>54</xdr:row>
      <xdr:rowOff>0</xdr:rowOff>
    </xdr:from>
    <xdr:to>
      <xdr:col>41</xdr:col>
      <xdr:colOff>304800</xdr:colOff>
      <xdr:row>69</xdr:row>
      <xdr:rowOff>53340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CB5C7EA-CB35-42A2-A3D3-B54F538EE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54</xdr:row>
      <xdr:rowOff>0</xdr:rowOff>
    </xdr:from>
    <xdr:to>
      <xdr:col>49</xdr:col>
      <xdr:colOff>304800</xdr:colOff>
      <xdr:row>69</xdr:row>
      <xdr:rowOff>57150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3D02329-02B5-446B-82E9-CB717142E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41</xdr:col>
      <xdr:colOff>304800</xdr:colOff>
      <xdr:row>18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F8260-4CCC-43F8-B8BD-8CF2C583E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0</xdr:colOff>
      <xdr:row>3</xdr:row>
      <xdr:rowOff>0</xdr:rowOff>
    </xdr:from>
    <xdr:to>
      <xdr:col>49</xdr:col>
      <xdr:colOff>304800</xdr:colOff>
      <xdr:row>18</xdr:row>
      <xdr:rowOff>43815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CF8B4-4FB3-43A8-AFF2-E7931FE86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41</xdr:col>
      <xdr:colOff>304800</xdr:colOff>
      <xdr:row>35</xdr:row>
      <xdr:rowOff>43815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49EB63-5869-4151-84C6-807F0DB42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0</xdr:colOff>
      <xdr:row>20</xdr:row>
      <xdr:rowOff>0</xdr:rowOff>
    </xdr:from>
    <xdr:to>
      <xdr:col>49</xdr:col>
      <xdr:colOff>304800</xdr:colOff>
      <xdr:row>35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58DEEC-5E0B-4246-904B-FAF2ABFC3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37</xdr:row>
      <xdr:rowOff>0</xdr:rowOff>
    </xdr:from>
    <xdr:to>
      <xdr:col>41</xdr:col>
      <xdr:colOff>304800</xdr:colOff>
      <xdr:row>52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BC62FA-4B95-4014-B6F8-05C240409E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0</xdr:colOff>
      <xdr:row>37</xdr:row>
      <xdr:rowOff>0</xdr:rowOff>
    </xdr:from>
    <xdr:to>
      <xdr:col>49</xdr:col>
      <xdr:colOff>304800</xdr:colOff>
      <xdr:row>52</xdr:row>
      <xdr:rowOff>49530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D46CBB-E383-45F7-B166-5E2D412B4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0</xdr:colOff>
      <xdr:row>54</xdr:row>
      <xdr:rowOff>0</xdr:rowOff>
    </xdr:from>
    <xdr:to>
      <xdr:col>41</xdr:col>
      <xdr:colOff>304800</xdr:colOff>
      <xdr:row>69</xdr:row>
      <xdr:rowOff>53340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015909-F426-48E7-A7C2-239180F68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54</xdr:row>
      <xdr:rowOff>0</xdr:rowOff>
    </xdr:from>
    <xdr:to>
      <xdr:col>49</xdr:col>
      <xdr:colOff>304800</xdr:colOff>
      <xdr:row>69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903B61B-AF58-4964-AEA8-140800A96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24</xdr:col>
      <xdr:colOff>304800</xdr:colOff>
      <xdr:row>18</xdr:row>
      <xdr:rowOff>36195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8873D0E-D1AD-4DA3-8C42-CF76FA8D8F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42420" y="548640"/>
              <a:ext cx="4572000" cy="27793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20</xdr:row>
      <xdr:rowOff>0</xdr:rowOff>
    </xdr:from>
    <xdr:to>
      <xdr:col>24</xdr:col>
      <xdr:colOff>304800</xdr:colOff>
      <xdr:row>35</xdr:row>
      <xdr:rowOff>24765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C8605E30-208B-4B41-B275-3CDEC374A4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42420" y="3657600"/>
              <a:ext cx="4572000" cy="27679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3</xdr:row>
      <xdr:rowOff>0</xdr:rowOff>
    </xdr:from>
    <xdr:to>
      <xdr:col>23</xdr:col>
      <xdr:colOff>304800</xdr:colOff>
      <xdr:row>18</xdr:row>
      <xdr:rowOff>26670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93F8C2D-CCC2-4427-8917-F626EE4261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548640"/>
              <a:ext cx="4572000" cy="27698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20</xdr:row>
      <xdr:rowOff>0</xdr:rowOff>
    </xdr:from>
    <xdr:to>
      <xdr:col>23</xdr:col>
      <xdr:colOff>304800</xdr:colOff>
      <xdr:row>35</xdr:row>
      <xdr:rowOff>24765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2BA8FCB-0B2E-4861-88AA-CF5E63A813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3657600"/>
              <a:ext cx="4572000" cy="27679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68</xdr:row>
      <xdr:rowOff>0</xdr:rowOff>
    </xdr:from>
    <xdr:to>
      <xdr:col>24</xdr:col>
      <xdr:colOff>120016</xdr:colOff>
      <xdr:row>86</xdr:row>
      <xdr:rowOff>73343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E22E68-BEEA-493E-82B4-ED156FDBD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68</xdr:row>
      <xdr:rowOff>0</xdr:rowOff>
    </xdr:from>
    <xdr:to>
      <xdr:col>33</xdr:col>
      <xdr:colOff>123826</xdr:colOff>
      <xdr:row>86</xdr:row>
      <xdr:rowOff>73343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1941D17-37A8-4BC9-B018-10314D000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47</xdr:row>
      <xdr:rowOff>0</xdr:rowOff>
    </xdr:from>
    <xdr:to>
      <xdr:col>24</xdr:col>
      <xdr:colOff>121921</xdr:colOff>
      <xdr:row>65</xdr:row>
      <xdr:rowOff>73343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DA9F962-1A76-4ECE-BAD1-62A9F0561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47</xdr:row>
      <xdr:rowOff>0</xdr:rowOff>
    </xdr:from>
    <xdr:to>
      <xdr:col>33</xdr:col>
      <xdr:colOff>129541</xdr:colOff>
      <xdr:row>65</xdr:row>
      <xdr:rowOff>73343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464E394-246B-43E6-835E-F68AFBF4F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26</xdr:row>
      <xdr:rowOff>0</xdr:rowOff>
    </xdr:from>
    <xdr:to>
      <xdr:col>24</xdr:col>
      <xdr:colOff>123826</xdr:colOff>
      <xdr:row>44</xdr:row>
      <xdr:rowOff>73344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C6B0D2E-DDB1-4D1F-94E2-D0D7E96AE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26</xdr:row>
      <xdr:rowOff>0</xdr:rowOff>
    </xdr:from>
    <xdr:to>
      <xdr:col>33</xdr:col>
      <xdr:colOff>125731</xdr:colOff>
      <xdr:row>44</xdr:row>
      <xdr:rowOff>73344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5E670C6-B0B7-4B5D-B769-344A7F174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88</xdr:row>
      <xdr:rowOff>0</xdr:rowOff>
    </xdr:from>
    <xdr:to>
      <xdr:col>23</xdr:col>
      <xdr:colOff>322281</xdr:colOff>
      <xdr:row>103</xdr:row>
      <xdr:rowOff>24989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A15A232-8C26-4AC5-952B-E231318BF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88</xdr:row>
      <xdr:rowOff>0</xdr:rowOff>
    </xdr:from>
    <xdr:to>
      <xdr:col>31</xdr:col>
      <xdr:colOff>326091</xdr:colOff>
      <xdr:row>103</xdr:row>
      <xdr:rowOff>21179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948C816-4924-4C71-AB5A-BD4037C79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88</xdr:row>
      <xdr:rowOff>0</xdr:rowOff>
    </xdr:from>
    <xdr:to>
      <xdr:col>39</xdr:col>
      <xdr:colOff>322281</xdr:colOff>
      <xdr:row>103</xdr:row>
      <xdr:rowOff>17369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5BB8915B-6B23-4236-AE12-2822899D46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23</xdr:col>
      <xdr:colOff>326091</xdr:colOff>
      <xdr:row>120</xdr:row>
      <xdr:rowOff>21179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8150CE6-E643-4CBA-8A38-715DE099C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105</xdr:row>
      <xdr:rowOff>0</xdr:rowOff>
    </xdr:from>
    <xdr:to>
      <xdr:col>31</xdr:col>
      <xdr:colOff>326091</xdr:colOff>
      <xdr:row>120</xdr:row>
      <xdr:rowOff>21179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EFF5A84-D42E-43B4-8843-5FA9CF72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105</xdr:row>
      <xdr:rowOff>0</xdr:rowOff>
    </xdr:from>
    <xdr:to>
      <xdr:col>39</xdr:col>
      <xdr:colOff>322281</xdr:colOff>
      <xdr:row>120</xdr:row>
      <xdr:rowOff>17369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EAF3DE6-0624-4504-A2D1-06B1FA45C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0</xdr:colOff>
      <xdr:row>121</xdr:row>
      <xdr:rowOff>0</xdr:rowOff>
    </xdr:from>
    <xdr:to>
      <xdr:col>23</xdr:col>
      <xdr:colOff>322281</xdr:colOff>
      <xdr:row>136</xdr:row>
      <xdr:rowOff>17369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95234-98E7-4234-852A-D5B7FDF116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7</xdr:row>
      <xdr:rowOff>0</xdr:rowOff>
    </xdr:from>
    <xdr:to>
      <xdr:col>23</xdr:col>
      <xdr:colOff>304800</xdr:colOff>
      <xdr:row>22</xdr:row>
      <xdr:rowOff>24765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17E9E1-2AA8-4FB0-8F86-0BCEE2F47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7</xdr:row>
      <xdr:rowOff>0</xdr:rowOff>
    </xdr:from>
    <xdr:to>
      <xdr:col>31</xdr:col>
      <xdr:colOff>304800</xdr:colOff>
      <xdr:row>22</xdr:row>
      <xdr:rowOff>20955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96FCCE-2C1A-4CAA-BE81-B850865BC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25</xdr:row>
      <xdr:rowOff>0</xdr:rowOff>
    </xdr:from>
    <xdr:to>
      <xdr:col>23</xdr:col>
      <xdr:colOff>304800</xdr:colOff>
      <xdr:row>40</xdr:row>
      <xdr:rowOff>17145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AF19EF-4CA5-4846-8992-44D201058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25</xdr:row>
      <xdr:rowOff>0</xdr:rowOff>
    </xdr:from>
    <xdr:to>
      <xdr:col>31</xdr:col>
      <xdr:colOff>304800</xdr:colOff>
      <xdr:row>40</xdr:row>
      <xdr:rowOff>20955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B59ADB-D20F-4ACB-AEF3-E98F18B97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68</xdr:row>
      <xdr:rowOff>0</xdr:rowOff>
    </xdr:from>
    <xdr:to>
      <xdr:col>24</xdr:col>
      <xdr:colOff>120016</xdr:colOff>
      <xdr:row>86</xdr:row>
      <xdr:rowOff>73343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64FC9-5250-4DD3-954E-8DBEA6D20D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68</xdr:row>
      <xdr:rowOff>0</xdr:rowOff>
    </xdr:from>
    <xdr:to>
      <xdr:col>33</xdr:col>
      <xdr:colOff>123826</xdr:colOff>
      <xdr:row>86</xdr:row>
      <xdr:rowOff>73343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CC0F92-6A0A-4393-B434-1B06E20830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47</xdr:row>
      <xdr:rowOff>0</xdr:rowOff>
    </xdr:from>
    <xdr:to>
      <xdr:col>24</xdr:col>
      <xdr:colOff>121921</xdr:colOff>
      <xdr:row>65</xdr:row>
      <xdr:rowOff>73343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576A1C-EAC3-4000-A590-293C2DC37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47</xdr:row>
      <xdr:rowOff>0</xdr:rowOff>
    </xdr:from>
    <xdr:to>
      <xdr:col>33</xdr:col>
      <xdr:colOff>129541</xdr:colOff>
      <xdr:row>65</xdr:row>
      <xdr:rowOff>73343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0A7798-686E-4387-A407-0E6FCFD76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26</xdr:row>
      <xdr:rowOff>0</xdr:rowOff>
    </xdr:from>
    <xdr:to>
      <xdr:col>24</xdr:col>
      <xdr:colOff>123826</xdr:colOff>
      <xdr:row>44</xdr:row>
      <xdr:rowOff>73344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9C1673-E632-4D0E-BCA6-C75FB5056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26</xdr:row>
      <xdr:rowOff>0</xdr:rowOff>
    </xdr:from>
    <xdr:to>
      <xdr:col>33</xdr:col>
      <xdr:colOff>125731</xdr:colOff>
      <xdr:row>44</xdr:row>
      <xdr:rowOff>73344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553B6A-ADD2-4339-A8BE-F95DB9708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88</xdr:row>
      <xdr:rowOff>0</xdr:rowOff>
    </xdr:from>
    <xdr:to>
      <xdr:col>23</xdr:col>
      <xdr:colOff>322281</xdr:colOff>
      <xdr:row>103</xdr:row>
      <xdr:rowOff>24989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FB3EB5-600A-4654-B513-3D9602F2F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88</xdr:row>
      <xdr:rowOff>0</xdr:rowOff>
    </xdr:from>
    <xdr:to>
      <xdr:col>31</xdr:col>
      <xdr:colOff>326091</xdr:colOff>
      <xdr:row>103</xdr:row>
      <xdr:rowOff>21179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D127561-2CA4-473F-9CF6-D6590E3B8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88</xdr:row>
      <xdr:rowOff>0</xdr:rowOff>
    </xdr:from>
    <xdr:to>
      <xdr:col>39</xdr:col>
      <xdr:colOff>322281</xdr:colOff>
      <xdr:row>103</xdr:row>
      <xdr:rowOff>17369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74A5482-FDAC-47F6-8E24-12D8DB943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23</xdr:col>
      <xdr:colOff>326091</xdr:colOff>
      <xdr:row>120</xdr:row>
      <xdr:rowOff>21179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F9252B0-B98A-419E-A92B-A7FDA5188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105</xdr:row>
      <xdr:rowOff>0</xdr:rowOff>
    </xdr:from>
    <xdr:to>
      <xdr:col>31</xdr:col>
      <xdr:colOff>326091</xdr:colOff>
      <xdr:row>120</xdr:row>
      <xdr:rowOff>21179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7A681B0-FDD8-4C4F-9630-C8D961515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105</xdr:row>
      <xdr:rowOff>0</xdr:rowOff>
    </xdr:from>
    <xdr:to>
      <xdr:col>39</xdr:col>
      <xdr:colOff>322281</xdr:colOff>
      <xdr:row>120</xdr:row>
      <xdr:rowOff>17369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BF2CAFE-7E4C-40DF-814E-7469DB00D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0</xdr:colOff>
      <xdr:row>121</xdr:row>
      <xdr:rowOff>0</xdr:rowOff>
    </xdr:from>
    <xdr:to>
      <xdr:col>23</xdr:col>
      <xdr:colOff>322281</xdr:colOff>
      <xdr:row>136</xdr:row>
      <xdr:rowOff>17369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EF57D36-EC10-40B8-AC20-C0C19DB219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7</xdr:row>
      <xdr:rowOff>0</xdr:rowOff>
    </xdr:from>
    <xdr:to>
      <xdr:col>23</xdr:col>
      <xdr:colOff>304800</xdr:colOff>
      <xdr:row>22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BF746-E36E-49A1-8D12-C9F1534A3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7</xdr:row>
      <xdr:rowOff>0</xdr:rowOff>
    </xdr:from>
    <xdr:to>
      <xdr:col>31</xdr:col>
      <xdr:colOff>304800</xdr:colOff>
      <xdr:row>22</xdr:row>
      <xdr:rowOff>20955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7CF5F5-B5E3-4BFB-A147-F3B65D5E5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25</xdr:row>
      <xdr:rowOff>0</xdr:rowOff>
    </xdr:from>
    <xdr:to>
      <xdr:col>23</xdr:col>
      <xdr:colOff>304800</xdr:colOff>
      <xdr:row>40</xdr:row>
      <xdr:rowOff>17145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1A6279-7F2B-435E-A1F1-790FA0298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25</xdr:row>
      <xdr:rowOff>0</xdr:rowOff>
    </xdr:from>
    <xdr:to>
      <xdr:col>31</xdr:col>
      <xdr:colOff>304800</xdr:colOff>
      <xdr:row>40</xdr:row>
      <xdr:rowOff>20955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1162BC-8A34-478E-A372-DFAB198799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68</xdr:row>
      <xdr:rowOff>0</xdr:rowOff>
    </xdr:from>
    <xdr:to>
      <xdr:col>24</xdr:col>
      <xdr:colOff>120016</xdr:colOff>
      <xdr:row>86</xdr:row>
      <xdr:rowOff>73343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F3AE8-6ACC-4C11-B36A-5F191797BE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68</xdr:row>
      <xdr:rowOff>0</xdr:rowOff>
    </xdr:from>
    <xdr:to>
      <xdr:col>33</xdr:col>
      <xdr:colOff>123826</xdr:colOff>
      <xdr:row>86</xdr:row>
      <xdr:rowOff>73343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191DB-F29B-47A5-AE84-88AA0B70F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47</xdr:row>
      <xdr:rowOff>0</xdr:rowOff>
    </xdr:from>
    <xdr:to>
      <xdr:col>24</xdr:col>
      <xdr:colOff>121921</xdr:colOff>
      <xdr:row>65</xdr:row>
      <xdr:rowOff>73343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B8C0EC-F96F-44A0-8AB8-F130AC02E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47</xdr:row>
      <xdr:rowOff>0</xdr:rowOff>
    </xdr:from>
    <xdr:to>
      <xdr:col>33</xdr:col>
      <xdr:colOff>129541</xdr:colOff>
      <xdr:row>65</xdr:row>
      <xdr:rowOff>73343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7FA3F6-496E-4BA4-8026-27F0FA703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26</xdr:row>
      <xdr:rowOff>0</xdr:rowOff>
    </xdr:from>
    <xdr:to>
      <xdr:col>24</xdr:col>
      <xdr:colOff>123826</xdr:colOff>
      <xdr:row>44</xdr:row>
      <xdr:rowOff>73344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12A3EA-9D2C-42F6-B615-BC3D8659E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26</xdr:row>
      <xdr:rowOff>0</xdr:rowOff>
    </xdr:from>
    <xdr:to>
      <xdr:col>33</xdr:col>
      <xdr:colOff>125731</xdr:colOff>
      <xdr:row>44</xdr:row>
      <xdr:rowOff>73344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516EECA-D2B9-439B-BC9C-1D17539399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88</xdr:row>
      <xdr:rowOff>0</xdr:rowOff>
    </xdr:from>
    <xdr:to>
      <xdr:col>23</xdr:col>
      <xdr:colOff>322281</xdr:colOff>
      <xdr:row>103</xdr:row>
      <xdr:rowOff>24989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E0FA9D-78D2-4EE7-9BC6-9552BA924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88</xdr:row>
      <xdr:rowOff>0</xdr:rowOff>
    </xdr:from>
    <xdr:to>
      <xdr:col>31</xdr:col>
      <xdr:colOff>326091</xdr:colOff>
      <xdr:row>103</xdr:row>
      <xdr:rowOff>21179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913807E-CE28-489F-985B-2926F16B5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88</xdr:row>
      <xdr:rowOff>0</xdr:rowOff>
    </xdr:from>
    <xdr:to>
      <xdr:col>39</xdr:col>
      <xdr:colOff>322281</xdr:colOff>
      <xdr:row>103</xdr:row>
      <xdr:rowOff>17369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BDC380F-CB08-4949-B09A-E4337E468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23</xdr:col>
      <xdr:colOff>326091</xdr:colOff>
      <xdr:row>120</xdr:row>
      <xdr:rowOff>21179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8C3DB8B-270E-4122-B2D1-F6770E9CAD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105</xdr:row>
      <xdr:rowOff>0</xdr:rowOff>
    </xdr:from>
    <xdr:to>
      <xdr:col>31</xdr:col>
      <xdr:colOff>326091</xdr:colOff>
      <xdr:row>120</xdr:row>
      <xdr:rowOff>21179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91D5666-8101-4BE1-81A0-6E9E90FBD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105</xdr:row>
      <xdr:rowOff>0</xdr:rowOff>
    </xdr:from>
    <xdr:to>
      <xdr:col>39</xdr:col>
      <xdr:colOff>322281</xdr:colOff>
      <xdr:row>120</xdr:row>
      <xdr:rowOff>17369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B135AA5-E8F7-4CB3-AC16-69EFF763D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0</xdr:colOff>
      <xdr:row>121</xdr:row>
      <xdr:rowOff>0</xdr:rowOff>
    </xdr:from>
    <xdr:to>
      <xdr:col>23</xdr:col>
      <xdr:colOff>322281</xdr:colOff>
      <xdr:row>136</xdr:row>
      <xdr:rowOff>17369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C942A66-9D44-48A0-A0C2-39FF1D5C8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7</xdr:row>
      <xdr:rowOff>0</xdr:rowOff>
    </xdr:from>
    <xdr:to>
      <xdr:col>23</xdr:col>
      <xdr:colOff>304800</xdr:colOff>
      <xdr:row>22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D7779C-1752-475D-A4D8-189E4FEA1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7</xdr:row>
      <xdr:rowOff>0</xdr:rowOff>
    </xdr:from>
    <xdr:to>
      <xdr:col>31</xdr:col>
      <xdr:colOff>304800</xdr:colOff>
      <xdr:row>22</xdr:row>
      <xdr:rowOff>20955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93A532-DFDA-4D7E-AB18-2BF7A4FAE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25</xdr:row>
      <xdr:rowOff>0</xdr:rowOff>
    </xdr:from>
    <xdr:to>
      <xdr:col>23</xdr:col>
      <xdr:colOff>304800</xdr:colOff>
      <xdr:row>40</xdr:row>
      <xdr:rowOff>17145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11A011-9321-4CEB-A5D3-C3CAC3CB7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25</xdr:row>
      <xdr:rowOff>0</xdr:rowOff>
    </xdr:from>
    <xdr:to>
      <xdr:col>31</xdr:col>
      <xdr:colOff>304800</xdr:colOff>
      <xdr:row>40</xdr:row>
      <xdr:rowOff>20955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575AA7-829D-43B9-8962-BC4A98672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68</xdr:row>
      <xdr:rowOff>0</xdr:rowOff>
    </xdr:from>
    <xdr:to>
      <xdr:col>24</xdr:col>
      <xdr:colOff>120016</xdr:colOff>
      <xdr:row>86</xdr:row>
      <xdr:rowOff>73343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32E6D-AF70-4EA6-BEA6-C4024C325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68</xdr:row>
      <xdr:rowOff>0</xdr:rowOff>
    </xdr:from>
    <xdr:to>
      <xdr:col>33</xdr:col>
      <xdr:colOff>123826</xdr:colOff>
      <xdr:row>86</xdr:row>
      <xdr:rowOff>73343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FC2475-F6E4-4643-A7E3-4F4A4AE03E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47</xdr:row>
      <xdr:rowOff>0</xdr:rowOff>
    </xdr:from>
    <xdr:to>
      <xdr:col>24</xdr:col>
      <xdr:colOff>121921</xdr:colOff>
      <xdr:row>65</xdr:row>
      <xdr:rowOff>73343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0AACD2-B97D-442B-9971-ED71DB766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47</xdr:row>
      <xdr:rowOff>0</xdr:rowOff>
    </xdr:from>
    <xdr:to>
      <xdr:col>33</xdr:col>
      <xdr:colOff>129541</xdr:colOff>
      <xdr:row>65</xdr:row>
      <xdr:rowOff>73343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4F8065-66EA-4172-899A-6608BDCDC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26</xdr:row>
      <xdr:rowOff>0</xdr:rowOff>
    </xdr:from>
    <xdr:to>
      <xdr:col>24</xdr:col>
      <xdr:colOff>123826</xdr:colOff>
      <xdr:row>44</xdr:row>
      <xdr:rowOff>73344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D2A15F-6D6F-4E53-B778-B4B3DA78CC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26</xdr:row>
      <xdr:rowOff>0</xdr:rowOff>
    </xdr:from>
    <xdr:to>
      <xdr:col>33</xdr:col>
      <xdr:colOff>125731</xdr:colOff>
      <xdr:row>44</xdr:row>
      <xdr:rowOff>73344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D9B85F-10D0-4EA0-A5D6-68A986292A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88</xdr:row>
      <xdr:rowOff>0</xdr:rowOff>
    </xdr:from>
    <xdr:to>
      <xdr:col>23</xdr:col>
      <xdr:colOff>322281</xdr:colOff>
      <xdr:row>103</xdr:row>
      <xdr:rowOff>24989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D8DC13-97BF-4870-80A2-677C59628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88</xdr:row>
      <xdr:rowOff>0</xdr:rowOff>
    </xdr:from>
    <xdr:to>
      <xdr:col>31</xdr:col>
      <xdr:colOff>326091</xdr:colOff>
      <xdr:row>103</xdr:row>
      <xdr:rowOff>21179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8606003-7A12-44BE-A208-8900F91FB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88</xdr:row>
      <xdr:rowOff>0</xdr:rowOff>
    </xdr:from>
    <xdr:to>
      <xdr:col>39</xdr:col>
      <xdr:colOff>322281</xdr:colOff>
      <xdr:row>103</xdr:row>
      <xdr:rowOff>17369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B75100D-3217-449A-8B9B-13F1CA7C2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23</xdr:col>
      <xdr:colOff>326091</xdr:colOff>
      <xdr:row>120</xdr:row>
      <xdr:rowOff>21179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0D1159D-469B-421F-837F-4772B1F06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105</xdr:row>
      <xdr:rowOff>0</xdr:rowOff>
    </xdr:from>
    <xdr:to>
      <xdr:col>31</xdr:col>
      <xdr:colOff>326091</xdr:colOff>
      <xdr:row>120</xdr:row>
      <xdr:rowOff>21179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C91C5E2-472D-4FC6-9381-A4475C0DA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105</xdr:row>
      <xdr:rowOff>0</xdr:rowOff>
    </xdr:from>
    <xdr:to>
      <xdr:col>39</xdr:col>
      <xdr:colOff>322281</xdr:colOff>
      <xdr:row>120</xdr:row>
      <xdr:rowOff>17369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70DF78A-1BEB-4184-9049-DE0EF83C7B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0</xdr:colOff>
      <xdr:row>121</xdr:row>
      <xdr:rowOff>0</xdr:rowOff>
    </xdr:from>
    <xdr:to>
      <xdr:col>23</xdr:col>
      <xdr:colOff>322281</xdr:colOff>
      <xdr:row>136</xdr:row>
      <xdr:rowOff>17369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D7862B7-619A-4EB6-BA38-207C645E9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7</xdr:row>
      <xdr:rowOff>0</xdr:rowOff>
    </xdr:from>
    <xdr:to>
      <xdr:col>23</xdr:col>
      <xdr:colOff>304800</xdr:colOff>
      <xdr:row>22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7F13A-4667-4676-AB50-32F2B47E92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7</xdr:row>
      <xdr:rowOff>0</xdr:rowOff>
    </xdr:from>
    <xdr:to>
      <xdr:col>31</xdr:col>
      <xdr:colOff>304800</xdr:colOff>
      <xdr:row>22</xdr:row>
      <xdr:rowOff>20955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3E7588-32BB-4A2F-AF86-245AE3D429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25</xdr:row>
      <xdr:rowOff>0</xdr:rowOff>
    </xdr:from>
    <xdr:to>
      <xdr:col>23</xdr:col>
      <xdr:colOff>304800</xdr:colOff>
      <xdr:row>40</xdr:row>
      <xdr:rowOff>17145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26C646-9E04-49BC-9CB1-9FDB7B785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25</xdr:row>
      <xdr:rowOff>0</xdr:rowOff>
    </xdr:from>
    <xdr:to>
      <xdr:col>31</xdr:col>
      <xdr:colOff>304800</xdr:colOff>
      <xdr:row>40</xdr:row>
      <xdr:rowOff>20955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EF7050-50EF-4FD9-93C2-C11176C2C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0520E-5E20-482B-B592-AC206CE1D722}">
  <sheetPr>
    <tabColor theme="9" tint="0.59999389629810485"/>
  </sheetPr>
  <dimension ref="A1:Q9"/>
  <sheetViews>
    <sheetView workbookViewId="0"/>
  </sheetViews>
  <sheetFormatPr defaultRowHeight="14.4" x14ac:dyDescent="0.3"/>
  <cols>
    <col min="1" max="1" width="19.109375" bestFit="1" customWidth="1"/>
    <col min="2" max="3" width="8.5546875" bestFit="1" customWidth="1"/>
    <col min="4" max="4" width="12.88671875" bestFit="1" customWidth="1"/>
    <col min="5" max="5" width="22.88671875" bestFit="1" customWidth="1"/>
    <col min="6" max="6" width="17.88671875" bestFit="1" customWidth="1"/>
    <col min="7" max="9" width="14" customWidth="1"/>
    <col min="11" max="11" width="25.44140625" bestFit="1" customWidth="1"/>
    <col min="15" max="15" width="11.21875" bestFit="1" customWidth="1"/>
    <col min="16" max="16" width="14.33203125" bestFit="1" customWidth="1"/>
    <col min="17" max="17" width="13.5546875" bestFit="1" customWidth="1"/>
  </cols>
  <sheetData>
    <row r="1" spans="1:17" x14ac:dyDescent="0.3">
      <c r="A1" s="7" t="s">
        <v>28</v>
      </c>
      <c r="B1" s="7" t="s">
        <v>0</v>
      </c>
      <c r="C1" s="7" t="s">
        <v>1</v>
      </c>
      <c r="D1" s="7" t="s">
        <v>2</v>
      </c>
      <c r="E1" t="s">
        <v>3</v>
      </c>
      <c r="F1" t="s">
        <v>72</v>
      </c>
      <c r="G1" s="12" t="s">
        <v>105</v>
      </c>
      <c r="H1" s="12" t="s">
        <v>106</v>
      </c>
      <c r="I1" s="12" t="s">
        <v>107</v>
      </c>
      <c r="K1" s="9" t="s">
        <v>73</v>
      </c>
      <c r="L1" t="s">
        <v>74</v>
      </c>
      <c r="M1" t="s">
        <v>75</v>
      </c>
      <c r="N1" t="s">
        <v>76</v>
      </c>
      <c r="O1" s="9" t="s">
        <v>77</v>
      </c>
      <c r="P1" s="9" t="s">
        <v>78</v>
      </c>
      <c r="Q1" s="9" t="s">
        <v>79</v>
      </c>
    </row>
    <row r="2" spans="1:17" x14ac:dyDescent="0.3">
      <c r="A2" s="4" t="s">
        <v>4</v>
      </c>
      <c r="B2" s="30">
        <v>0.84651056141044589</v>
      </c>
      <c r="C2" s="30">
        <v>0.57574036001350304</v>
      </c>
      <c r="D2" s="30">
        <v>11.095684417737505</v>
      </c>
      <c r="E2">
        <v>24907</v>
      </c>
      <c r="F2" t="s">
        <v>42</v>
      </c>
      <c r="G2" s="34">
        <f>0.292141968990445*1000</f>
        <v>292.14196899044498</v>
      </c>
      <c r="H2" s="34">
        <f>0.303237653408182*1000</f>
        <v>303.23765340818198</v>
      </c>
      <c r="I2" s="35">
        <f t="shared" ref="I2:I9" si="0">D2/ABS(G2)*100</f>
        <v>3.798045332576097</v>
      </c>
      <c r="K2" s="9">
        <f t="shared" ref="K2:K9" si="1">INT(E2/96)+1</f>
        <v>260</v>
      </c>
      <c r="L2">
        <f>K2*96-95</f>
        <v>24865</v>
      </c>
      <c r="M2">
        <f>K2*96</f>
        <v>24960</v>
      </c>
      <c r="N2" t="str">
        <f t="shared" ref="N2:N9" si="2">IF(AND(E2&gt;=L2,E2&lt;=M2),"YES","NO")</f>
        <v>YES</v>
      </c>
      <c r="O2" s="9">
        <f>INT(K2/30.44)+1</f>
        <v>9</v>
      </c>
      <c r="P2" s="9">
        <f t="shared" ref="P2:P9" si="3">MOD(E2,96)</f>
        <v>43</v>
      </c>
      <c r="Q2" s="9">
        <f>_xlfn.CEILING.MATH(P2/4)</f>
        <v>11</v>
      </c>
    </row>
    <row r="3" spans="1:17" x14ac:dyDescent="0.3">
      <c r="A3" s="5" t="s">
        <v>5</v>
      </c>
      <c r="B3" s="31">
        <v>0.57198896319245296</v>
      </c>
      <c r="C3" s="31">
        <v>0.45779811208017351</v>
      </c>
      <c r="D3" s="31">
        <v>4.0891789173885247</v>
      </c>
      <c r="E3">
        <v>11859</v>
      </c>
      <c r="F3" t="s">
        <v>43</v>
      </c>
      <c r="G3" s="34">
        <f>0.164878904343796*1000</f>
        <v>164.87890434379602</v>
      </c>
      <c r="H3" s="34">
        <f>0.160789725426407*1000</f>
        <v>160.78972542640699</v>
      </c>
      <c r="I3" s="35">
        <f t="shared" si="0"/>
        <v>2.4801104384233432</v>
      </c>
      <c r="K3" s="9">
        <f t="shared" si="1"/>
        <v>124</v>
      </c>
      <c r="L3">
        <f t="shared" ref="L3:L9" si="4">K3*96-95</f>
        <v>11809</v>
      </c>
      <c r="M3">
        <f t="shared" ref="M3:M9" si="5">K3*96</f>
        <v>11904</v>
      </c>
      <c r="N3" t="str">
        <f t="shared" si="2"/>
        <v>YES</v>
      </c>
      <c r="O3" s="9">
        <f t="shared" ref="O3:O9" si="6">INT(K3/30.44)+1</f>
        <v>5</v>
      </c>
      <c r="P3" s="9">
        <f t="shared" si="3"/>
        <v>51</v>
      </c>
      <c r="Q3" s="9">
        <f t="shared" ref="Q3:Q9" si="7">_xlfn.CEILING.MATH(P3/4)</f>
        <v>13</v>
      </c>
    </row>
    <row r="4" spans="1:17" x14ac:dyDescent="0.3">
      <c r="A4" s="5" t="s">
        <v>6</v>
      </c>
      <c r="B4" s="31">
        <v>1.1729893560235998</v>
      </c>
      <c r="C4" s="31">
        <v>0.71495781731622121</v>
      </c>
      <c r="D4" s="31">
        <v>41.946037993760505</v>
      </c>
      <c r="E4">
        <v>20508</v>
      </c>
      <c r="F4" t="s">
        <v>44</v>
      </c>
      <c r="G4" s="34">
        <f>0.0620028313804365*1000</f>
        <v>62.002831380436504</v>
      </c>
      <c r="H4" s="34">
        <f>0.103948869374197*1000</f>
        <v>103.948869374197</v>
      </c>
      <c r="I4" s="35">
        <f t="shared" si="0"/>
        <v>67.651810505859515</v>
      </c>
      <c r="K4" s="9">
        <f t="shared" si="1"/>
        <v>214</v>
      </c>
      <c r="L4">
        <f t="shared" si="4"/>
        <v>20449</v>
      </c>
      <c r="M4">
        <f t="shared" si="5"/>
        <v>20544</v>
      </c>
      <c r="N4" t="str">
        <f t="shared" si="2"/>
        <v>YES</v>
      </c>
      <c r="O4" s="9">
        <f t="shared" si="6"/>
        <v>8</v>
      </c>
      <c r="P4" s="9">
        <f t="shared" si="3"/>
        <v>60</v>
      </c>
      <c r="Q4" s="9">
        <f t="shared" si="7"/>
        <v>15</v>
      </c>
    </row>
    <row r="5" spans="1:17" x14ac:dyDescent="0.3">
      <c r="A5" s="6" t="s">
        <v>7</v>
      </c>
      <c r="B5" s="32">
        <v>0.54515311068895245</v>
      </c>
      <c r="C5" s="32">
        <v>0.43134361127475795</v>
      </c>
      <c r="D5" s="32">
        <v>4.2191157805855086</v>
      </c>
      <c r="E5">
        <v>9594</v>
      </c>
      <c r="F5" t="s">
        <v>45</v>
      </c>
      <c r="G5" s="34">
        <f>0.0892845987055975*1000</f>
        <v>89.284598705597503</v>
      </c>
      <c r="H5" s="34">
        <f>0.085065482925012*1000</f>
        <v>85.065482925011992</v>
      </c>
      <c r="I5" s="35">
        <f t="shared" si="0"/>
        <v>4.7254687166119282</v>
      </c>
      <c r="K5" s="9">
        <f t="shared" si="1"/>
        <v>100</v>
      </c>
      <c r="L5">
        <f t="shared" si="4"/>
        <v>9505</v>
      </c>
      <c r="M5">
        <f t="shared" si="5"/>
        <v>9600</v>
      </c>
      <c r="N5" t="str">
        <f t="shared" si="2"/>
        <v>YES</v>
      </c>
      <c r="O5" s="9">
        <f t="shared" si="6"/>
        <v>4</v>
      </c>
      <c r="P5" s="9">
        <f t="shared" si="3"/>
        <v>90</v>
      </c>
      <c r="Q5" s="9">
        <f t="shared" si="7"/>
        <v>23</v>
      </c>
    </row>
    <row r="6" spans="1:17" x14ac:dyDescent="0.3">
      <c r="A6" s="4" t="s">
        <v>8</v>
      </c>
      <c r="B6" s="28">
        <v>1.1628761144619928E-3</v>
      </c>
      <c r="C6" s="28">
        <v>6.7430165786045695E-4</v>
      </c>
      <c r="D6" s="28">
        <v>7.2823639079390157E-3</v>
      </c>
      <c r="E6">
        <v>33570</v>
      </c>
      <c r="F6" t="s">
        <v>46</v>
      </c>
      <c r="G6" s="33">
        <v>0.99992719735360502</v>
      </c>
      <c r="H6" s="33">
        <v>0.99264483344566601</v>
      </c>
      <c r="I6" s="35">
        <f t="shared" si="0"/>
        <v>0.7282894121904504</v>
      </c>
      <c r="K6" s="9">
        <f t="shared" si="1"/>
        <v>350</v>
      </c>
      <c r="L6">
        <f t="shared" si="4"/>
        <v>33505</v>
      </c>
      <c r="M6">
        <f t="shared" si="5"/>
        <v>33600</v>
      </c>
      <c r="N6" t="str">
        <f t="shared" si="2"/>
        <v>YES</v>
      </c>
      <c r="O6" s="9">
        <f t="shared" si="6"/>
        <v>12</v>
      </c>
      <c r="P6" s="9">
        <f t="shared" si="3"/>
        <v>66</v>
      </c>
      <c r="Q6" s="9">
        <f t="shared" si="7"/>
        <v>17</v>
      </c>
    </row>
    <row r="7" spans="1:17" x14ac:dyDescent="0.3">
      <c r="A7" s="6" t="s">
        <v>9</v>
      </c>
      <c r="B7" s="29">
        <v>3.4755558593771983E-4</v>
      </c>
      <c r="C7" s="29">
        <v>2.7386339157591021E-4</v>
      </c>
      <c r="D7" s="29">
        <v>7.6296755726676033E-3</v>
      </c>
      <c r="E7">
        <v>15525</v>
      </c>
      <c r="F7" t="s">
        <v>47</v>
      </c>
      <c r="G7" s="33">
        <v>-4.7745981606919098E-2</v>
      </c>
      <c r="H7" s="33">
        <v>-5.5375657179586701E-2</v>
      </c>
      <c r="I7" s="35">
        <f t="shared" si="0"/>
        <v>15.979722933504314</v>
      </c>
      <c r="K7" s="9">
        <f t="shared" si="1"/>
        <v>162</v>
      </c>
      <c r="L7">
        <f t="shared" si="4"/>
        <v>15457</v>
      </c>
      <c r="M7">
        <f t="shared" si="5"/>
        <v>15552</v>
      </c>
      <c r="N7" t="str">
        <f t="shared" si="2"/>
        <v>YES</v>
      </c>
      <c r="O7" s="9">
        <f t="shared" si="6"/>
        <v>6</v>
      </c>
      <c r="P7" s="9">
        <f t="shared" si="3"/>
        <v>69</v>
      </c>
      <c r="Q7" s="9">
        <f t="shared" si="7"/>
        <v>18</v>
      </c>
    </row>
    <row r="8" spans="1:17" x14ac:dyDescent="0.3">
      <c r="A8" s="4" t="s">
        <v>10</v>
      </c>
      <c r="B8" s="28">
        <v>1.0002575910112673E-3</v>
      </c>
      <c r="C8" s="28">
        <v>7.4214549233045141E-4</v>
      </c>
      <c r="D8" s="28">
        <v>1.0120395851496142E-2</v>
      </c>
      <c r="E8">
        <v>28379</v>
      </c>
      <c r="F8" t="s">
        <v>48</v>
      </c>
      <c r="G8" s="33">
        <f>19900.8178127136/1000</f>
        <v>19.900817812713601</v>
      </c>
      <c r="H8" s="33">
        <f>19890.6974168621/1000</f>
        <v>19.890697416862103</v>
      </c>
      <c r="I8" s="35">
        <f t="shared" si="0"/>
        <v>5.0854170651372661E-2</v>
      </c>
      <c r="K8" s="9">
        <f t="shared" si="1"/>
        <v>296</v>
      </c>
      <c r="L8">
        <f t="shared" si="4"/>
        <v>28321</v>
      </c>
      <c r="M8">
        <f t="shared" si="5"/>
        <v>28416</v>
      </c>
      <c r="N8" t="str">
        <f t="shared" si="2"/>
        <v>YES</v>
      </c>
      <c r="O8" s="9">
        <f t="shared" si="6"/>
        <v>10</v>
      </c>
      <c r="P8" s="9">
        <f t="shared" si="3"/>
        <v>59</v>
      </c>
      <c r="Q8" s="9">
        <f t="shared" si="7"/>
        <v>15</v>
      </c>
    </row>
    <row r="9" spans="1:17" x14ac:dyDescent="0.3">
      <c r="A9" s="6" t="s">
        <v>11</v>
      </c>
      <c r="B9" s="32">
        <v>85.361207049377882</v>
      </c>
      <c r="C9" s="32">
        <v>77.302875186426277</v>
      </c>
      <c r="D9" s="32">
        <v>360.07456715837907</v>
      </c>
      <c r="E9">
        <v>17333</v>
      </c>
      <c r="F9" t="s">
        <v>37</v>
      </c>
      <c r="G9" s="34">
        <v>56808.789411482598</v>
      </c>
      <c r="H9" s="34">
        <v>56448.714844324219</v>
      </c>
      <c r="I9" s="35">
        <f t="shared" si="0"/>
        <v>0.63383601532194978</v>
      </c>
      <c r="K9" s="9">
        <f t="shared" si="1"/>
        <v>181</v>
      </c>
      <c r="L9">
        <f t="shared" si="4"/>
        <v>17281</v>
      </c>
      <c r="M9">
        <f t="shared" si="5"/>
        <v>17376</v>
      </c>
      <c r="N9" t="str">
        <f t="shared" si="2"/>
        <v>YES</v>
      </c>
      <c r="O9" s="9">
        <f t="shared" si="6"/>
        <v>6</v>
      </c>
      <c r="P9" s="9">
        <f t="shared" si="3"/>
        <v>53</v>
      </c>
      <c r="Q9" s="9">
        <f t="shared" si="7"/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A5D36-CBF3-4EC6-B7B2-A92100CA7B5C}">
  <dimension ref="A1:AG98"/>
  <sheetViews>
    <sheetView workbookViewId="0">
      <pane xSplit="1" ySplit="2" topLeftCell="W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8.88671875" style="1"/>
    <col min="2" max="8" width="0" hidden="1" customWidth="1"/>
    <col min="9" max="9" width="0" style="1" hidden="1" customWidth="1"/>
    <col min="10" max="16" width="0" hidden="1" customWidth="1"/>
    <col min="17" max="17" width="0" style="1" hidden="1" customWidth="1"/>
    <col min="25" max="25" width="8.88671875" style="1"/>
    <col min="33" max="33" width="8.88671875" style="1"/>
  </cols>
  <sheetData>
    <row r="1" spans="1:33" x14ac:dyDescent="0.3">
      <c r="B1" t="s">
        <v>39</v>
      </c>
      <c r="J1" t="s">
        <v>38</v>
      </c>
      <c r="R1" t="s">
        <v>40</v>
      </c>
      <c r="Z1" t="s">
        <v>41</v>
      </c>
    </row>
    <row r="2" spans="1:33" x14ac:dyDescent="0.3">
      <c r="A2" s="1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s="1" t="s">
        <v>37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s="1" t="s">
        <v>37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s="1" t="s">
        <v>37</v>
      </c>
      <c r="Z2" t="s">
        <v>30</v>
      </c>
      <c r="AA2" t="s">
        <v>31</v>
      </c>
      <c r="AB2" t="s">
        <v>32</v>
      </c>
      <c r="AC2" t="s">
        <v>33</v>
      </c>
      <c r="AD2" t="s">
        <v>34</v>
      </c>
      <c r="AE2" t="s">
        <v>35</v>
      </c>
      <c r="AF2" t="s">
        <v>36</v>
      </c>
      <c r="AG2" s="1" t="s">
        <v>37</v>
      </c>
    </row>
    <row r="3" spans="1:33" x14ac:dyDescent="0.3">
      <c r="A3" s="1">
        <v>1</v>
      </c>
      <c r="B3" s="2">
        <v>6.5384182430983998E-2</v>
      </c>
      <c r="C3" s="2">
        <v>4.1285535630689298E-2</v>
      </c>
      <c r="D3" s="2">
        <v>0.26399998969980898</v>
      </c>
      <c r="E3" s="2">
        <v>2.13078679612906E-2</v>
      </c>
      <c r="F3" s="2">
        <v>1.0013866287879201</v>
      </c>
      <c r="G3" s="2">
        <v>3.1060882055863999E-2</v>
      </c>
      <c r="H3" s="2">
        <v>19541.995312801999</v>
      </c>
      <c r="I3" s="3">
        <v>25322.8044388462</v>
      </c>
      <c r="J3" s="2">
        <v>6.2666955528355994E-2</v>
      </c>
      <c r="K3" s="2">
        <v>3.9214863186929398E-2</v>
      </c>
      <c r="L3" s="2">
        <v>0.26406684748130049</v>
      </c>
      <c r="M3" s="2">
        <v>2.1498719451769351E-2</v>
      </c>
      <c r="N3" s="2">
        <v>0.99965914572944203</v>
      </c>
      <c r="O3" s="2">
        <v>3.02930393734307E-2</v>
      </c>
      <c r="P3" s="2">
        <v>19543.585989348769</v>
      </c>
      <c r="Q3" s="3">
        <v>25292.264612322499</v>
      </c>
      <c r="R3">
        <f t="shared" ref="R3:U3" si="0">B3*1000</f>
        <v>65.384182430983998</v>
      </c>
      <c r="S3">
        <f t="shared" si="0"/>
        <v>41.285535630689296</v>
      </c>
      <c r="T3">
        <f t="shared" si="0"/>
        <v>263.99998969980896</v>
      </c>
      <c r="U3">
        <f t="shared" si="0"/>
        <v>21.307867961290601</v>
      </c>
      <c r="V3">
        <f t="shared" ref="V3:W3" si="1">F3</f>
        <v>1.0013866287879201</v>
      </c>
      <c r="W3">
        <f t="shared" si="1"/>
        <v>3.1060882055863999E-2</v>
      </c>
      <c r="X3">
        <f>H3/1000</f>
        <v>19.541995312801998</v>
      </c>
      <c r="Y3" s="1">
        <f>I3</f>
        <v>25322.8044388462</v>
      </c>
      <c r="Z3">
        <f t="shared" ref="Z3:AC3" si="2">J3*1000</f>
        <v>62.666955528355992</v>
      </c>
      <c r="AA3">
        <f t="shared" si="2"/>
        <v>39.214863186929399</v>
      </c>
      <c r="AB3">
        <f t="shared" si="2"/>
        <v>264.0668474813005</v>
      </c>
      <c r="AC3">
        <f t="shared" si="2"/>
        <v>21.49871945176935</v>
      </c>
      <c r="AD3">
        <f t="shared" ref="AD3:AE3" si="3">N3</f>
        <v>0.99965914572944203</v>
      </c>
      <c r="AE3">
        <f t="shared" si="3"/>
        <v>3.02930393734307E-2</v>
      </c>
      <c r="AF3">
        <f>P3/1000</f>
        <v>19.54358598934877</v>
      </c>
      <c r="AG3" s="1">
        <f>Q3</f>
        <v>25292.264612322499</v>
      </c>
    </row>
    <row r="4" spans="1:33" x14ac:dyDescent="0.3">
      <c r="A4" s="1">
        <v>2</v>
      </c>
      <c r="B4" s="2">
        <v>5.2357793638005502E-2</v>
      </c>
      <c r="C4" s="2">
        <v>4.0675882619751497E-2</v>
      </c>
      <c r="D4" s="2">
        <v>0.26599998462145902</v>
      </c>
      <c r="E4" s="2">
        <v>2.0954868665119E-2</v>
      </c>
      <c r="F4" s="2">
        <v>1.0014111985242</v>
      </c>
      <c r="G4" s="2">
        <v>3.1741571853274198E-2</v>
      </c>
      <c r="H4" s="2">
        <v>19540.8857089138</v>
      </c>
      <c r="I4" s="3">
        <v>24889.1471472593</v>
      </c>
      <c r="J4" s="2">
        <v>4.941064449881525E-2</v>
      </c>
      <c r="K4" s="2">
        <v>3.8532083526948452E-2</v>
      </c>
      <c r="L4" s="2">
        <v>0.26588432173937349</v>
      </c>
      <c r="M4" s="2">
        <v>2.103865494165915E-2</v>
      </c>
      <c r="N4" s="2">
        <v>0.99963361611164403</v>
      </c>
      <c r="O4" s="2">
        <v>3.1118504734910901E-2</v>
      </c>
      <c r="P4" s="2">
        <v>19542.249795323765</v>
      </c>
      <c r="Q4" s="3">
        <v>24844.895236721524</v>
      </c>
      <c r="R4">
        <f t="shared" ref="R4:R67" si="4">B4*1000</f>
        <v>52.357793638005504</v>
      </c>
      <c r="S4">
        <f t="shared" ref="S4:S67" si="5">C4*1000</f>
        <v>40.675882619751498</v>
      </c>
      <c r="T4">
        <f t="shared" ref="T4:T67" si="6">D4*1000</f>
        <v>265.99998462145902</v>
      </c>
      <c r="U4">
        <f t="shared" ref="U4:U67" si="7">E4*1000</f>
        <v>20.954868665119001</v>
      </c>
      <c r="V4">
        <f t="shared" ref="V4:V67" si="8">F4</f>
        <v>1.0014111985242</v>
      </c>
      <c r="W4">
        <f t="shared" ref="W4:W67" si="9">G4</f>
        <v>3.1741571853274198E-2</v>
      </c>
      <c r="X4">
        <f t="shared" ref="X4:X67" si="10">H4/1000</f>
        <v>19.540885708913802</v>
      </c>
      <c r="Y4" s="1">
        <f t="shared" ref="Y4:Y67" si="11">I4</f>
        <v>24889.1471472593</v>
      </c>
      <c r="Z4">
        <f t="shared" ref="Z4:Z67" si="12">J4*1000</f>
        <v>49.410644498815252</v>
      </c>
      <c r="AA4">
        <f t="shared" ref="AA4:AA67" si="13">K4*1000</f>
        <v>38.532083526948455</v>
      </c>
      <c r="AB4">
        <f t="shared" ref="AB4:AB67" si="14">L4*1000</f>
        <v>265.88432173937349</v>
      </c>
      <c r="AC4">
        <f t="shared" ref="AC4:AC67" si="15">M4*1000</f>
        <v>21.03865494165915</v>
      </c>
      <c r="AD4">
        <f t="shared" ref="AD4:AD67" si="16">N4</f>
        <v>0.99963361611164403</v>
      </c>
      <c r="AE4">
        <f t="shared" ref="AE4:AE67" si="17">O4</f>
        <v>3.1118504734910901E-2</v>
      </c>
      <c r="AF4">
        <f t="shared" ref="AF4:AF67" si="18">P4/1000</f>
        <v>19.542249795323766</v>
      </c>
      <c r="AG4" s="1">
        <f t="shared" ref="AG4:AG67" si="19">Q4</f>
        <v>24844.895236721524</v>
      </c>
    </row>
    <row r="5" spans="1:33" x14ac:dyDescent="0.3">
      <c r="A5" s="1">
        <v>3</v>
      </c>
      <c r="B5" s="2">
        <v>3.86527693293948E-2</v>
      </c>
      <c r="C5" s="2">
        <v>4.0314180004989701E-2</v>
      </c>
      <c r="D5" s="2">
        <v>0.26799994617098499</v>
      </c>
      <c r="E5" s="2">
        <v>2.0526071718234899E-2</v>
      </c>
      <c r="F5" s="2">
        <v>1.0014370992925801</v>
      </c>
      <c r="G5" s="2">
        <v>3.2438250049567401E-2</v>
      </c>
      <c r="H5" s="2">
        <v>19539.717945485099</v>
      </c>
      <c r="I5" s="3">
        <v>24454.883241502401</v>
      </c>
      <c r="J5" s="2">
        <v>3.808520316427965E-2</v>
      </c>
      <c r="K5" s="2">
        <v>3.8038659995491449E-2</v>
      </c>
      <c r="L5" s="2">
        <v>0.268156414184476</v>
      </c>
      <c r="M5" s="2">
        <v>2.0514953125154649E-2</v>
      </c>
      <c r="N5" s="2">
        <v>0.99964995025135295</v>
      </c>
      <c r="O5" s="2">
        <v>3.2006522220628497E-2</v>
      </c>
      <c r="P5" s="2">
        <v>19540.599452642291</v>
      </c>
      <c r="Q5" s="3">
        <v>24439.498746313075</v>
      </c>
      <c r="R5">
        <f t="shared" si="4"/>
        <v>38.6527693293948</v>
      </c>
      <c r="S5">
        <f t="shared" si="5"/>
        <v>40.314180004989701</v>
      </c>
      <c r="T5">
        <f t="shared" si="6"/>
        <v>267.99994617098497</v>
      </c>
      <c r="U5">
        <f t="shared" si="7"/>
        <v>20.526071718234899</v>
      </c>
      <c r="V5">
        <f t="shared" si="8"/>
        <v>1.0014370992925801</v>
      </c>
      <c r="W5">
        <f t="shared" si="9"/>
        <v>3.2438250049567401E-2</v>
      </c>
      <c r="X5">
        <f t="shared" si="10"/>
        <v>19.539717945485098</v>
      </c>
      <c r="Y5" s="1">
        <f t="shared" si="11"/>
        <v>24454.883241502401</v>
      </c>
      <c r="Z5">
        <f t="shared" si="12"/>
        <v>38.085203164279648</v>
      </c>
      <c r="AA5">
        <f t="shared" si="13"/>
        <v>38.03865999549145</v>
      </c>
      <c r="AB5">
        <f t="shared" si="14"/>
        <v>268.15641418447598</v>
      </c>
      <c r="AC5">
        <f t="shared" si="15"/>
        <v>20.514953125154648</v>
      </c>
      <c r="AD5">
        <f t="shared" si="16"/>
        <v>0.99964995025135295</v>
      </c>
      <c r="AE5">
        <f t="shared" si="17"/>
        <v>3.2006522220628497E-2</v>
      </c>
      <c r="AF5">
        <f t="shared" si="18"/>
        <v>19.54059945264229</v>
      </c>
      <c r="AG5" s="1">
        <f t="shared" si="19"/>
        <v>24439.498746313075</v>
      </c>
    </row>
    <row r="6" spans="1:33" x14ac:dyDescent="0.3">
      <c r="A6" s="1">
        <v>4</v>
      </c>
      <c r="B6" s="2">
        <v>2.6189718018132999E-2</v>
      </c>
      <c r="C6" s="2">
        <v>3.99908015061805E-2</v>
      </c>
      <c r="D6" s="2">
        <v>0.26999996426536499</v>
      </c>
      <c r="E6" s="2">
        <v>1.98566354125966E-2</v>
      </c>
      <c r="F6" s="2">
        <v>1.0014638725735501</v>
      </c>
      <c r="G6" s="2">
        <v>3.3134024085787098E-2</v>
      </c>
      <c r="H6" s="2">
        <v>19538.539088580801</v>
      </c>
      <c r="I6" s="3">
        <v>24021.182329297699</v>
      </c>
      <c r="J6" s="2">
        <v>2.7504376586717449E-2</v>
      </c>
      <c r="K6" s="2">
        <v>3.7772454658072552E-2</v>
      </c>
      <c r="L6" s="2">
        <v>0.27117921365019498</v>
      </c>
      <c r="M6" s="2">
        <v>2.004539460277845E-2</v>
      </c>
      <c r="N6" s="2">
        <v>0.99969513268378796</v>
      </c>
      <c r="O6" s="2">
        <v>3.27485673078E-2</v>
      </c>
      <c r="P6" s="2">
        <v>19539.076489778727</v>
      </c>
      <c r="Q6" s="3">
        <v>24046.687987362013</v>
      </c>
      <c r="R6">
        <f t="shared" si="4"/>
        <v>26.189718018133</v>
      </c>
      <c r="S6">
        <f t="shared" si="5"/>
        <v>39.990801506180503</v>
      </c>
      <c r="T6">
        <f t="shared" si="6"/>
        <v>269.99996426536501</v>
      </c>
      <c r="U6">
        <f t="shared" si="7"/>
        <v>19.856635412596599</v>
      </c>
      <c r="V6">
        <f t="shared" si="8"/>
        <v>1.0014638725735501</v>
      </c>
      <c r="W6">
        <f t="shared" si="9"/>
        <v>3.3134024085787098E-2</v>
      </c>
      <c r="X6">
        <f t="shared" si="10"/>
        <v>19.538539088580801</v>
      </c>
      <c r="Y6" s="1">
        <f t="shared" si="11"/>
        <v>24021.182329297699</v>
      </c>
      <c r="Z6">
        <f t="shared" si="12"/>
        <v>27.504376586717449</v>
      </c>
      <c r="AA6">
        <f t="shared" si="13"/>
        <v>37.772454658072554</v>
      </c>
      <c r="AB6">
        <f t="shared" si="14"/>
        <v>271.17921365019498</v>
      </c>
      <c r="AC6">
        <f t="shared" si="15"/>
        <v>20.045394602778451</v>
      </c>
      <c r="AD6">
        <f t="shared" si="16"/>
        <v>0.99969513268378796</v>
      </c>
      <c r="AE6">
        <f t="shared" si="17"/>
        <v>3.27485673078E-2</v>
      </c>
      <c r="AF6">
        <f t="shared" si="18"/>
        <v>19.539076489778726</v>
      </c>
      <c r="AG6" s="1">
        <f t="shared" si="19"/>
        <v>24046.687987362013</v>
      </c>
    </row>
    <row r="7" spans="1:33" x14ac:dyDescent="0.3">
      <c r="A7" s="1">
        <v>5</v>
      </c>
      <c r="B7" s="2">
        <v>1.1594403401047899E-2</v>
      </c>
      <c r="C7" s="2">
        <v>3.9639802211780602E-2</v>
      </c>
      <c r="D7" s="2">
        <v>0.271999994427503</v>
      </c>
      <c r="E7" s="2">
        <v>1.95465785833689E-2</v>
      </c>
      <c r="F7" s="2">
        <v>1.0014913858658601</v>
      </c>
      <c r="G7" s="2">
        <v>3.3872397107569098E-2</v>
      </c>
      <c r="H7" s="2">
        <v>19537.309629371401</v>
      </c>
      <c r="I7" s="3">
        <v>23586.974757533499</v>
      </c>
      <c r="J7" s="2">
        <v>1.5637286751865299E-2</v>
      </c>
      <c r="K7" s="2">
        <v>3.7768971114863603E-2</v>
      </c>
      <c r="L7" s="2">
        <v>0.273655851994341</v>
      </c>
      <c r="M7" s="2">
        <v>1.9882304560677501E-2</v>
      </c>
      <c r="N7" s="2">
        <v>0.99976566647481802</v>
      </c>
      <c r="O7" s="2">
        <v>3.3735692355232501E-2</v>
      </c>
      <c r="P7" s="2">
        <v>19537.26683967538</v>
      </c>
      <c r="Q7" s="3">
        <v>23600.748888778569</v>
      </c>
      <c r="R7">
        <f t="shared" si="4"/>
        <v>11.594403401047899</v>
      </c>
      <c r="S7">
        <f t="shared" si="5"/>
        <v>39.639802211780605</v>
      </c>
      <c r="T7">
        <f t="shared" si="6"/>
        <v>271.999994427503</v>
      </c>
      <c r="U7">
        <f t="shared" si="7"/>
        <v>19.546578583368902</v>
      </c>
      <c r="V7">
        <f t="shared" si="8"/>
        <v>1.0014913858658601</v>
      </c>
      <c r="W7">
        <f t="shared" si="9"/>
        <v>3.3872397107569098E-2</v>
      </c>
      <c r="X7">
        <f t="shared" si="10"/>
        <v>19.5373096293714</v>
      </c>
      <c r="Y7" s="1">
        <f t="shared" si="11"/>
        <v>23586.974757533499</v>
      </c>
      <c r="Z7">
        <f t="shared" si="12"/>
        <v>15.6372867518653</v>
      </c>
      <c r="AA7">
        <f t="shared" si="13"/>
        <v>37.768971114863604</v>
      </c>
      <c r="AB7">
        <f t="shared" si="14"/>
        <v>273.65585199434099</v>
      </c>
      <c r="AC7">
        <f t="shared" si="15"/>
        <v>19.8823045606775</v>
      </c>
      <c r="AD7">
        <f t="shared" si="16"/>
        <v>0.99976566647481802</v>
      </c>
      <c r="AE7">
        <f t="shared" si="17"/>
        <v>3.3735692355232501E-2</v>
      </c>
      <c r="AF7">
        <f t="shared" si="18"/>
        <v>19.537266839675379</v>
      </c>
      <c r="AG7" s="1">
        <f t="shared" si="19"/>
        <v>23600.748888778569</v>
      </c>
    </row>
    <row r="8" spans="1:33" x14ac:dyDescent="0.3">
      <c r="A8" s="1">
        <v>6</v>
      </c>
      <c r="B8" s="2">
        <v>2.85748133418868E-3</v>
      </c>
      <c r="C8" s="2">
        <v>3.92630494630117E-2</v>
      </c>
      <c r="D8" s="2">
        <v>0.272999967915734</v>
      </c>
      <c r="E8" s="2">
        <v>1.9172690231342101E-2</v>
      </c>
      <c r="F8" s="2">
        <v>1.00150616273935</v>
      </c>
      <c r="G8" s="2">
        <v>3.4288936342552701E-2</v>
      </c>
      <c r="H8" s="2">
        <v>19536.481865031899</v>
      </c>
      <c r="I8" s="3">
        <v>23302.401396952897</v>
      </c>
      <c r="J8" s="2">
        <v>9.7935288821371994E-3</v>
      </c>
      <c r="K8" s="2">
        <v>3.7725768370201501E-2</v>
      </c>
      <c r="L8" s="2">
        <v>0.274969473880115</v>
      </c>
      <c r="M8" s="2">
        <v>1.9673339128207051E-2</v>
      </c>
      <c r="N8" s="2">
        <v>0.99958152728523697</v>
      </c>
      <c r="O8" s="2">
        <v>3.4101319012731397E-2</v>
      </c>
      <c r="P8" s="2">
        <v>19536.239193421261</v>
      </c>
      <c r="Q8" s="3">
        <v>23354.911350386414</v>
      </c>
      <c r="R8">
        <f t="shared" si="4"/>
        <v>2.8574813341886802</v>
      </c>
      <c r="S8">
        <f t="shared" si="5"/>
        <v>39.263049463011697</v>
      </c>
      <c r="T8">
        <f t="shared" si="6"/>
        <v>272.99996791573398</v>
      </c>
      <c r="U8">
        <f t="shared" si="7"/>
        <v>19.172690231342102</v>
      </c>
      <c r="V8">
        <f t="shared" si="8"/>
        <v>1.00150616273935</v>
      </c>
      <c r="W8">
        <f t="shared" si="9"/>
        <v>3.4288936342552701E-2</v>
      </c>
      <c r="X8">
        <f t="shared" si="10"/>
        <v>19.536481865031899</v>
      </c>
      <c r="Y8" s="1">
        <f t="shared" si="11"/>
        <v>23302.401396952897</v>
      </c>
      <c r="Z8">
        <f t="shared" si="12"/>
        <v>9.7935288821371991</v>
      </c>
      <c r="AA8">
        <f t="shared" si="13"/>
        <v>37.7257683702015</v>
      </c>
      <c r="AB8">
        <f t="shared" si="14"/>
        <v>274.969473880115</v>
      </c>
      <c r="AC8">
        <f t="shared" si="15"/>
        <v>19.673339128207051</v>
      </c>
      <c r="AD8">
        <f t="shared" si="16"/>
        <v>0.99958152728523697</v>
      </c>
      <c r="AE8">
        <f t="shared" si="17"/>
        <v>3.4101319012731397E-2</v>
      </c>
      <c r="AF8">
        <f t="shared" si="18"/>
        <v>19.53623919342126</v>
      </c>
      <c r="AG8" s="1">
        <f t="shared" si="19"/>
        <v>23354.911350386414</v>
      </c>
    </row>
    <row r="9" spans="1:33" x14ac:dyDescent="0.3">
      <c r="A9" s="1">
        <v>7</v>
      </c>
      <c r="B9" s="2">
        <v>2.3072040088756299E-4</v>
      </c>
      <c r="C9" s="2">
        <v>3.8676224270667699E-2</v>
      </c>
      <c r="D9" s="2">
        <v>0.27499996839864299</v>
      </c>
      <c r="E9" s="2">
        <v>1.9000481530453899E-2</v>
      </c>
      <c r="F9" s="2">
        <v>1.00151058039027</v>
      </c>
      <c r="G9" s="2">
        <v>3.4462544078879997E-2</v>
      </c>
      <c r="H9" s="2">
        <v>19535.122648253699</v>
      </c>
      <c r="I9" s="3">
        <v>23018.131855658805</v>
      </c>
      <c r="J9" s="2">
        <v>3.9496994669191952E-3</v>
      </c>
      <c r="K9" s="2">
        <v>3.710352357406535E-2</v>
      </c>
      <c r="L9" s="2">
        <v>0.27653944448207202</v>
      </c>
      <c r="M9" s="2">
        <v>1.9366266825268898E-2</v>
      </c>
      <c r="N9" s="2">
        <v>0.99856229563017296</v>
      </c>
      <c r="O9" s="2">
        <v>3.4267591751775101E-2</v>
      </c>
      <c r="P9" s="2">
        <v>19534.806645923261</v>
      </c>
      <c r="Q9" s="3">
        <v>22999.141784766609</v>
      </c>
      <c r="R9">
        <f t="shared" si="4"/>
        <v>0.23072040088756299</v>
      </c>
      <c r="S9">
        <f t="shared" si="5"/>
        <v>38.676224270667696</v>
      </c>
      <c r="T9">
        <f t="shared" si="6"/>
        <v>274.99996839864298</v>
      </c>
      <c r="U9">
        <f t="shared" si="7"/>
        <v>19.0004815304539</v>
      </c>
      <c r="V9">
        <f t="shared" si="8"/>
        <v>1.00151058039027</v>
      </c>
      <c r="W9">
        <f t="shared" si="9"/>
        <v>3.4462544078879997E-2</v>
      </c>
      <c r="X9">
        <f t="shared" si="10"/>
        <v>19.535122648253697</v>
      </c>
      <c r="Y9" s="1">
        <f t="shared" si="11"/>
        <v>23018.131855658805</v>
      </c>
      <c r="Z9">
        <f t="shared" si="12"/>
        <v>3.9496994669191952</v>
      </c>
      <c r="AA9">
        <f t="shared" si="13"/>
        <v>37.103523574065349</v>
      </c>
      <c r="AB9">
        <f t="shared" si="14"/>
        <v>276.53944448207204</v>
      </c>
      <c r="AC9">
        <f t="shared" si="15"/>
        <v>19.366266825268898</v>
      </c>
      <c r="AD9">
        <f t="shared" si="16"/>
        <v>0.99856229563017296</v>
      </c>
      <c r="AE9">
        <f t="shared" si="17"/>
        <v>3.4267591751775101E-2</v>
      </c>
      <c r="AF9">
        <f t="shared" si="18"/>
        <v>19.534806645923261</v>
      </c>
      <c r="AG9" s="1">
        <f t="shared" si="19"/>
        <v>22999.141784766609</v>
      </c>
    </row>
    <row r="10" spans="1:33" x14ac:dyDescent="0.3">
      <c r="A10" s="1">
        <v>8</v>
      </c>
      <c r="B10" s="2">
        <v>2.0342253490198802E-5</v>
      </c>
      <c r="C10" s="2">
        <v>3.8368150188179899E-2</v>
      </c>
      <c r="D10" s="2">
        <v>0.27599997171996499</v>
      </c>
      <c r="E10" s="2">
        <v>1.8127275051495601E-2</v>
      </c>
      <c r="F10" s="2">
        <v>1.0015022910612601</v>
      </c>
      <c r="G10" s="2">
        <v>3.4344751508099097E-2</v>
      </c>
      <c r="H10" s="2">
        <v>19534.029278733098</v>
      </c>
      <c r="I10" s="3">
        <v>22733.487943043601</v>
      </c>
      <c r="J10" s="2">
        <v>4.8951177314160701E-3</v>
      </c>
      <c r="K10" s="2">
        <v>3.6858094884479553E-2</v>
      </c>
      <c r="L10" s="2">
        <v>0.275268821722297</v>
      </c>
      <c r="M10" s="2">
        <v>1.83920190341102E-2</v>
      </c>
      <c r="N10" s="2">
        <v>0.99552791382114303</v>
      </c>
      <c r="O10" s="2">
        <v>3.4034644634836402E-2</v>
      </c>
      <c r="P10" s="2">
        <v>19530.854936359356</v>
      </c>
      <c r="Q10" s="3">
        <v>22621.032752241343</v>
      </c>
      <c r="R10">
        <f t="shared" si="4"/>
        <v>2.0342253490198803E-2</v>
      </c>
      <c r="S10">
        <f t="shared" si="5"/>
        <v>38.368150188179897</v>
      </c>
      <c r="T10">
        <f t="shared" si="6"/>
        <v>275.999971719965</v>
      </c>
      <c r="U10">
        <f t="shared" si="7"/>
        <v>18.127275051495602</v>
      </c>
      <c r="V10">
        <f t="shared" si="8"/>
        <v>1.0015022910612601</v>
      </c>
      <c r="W10">
        <f t="shared" si="9"/>
        <v>3.4344751508099097E-2</v>
      </c>
      <c r="X10">
        <f t="shared" si="10"/>
        <v>19.534029278733097</v>
      </c>
      <c r="Y10" s="1">
        <f t="shared" si="11"/>
        <v>22733.487943043601</v>
      </c>
      <c r="Z10">
        <f t="shared" si="12"/>
        <v>4.8951177314160699</v>
      </c>
      <c r="AA10">
        <f t="shared" si="13"/>
        <v>36.858094884479556</v>
      </c>
      <c r="AB10">
        <f t="shared" si="14"/>
        <v>275.26882172229699</v>
      </c>
      <c r="AC10">
        <f t="shared" si="15"/>
        <v>18.392019034110199</v>
      </c>
      <c r="AD10">
        <f t="shared" si="16"/>
        <v>0.99552791382114303</v>
      </c>
      <c r="AE10">
        <f t="shared" si="17"/>
        <v>3.4034644634836402E-2</v>
      </c>
      <c r="AF10">
        <f t="shared" si="18"/>
        <v>19.530854936359354</v>
      </c>
      <c r="AG10" s="1">
        <f t="shared" si="19"/>
        <v>22621.032752241343</v>
      </c>
    </row>
    <row r="11" spans="1:33" x14ac:dyDescent="0.3">
      <c r="A11" s="1">
        <v>9</v>
      </c>
      <c r="B11" s="2">
        <v>2.55707070821784E-6</v>
      </c>
      <c r="C11" s="2">
        <v>3.80524590813206E-2</v>
      </c>
      <c r="D11" s="2">
        <v>0.276999977233297</v>
      </c>
      <c r="E11" s="2">
        <v>1.8063914076386401E-2</v>
      </c>
      <c r="F11" s="2">
        <v>1.0014951857548</v>
      </c>
      <c r="G11" s="2">
        <v>3.4272927445358502E-2</v>
      </c>
      <c r="H11" s="2">
        <v>19532.867719777201</v>
      </c>
      <c r="I11" s="3">
        <v>22449.595704104002</v>
      </c>
      <c r="J11" s="2">
        <v>2.4536159206288151E-3</v>
      </c>
      <c r="K11" s="2">
        <v>3.6756977401124602E-2</v>
      </c>
      <c r="L11" s="2">
        <v>0.27600921850750948</v>
      </c>
      <c r="M11" s="2">
        <v>1.83029399864587E-2</v>
      </c>
      <c r="N11" s="2">
        <v>0.995277522711286</v>
      </c>
      <c r="O11" s="2">
        <v>3.4047497244749501E-2</v>
      </c>
      <c r="P11" s="2">
        <v>19529.257368544258</v>
      </c>
      <c r="Q11" s="3">
        <v>22313.481304601068</v>
      </c>
      <c r="R11">
        <f t="shared" si="4"/>
        <v>2.5570707082178401E-3</v>
      </c>
      <c r="S11">
        <f t="shared" si="5"/>
        <v>38.052459081320599</v>
      </c>
      <c r="T11">
        <f t="shared" si="6"/>
        <v>276.99997723329699</v>
      </c>
      <c r="U11">
        <f t="shared" si="7"/>
        <v>18.0639140763864</v>
      </c>
      <c r="V11">
        <f t="shared" si="8"/>
        <v>1.0014951857548</v>
      </c>
      <c r="W11">
        <f t="shared" si="9"/>
        <v>3.4272927445358502E-2</v>
      </c>
      <c r="X11">
        <f t="shared" si="10"/>
        <v>19.532867719777201</v>
      </c>
      <c r="Y11" s="1">
        <f t="shared" si="11"/>
        <v>22449.595704104002</v>
      </c>
      <c r="Z11">
        <f t="shared" si="12"/>
        <v>2.4536159206288151</v>
      </c>
      <c r="AA11">
        <f t="shared" si="13"/>
        <v>36.756977401124601</v>
      </c>
      <c r="AB11">
        <f t="shared" si="14"/>
        <v>276.0092185075095</v>
      </c>
      <c r="AC11">
        <f t="shared" si="15"/>
        <v>18.3029399864587</v>
      </c>
      <c r="AD11">
        <f t="shared" si="16"/>
        <v>0.995277522711286</v>
      </c>
      <c r="AE11">
        <f t="shared" si="17"/>
        <v>3.4047497244749501E-2</v>
      </c>
      <c r="AF11">
        <f t="shared" si="18"/>
        <v>19.529257368544258</v>
      </c>
      <c r="AG11" s="1">
        <f t="shared" si="19"/>
        <v>22313.481304601068</v>
      </c>
    </row>
    <row r="12" spans="1:33" x14ac:dyDescent="0.3">
      <c r="A12" s="1">
        <v>10</v>
      </c>
      <c r="B12" s="2">
        <v>1.23867070781615E-5</v>
      </c>
      <c r="C12" s="2">
        <v>3.8086261773078597E-2</v>
      </c>
      <c r="D12" s="2">
        <v>0.27799992542086599</v>
      </c>
      <c r="E12" s="2">
        <v>1.8456862149233901E-2</v>
      </c>
      <c r="F12" s="2">
        <v>1.0014908863591101</v>
      </c>
      <c r="G12" s="2">
        <v>3.42235610979418E-2</v>
      </c>
      <c r="H12" s="2">
        <v>19531.9339989215</v>
      </c>
      <c r="I12" s="3">
        <v>22256.821391761605</v>
      </c>
      <c r="J12" s="2">
        <v>1.6354563566670351E-3</v>
      </c>
      <c r="K12" s="2">
        <v>3.710686992976945E-2</v>
      </c>
      <c r="L12" s="2">
        <v>0.27673982246213952</v>
      </c>
      <c r="M12" s="2">
        <v>1.8300333471794401E-2</v>
      </c>
      <c r="N12" s="2">
        <v>0.99492154262996602</v>
      </c>
      <c r="O12" s="2">
        <v>3.38985603416345E-2</v>
      </c>
      <c r="P12" s="2">
        <v>19528.205594611583</v>
      </c>
      <c r="Q12" s="3">
        <v>22147.190552881249</v>
      </c>
      <c r="R12">
        <f t="shared" si="4"/>
        <v>1.23867070781615E-2</v>
      </c>
      <c r="S12">
        <f t="shared" si="5"/>
        <v>38.086261773078597</v>
      </c>
      <c r="T12">
        <f t="shared" si="6"/>
        <v>277.99992542086596</v>
      </c>
      <c r="U12">
        <f t="shared" si="7"/>
        <v>18.456862149233899</v>
      </c>
      <c r="V12">
        <f t="shared" si="8"/>
        <v>1.0014908863591101</v>
      </c>
      <c r="W12">
        <f t="shared" si="9"/>
        <v>3.42235610979418E-2</v>
      </c>
      <c r="X12">
        <f t="shared" si="10"/>
        <v>19.531933998921499</v>
      </c>
      <c r="Y12" s="1">
        <f t="shared" si="11"/>
        <v>22256.821391761605</v>
      </c>
      <c r="Z12">
        <f t="shared" si="12"/>
        <v>1.635456356667035</v>
      </c>
      <c r="AA12">
        <f t="shared" si="13"/>
        <v>37.106869929769452</v>
      </c>
      <c r="AB12">
        <f t="shared" si="14"/>
        <v>276.7398224621395</v>
      </c>
      <c r="AC12">
        <f t="shared" si="15"/>
        <v>18.300333471794399</v>
      </c>
      <c r="AD12">
        <f t="shared" si="16"/>
        <v>0.99492154262996602</v>
      </c>
      <c r="AE12">
        <f t="shared" si="17"/>
        <v>3.38985603416345E-2</v>
      </c>
      <c r="AF12">
        <f t="shared" si="18"/>
        <v>19.528205594611585</v>
      </c>
      <c r="AG12" s="1">
        <f t="shared" si="19"/>
        <v>22147.190552881249</v>
      </c>
    </row>
    <row r="13" spans="1:33" x14ac:dyDescent="0.3">
      <c r="A13" s="1">
        <v>11</v>
      </c>
      <c r="B13" s="2">
        <v>1.39881518026496E-5</v>
      </c>
      <c r="C13" s="2">
        <v>3.7738529460182697E-2</v>
      </c>
      <c r="D13" s="2">
        <v>0.27899985933808702</v>
      </c>
      <c r="E13" s="2">
        <v>1.8652901761224999E-2</v>
      </c>
      <c r="F13" s="2">
        <v>1.00148646789602</v>
      </c>
      <c r="G13" s="2">
        <v>3.4173625253232899E-2</v>
      </c>
      <c r="H13" s="2">
        <v>19531.070797329601</v>
      </c>
      <c r="I13" s="3">
        <v>22063.990452529801</v>
      </c>
      <c r="J13" s="2">
        <v>7.4828757530064999E-5</v>
      </c>
      <c r="K13" s="2">
        <v>3.72021832391186E-2</v>
      </c>
      <c r="L13" s="2">
        <v>0.27808123454742351</v>
      </c>
      <c r="M13" s="2">
        <v>1.8126983783982951E-2</v>
      </c>
      <c r="N13" s="2">
        <v>0.99488188181491799</v>
      </c>
      <c r="O13" s="2">
        <v>3.3869818692875003E-2</v>
      </c>
      <c r="P13" s="2">
        <v>19527.848940228163</v>
      </c>
      <c r="Q13" s="3">
        <v>21994.505373222211</v>
      </c>
      <c r="R13">
        <f t="shared" si="4"/>
        <v>1.39881518026496E-2</v>
      </c>
      <c r="S13">
        <f t="shared" si="5"/>
        <v>37.738529460182697</v>
      </c>
      <c r="T13">
        <f t="shared" si="6"/>
        <v>278.99985933808699</v>
      </c>
      <c r="U13">
        <f t="shared" si="7"/>
        <v>18.652901761224999</v>
      </c>
      <c r="V13">
        <f t="shared" si="8"/>
        <v>1.00148646789602</v>
      </c>
      <c r="W13">
        <f t="shared" si="9"/>
        <v>3.4173625253232899E-2</v>
      </c>
      <c r="X13">
        <f t="shared" si="10"/>
        <v>19.531070797329601</v>
      </c>
      <c r="Y13" s="1">
        <f t="shared" si="11"/>
        <v>22063.990452529801</v>
      </c>
      <c r="Z13">
        <f t="shared" si="12"/>
        <v>7.4828757530065002E-2</v>
      </c>
      <c r="AA13">
        <f t="shared" si="13"/>
        <v>37.202183239118597</v>
      </c>
      <c r="AB13">
        <f t="shared" si="14"/>
        <v>278.08123454742349</v>
      </c>
      <c r="AC13">
        <f t="shared" si="15"/>
        <v>18.126983783982951</v>
      </c>
      <c r="AD13">
        <f t="shared" si="16"/>
        <v>0.99488188181491799</v>
      </c>
      <c r="AE13">
        <f t="shared" si="17"/>
        <v>3.3869818692875003E-2</v>
      </c>
      <c r="AF13">
        <f t="shared" si="18"/>
        <v>19.527848940228164</v>
      </c>
      <c r="AG13" s="1">
        <f t="shared" si="19"/>
        <v>21994.505373222211</v>
      </c>
    </row>
    <row r="14" spans="1:33" x14ac:dyDescent="0.3">
      <c r="A14" s="1">
        <v>12</v>
      </c>
      <c r="B14" s="2">
        <v>8.3496232440056502E-6</v>
      </c>
      <c r="C14" s="2">
        <v>3.7511113242972703E-2</v>
      </c>
      <c r="D14" s="2">
        <v>0.27999986810734701</v>
      </c>
      <c r="E14" s="2">
        <v>1.8299549750473602E-2</v>
      </c>
      <c r="F14" s="2">
        <v>1.0014863596772801</v>
      </c>
      <c r="G14" s="2">
        <v>3.4200390415611001E-2</v>
      </c>
      <c r="H14" s="2">
        <v>19530.226846201102</v>
      </c>
      <c r="I14" s="3">
        <v>21871.695330316299</v>
      </c>
      <c r="J14" s="2">
        <v>-1.7451475533984951E-3</v>
      </c>
      <c r="K14" s="2">
        <v>3.7323498112897799E-2</v>
      </c>
      <c r="L14" s="2">
        <v>0.27946296091487199</v>
      </c>
      <c r="M14" s="2">
        <v>1.7750736709044802E-2</v>
      </c>
      <c r="N14" s="2">
        <v>0.99485501993263203</v>
      </c>
      <c r="O14" s="2">
        <v>3.3839262395564902E-2</v>
      </c>
      <c r="P14" s="2">
        <v>19527.50953452953</v>
      </c>
      <c r="Q14" s="3">
        <v>21812.531174805525</v>
      </c>
      <c r="R14">
        <f t="shared" si="4"/>
        <v>8.3496232440056495E-3</v>
      </c>
      <c r="S14">
        <f t="shared" si="5"/>
        <v>37.511113242972705</v>
      </c>
      <c r="T14">
        <f t="shared" si="6"/>
        <v>279.99986810734703</v>
      </c>
      <c r="U14">
        <f t="shared" si="7"/>
        <v>18.299549750473602</v>
      </c>
      <c r="V14">
        <f t="shared" si="8"/>
        <v>1.0014863596772801</v>
      </c>
      <c r="W14">
        <f t="shared" si="9"/>
        <v>3.4200390415611001E-2</v>
      </c>
      <c r="X14">
        <f t="shared" si="10"/>
        <v>19.530226846201103</v>
      </c>
      <c r="Y14" s="1">
        <f t="shared" si="11"/>
        <v>21871.695330316299</v>
      </c>
      <c r="Z14">
        <f t="shared" si="12"/>
        <v>-1.745147553398495</v>
      </c>
      <c r="AA14">
        <f t="shared" si="13"/>
        <v>37.323498112897802</v>
      </c>
      <c r="AB14">
        <f t="shared" si="14"/>
        <v>279.46296091487199</v>
      </c>
      <c r="AC14">
        <f t="shared" si="15"/>
        <v>17.750736709044801</v>
      </c>
      <c r="AD14">
        <f t="shared" si="16"/>
        <v>0.99485501993263203</v>
      </c>
      <c r="AE14">
        <f t="shared" si="17"/>
        <v>3.3839262395564902E-2</v>
      </c>
      <c r="AF14">
        <f t="shared" si="18"/>
        <v>19.527509534529532</v>
      </c>
      <c r="AG14" s="1">
        <f t="shared" si="19"/>
        <v>21812.531174805525</v>
      </c>
    </row>
    <row r="15" spans="1:33" x14ac:dyDescent="0.3">
      <c r="A15" s="1">
        <v>13</v>
      </c>
      <c r="B15" s="2">
        <v>3.7420662614734601E-6</v>
      </c>
      <c r="C15" s="2">
        <v>3.7478622581319197E-2</v>
      </c>
      <c r="D15" s="2">
        <v>0.28099990820429499</v>
      </c>
      <c r="E15" s="2">
        <v>1.8035168066879999E-2</v>
      </c>
      <c r="F15" s="2">
        <v>1.0014819864433</v>
      </c>
      <c r="G15" s="2">
        <v>3.4150904702679001E-2</v>
      </c>
      <c r="H15" s="2">
        <v>19529.3662459556</v>
      </c>
      <c r="I15" s="3">
        <v>21678.905668052797</v>
      </c>
      <c r="J15" s="2">
        <v>-3.5194290521885201E-3</v>
      </c>
      <c r="K15" s="2">
        <v>3.733517138308215E-2</v>
      </c>
      <c r="L15" s="2">
        <v>0.28045017302143849</v>
      </c>
      <c r="M15" s="2">
        <v>1.7310925586019751E-2</v>
      </c>
      <c r="N15" s="2">
        <v>0.99479303656607099</v>
      </c>
      <c r="O15" s="2">
        <v>3.3827310979297101E-2</v>
      </c>
      <c r="P15" s="2">
        <v>19527.198874256897</v>
      </c>
      <c r="Q15" s="3">
        <v>21617.070915407643</v>
      </c>
      <c r="R15">
        <f t="shared" si="4"/>
        <v>3.7420662614734601E-3</v>
      </c>
      <c r="S15">
        <f t="shared" si="5"/>
        <v>37.4786225813192</v>
      </c>
      <c r="T15">
        <f t="shared" si="6"/>
        <v>280.99990820429497</v>
      </c>
      <c r="U15">
        <f t="shared" si="7"/>
        <v>18.035168066879997</v>
      </c>
      <c r="V15">
        <f t="shared" si="8"/>
        <v>1.0014819864433</v>
      </c>
      <c r="W15">
        <f t="shared" si="9"/>
        <v>3.4150904702679001E-2</v>
      </c>
      <c r="X15">
        <f t="shared" si="10"/>
        <v>19.5293662459556</v>
      </c>
      <c r="Y15" s="1">
        <f t="shared" si="11"/>
        <v>21678.905668052797</v>
      </c>
      <c r="Z15">
        <f t="shared" si="12"/>
        <v>-3.5194290521885203</v>
      </c>
      <c r="AA15">
        <f t="shared" si="13"/>
        <v>37.335171383082148</v>
      </c>
      <c r="AB15">
        <f t="shared" si="14"/>
        <v>280.4501730214385</v>
      </c>
      <c r="AC15">
        <f t="shared" si="15"/>
        <v>17.310925586019753</v>
      </c>
      <c r="AD15">
        <f t="shared" si="16"/>
        <v>0.99479303656607099</v>
      </c>
      <c r="AE15">
        <f t="shared" si="17"/>
        <v>3.3827310979297101E-2</v>
      </c>
      <c r="AF15">
        <f t="shared" si="18"/>
        <v>19.527198874256896</v>
      </c>
      <c r="AG15" s="1">
        <f t="shared" si="19"/>
        <v>21617.070915407643</v>
      </c>
    </row>
    <row r="16" spans="1:33" x14ac:dyDescent="0.3">
      <c r="A16" s="1">
        <v>14</v>
      </c>
      <c r="B16" s="2">
        <v>7.7927356865386994E-6</v>
      </c>
      <c r="C16" s="2">
        <v>3.7663171971250603E-2</v>
      </c>
      <c r="D16" s="2">
        <v>0.27999987240149798</v>
      </c>
      <c r="E16" s="2">
        <v>1.8341550727238198E-2</v>
      </c>
      <c r="F16" s="2">
        <v>1.0014854925907899</v>
      </c>
      <c r="G16" s="2">
        <v>3.4178791616731201E-2</v>
      </c>
      <c r="H16" s="2">
        <v>19530.167723246101</v>
      </c>
      <c r="I16" s="3">
        <v>21863.685326813102</v>
      </c>
      <c r="J16" s="2">
        <v>-1.4125906108366751E-3</v>
      </c>
      <c r="K16" s="2">
        <v>3.7181318440846552E-2</v>
      </c>
      <c r="L16" s="2">
        <v>0.279208846001817</v>
      </c>
      <c r="M16" s="2">
        <v>1.7784082926546301E-2</v>
      </c>
      <c r="N16" s="2">
        <v>0.99451133038613104</v>
      </c>
      <c r="O16" s="2">
        <v>3.3641951220805599E-2</v>
      </c>
      <c r="P16" s="2">
        <v>19527.780278606457</v>
      </c>
      <c r="Q16" s="3">
        <v>21779.317470370996</v>
      </c>
      <c r="R16">
        <f t="shared" si="4"/>
        <v>7.7927356865386994E-3</v>
      </c>
      <c r="S16">
        <f t="shared" si="5"/>
        <v>37.663171971250605</v>
      </c>
      <c r="T16">
        <f t="shared" si="6"/>
        <v>279.99987240149801</v>
      </c>
      <c r="U16">
        <f t="shared" si="7"/>
        <v>18.3415507272382</v>
      </c>
      <c r="V16">
        <f t="shared" si="8"/>
        <v>1.0014854925907899</v>
      </c>
      <c r="W16">
        <f t="shared" si="9"/>
        <v>3.4178791616731201E-2</v>
      </c>
      <c r="X16">
        <f t="shared" si="10"/>
        <v>19.530167723246102</v>
      </c>
      <c r="Y16" s="1">
        <f t="shared" si="11"/>
        <v>21863.685326813102</v>
      </c>
      <c r="Z16">
        <f t="shared" si="12"/>
        <v>-1.412590610836675</v>
      </c>
      <c r="AA16">
        <f t="shared" si="13"/>
        <v>37.181318440846553</v>
      </c>
      <c r="AB16">
        <f t="shared" si="14"/>
        <v>279.20884600181699</v>
      </c>
      <c r="AC16">
        <f t="shared" si="15"/>
        <v>17.784082926546301</v>
      </c>
      <c r="AD16">
        <f t="shared" si="16"/>
        <v>0.99451133038613104</v>
      </c>
      <c r="AE16">
        <f t="shared" si="17"/>
        <v>3.3641951220805599E-2</v>
      </c>
      <c r="AF16">
        <f t="shared" si="18"/>
        <v>19.527780278606457</v>
      </c>
      <c r="AG16" s="1">
        <f t="shared" si="19"/>
        <v>21779.317470370996</v>
      </c>
    </row>
    <row r="17" spans="1:33" x14ac:dyDescent="0.3">
      <c r="A17" s="1">
        <v>15</v>
      </c>
      <c r="B17" s="2">
        <v>1.58444314517054E-5</v>
      </c>
      <c r="C17" s="2">
        <v>3.8109973836663098E-2</v>
      </c>
      <c r="D17" s="2">
        <v>0.278999843894292</v>
      </c>
      <c r="E17" s="2">
        <v>1.8420930901919801E-2</v>
      </c>
      <c r="F17" s="2">
        <v>1.0014873199303</v>
      </c>
      <c r="G17" s="2">
        <v>3.4219788912301402E-2</v>
      </c>
      <c r="H17" s="2">
        <v>19530.966874647998</v>
      </c>
      <c r="I17" s="3">
        <v>22049.160276064005</v>
      </c>
      <c r="J17" s="2">
        <v>-5.3732893507851501E-5</v>
      </c>
      <c r="K17" s="2">
        <v>3.7273707360790949E-2</v>
      </c>
      <c r="L17" s="2">
        <v>0.27822650141519401</v>
      </c>
      <c r="M17" s="2">
        <v>1.80493058371421E-2</v>
      </c>
      <c r="N17" s="2">
        <v>0.99449561743400605</v>
      </c>
      <c r="O17" s="2">
        <v>3.3584762197735797E-2</v>
      </c>
      <c r="P17" s="2">
        <v>19528.180446676779</v>
      </c>
      <c r="Q17" s="3">
        <v>21936.665483167311</v>
      </c>
      <c r="R17">
        <f t="shared" si="4"/>
        <v>1.5844431451705401E-2</v>
      </c>
      <c r="S17">
        <f t="shared" si="5"/>
        <v>38.109973836663102</v>
      </c>
      <c r="T17">
        <f t="shared" si="6"/>
        <v>278.99984389429198</v>
      </c>
      <c r="U17">
        <f t="shared" si="7"/>
        <v>18.4209309019198</v>
      </c>
      <c r="V17">
        <f t="shared" si="8"/>
        <v>1.0014873199303</v>
      </c>
      <c r="W17">
        <f t="shared" si="9"/>
        <v>3.4219788912301402E-2</v>
      </c>
      <c r="X17">
        <f t="shared" si="10"/>
        <v>19.530966874647998</v>
      </c>
      <c r="Y17" s="1">
        <f t="shared" si="11"/>
        <v>22049.160276064005</v>
      </c>
      <c r="Z17">
        <f t="shared" si="12"/>
        <v>-5.3732893507851501E-2</v>
      </c>
      <c r="AA17">
        <f t="shared" si="13"/>
        <v>37.273707360790951</v>
      </c>
      <c r="AB17">
        <f t="shared" si="14"/>
        <v>278.22650141519398</v>
      </c>
      <c r="AC17">
        <f t="shared" si="15"/>
        <v>18.0493058371421</v>
      </c>
      <c r="AD17">
        <f t="shared" si="16"/>
        <v>0.99449561743400605</v>
      </c>
      <c r="AE17">
        <f t="shared" si="17"/>
        <v>3.3584762197735797E-2</v>
      </c>
      <c r="AF17">
        <f t="shared" si="18"/>
        <v>19.528180446676778</v>
      </c>
      <c r="AG17" s="1">
        <f t="shared" si="19"/>
        <v>21936.665483167311</v>
      </c>
    </row>
    <row r="18" spans="1:33" x14ac:dyDescent="0.3">
      <c r="A18" s="1">
        <v>16</v>
      </c>
      <c r="B18" s="2">
        <v>3.5171095892645399E-5</v>
      </c>
      <c r="C18" s="2">
        <v>3.8418903878178097E-2</v>
      </c>
      <c r="D18" s="2">
        <v>0.27799982128331602</v>
      </c>
      <c r="E18" s="2">
        <v>1.8353733615603701E-2</v>
      </c>
      <c r="F18" s="2">
        <v>1.0014918454150299</v>
      </c>
      <c r="G18" s="2">
        <v>3.4259295251038997E-2</v>
      </c>
      <c r="H18" s="2">
        <v>19531.7851713157</v>
      </c>
      <c r="I18" s="3">
        <v>22233.9545674724</v>
      </c>
      <c r="J18" s="2">
        <v>-2.117242919961345E-3</v>
      </c>
      <c r="K18" s="2">
        <v>3.7257067388212252E-2</v>
      </c>
      <c r="L18" s="2">
        <v>0.27811868750841601</v>
      </c>
      <c r="M18" s="2">
        <v>1.7503184691509899E-2</v>
      </c>
      <c r="N18" s="2">
        <v>0.99634093715258198</v>
      </c>
      <c r="O18" s="2">
        <v>3.3870990110754701E-2</v>
      </c>
      <c r="P18" s="2">
        <v>19529.536314868339</v>
      </c>
      <c r="Q18" s="3">
        <v>22133.748392456066</v>
      </c>
      <c r="R18">
        <f t="shared" si="4"/>
        <v>3.5171095892645401E-2</v>
      </c>
      <c r="S18">
        <f t="shared" si="5"/>
        <v>38.418903878178099</v>
      </c>
      <c r="T18">
        <f t="shared" si="6"/>
        <v>277.99982128331601</v>
      </c>
      <c r="U18">
        <f t="shared" si="7"/>
        <v>18.353733615603701</v>
      </c>
      <c r="V18">
        <f t="shared" si="8"/>
        <v>1.0014918454150299</v>
      </c>
      <c r="W18">
        <f t="shared" si="9"/>
        <v>3.4259295251038997E-2</v>
      </c>
      <c r="X18">
        <f t="shared" si="10"/>
        <v>19.5317851713157</v>
      </c>
      <c r="Y18" s="1">
        <f t="shared" si="11"/>
        <v>22233.9545674724</v>
      </c>
      <c r="Z18">
        <f t="shared" si="12"/>
        <v>-2.1172429199613449</v>
      </c>
      <c r="AA18">
        <f t="shared" si="13"/>
        <v>37.257067388212249</v>
      </c>
      <c r="AB18">
        <f t="shared" si="14"/>
        <v>278.11868750841603</v>
      </c>
      <c r="AC18">
        <f t="shared" si="15"/>
        <v>17.503184691509901</v>
      </c>
      <c r="AD18">
        <f t="shared" si="16"/>
        <v>0.99634093715258198</v>
      </c>
      <c r="AE18">
        <f t="shared" si="17"/>
        <v>3.3870990110754701E-2</v>
      </c>
      <c r="AF18">
        <f t="shared" si="18"/>
        <v>19.529536314868338</v>
      </c>
      <c r="AG18" s="1">
        <f t="shared" si="19"/>
        <v>22133.748392456066</v>
      </c>
    </row>
    <row r="19" spans="1:33" x14ac:dyDescent="0.3">
      <c r="A19" s="1">
        <v>17</v>
      </c>
      <c r="B19" s="2">
        <v>1.70860413419296E-6</v>
      </c>
      <c r="C19" s="2">
        <v>3.8761708870323097E-2</v>
      </c>
      <c r="D19" s="2">
        <v>0.27699998027477701</v>
      </c>
      <c r="E19" s="2">
        <v>1.87329910720615E-2</v>
      </c>
      <c r="F19" s="2">
        <v>1.0014961653044401</v>
      </c>
      <c r="G19" s="2">
        <v>3.4316119651669197E-2</v>
      </c>
      <c r="H19" s="2">
        <v>19532.642275024398</v>
      </c>
      <c r="I19" s="3">
        <v>22419.2914379465</v>
      </c>
      <c r="J19" s="2">
        <v>-3.480298326932025E-3</v>
      </c>
      <c r="K19" s="2">
        <v>3.7501838788593603E-2</v>
      </c>
      <c r="L19" s="2">
        <v>0.27780609255984351</v>
      </c>
      <c r="M19" s="2">
        <v>1.8449471610396301E-2</v>
      </c>
      <c r="N19" s="2">
        <v>0.99708581313036804</v>
      </c>
      <c r="O19" s="2">
        <v>3.3768073407813501E-2</v>
      </c>
      <c r="P19" s="2">
        <v>19532.117680599375</v>
      </c>
      <c r="Q19" s="3">
        <v>22317.036369495541</v>
      </c>
      <c r="R19">
        <f t="shared" si="4"/>
        <v>1.70860413419296E-3</v>
      </c>
      <c r="S19">
        <f t="shared" si="5"/>
        <v>38.761708870323098</v>
      </c>
      <c r="T19">
        <f t="shared" si="6"/>
        <v>276.99998027477699</v>
      </c>
      <c r="U19">
        <f t="shared" si="7"/>
        <v>18.732991072061502</v>
      </c>
      <c r="V19">
        <f t="shared" si="8"/>
        <v>1.0014961653044401</v>
      </c>
      <c r="W19">
        <f t="shared" si="9"/>
        <v>3.4316119651669197E-2</v>
      </c>
      <c r="X19">
        <f t="shared" si="10"/>
        <v>19.532642275024397</v>
      </c>
      <c r="Y19" s="1">
        <f t="shared" si="11"/>
        <v>22419.2914379465</v>
      </c>
      <c r="Z19">
        <f t="shared" si="12"/>
        <v>-3.4802983269320249</v>
      </c>
      <c r="AA19">
        <f t="shared" si="13"/>
        <v>37.501838788593602</v>
      </c>
      <c r="AB19">
        <f t="shared" si="14"/>
        <v>277.80609255984353</v>
      </c>
      <c r="AC19">
        <f t="shared" si="15"/>
        <v>18.449471610396301</v>
      </c>
      <c r="AD19">
        <f t="shared" si="16"/>
        <v>0.99708581313036804</v>
      </c>
      <c r="AE19">
        <f t="shared" si="17"/>
        <v>3.3768073407813501E-2</v>
      </c>
      <c r="AF19">
        <f t="shared" si="18"/>
        <v>19.532117680599374</v>
      </c>
      <c r="AG19" s="1">
        <f t="shared" si="19"/>
        <v>22317.036369495541</v>
      </c>
    </row>
    <row r="20" spans="1:33" x14ac:dyDescent="0.3">
      <c r="A20" s="1">
        <v>18</v>
      </c>
      <c r="B20" s="2">
        <v>1.15583070106947E-4</v>
      </c>
      <c r="C20" s="2">
        <v>3.9622711436869497E-2</v>
      </c>
      <c r="D20" s="2">
        <v>0.273999974270211</v>
      </c>
      <c r="E20" s="2">
        <v>1.8747611029839999E-2</v>
      </c>
      <c r="F20" s="2">
        <v>1.0015035071298399</v>
      </c>
      <c r="G20" s="2">
        <v>3.4391148928356902E-2</v>
      </c>
      <c r="H20" s="2">
        <v>19535.1675376483</v>
      </c>
      <c r="I20" s="3">
        <v>22991.1550373834</v>
      </c>
      <c r="J20" s="2">
        <v>5.0941911076392999E-3</v>
      </c>
      <c r="K20" s="2">
        <v>3.7941401083047201E-2</v>
      </c>
      <c r="L20" s="2">
        <v>0.27508019943885198</v>
      </c>
      <c r="M20" s="2">
        <v>1.8952779726223501E-2</v>
      </c>
      <c r="N20" s="2">
        <v>0.99734014864637199</v>
      </c>
      <c r="O20" s="2">
        <v>3.3953094072373201E-2</v>
      </c>
      <c r="P20" s="2">
        <v>19533.945377131677</v>
      </c>
      <c r="Q20" s="3">
        <v>22886.174177752539</v>
      </c>
      <c r="R20">
        <f t="shared" si="4"/>
        <v>0.115583070106947</v>
      </c>
      <c r="S20">
        <f t="shared" si="5"/>
        <v>39.622711436869494</v>
      </c>
      <c r="T20">
        <f t="shared" si="6"/>
        <v>273.999974270211</v>
      </c>
      <c r="U20">
        <f t="shared" si="7"/>
        <v>18.747611029839998</v>
      </c>
      <c r="V20">
        <f t="shared" si="8"/>
        <v>1.0015035071298399</v>
      </c>
      <c r="W20">
        <f t="shared" si="9"/>
        <v>3.4391148928356902E-2</v>
      </c>
      <c r="X20">
        <f t="shared" si="10"/>
        <v>19.535167537648299</v>
      </c>
      <c r="Y20" s="1">
        <f t="shared" si="11"/>
        <v>22991.1550373834</v>
      </c>
      <c r="Z20">
        <f t="shared" si="12"/>
        <v>5.0941911076392996</v>
      </c>
      <c r="AA20">
        <f t="shared" si="13"/>
        <v>37.941401083047204</v>
      </c>
      <c r="AB20">
        <f t="shared" si="14"/>
        <v>275.08019943885199</v>
      </c>
      <c r="AC20">
        <f t="shared" si="15"/>
        <v>18.9527797262235</v>
      </c>
      <c r="AD20">
        <f t="shared" si="16"/>
        <v>0.99734014864637199</v>
      </c>
      <c r="AE20">
        <f t="shared" si="17"/>
        <v>3.3953094072373201E-2</v>
      </c>
      <c r="AF20">
        <f t="shared" si="18"/>
        <v>19.533945377131676</v>
      </c>
      <c r="AG20" s="1">
        <f t="shared" si="19"/>
        <v>22886.174177752539</v>
      </c>
    </row>
    <row r="21" spans="1:33" x14ac:dyDescent="0.3">
      <c r="A21" s="1">
        <v>19</v>
      </c>
      <c r="B21" s="2">
        <v>8.6666004244294499E-3</v>
      </c>
      <c r="C21" s="2">
        <v>4.05200074660578E-2</v>
      </c>
      <c r="D21" s="2">
        <v>0.27199977816865101</v>
      </c>
      <c r="E21" s="2">
        <v>1.9051242430482E-2</v>
      </c>
      <c r="F21" s="2">
        <v>1.00149951363395</v>
      </c>
      <c r="G21" s="2">
        <v>3.4146045055773303E-2</v>
      </c>
      <c r="H21" s="2">
        <v>19536.907200546299</v>
      </c>
      <c r="I21" s="3">
        <v>23563.670716359004</v>
      </c>
      <c r="J21" s="2">
        <v>1.448940185975455E-2</v>
      </c>
      <c r="K21" s="2">
        <v>3.8732662178244753E-2</v>
      </c>
      <c r="L21" s="2">
        <v>0.27348491758244847</v>
      </c>
      <c r="M21" s="2">
        <v>1.9537704956191448E-2</v>
      </c>
      <c r="N21" s="2">
        <v>0.99969397159703899</v>
      </c>
      <c r="O21" s="2">
        <v>3.3845655572178501E-2</v>
      </c>
      <c r="P21" s="2">
        <v>19537.241580849714</v>
      </c>
      <c r="Q21" s="3">
        <v>23527.469723223603</v>
      </c>
      <c r="R21">
        <f t="shared" si="4"/>
        <v>8.6666004244294506</v>
      </c>
      <c r="S21">
        <f t="shared" si="5"/>
        <v>40.520007466057798</v>
      </c>
      <c r="T21">
        <f t="shared" si="6"/>
        <v>271.99977816865101</v>
      </c>
      <c r="U21">
        <f t="shared" si="7"/>
        <v>19.051242430481999</v>
      </c>
      <c r="V21">
        <f t="shared" si="8"/>
        <v>1.00149951363395</v>
      </c>
      <c r="W21">
        <f t="shared" si="9"/>
        <v>3.4146045055773303E-2</v>
      </c>
      <c r="X21">
        <f t="shared" si="10"/>
        <v>19.536907200546299</v>
      </c>
      <c r="Y21" s="1">
        <f t="shared" si="11"/>
        <v>23563.670716359004</v>
      </c>
      <c r="Z21">
        <f t="shared" si="12"/>
        <v>14.489401859754549</v>
      </c>
      <c r="AA21">
        <f t="shared" si="13"/>
        <v>38.732662178244752</v>
      </c>
      <c r="AB21">
        <f t="shared" si="14"/>
        <v>273.48491758244847</v>
      </c>
      <c r="AC21">
        <f t="shared" si="15"/>
        <v>19.537704956191448</v>
      </c>
      <c r="AD21">
        <f t="shared" si="16"/>
        <v>0.99969397159703899</v>
      </c>
      <c r="AE21">
        <f t="shared" si="17"/>
        <v>3.3845655572178501E-2</v>
      </c>
      <c r="AF21">
        <f t="shared" si="18"/>
        <v>19.537241580849713</v>
      </c>
      <c r="AG21" s="1">
        <f t="shared" si="19"/>
        <v>23527.469723223603</v>
      </c>
    </row>
    <row r="22" spans="1:33" x14ac:dyDescent="0.3">
      <c r="A22" s="1">
        <v>20</v>
      </c>
      <c r="B22" s="2">
        <v>2.82021362291562E-2</v>
      </c>
      <c r="C22" s="2">
        <v>4.1312205889079502E-2</v>
      </c>
      <c r="D22" s="2">
        <v>0.26899995863708798</v>
      </c>
      <c r="E22" s="2">
        <v>1.95958010436381E-2</v>
      </c>
      <c r="F22" s="2">
        <v>1.0014592204739401</v>
      </c>
      <c r="G22" s="2">
        <v>3.3079190681669299E-2</v>
      </c>
      <c r="H22" s="2">
        <v>19538.723123234198</v>
      </c>
      <c r="I22" s="3">
        <v>24136.176240261997</v>
      </c>
      <c r="J22" s="2">
        <v>2.8887470114362001E-2</v>
      </c>
      <c r="K22" s="2">
        <v>3.9197441818266801E-2</v>
      </c>
      <c r="L22" s="2">
        <v>0.26950845632670251</v>
      </c>
      <c r="M22" s="2">
        <v>2.0040706079555E-2</v>
      </c>
      <c r="N22" s="2">
        <v>0.99959082479547601</v>
      </c>
      <c r="O22" s="2">
        <v>3.2917913823161601E-2</v>
      </c>
      <c r="P22" s="2">
        <v>19539.211810670375</v>
      </c>
      <c r="Q22" s="3">
        <v>24066.07431334984</v>
      </c>
      <c r="R22">
        <f t="shared" si="4"/>
        <v>28.202136229156199</v>
      </c>
      <c r="S22">
        <f t="shared" si="5"/>
        <v>41.3122058890795</v>
      </c>
      <c r="T22">
        <f t="shared" si="6"/>
        <v>268.99995863708796</v>
      </c>
      <c r="U22">
        <f t="shared" si="7"/>
        <v>19.595801043638101</v>
      </c>
      <c r="V22">
        <f t="shared" si="8"/>
        <v>1.0014592204739401</v>
      </c>
      <c r="W22">
        <f t="shared" si="9"/>
        <v>3.3079190681669299E-2</v>
      </c>
      <c r="X22">
        <f t="shared" si="10"/>
        <v>19.538723123234199</v>
      </c>
      <c r="Y22" s="1">
        <f t="shared" si="11"/>
        <v>24136.176240261997</v>
      </c>
      <c r="Z22">
        <f t="shared" si="12"/>
        <v>28.887470114361999</v>
      </c>
      <c r="AA22">
        <f t="shared" si="13"/>
        <v>39.197441818266803</v>
      </c>
      <c r="AB22">
        <f t="shared" si="14"/>
        <v>269.50845632670251</v>
      </c>
      <c r="AC22">
        <f t="shared" si="15"/>
        <v>20.040706079555001</v>
      </c>
      <c r="AD22">
        <f t="shared" si="16"/>
        <v>0.99959082479547601</v>
      </c>
      <c r="AE22">
        <f t="shared" si="17"/>
        <v>3.2917913823161601E-2</v>
      </c>
      <c r="AF22">
        <f t="shared" si="18"/>
        <v>19.539211810670373</v>
      </c>
      <c r="AG22" s="1">
        <f t="shared" si="19"/>
        <v>24066.07431334984</v>
      </c>
    </row>
    <row r="23" spans="1:33" x14ac:dyDescent="0.3">
      <c r="A23" s="1">
        <v>21</v>
      </c>
      <c r="B23" s="2">
        <v>4.50293021144961E-2</v>
      </c>
      <c r="C23" s="2">
        <v>4.2150259690764899E-2</v>
      </c>
      <c r="D23" s="2">
        <v>0.26599996935300702</v>
      </c>
      <c r="E23" s="2">
        <v>1.9884478196394599E-2</v>
      </c>
      <c r="F23" s="2">
        <v>1.0014218704397699</v>
      </c>
      <c r="G23" s="2">
        <v>3.21241631172949E-2</v>
      </c>
      <c r="H23" s="2">
        <v>19540.366395684901</v>
      </c>
      <c r="I23" s="3">
        <v>24708.208350814599</v>
      </c>
      <c r="J23" s="2">
        <v>4.442486810489215E-2</v>
      </c>
      <c r="K23" s="2">
        <v>3.9977573653488897E-2</v>
      </c>
      <c r="L23" s="2">
        <v>0.26636932556566151</v>
      </c>
      <c r="M23" s="2">
        <v>2.036889237825475E-2</v>
      </c>
      <c r="N23" s="2">
        <v>0.99957165718788799</v>
      </c>
      <c r="O23" s="2">
        <v>3.1805638798621999E-2</v>
      </c>
      <c r="P23" s="2">
        <v>19541.117471717895</v>
      </c>
      <c r="Q23" s="3">
        <v>24635.852321569386</v>
      </c>
      <c r="R23">
        <f t="shared" si="4"/>
        <v>45.029302114496097</v>
      </c>
      <c r="S23">
        <f t="shared" si="5"/>
        <v>42.150259690764898</v>
      </c>
      <c r="T23">
        <f t="shared" si="6"/>
        <v>265.99996935300703</v>
      </c>
      <c r="U23">
        <f t="shared" si="7"/>
        <v>19.8844781963946</v>
      </c>
      <c r="V23">
        <f t="shared" si="8"/>
        <v>1.0014218704397699</v>
      </c>
      <c r="W23">
        <f t="shared" si="9"/>
        <v>3.21241631172949E-2</v>
      </c>
      <c r="X23">
        <f t="shared" si="10"/>
        <v>19.540366395684902</v>
      </c>
      <c r="Y23" s="1">
        <f t="shared" si="11"/>
        <v>24708.208350814599</v>
      </c>
      <c r="Z23">
        <f t="shared" si="12"/>
        <v>44.424868104892148</v>
      </c>
      <c r="AA23">
        <f t="shared" si="13"/>
        <v>39.977573653488896</v>
      </c>
      <c r="AB23">
        <f t="shared" si="14"/>
        <v>266.36932556566148</v>
      </c>
      <c r="AC23">
        <f t="shared" si="15"/>
        <v>20.368892378254749</v>
      </c>
      <c r="AD23">
        <f t="shared" si="16"/>
        <v>0.99957165718788799</v>
      </c>
      <c r="AE23">
        <f t="shared" si="17"/>
        <v>3.1805638798621999E-2</v>
      </c>
      <c r="AF23">
        <f t="shared" si="18"/>
        <v>19.541117471717893</v>
      </c>
      <c r="AG23" s="1">
        <f t="shared" si="19"/>
        <v>24635.852321569386</v>
      </c>
    </row>
    <row r="24" spans="1:33" x14ac:dyDescent="0.3">
      <c r="A24" s="1">
        <v>22</v>
      </c>
      <c r="B24" s="2">
        <v>7.5376512522796493E-2</v>
      </c>
      <c r="C24" s="2">
        <v>4.3716771824277398E-2</v>
      </c>
      <c r="D24" s="2">
        <v>0.26099999804546598</v>
      </c>
      <c r="E24" s="2">
        <v>2.0883659695416602E-2</v>
      </c>
      <c r="F24" s="2">
        <v>1.00136332153326</v>
      </c>
      <c r="G24" s="2">
        <v>3.0608109174190601E-2</v>
      </c>
      <c r="H24" s="2">
        <v>19542.977779000699</v>
      </c>
      <c r="I24" s="3">
        <v>25777.959162075698</v>
      </c>
      <c r="J24" s="2">
        <v>7.3657936057242496E-2</v>
      </c>
      <c r="K24" s="2">
        <v>4.1609619284975301E-2</v>
      </c>
      <c r="L24" s="2">
        <v>0.26129091063601301</v>
      </c>
      <c r="M24" s="2">
        <v>2.1438664133992449E-2</v>
      </c>
      <c r="N24" s="2">
        <v>0.99962824815627405</v>
      </c>
      <c r="O24" s="2">
        <v>2.9981967236632101E-2</v>
      </c>
      <c r="P24" s="2">
        <v>19544.161189779112</v>
      </c>
      <c r="Q24" s="3">
        <v>25711.325465033522</v>
      </c>
      <c r="R24">
        <f t="shared" si="4"/>
        <v>75.376512522796489</v>
      </c>
      <c r="S24">
        <f t="shared" si="5"/>
        <v>43.716771824277394</v>
      </c>
      <c r="T24">
        <f t="shared" si="6"/>
        <v>260.99999804546599</v>
      </c>
      <c r="U24">
        <f t="shared" si="7"/>
        <v>20.8836596954166</v>
      </c>
      <c r="V24">
        <f t="shared" si="8"/>
        <v>1.00136332153326</v>
      </c>
      <c r="W24">
        <f t="shared" si="9"/>
        <v>3.0608109174190601E-2</v>
      </c>
      <c r="X24">
        <f t="shared" si="10"/>
        <v>19.542977779000701</v>
      </c>
      <c r="Y24" s="1">
        <f t="shared" si="11"/>
        <v>25777.959162075698</v>
      </c>
      <c r="Z24">
        <f t="shared" si="12"/>
        <v>73.657936057242495</v>
      </c>
      <c r="AA24">
        <f t="shared" si="13"/>
        <v>41.609619284975302</v>
      </c>
      <c r="AB24">
        <f t="shared" si="14"/>
        <v>261.290910636013</v>
      </c>
      <c r="AC24">
        <f t="shared" si="15"/>
        <v>21.43866413399245</v>
      </c>
      <c r="AD24">
        <f t="shared" si="16"/>
        <v>0.99962824815627405</v>
      </c>
      <c r="AE24">
        <f t="shared" si="17"/>
        <v>2.9981967236632101E-2</v>
      </c>
      <c r="AF24">
        <f t="shared" si="18"/>
        <v>19.544161189779111</v>
      </c>
      <c r="AG24" s="1">
        <f t="shared" si="19"/>
        <v>25711.325465033522</v>
      </c>
    </row>
    <row r="25" spans="1:33" x14ac:dyDescent="0.3">
      <c r="A25" s="1">
        <v>23</v>
      </c>
      <c r="B25" s="2">
        <v>0.10429240589350899</v>
      </c>
      <c r="C25" s="2">
        <v>4.5201997328649698E-2</v>
      </c>
      <c r="D25" s="2">
        <v>0.254999997782554</v>
      </c>
      <c r="E25" s="2">
        <v>2.1411222663383599E-2</v>
      </c>
      <c r="F25" s="2">
        <v>1.00129899951065</v>
      </c>
      <c r="G25" s="2">
        <v>2.8987302467357302E-2</v>
      </c>
      <c r="H25" s="2">
        <v>19545.799098899301</v>
      </c>
      <c r="I25" s="3">
        <v>26846.5863982019</v>
      </c>
      <c r="J25" s="2">
        <v>0.103511407897633</v>
      </c>
      <c r="K25" s="2">
        <v>4.3286181178112351E-2</v>
      </c>
      <c r="L25" s="2">
        <v>0.25532718388527248</v>
      </c>
      <c r="M25" s="2">
        <v>2.23792229054833E-2</v>
      </c>
      <c r="N25" s="2">
        <v>0.99971942145269899</v>
      </c>
      <c r="O25" s="2">
        <v>2.81273045878054E-2</v>
      </c>
      <c r="P25" s="2">
        <v>19547.294297950455</v>
      </c>
      <c r="Q25" s="3">
        <v>26806.749146108781</v>
      </c>
      <c r="R25">
        <f t="shared" si="4"/>
        <v>104.292405893509</v>
      </c>
      <c r="S25">
        <f t="shared" si="5"/>
        <v>45.201997328649696</v>
      </c>
      <c r="T25">
        <f t="shared" si="6"/>
        <v>254.999997782554</v>
      </c>
      <c r="U25">
        <f t="shared" si="7"/>
        <v>21.411222663383597</v>
      </c>
      <c r="V25">
        <f t="shared" si="8"/>
        <v>1.00129899951065</v>
      </c>
      <c r="W25">
        <f t="shared" si="9"/>
        <v>2.8987302467357302E-2</v>
      </c>
      <c r="X25">
        <f t="shared" si="10"/>
        <v>19.545799098899302</v>
      </c>
      <c r="Y25" s="1">
        <f t="shared" si="11"/>
        <v>26846.5863982019</v>
      </c>
      <c r="Z25">
        <f t="shared" si="12"/>
        <v>103.51140789763299</v>
      </c>
      <c r="AA25">
        <f t="shared" si="13"/>
        <v>43.286181178112351</v>
      </c>
      <c r="AB25">
        <f t="shared" si="14"/>
        <v>255.32718388527249</v>
      </c>
      <c r="AC25">
        <f t="shared" si="15"/>
        <v>22.379222905483299</v>
      </c>
      <c r="AD25">
        <f t="shared" si="16"/>
        <v>0.99971942145269899</v>
      </c>
      <c r="AE25">
        <f t="shared" si="17"/>
        <v>2.81273045878054E-2</v>
      </c>
      <c r="AF25">
        <f t="shared" si="18"/>
        <v>19.547294297950454</v>
      </c>
      <c r="AG25" s="1">
        <f t="shared" si="19"/>
        <v>26806.749146108781</v>
      </c>
    </row>
    <row r="26" spans="1:33" x14ac:dyDescent="0.3">
      <c r="A26" s="1">
        <v>24</v>
      </c>
      <c r="B26" s="2">
        <v>0.132320854812702</v>
      </c>
      <c r="C26" s="2">
        <v>4.6447738953378302E-2</v>
      </c>
      <c r="D26" s="2">
        <v>0.24999999140802501</v>
      </c>
      <c r="E26" s="2">
        <v>2.1718924463132401E-2</v>
      </c>
      <c r="F26" s="2">
        <v>1.00124307700949</v>
      </c>
      <c r="G26" s="2">
        <v>2.7561122633807798E-2</v>
      </c>
      <c r="H26" s="2">
        <v>19548.298761857099</v>
      </c>
      <c r="I26" s="3">
        <v>27915.939849853999</v>
      </c>
      <c r="J26" s="2">
        <v>0.1332105556625055</v>
      </c>
      <c r="K26" s="2">
        <v>4.48190110584245E-2</v>
      </c>
      <c r="L26" s="2">
        <v>0.25030900791692601</v>
      </c>
      <c r="M26" s="2">
        <v>2.3040784576198601E-2</v>
      </c>
      <c r="N26" s="2">
        <v>0.99981237845919502</v>
      </c>
      <c r="O26" s="2">
        <v>2.65585303918799E-2</v>
      </c>
      <c r="P26" s="2">
        <v>19549.764049856138</v>
      </c>
      <c r="Q26" s="3">
        <v>27888.607441291701</v>
      </c>
      <c r="R26">
        <f t="shared" si="4"/>
        <v>132.32085481270201</v>
      </c>
      <c r="S26">
        <f t="shared" si="5"/>
        <v>46.447738953378305</v>
      </c>
      <c r="T26">
        <f t="shared" si="6"/>
        <v>249.99999140802501</v>
      </c>
      <c r="U26">
        <f t="shared" si="7"/>
        <v>21.718924463132399</v>
      </c>
      <c r="V26">
        <f t="shared" si="8"/>
        <v>1.00124307700949</v>
      </c>
      <c r="W26">
        <f t="shared" si="9"/>
        <v>2.7561122633807798E-2</v>
      </c>
      <c r="X26">
        <f t="shared" si="10"/>
        <v>19.548298761857097</v>
      </c>
      <c r="Y26" s="1">
        <f t="shared" si="11"/>
        <v>27915.939849853999</v>
      </c>
      <c r="Z26">
        <f t="shared" si="12"/>
        <v>133.2105556625055</v>
      </c>
      <c r="AA26">
        <f t="shared" si="13"/>
        <v>44.819011058424501</v>
      </c>
      <c r="AB26">
        <f t="shared" si="14"/>
        <v>250.30900791692602</v>
      </c>
      <c r="AC26">
        <f t="shared" si="15"/>
        <v>23.0407845761986</v>
      </c>
      <c r="AD26">
        <f t="shared" si="16"/>
        <v>0.99981237845919502</v>
      </c>
      <c r="AE26">
        <f t="shared" si="17"/>
        <v>2.65585303918799E-2</v>
      </c>
      <c r="AF26">
        <f t="shared" si="18"/>
        <v>19.549764049856137</v>
      </c>
      <c r="AG26" s="1">
        <f t="shared" si="19"/>
        <v>27888.607441291701</v>
      </c>
    </row>
    <row r="27" spans="1:33" x14ac:dyDescent="0.3">
      <c r="A27" s="1">
        <v>25</v>
      </c>
      <c r="B27" s="2">
        <v>0.28256820271648603</v>
      </c>
      <c r="C27" s="2">
        <v>4.7955987352182698E-2</v>
      </c>
      <c r="D27" s="2">
        <v>0.244999997188103</v>
      </c>
      <c r="E27" s="2">
        <v>2.25185261057162E-2</v>
      </c>
      <c r="F27" s="2">
        <v>1.0011994137859599</v>
      </c>
      <c r="G27" s="2">
        <v>2.0862242321247702E-2</v>
      </c>
      <c r="H27" s="2">
        <v>19551.526821825399</v>
      </c>
      <c r="I27" s="3">
        <v>29022.681496746321</v>
      </c>
      <c r="J27" s="2">
        <v>0.28173819208327799</v>
      </c>
      <c r="K27" s="2">
        <v>4.6972174101146652E-2</v>
      </c>
      <c r="L27" s="2">
        <v>0.245237832027832</v>
      </c>
      <c r="M27" s="2">
        <v>2.262213916373635E-2</v>
      </c>
      <c r="N27" s="2">
        <v>0.99947503904298696</v>
      </c>
      <c r="O27" s="2">
        <v>2.0546696578200001E-2</v>
      </c>
      <c r="P27" s="2">
        <v>19551.671013634052</v>
      </c>
      <c r="Q27" s="3">
        <v>28958.76287936018</v>
      </c>
      <c r="R27">
        <f t="shared" si="4"/>
        <v>282.56820271648604</v>
      </c>
      <c r="S27">
        <f t="shared" si="5"/>
        <v>47.955987352182696</v>
      </c>
      <c r="T27">
        <f t="shared" si="6"/>
        <v>244.99999718810301</v>
      </c>
      <c r="U27">
        <f t="shared" si="7"/>
        <v>22.518526105716202</v>
      </c>
      <c r="V27">
        <f t="shared" si="8"/>
        <v>1.0011994137859599</v>
      </c>
      <c r="W27">
        <f t="shared" si="9"/>
        <v>2.0862242321247702E-2</v>
      </c>
      <c r="X27">
        <f t="shared" si="10"/>
        <v>19.551526821825398</v>
      </c>
      <c r="Y27" s="1">
        <f t="shared" si="11"/>
        <v>29022.681496746321</v>
      </c>
      <c r="Z27">
        <f t="shared" si="12"/>
        <v>281.73819208327802</v>
      </c>
      <c r="AA27">
        <f t="shared" si="13"/>
        <v>46.972174101146649</v>
      </c>
      <c r="AB27">
        <f t="shared" si="14"/>
        <v>245.23783202783201</v>
      </c>
      <c r="AC27">
        <f t="shared" si="15"/>
        <v>22.62213916373635</v>
      </c>
      <c r="AD27">
        <f t="shared" si="16"/>
        <v>0.99947503904298696</v>
      </c>
      <c r="AE27">
        <f t="shared" si="17"/>
        <v>2.0546696578200001E-2</v>
      </c>
      <c r="AF27">
        <f t="shared" si="18"/>
        <v>19.551671013634053</v>
      </c>
      <c r="AG27" s="1">
        <f t="shared" si="19"/>
        <v>28958.76287936018</v>
      </c>
    </row>
    <row r="28" spans="1:33" x14ac:dyDescent="0.3">
      <c r="A28" s="1">
        <v>26</v>
      </c>
      <c r="B28" s="2">
        <v>0.29636661489888499</v>
      </c>
      <c r="C28" s="2">
        <v>4.91643569165338E-2</v>
      </c>
      <c r="D28" s="2">
        <v>0.239999997620855</v>
      </c>
      <c r="E28" s="2">
        <v>2.2937254039203801E-2</v>
      </c>
      <c r="F28" s="2">
        <v>1.00115891672375</v>
      </c>
      <c r="G28" s="2">
        <v>2.0105952957819799E-2</v>
      </c>
      <c r="H28" s="2">
        <v>19553.261741650302</v>
      </c>
      <c r="I28" s="3">
        <v>29765.769136506977</v>
      </c>
      <c r="J28" s="2">
        <v>0.29493498476263902</v>
      </c>
      <c r="K28" s="2">
        <v>4.8033977647184152E-2</v>
      </c>
      <c r="L28" s="2">
        <v>0.24036789029407851</v>
      </c>
      <c r="M28" s="2">
        <v>2.3068007173584652E-2</v>
      </c>
      <c r="N28" s="2">
        <v>0.99946530409360801</v>
      </c>
      <c r="O28" s="2">
        <v>1.96929958794522E-2</v>
      </c>
      <c r="P28" s="2">
        <v>19553.650183009093</v>
      </c>
      <c r="Q28" s="3">
        <v>29693.973144366741</v>
      </c>
      <c r="R28">
        <f t="shared" si="4"/>
        <v>296.36661489888502</v>
      </c>
      <c r="S28">
        <f t="shared" si="5"/>
        <v>49.164356916533798</v>
      </c>
      <c r="T28">
        <f t="shared" si="6"/>
        <v>239.999997620855</v>
      </c>
      <c r="U28">
        <f t="shared" si="7"/>
        <v>22.9372540392038</v>
      </c>
      <c r="V28">
        <f t="shared" si="8"/>
        <v>1.00115891672375</v>
      </c>
      <c r="W28">
        <f t="shared" si="9"/>
        <v>2.0105952957819799E-2</v>
      </c>
      <c r="X28">
        <f t="shared" si="10"/>
        <v>19.553261741650303</v>
      </c>
      <c r="Y28" s="1">
        <f t="shared" si="11"/>
        <v>29765.769136506977</v>
      </c>
      <c r="Z28">
        <f t="shared" si="12"/>
        <v>294.93498476263903</v>
      </c>
      <c r="AA28">
        <f t="shared" si="13"/>
        <v>48.033977647184152</v>
      </c>
      <c r="AB28">
        <f t="shared" si="14"/>
        <v>240.36789029407851</v>
      </c>
      <c r="AC28">
        <f t="shared" si="15"/>
        <v>23.06800717358465</v>
      </c>
      <c r="AD28">
        <f t="shared" si="16"/>
        <v>0.99946530409360801</v>
      </c>
      <c r="AE28">
        <f t="shared" si="17"/>
        <v>1.96929958794522E-2</v>
      </c>
      <c r="AF28">
        <f t="shared" si="18"/>
        <v>19.553650183009093</v>
      </c>
      <c r="AG28" s="1">
        <f t="shared" si="19"/>
        <v>29693.973144366741</v>
      </c>
    </row>
    <row r="29" spans="1:33" x14ac:dyDescent="0.3">
      <c r="A29" s="1">
        <v>27</v>
      </c>
      <c r="B29" s="2">
        <v>0.30921902417149</v>
      </c>
      <c r="C29" s="2">
        <v>5.03737659354885E-2</v>
      </c>
      <c r="D29" s="2">
        <v>0.234999992926504</v>
      </c>
      <c r="E29" s="2">
        <v>2.3244423825888001E-2</v>
      </c>
      <c r="F29" s="2">
        <v>1.00111768264099</v>
      </c>
      <c r="G29" s="2">
        <v>1.9352812264737399E-2</v>
      </c>
      <c r="H29" s="2">
        <v>19555.027547927701</v>
      </c>
      <c r="I29" s="3">
        <v>30509.133993215597</v>
      </c>
      <c r="J29" s="2">
        <v>0.30779091678139447</v>
      </c>
      <c r="K29" s="2">
        <v>4.91188915657918E-2</v>
      </c>
      <c r="L29" s="2">
        <v>0.23557241217876199</v>
      </c>
      <c r="M29" s="2">
        <v>2.350613980245915E-2</v>
      </c>
      <c r="N29" s="2">
        <v>0.99946645249747101</v>
      </c>
      <c r="O29" s="2">
        <v>1.8758781918838799E-2</v>
      </c>
      <c r="P29" s="2">
        <v>19555.760343260703</v>
      </c>
      <c r="Q29" s="3">
        <v>30412.265525934978</v>
      </c>
      <c r="R29">
        <f t="shared" si="4"/>
        <v>309.21902417148999</v>
      </c>
      <c r="S29">
        <f t="shared" si="5"/>
        <v>50.3737659354885</v>
      </c>
      <c r="T29">
        <f t="shared" si="6"/>
        <v>234.99999292650401</v>
      </c>
      <c r="U29">
        <f t="shared" si="7"/>
        <v>23.244423825887999</v>
      </c>
      <c r="V29">
        <f t="shared" si="8"/>
        <v>1.00111768264099</v>
      </c>
      <c r="W29">
        <f t="shared" si="9"/>
        <v>1.9352812264737399E-2</v>
      </c>
      <c r="X29">
        <f t="shared" si="10"/>
        <v>19.5550275479277</v>
      </c>
      <c r="Y29" s="1">
        <f t="shared" si="11"/>
        <v>30509.133993215597</v>
      </c>
      <c r="Z29">
        <f t="shared" si="12"/>
        <v>307.79091678139446</v>
      </c>
      <c r="AA29">
        <f t="shared" si="13"/>
        <v>49.118891565791799</v>
      </c>
      <c r="AB29">
        <f t="shared" si="14"/>
        <v>235.57241217876199</v>
      </c>
      <c r="AC29">
        <f t="shared" si="15"/>
        <v>23.506139802459149</v>
      </c>
      <c r="AD29">
        <f t="shared" si="16"/>
        <v>0.99946645249747101</v>
      </c>
      <c r="AE29">
        <f t="shared" si="17"/>
        <v>1.8758781918838799E-2</v>
      </c>
      <c r="AF29">
        <f t="shared" si="18"/>
        <v>19.555760343260705</v>
      </c>
      <c r="AG29" s="1">
        <f t="shared" si="19"/>
        <v>30412.265525934978</v>
      </c>
    </row>
    <row r="30" spans="1:33" x14ac:dyDescent="0.3">
      <c r="A30" s="1">
        <v>28</v>
      </c>
      <c r="B30" s="2">
        <v>0.32042415293354998</v>
      </c>
      <c r="C30" s="2">
        <v>5.1775580069886001E-2</v>
      </c>
      <c r="D30" s="2">
        <v>0.229999990897365</v>
      </c>
      <c r="E30" s="2">
        <v>2.42688990096072E-2</v>
      </c>
      <c r="F30" s="2">
        <v>1.0010771371795699</v>
      </c>
      <c r="G30" s="2">
        <v>1.8627345049286599E-2</v>
      </c>
      <c r="H30" s="2">
        <v>19556.747172128598</v>
      </c>
      <c r="I30" s="3">
        <v>31251.79723999598</v>
      </c>
      <c r="J30" s="2">
        <v>0.31981120251497902</v>
      </c>
      <c r="K30" s="2">
        <v>5.0219512747690501E-2</v>
      </c>
      <c r="L30" s="2">
        <v>0.2302856098136235</v>
      </c>
      <c r="M30" s="2">
        <v>2.4439273732932448E-2</v>
      </c>
      <c r="N30" s="2">
        <v>0.99944531622461297</v>
      </c>
      <c r="O30" s="2">
        <v>1.7916790185100201E-2</v>
      </c>
      <c r="P30" s="2">
        <v>19557.729557974089</v>
      </c>
      <c r="Q30" s="3">
        <v>31127.958294779062</v>
      </c>
      <c r="R30">
        <f t="shared" si="4"/>
        <v>320.42415293354998</v>
      </c>
      <c r="S30">
        <f t="shared" si="5"/>
        <v>51.775580069886004</v>
      </c>
      <c r="T30">
        <f t="shared" si="6"/>
        <v>229.999990897365</v>
      </c>
      <c r="U30">
        <f t="shared" si="7"/>
        <v>24.2688990096072</v>
      </c>
      <c r="V30">
        <f t="shared" si="8"/>
        <v>1.0010771371795699</v>
      </c>
      <c r="W30">
        <f t="shared" si="9"/>
        <v>1.8627345049286599E-2</v>
      </c>
      <c r="X30">
        <f t="shared" si="10"/>
        <v>19.556747172128599</v>
      </c>
      <c r="Y30" s="1">
        <f t="shared" si="11"/>
        <v>31251.79723999598</v>
      </c>
      <c r="Z30">
        <f t="shared" si="12"/>
        <v>319.81120251497902</v>
      </c>
      <c r="AA30">
        <f t="shared" si="13"/>
        <v>50.219512747690501</v>
      </c>
      <c r="AB30">
        <f t="shared" si="14"/>
        <v>230.28560981362349</v>
      </c>
      <c r="AC30">
        <f t="shared" si="15"/>
        <v>24.439273732932449</v>
      </c>
      <c r="AD30">
        <f t="shared" si="16"/>
        <v>0.99944531622461297</v>
      </c>
      <c r="AE30">
        <f t="shared" si="17"/>
        <v>1.7916790185100201E-2</v>
      </c>
      <c r="AF30">
        <f t="shared" si="18"/>
        <v>19.557729557974088</v>
      </c>
      <c r="AG30" s="1">
        <f t="shared" si="19"/>
        <v>31127.958294779062</v>
      </c>
    </row>
    <row r="31" spans="1:33" x14ac:dyDescent="0.3">
      <c r="A31" s="1">
        <v>29</v>
      </c>
      <c r="B31" s="2">
        <v>0.33280111533751</v>
      </c>
      <c r="C31" s="2">
        <v>5.2876558141015002E-2</v>
      </c>
      <c r="D31" s="2">
        <v>0.22499999097852699</v>
      </c>
      <c r="E31" s="2">
        <v>2.4946549557195399E-2</v>
      </c>
      <c r="F31" s="2">
        <v>1.00103658047823</v>
      </c>
      <c r="G31" s="2">
        <v>1.78928203221939E-2</v>
      </c>
      <c r="H31" s="2">
        <v>19558.472643114001</v>
      </c>
      <c r="I31" s="3">
        <v>31995.157745691322</v>
      </c>
      <c r="J31" s="2">
        <v>0.33212712841983349</v>
      </c>
      <c r="K31" s="2">
        <v>5.1522557992289497E-2</v>
      </c>
      <c r="L31" s="2">
        <v>0.225540669623956</v>
      </c>
      <c r="M31" s="2">
        <v>2.5282475007342851E-2</v>
      </c>
      <c r="N31" s="2">
        <v>0.99941345092647504</v>
      </c>
      <c r="O31" s="2">
        <v>1.7168651614447399E-2</v>
      </c>
      <c r="P31" s="2">
        <v>19559.500908990543</v>
      </c>
      <c r="Q31" s="3">
        <v>31890.683289744258</v>
      </c>
      <c r="R31">
        <f t="shared" si="4"/>
        <v>332.80111533751</v>
      </c>
      <c r="S31">
        <f t="shared" si="5"/>
        <v>52.876558141015003</v>
      </c>
      <c r="T31">
        <f t="shared" si="6"/>
        <v>224.99999097852699</v>
      </c>
      <c r="U31">
        <f t="shared" si="7"/>
        <v>24.9465495571954</v>
      </c>
      <c r="V31">
        <f t="shared" si="8"/>
        <v>1.00103658047823</v>
      </c>
      <c r="W31">
        <f t="shared" si="9"/>
        <v>1.78928203221939E-2</v>
      </c>
      <c r="X31">
        <f t="shared" si="10"/>
        <v>19.558472643114001</v>
      </c>
      <c r="Y31" s="1">
        <f t="shared" si="11"/>
        <v>31995.157745691322</v>
      </c>
      <c r="Z31">
        <f t="shared" si="12"/>
        <v>332.12712841983347</v>
      </c>
      <c r="AA31">
        <f t="shared" si="13"/>
        <v>51.522557992289499</v>
      </c>
      <c r="AB31">
        <f t="shared" si="14"/>
        <v>225.54066962395601</v>
      </c>
      <c r="AC31">
        <f t="shared" si="15"/>
        <v>25.28247500734285</v>
      </c>
      <c r="AD31">
        <f t="shared" si="16"/>
        <v>0.99941345092647504</v>
      </c>
      <c r="AE31">
        <f t="shared" si="17"/>
        <v>1.7168651614447399E-2</v>
      </c>
      <c r="AF31">
        <f t="shared" si="18"/>
        <v>19.559500908990543</v>
      </c>
      <c r="AG31" s="1">
        <f t="shared" si="19"/>
        <v>31890.683289744258</v>
      </c>
    </row>
    <row r="32" spans="1:33" x14ac:dyDescent="0.3">
      <c r="A32" s="1">
        <v>30</v>
      </c>
      <c r="B32" s="2">
        <v>0.34035993268968101</v>
      </c>
      <c r="C32" s="2">
        <v>5.4038398496019498E-2</v>
      </c>
      <c r="D32" s="2">
        <v>0.22099999118904401</v>
      </c>
      <c r="E32" s="2">
        <v>2.55079936607993E-2</v>
      </c>
      <c r="F32" s="2">
        <v>1.00101252433598</v>
      </c>
      <c r="G32" s="2">
        <v>1.7552921056208801E-2</v>
      </c>
      <c r="H32" s="2">
        <v>19559.525862393901</v>
      </c>
      <c r="I32" s="3">
        <v>32543.391134290818</v>
      </c>
      <c r="J32" s="2">
        <v>0.33972810269167902</v>
      </c>
      <c r="K32" s="2">
        <v>5.2864142080606497E-2</v>
      </c>
      <c r="L32" s="2">
        <v>0.22139837008406649</v>
      </c>
      <c r="M32" s="2">
        <v>2.5866642095714449E-2</v>
      </c>
      <c r="N32" s="2">
        <v>0.99941754677989703</v>
      </c>
      <c r="O32" s="2">
        <v>1.6820293463208898E-2</v>
      </c>
      <c r="P32" s="2">
        <v>19560.447019816551</v>
      </c>
      <c r="Q32" s="3">
        <v>32445.400767620842</v>
      </c>
      <c r="R32">
        <f t="shared" si="4"/>
        <v>340.35993268968099</v>
      </c>
      <c r="S32">
        <f t="shared" si="5"/>
        <v>54.038398496019497</v>
      </c>
      <c r="T32">
        <f t="shared" si="6"/>
        <v>220.99999118904401</v>
      </c>
      <c r="U32">
        <f t="shared" si="7"/>
        <v>25.507993660799301</v>
      </c>
      <c r="V32">
        <f t="shared" si="8"/>
        <v>1.00101252433598</v>
      </c>
      <c r="W32">
        <f t="shared" si="9"/>
        <v>1.7552921056208801E-2</v>
      </c>
      <c r="X32">
        <f t="shared" si="10"/>
        <v>19.559525862393901</v>
      </c>
      <c r="Y32" s="1">
        <f t="shared" si="11"/>
        <v>32543.391134290818</v>
      </c>
      <c r="Z32">
        <f t="shared" si="12"/>
        <v>339.728102691679</v>
      </c>
      <c r="AA32">
        <f t="shared" si="13"/>
        <v>52.864142080606499</v>
      </c>
      <c r="AB32">
        <f t="shared" si="14"/>
        <v>221.3983700840665</v>
      </c>
      <c r="AC32">
        <f t="shared" si="15"/>
        <v>25.86664209571445</v>
      </c>
      <c r="AD32">
        <f t="shared" si="16"/>
        <v>0.99941754677989703</v>
      </c>
      <c r="AE32">
        <f t="shared" si="17"/>
        <v>1.6820293463208898E-2</v>
      </c>
      <c r="AF32">
        <f t="shared" si="18"/>
        <v>19.56044701981655</v>
      </c>
      <c r="AG32" s="1">
        <f t="shared" si="19"/>
        <v>32445.400767620842</v>
      </c>
    </row>
    <row r="33" spans="1:33" x14ac:dyDescent="0.3">
      <c r="A33" s="1">
        <v>31</v>
      </c>
      <c r="B33" s="2">
        <v>0.348120776791423</v>
      </c>
      <c r="C33" s="2">
        <v>5.5546623166391501E-2</v>
      </c>
      <c r="D33" s="2">
        <v>0.216999991364972</v>
      </c>
      <c r="E33" s="2">
        <v>2.6288820015154101E-2</v>
      </c>
      <c r="F33" s="2">
        <v>1.00098931756113</v>
      </c>
      <c r="G33" s="2">
        <v>1.7214070202729002E-2</v>
      </c>
      <c r="H33" s="2">
        <v>19560.5454342058</v>
      </c>
      <c r="I33" s="3">
        <v>33091.731881586617</v>
      </c>
      <c r="J33" s="2">
        <v>0.34737596553766698</v>
      </c>
      <c r="K33" s="2">
        <v>5.4240685626664502E-2</v>
      </c>
      <c r="L33" s="2">
        <v>0.21745800915842251</v>
      </c>
      <c r="M33" s="2">
        <v>2.66333402680991E-2</v>
      </c>
      <c r="N33" s="2">
        <v>0.99942412246881296</v>
      </c>
      <c r="O33" s="2">
        <v>1.6541381407453599E-2</v>
      </c>
      <c r="P33" s="2">
        <v>19561.326884614806</v>
      </c>
      <c r="Q33" s="3">
        <v>32987.566066125139</v>
      </c>
      <c r="R33">
        <f t="shared" si="4"/>
        <v>348.120776791423</v>
      </c>
      <c r="S33">
        <f t="shared" si="5"/>
        <v>55.546623166391498</v>
      </c>
      <c r="T33">
        <f t="shared" si="6"/>
        <v>216.999991364972</v>
      </c>
      <c r="U33">
        <f t="shared" si="7"/>
        <v>26.288820015154101</v>
      </c>
      <c r="V33">
        <f t="shared" si="8"/>
        <v>1.00098931756113</v>
      </c>
      <c r="W33">
        <f t="shared" si="9"/>
        <v>1.7214070202729002E-2</v>
      </c>
      <c r="X33">
        <f t="shared" si="10"/>
        <v>19.5605454342058</v>
      </c>
      <c r="Y33" s="1">
        <f t="shared" si="11"/>
        <v>33091.731881586617</v>
      </c>
      <c r="Z33">
        <f t="shared" si="12"/>
        <v>347.37596553766696</v>
      </c>
      <c r="AA33">
        <f t="shared" si="13"/>
        <v>54.240685626664501</v>
      </c>
      <c r="AB33">
        <f t="shared" si="14"/>
        <v>217.4580091584225</v>
      </c>
      <c r="AC33">
        <f t="shared" si="15"/>
        <v>26.633340268099101</v>
      </c>
      <c r="AD33">
        <f t="shared" si="16"/>
        <v>0.99942412246881296</v>
      </c>
      <c r="AE33">
        <f t="shared" si="17"/>
        <v>1.6541381407453599E-2</v>
      </c>
      <c r="AF33">
        <f t="shared" si="18"/>
        <v>19.561326884614807</v>
      </c>
      <c r="AG33" s="1">
        <f t="shared" si="19"/>
        <v>32987.566066125139</v>
      </c>
    </row>
    <row r="34" spans="1:33" x14ac:dyDescent="0.3">
      <c r="A34" s="1">
        <v>32</v>
      </c>
      <c r="B34" s="2">
        <v>0.35540418390254702</v>
      </c>
      <c r="C34" s="2">
        <v>5.6782603452364501E-2</v>
      </c>
      <c r="D34" s="2">
        <v>0.213999991535885</v>
      </c>
      <c r="E34" s="2">
        <v>2.6960928033664899E-2</v>
      </c>
      <c r="F34" s="2">
        <v>1.0009728436488301</v>
      </c>
      <c r="G34" s="2">
        <v>1.7025281309594201E-2</v>
      </c>
      <c r="H34" s="2">
        <v>19561.279694967001</v>
      </c>
      <c r="I34" s="3">
        <v>33639.922715939305</v>
      </c>
      <c r="J34" s="2">
        <v>0.35476997667652199</v>
      </c>
      <c r="K34" s="2">
        <v>5.5585724670962497E-2</v>
      </c>
      <c r="L34" s="2">
        <v>0.21442579896644151</v>
      </c>
      <c r="M34" s="2">
        <v>2.7346023902480251E-2</v>
      </c>
      <c r="N34" s="2">
        <v>0.99942954265184603</v>
      </c>
      <c r="O34" s="2">
        <v>1.6291100496079298E-2</v>
      </c>
      <c r="P34" s="2">
        <v>19562.14111927056</v>
      </c>
      <c r="Q34" s="3">
        <v>33538.908533168062</v>
      </c>
      <c r="R34">
        <f t="shared" si="4"/>
        <v>355.404183902547</v>
      </c>
      <c r="S34">
        <f t="shared" si="5"/>
        <v>56.782603452364498</v>
      </c>
      <c r="T34">
        <f t="shared" si="6"/>
        <v>213.99999153588502</v>
      </c>
      <c r="U34">
        <f t="shared" si="7"/>
        <v>26.960928033664899</v>
      </c>
      <c r="V34">
        <f t="shared" si="8"/>
        <v>1.0009728436488301</v>
      </c>
      <c r="W34">
        <f t="shared" si="9"/>
        <v>1.7025281309594201E-2</v>
      </c>
      <c r="X34">
        <f t="shared" si="10"/>
        <v>19.561279694967002</v>
      </c>
      <c r="Y34" s="1">
        <f t="shared" si="11"/>
        <v>33639.922715939305</v>
      </c>
      <c r="Z34">
        <f t="shared" si="12"/>
        <v>354.76997667652199</v>
      </c>
      <c r="AA34">
        <f t="shared" si="13"/>
        <v>55.585724670962499</v>
      </c>
      <c r="AB34">
        <f t="shared" si="14"/>
        <v>214.4257989664415</v>
      </c>
      <c r="AC34">
        <f t="shared" si="15"/>
        <v>27.346023902480251</v>
      </c>
      <c r="AD34">
        <f t="shared" si="16"/>
        <v>0.99942954265184603</v>
      </c>
      <c r="AE34">
        <f t="shared" si="17"/>
        <v>1.6291100496079298E-2</v>
      </c>
      <c r="AF34">
        <f t="shared" si="18"/>
        <v>19.56214111927056</v>
      </c>
      <c r="AG34" s="1">
        <f t="shared" si="19"/>
        <v>33538.908533168062</v>
      </c>
    </row>
    <row r="35" spans="1:33" x14ac:dyDescent="0.3">
      <c r="A35" s="1">
        <v>33</v>
      </c>
      <c r="B35" s="2">
        <v>0.36329136958080199</v>
      </c>
      <c r="C35" s="2">
        <v>5.7814909691933002E-2</v>
      </c>
      <c r="D35" s="2">
        <v>0.20999999174312101</v>
      </c>
      <c r="E35" s="2">
        <v>2.75156181396282E-2</v>
      </c>
      <c r="F35" s="2">
        <v>1.00094912135824</v>
      </c>
      <c r="G35" s="2">
        <v>1.6687692625392402E-2</v>
      </c>
      <c r="H35" s="2">
        <v>19562.305489408802</v>
      </c>
      <c r="I35" s="3">
        <v>34188.509981390176</v>
      </c>
      <c r="J35" s="2">
        <v>0.36292151481324753</v>
      </c>
      <c r="K35" s="2">
        <v>5.6649567453196999E-2</v>
      </c>
      <c r="L35" s="2">
        <v>0.21045361045345551</v>
      </c>
      <c r="M35" s="2">
        <v>2.7815217110953999E-2</v>
      </c>
      <c r="N35" s="2">
        <v>0.99939841126281903</v>
      </c>
      <c r="O35" s="2">
        <v>1.59587441224288E-2</v>
      </c>
      <c r="P35" s="2">
        <v>19563.183613389789</v>
      </c>
      <c r="Q35" s="3">
        <v>34099.731674799979</v>
      </c>
      <c r="R35">
        <f t="shared" si="4"/>
        <v>363.29136958080198</v>
      </c>
      <c r="S35">
        <f t="shared" si="5"/>
        <v>57.814909691933003</v>
      </c>
      <c r="T35">
        <f t="shared" si="6"/>
        <v>209.999991743121</v>
      </c>
      <c r="U35">
        <f t="shared" si="7"/>
        <v>27.515618139628199</v>
      </c>
      <c r="V35">
        <f t="shared" si="8"/>
        <v>1.00094912135824</v>
      </c>
      <c r="W35">
        <f t="shared" si="9"/>
        <v>1.6687692625392402E-2</v>
      </c>
      <c r="X35">
        <f t="shared" si="10"/>
        <v>19.562305489408804</v>
      </c>
      <c r="Y35" s="1">
        <f t="shared" si="11"/>
        <v>34188.509981390176</v>
      </c>
      <c r="Z35">
        <f t="shared" si="12"/>
        <v>362.92151481324754</v>
      </c>
      <c r="AA35">
        <f t="shared" si="13"/>
        <v>56.649567453197001</v>
      </c>
      <c r="AB35">
        <f t="shared" si="14"/>
        <v>210.4536104534555</v>
      </c>
      <c r="AC35">
        <f t="shared" si="15"/>
        <v>27.815217110953999</v>
      </c>
      <c r="AD35">
        <f t="shared" si="16"/>
        <v>0.99939841126281903</v>
      </c>
      <c r="AE35">
        <f t="shared" si="17"/>
        <v>1.59587441224288E-2</v>
      </c>
      <c r="AF35">
        <f t="shared" si="18"/>
        <v>19.563183613389789</v>
      </c>
      <c r="AG35" s="1">
        <f t="shared" si="19"/>
        <v>34099.731674799979</v>
      </c>
    </row>
    <row r="36" spans="1:33" x14ac:dyDescent="0.3">
      <c r="A36" s="1">
        <v>34</v>
      </c>
      <c r="B36" s="2">
        <v>0.36689257218425902</v>
      </c>
      <c r="C36" s="2">
        <v>5.9040965781929501E-2</v>
      </c>
      <c r="D36" s="2">
        <v>0.206999991742919</v>
      </c>
      <c r="E36" s="2">
        <v>2.7995584645111999E-2</v>
      </c>
      <c r="F36" s="2">
        <v>1.00093654064938</v>
      </c>
      <c r="G36" s="2">
        <v>1.65717931822374E-2</v>
      </c>
      <c r="H36" s="2">
        <v>19562.8350267924</v>
      </c>
      <c r="I36" s="3">
        <v>34512.452256610704</v>
      </c>
      <c r="J36" s="2">
        <v>0.36668326751252001</v>
      </c>
      <c r="K36" s="2">
        <v>5.7731504955604501E-2</v>
      </c>
      <c r="L36" s="2">
        <v>0.20753593277841151</v>
      </c>
      <c r="M36" s="2">
        <v>2.82662256167375E-2</v>
      </c>
      <c r="N36" s="2">
        <v>0.99938036954002596</v>
      </c>
      <c r="O36" s="2">
        <v>1.58163513643555E-2</v>
      </c>
      <c r="P36" s="2">
        <v>19563.82837747431</v>
      </c>
      <c r="Q36" s="3">
        <v>34433.364273994157</v>
      </c>
      <c r="R36">
        <f t="shared" si="4"/>
        <v>366.89257218425905</v>
      </c>
      <c r="S36">
        <f t="shared" si="5"/>
        <v>59.040965781929501</v>
      </c>
      <c r="T36">
        <f t="shared" si="6"/>
        <v>206.99999174291901</v>
      </c>
      <c r="U36">
        <f t="shared" si="7"/>
        <v>27.995584645112</v>
      </c>
      <c r="V36">
        <f t="shared" si="8"/>
        <v>1.00093654064938</v>
      </c>
      <c r="W36">
        <f t="shared" si="9"/>
        <v>1.65717931822374E-2</v>
      </c>
      <c r="X36">
        <f t="shared" si="10"/>
        <v>19.562835026792399</v>
      </c>
      <c r="Y36" s="1">
        <f t="shared" si="11"/>
        <v>34512.452256610704</v>
      </c>
      <c r="Z36">
        <f t="shared" si="12"/>
        <v>366.68326751251999</v>
      </c>
      <c r="AA36">
        <f t="shared" si="13"/>
        <v>57.7315049556045</v>
      </c>
      <c r="AB36">
        <f t="shared" si="14"/>
        <v>207.53593277841151</v>
      </c>
      <c r="AC36">
        <f t="shared" si="15"/>
        <v>28.266225616737501</v>
      </c>
      <c r="AD36">
        <f t="shared" si="16"/>
        <v>0.99938036954002596</v>
      </c>
      <c r="AE36">
        <f t="shared" si="17"/>
        <v>1.58163513643555E-2</v>
      </c>
      <c r="AF36">
        <f t="shared" si="18"/>
        <v>19.563828377474309</v>
      </c>
      <c r="AG36" s="1">
        <f t="shared" si="19"/>
        <v>34433.364273994157</v>
      </c>
    </row>
    <row r="37" spans="1:33" x14ac:dyDescent="0.3">
      <c r="A37" s="1">
        <v>35</v>
      </c>
      <c r="B37" s="2">
        <v>0.37076101264094502</v>
      </c>
      <c r="C37" s="2">
        <v>6.0135472251686001E-2</v>
      </c>
      <c r="D37" s="2">
        <v>0.20399999180112</v>
      </c>
      <c r="E37" s="2">
        <v>2.85204983365441E-2</v>
      </c>
      <c r="F37" s="2">
        <v>1.00092459900578</v>
      </c>
      <c r="G37" s="2">
        <v>1.64877789980938E-2</v>
      </c>
      <c r="H37" s="2">
        <v>19563.320967575699</v>
      </c>
      <c r="I37" s="3">
        <v>34836.484034189416</v>
      </c>
      <c r="J37" s="2">
        <v>0.36968873275156999</v>
      </c>
      <c r="K37" s="2">
        <v>5.8918557796995001E-2</v>
      </c>
      <c r="L37" s="2">
        <v>0.2044018941447085</v>
      </c>
      <c r="M37" s="2">
        <v>2.8717864903379201E-2</v>
      </c>
      <c r="N37" s="2">
        <v>0.99939460907637301</v>
      </c>
      <c r="O37" s="2">
        <v>1.5760505135445298E-2</v>
      </c>
      <c r="P37" s="2">
        <v>19564.451781394411</v>
      </c>
      <c r="Q37" s="3">
        <v>34746.0096006206</v>
      </c>
      <c r="R37">
        <f t="shared" si="4"/>
        <v>370.76101264094501</v>
      </c>
      <c r="S37">
        <f t="shared" si="5"/>
        <v>60.135472251686004</v>
      </c>
      <c r="T37">
        <f t="shared" si="6"/>
        <v>203.99999180111999</v>
      </c>
      <c r="U37">
        <f t="shared" si="7"/>
        <v>28.520498336544101</v>
      </c>
      <c r="V37">
        <f t="shared" si="8"/>
        <v>1.00092459900578</v>
      </c>
      <c r="W37">
        <f t="shared" si="9"/>
        <v>1.64877789980938E-2</v>
      </c>
      <c r="X37">
        <f t="shared" si="10"/>
        <v>19.563320967575699</v>
      </c>
      <c r="Y37" s="1">
        <f t="shared" si="11"/>
        <v>34836.484034189416</v>
      </c>
      <c r="Z37">
        <f t="shared" si="12"/>
        <v>369.68873275157</v>
      </c>
      <c r="AA37">
        <f t="shared" si="13"/>
        <v>58.918557796995003</v>
      </c>
      <c r="AB37">
        <f t="shared" si="14"/>
        <v>204.40189414470851</v>
      </c>
      <c r="AC37">
        <f t="shared" si="15"/>
        <v>28.717864903379201</v>
      </c>
      <c r="AD37">
        <f t="shared" si="16"/>
        <v>0.99939460907637301</v>
      </c>
      <c r="AE37">
        <f t="shared" si="17"/>
        <v>1.5760505135445298E-2</v>
      </c>
      <c r="AF37">
        <f t="shared" si="18"/>
        <v>19.564451781394411</v>
      </c>
      <c r="AG37" s="1">
        <f t="shared" si="19"/>
        <v>34746.0096006206</v>
      </c>
    </row>
    <row r="38" spans="1:33" x14ac:dyDescent="0.3">
      <c r="A38" s="1">
        <v>36</v>
      </c>
      <c r="B38" s="2">
        <v>0.37431378427414902</v>
      </c>
      <c r="C38" s="2">
        <v>6.1397676454322002E-2</v>
      </c>
      <c r="D38" s="2">
        <v>0.20099992272461201</v>
      </c>
      <c r="E38" s="2">
        <v>2.8895900449989399E-2</v>
      </c>
      <c r="F38" s="2">
        <v>1.0009132070612401</v>
      </c>
      <c r="G38" s="2">
        <v>1.6374884097853301E-2</v>
      </c>
      <c r="H38" s="2">
        <v>19563.8505976581</v>
      </c>
      <c r="I38" s="3">
        <v>35160.580134651682</v>
      </c>
      <c r="J38" s="2">
        <v>0.37382811845858849</v>
      </c>
      <c r="K38" s="2">
        <v>6.0106223911869497E-2</v>
      </c>
      <c r="L38" s="2">
        <v>0.2014311820790575</v>
      </c>
      <c r="M38" s="2">
        <v>2.9082100765739999E-2</v>
      </c>
      <c r="N38" s="2">
        <v>0.99934564210227295</v>
      </c>
      <c r="O38" s="2">
        <v>1.5686688174679799E-2</v>
      </c>
      <c r="P38" s="2">
        <v>19564.679844525177</v>
      </c>
      <c r="Q38" s="3">
        <v>35082.27021368096</v>
      </c>
      <c r="R38">
        <f t="shared" si="4"/>
        <v>374.31378427414904</v>
      </c>
      <c r="S38">
        <f t="shared" si="5"/>
        <v>61.397676454322003</v>
      </c>
      <c r="T38">
        <f t="shared" si="6"/>
        <v>200.99992272461202</v>
      </c>
      <c r="U38">
        <f t="shared" si="7"/>
        <v>28.895900449989398</v>
      </c>
      <c r="V38">
        <f t="shared" si="8"/>
        <v>1.0009132070612401</v>
      </c>
      <c r="W38">
        <f t="shared" si="9"/>
        <v>1.6374884097853301E-2</v>
      </c>
      <c r="X38">
        <f t="shared" si="10"/>
        <v>19.563850597658099</v>
      </c>
      <c r="Y38" s="1">
        <f t="shared" si="11"/>
        <v>35160.580134651682</v>
      </c>
      <c r="Z38">
        <f t="shared" si="12"/>
        <v>373.82811845858851</v>
      </c>
      <c r="AA38">
        <f t="shared" si="13"/>
        <v>60.106223911869499</v>
      </c>
      <c r="AB38">
        <f t="shared" si="14"/>
        <v>201.43118207905749</v>
      </c>
      <c r="AC38">
        <f t="shared" si="15"/>
        <v>29.082100765739998</v>
      </c>
      <c r="AD38">
        <f t="shared" si="16"/>
        <v>0.99934564210227295</v>
      </c>
      <c r="AE38">
        <f t="shared" si="17"/>
        <v>1.5686688174679799E-2</v>
      </c>
      <c r="AF38">
        <f t="shared" si="18"/>
        <v>19.564679844525177</v>
      </c>
      <c r="AG38" s="1">
        <f t="shared" si="19"/>
        <v>35082.27021368096</v>
      </c>
    </row>
    <row r="39" spans="1:33" x14ac:dyDescent="0.3">
      <c r="A39" s="1">
        <v>37</v>
      </c>
      <c r="B39" s="2">
        <v>0.37785083506513401</v>
      </c>
      <c r="C39" s="2">
        <v>6.2248857845650998E-2</v>
      </c>
      <c r="D39" s="2">
        <v>0.19799992141325901</v>
      </c>
      <c r="E39" s="2">
        <v>2.9731793207698101E-2</v>
      </c>
      <c r="F39" s="2">
        <v>1.0009010014044</v>
      </c>
      <c r="G39" s="2">
        <v>1.6275299558291399E-2</v>
      </c>
      <c r="H39" s="2">
        <v>19564.347192531499</v>
      </c>
      <c r="I39" s="3">
        <v>35484.573191421616</v>
      </c>
      <c r="J39" s="2">
        <v>0.37737343977190352</v>
      </c>
      <c r="K39" s="2">
        <v>6.0745212695640503E-2</v>
      </c>
      <c r="L39" s="2">
        <v>0.19831240551589149</v>
      </c>
      <c r="M39" s="2">
        <v>2.97408236380221E-2</v>
      </c>
      <c r="N39" s="2">
        <v>0.99937203415318898</v>
      </c>
      <c r="O39" s="2">
        <v>1.5568189250676301E-2</v>
      </c>
      <c r="P39" s="2">
        <v>19565.393728776296</v>
      </c>
      <c r="Q39" s="3">
        <v>35403.585973139183</v>
      </c>
      <c r="R39">
        <f t="shared" si="4"/>
        <v>377.85083506513399</v>
      </c>
      <c r="S39">
        <f t="shared" si="5"/>
        <v>62.248857845650996</v>
      </c>
      <c r="T39">
        <f t="shared" si="6"/>
        <v>197.99992141325902</v>
      </c>
      <c r="U39">
        <f t="shared" si="7"/>
        <v>29.7317932076981</v>
      </c>
      <c r="V39">
        <f t="shared" si="8"/>
        <v>1.0009010014044</v>
      </c>
      <c r="W39">
        <f t="shared" si="9"/>
        <v>1.6275299558291399E-2</v>
      </c>
      <c r="X39">
        <f t="shared" si="10"/>
        <v>19.5643471925315</v>
      </c>
      <c r="Y39" s="1">
        <f t="shared" si="11"/>
        <v>35484.573191421616</v>
      </c>
      <c r="Z39">
        <f t="shared" si="12"/>
        <v>377.37343977190352</v>
      </c>
      <c r="AA39">
        <f t="shared" si="13"/>
        <v>60.745212695640504</v>
      </c>
      <c r="AB39">
        <f t="shared" si="14"/>
        <v>198.3124055158915</v>
      </c>
      <c r="AC39">
        <f t="shared" si="15"/>
        <v>29.7408236380221</v>
      </c>
      <c r="AD39">
        <f t="shared" si="16"/>
        <v>0.99937203415318898</v>
      </c>
      <c r="AE39">
        <f t="shared" si="17"/>
        <v>1.5568189250676301E-2</v>
      </c>
      <c r="AF39">
        <f t="shared" si="18"/>
        <v>19.565393728776296</v>
      </c>
      <c r="AG39" s="1">
        <f t="shared" si="19"/>
        <v>35403.585973139183</v>
      </c>
    </row>
    <row r="40" spans="1:33" x14ac:dyDescent="0.3">
      <c r="A40" s="1">
        <v>38</v>
      </c>
      <c r="B40" s="2">
        <v>0.380960434201986</v>
      </c>
      <c r="C40" s="2">
        <v>6.2689915277574004E-2</v>
      </c>
      <c r="D40" s="2">
        <v>0.19499992085123499</v>
      </c>
      <c r="E40" s="2">
        <v>2.97318708373473E-2</v>
      </c>
      <c r="F40" s="2">
        <v>1.00088420038033</v>
      </c>
      <c r="G40" s="2">
        <v>1.6026922982486601E-2</v>
      </c>
      <c r="H40" s="2">
        <v>19565.0541519455</v>
      </c>
      <c r="I40" s="3">
        <v>35788.981939472178</v>
      </c>
      <c r="J40" s="2">
        <v>0.38057455404602902</v>
      </c>
      <c r="K40" s="2">
        <v>6.1252922673509999E-2</v>
      </c>
      <c r="L40" s="2">
        <v>0.1953424142248395</v>
      </c>
      <c r="M40" s="2">
        <v>2.9797790920662651E-2</v>
      </c>
      <c r="N40" s="2">
        <v>0.99937931736873997</v>
      </c>
      <c r="O40" s="2">
        <v>1.5356628371819401E-2</v>
      </c>
      <c r="P40" s="2">
        <v>19566.076640434338</v>
      </c>
      <c r="Q40" s="3">
        <v>35701.172524215559</v>
      </c>
      <c r="R40">
        <f t="shared" si="4"/>
        <v>380.960434201986</v>
      </c>
      <c r="S40">
        <f t="shared" si="5"/>
        <v>62.689915277574002</v>
      </c>
      <c r="T40">
        <f t="shared" si="6"/>
        <v>194.999920851235</v>
      </c>
      <c r="U40">
        <f t="shared" si="7"/>
        <v>29.731870837347298</v>
      </c>
      <c r="V40">
        <f t="shared" si="8"/>
        <v>1.00088420038033</v>
      </c>
      <c r="W40">
        <f t="shared" si="9"/>
        <v>1.6026922982486601E-2</v>
      </c>
      <c r="X40">
        <f t="shared" si="10"/>
        <v>19.5650541519455</v>
      </c>
      <c r="Y40" s="1">
        <f t="shared" si="11"/>
        <v>35788.981939472178</v>
      </c>
      <c r="Z40">
        <f t="shared" si="12"/>
        <v>380.57455404602905</v>
      </c>
      <c r="AA40">
        <f t="shared" si="13"/>
        <v>61.25292267351</v>
      </c>
      <c r="AB40">
        <f t="shared" si="14"/>
        <v>195.3424142248395</v>
      </c>
      <c r="AC40">
        <f t="shared" si="15"/>
        <v>29.797790920662653</v>
      </c>
      <c r="AD40">
        <f t="shared" si="16"/>
        <v>0.99937931736873997</v>
      </c>
      <c r="AE40">
        <f t="shared" si="17"/>
        <v>1.5356628371819401E-2</v>
      </c>
      <c r="AF40">
        <f t="shared" si="18"/>
        <v>19.566076640434339</v>
      </c>
      <c r="AG40" s="1">
        <f t="shared" si="19"/>
        <v>35701.172524215559</v>
      </c>
    </row>
    <row r="41" spans="1:33" x14ac:dyDescent="0.3">
      <c r="A41" s="1">
        <v>39</v>
      </c>
      <c r="B41" s="2">
        <v>0.383600019950117</v>
      </c>
      <c r="C41" s="2">
        <v>6.3127675683162507E-2</v>
      </c>
      <c r="D41" s="2">
        <v>0.19199991998875199</v>
      </c>
      <c r="E41" s="2">
        <v>2.99461614085186E-2</v>
      </c>
      <c r="F41" s="2">
        <v>1.0008682948798899</v>
      </c>
      <c r="G41" s="2">
        <v>1.5809559118011299E-2</v>
      </c>
      <c r="H41" s="2">
        <v>19565.7226903056</v>
      </c>
      <c r="I41" s="3">
        <v>36093.243403917324</v>
      </c>
      <c r="J41" s="2">
        <v>0.38353755667545852</v>
      </c>
      <c r="K41" s="2">
        <v>6.1791651450303499E-2</v>
      </c>
      <c r="L41" s="2">
        <v>0.1921656396694095</v>
      </c>
      <c r="M41" s="2">
        <v>2.98852651136692E-2</v>
      </c>
      <c r="N41" s="2">
        <v>0.99937061393378301</v>
      </c>
      <c r="O41" s="2">
        <v>1.5158807572046301E-2</v>
      </c>
      <c r="P41" s="2">
        <v>19566.693678193937</v>
      </c>
      <c r="Q41" s="3">
        <v>36001.194702263543</v>
      </c>
      <c r="R41">
        <f t="shared" si="4"/>
        <v>383.60001995011697</v>
      </c>
      <c r="S41">
        <f t="shared" si="5"/>
        <v>63.127675683162508</v>
      </c>
      <c r="T41">
        <f t="shared" si="6"/>
        <v>191.999919988752</v>
      </c>
      <c r="U41">
        <f t="shared" si="7"/>
        <v>29.946161408518599</v>
      </c>
      <c r="V41">
        <f t="shared" si="8"/>
        <v>1.0008682948798899</v>
      </c>
      <c r="W41">
        <f t="shared" si="9"/>
        <v>1.5809559118011299E-2</v>
      </c>
      <c r="X41">
        <f t="shared" si="10"/>
        <v>19.565722690305599</v>
      </c>
      <c r="Y41" s="1">
        <f t="shared" si="11"/>
        <v>36093.243403917324</v>
      </c>
      <c r="Z41">
        <f t="shared" si="12"/>
        <v>383.53755667545852</v>
      </c>
      <c r="AA41">
        <f t="shared" si="13"/>
        <v>61.791651450303497</v>
      </c>
      <c r="AB41">
        <f t="shared" si="14"/>
        <v>192.1656396694095</v>
      </c>
      <c r="AC41">
        <f t="shared" si="15"/>
        <v>29.885265113669199</v>
      </c>
      <c r="AD41">
        <f t="shared" si="16"/>
        <v>0.99937061393378301</v>
      </c>
      <c r="AE41">
        <f t="shared" si="17"/>
        <v>1.5158807572046301E-2</v>
      </c>
      <c r="AF41">
        <f t="shared" si="18"/>
        <v>19.566693678193936</v>
      </c>
      <c r="AG41" s="1">
        <f t="shared" si="19"/>
        <v>36001.194702263543</v>
      </c>
    </row>
    <row r="42" spans="1:33" x14ac:dyDescent="0.3">
      <c r="A42" s="1">
        <v>40</v>
      </c>
      <c r="B42" s="2">
        <v>0.38756734162255801</v>
      </c>
      <c r="C42" s="2">
        <v>6.3441692483690498E-2</v>
      </c>
      <c r="D42" s="2">
        <v>0.188999918432254</v>
      </c>
      <c r="E42" s="2">
        <v>3.0272626354255299E-2</v>
      </c>
      <c r="F42" s="2">
        <v>1.00085260484881</v>
      </c>
      <c r="G42" s="2">
        <v>1.55658853335046E-2</v>
      </c>
      <c r="H42" s="2">
        <v>19566.4308523369</v>
      </c>
      <c r="I42" s="3">
        <v>36398.259790097785</v>
      </c>
      <c r="J42" s="2">
        <v>0.38711025603398452</v>
      </c>
      <c r="K42" s="2">
        <v>6.2330010493163002E-2</v>
      </c>
      <c r="L42" s="2">
        <v>0.18923614235639499</v>
      </c>
      <c r="M42" s="2">
        <v>3.0307566207601951E-2</v>
      </c>
      <c r="N42" s="2">
        <v>0.99931593669650198</v>
      </c>
      <c r="O42" s="2">
        <v>1.49576217783802E-2</v>
      </c>
      <c r="P42" s="2">
        <v>19567.08623134884</v>
      </c>
      <c r="Q42" s="3">
        <v>36321.319245719962</v>
      </c>
      <c r="R42">
        <f t="shared" si="4"/>
        <v>387.56734162255799</v>
      </c>
      <c r="S42">
        <f t="shared" si="5"/>
        <v>63.441692483690495</v>
      </c>
      <c r="T42">
        <f t="shared" si="6"/>
        <v>188.99991843225399</v>
      </c>
      <c r="U42">
        <f t="shared" si="7"/>
        <v>30.272626354255298</v>
      </c>
      <c r="V42">
        <f t="shared" si="8"/>
        <v>1.00085260484881</v>
      </c>
      <c r="W42">
        <f t="shared" si="9"/>
        <v>1.55658853335046E-2</v>
      </c>
      <c r="X42">
        <f t="shared" si="10"/>
        <v>19.5664308523369</v>
      </c>
      <c r="Y42" s="1">
        <f t="shared" si="11"/>
        <v>36398.259790097785</v>
      </c>
      <c r="Z42">
        <f t="shared" si="12"/>
        <v>387.11025603398451</v>
      </c>
      <c r="AA42">
        <f t="shared" si="13"/>
        <v>62.330010493163002</v>
      </c>
      <c r="AB42">
        <f t="shared" si="14"/>
        <v>189.23614235639499</v>
      </c>
      <c r="AC42">
        <f t="shared" si="15"/>
        <v>30.307566207601951</v>
      </c>
      <c r="AD42">
        <f t="shared" si="16"/>
        <v>0.99931593669650198</v>
      </c>
      <c r="AE42">
        <f t="shared" si="17"/>
        <v>1.49576217783802E-2</v>
      </c>
      <c r="AF42">
        <f t="shared" si="18"/>
        <v>19.567086231348839</v>
      </c>
      <c r="AG42" s="1">
        <f t="shared" si="19"/>
        <v>36321.319245719962</v>
      </c>
    </row>
    <row r="43" spans="1:33" x14ac:dyDescent="0.3">
      <c r="A43" s="1">
        <v>41</v>
      </c>
      <c r="B43" s="2">
        <v>0.39060672585586098</v>
      </c>
      <c r="C43" s="2">
        <v>6.4103919910126997E-2</v>
      </c>
      <c r="D43" s="2">
        <v>0.18599991690412901</v>
      </c>
      <c r="E43" s="2">
        <v>3.04952469206889E-2</v>
      </c>
      <c r="F43" s="2">
        <v>1.00083661891081</v>
      </c>
      <c r="G43" s="2">
        <v>1.5334657435601799E-2</v>
      </c>
      <c r="H43" s="2">
        <v>19567.105164310698</v>
      </c>
      <c r="I43" s="3">
        <v>36702.732408562224</v>
      </c>
      <c r="J43" s="2">
        <v>0.39071718786184301</v>
      </c>
      <c r="K43" s="2">
        <v>6.2916266376838004E-2</v>
      </c>
      <c r="L43" s="2">
        <v>0.18616282611579149</v>
      </c>
      <c r="M43" s="2">
        <v>3.0461060325358651E-2</v>
      </c>
      <c r="N43" s="2">
        <v>0.99931318793274604</v>
      </c>
      <c r="O43" s="2">
        <v>1.4728391274650299E-2</v>
      </c>
      <c r="P43" s="2">
        <v>19567.757105036479</v>
      </c>
      <c r="Q43" s="3">
        <v>36635.395900110438</v>
      </c>
      <c r="R43">
        <f t="shared" si="4"/>
        <v>390.60672585586099</v>
      </c>
      <c r="S43">
        <f t="shared" si="5"/>
        <v>64.10391991012699</v>
      </c>
      <c r="T43">
        <f t="shared" si="6"/>
        <v>185.99991690412901</v>
      </c>
      <c r="U43">
        <f t="shared" si="7"/>
        <v>30.495246920688899</v>
      </c>
      <c r="V43">
        <f t="shared" si="8"/>
        <v>1.00083661891081</v>
      </c>
      <c r="W43">
        <f t="shared" si="9"/>
        <v>1.5334657435601799E-2</v>
      </c>
      <c r="X43">
        <f t="shared" si="10"/>
        <v>19.5671051643107</v>
      </c>
      <c r="Y43" s="1">
        <f t="shared" si="11"/>
        <v>36702.732408562224</v>
      </c>
      <c r="Z43">
        <f t="shared" si="12"/>
        <v>390.717187861843</v>
      </c>
      <c r="AA43">
        <f t="shared" si="13"/>
        <v>62.916266376838003</v>
      </c>
      <c r="AB43">
        <f t="shared" si="14"/>
        <v>186.16282611579149</v>
      </c>
      <c r="AC43">
        <f t="shared" si="15"/>
        <v>30.461060325358652</v>
      </c>
      <c r="AD43">
        <f t="shared" si="16"/>
        <v>0.99931318793274604</v>
      </c>
      <c r="AE43">
        <f t="shared" si="17"/>
        <v>1.4728391274650299E-2</v>
      </c>
      <c r="AF43">
        <f t="shared" si="18"/>
        <v>19.567757105036478</v>
      </c>
      <c r="AG43" s="1">
        <f t="shared" si="19"/>
        <v>36635.395900110438</v>
      </c>
    </row>
    <row r="44" spans="1:33" x14ac:dyDescent="0.3">
      <c r="A44" s="1">
        <v>42</v>
      </c>
      <c r="B44" s="2">
        <v>0.401158244818688</v>
      </c>
      <c r="C44" s="2">
        <v>6.5259668621718503E-2</v>
      </c>
      <c r="D44" s="2">
        <v>0.18299990969699301</v>
      </c>
      <c r="E44" s="2">
        <v>3.08135893388558E-2</v>
      </c>
      <c r="F44" s="2">
        <v>1.0008076857207999</v>
      </c>
      <c r="G44" s="2">
        <v>1.4769651507226001E-2</v>
      </c>
      <c r="H44" s="2">
        <v>19568.397398334</v>
      </c>
      <c r="I44" s="3">
        <v>37299.623206653618</v>
      </c>
      <c r="J44" s="2">
        <v>0.40163268179999551</v>
      </c>
      <c r="K44" s="2">
        <v>6.3754528919518494E-2</v>
      </c>
      <c r="L44" s="2">
        <v>0.18330463569459851</v>
      </c>
      <c r="M44" s="2">
        <v>3.0590216301874799E-2</v>
      </c>
      <c r="N44" s="2">
        <v>0.99929513461728903</v>
      </c>
      <c r="O44" s="2">
        <v>1.41884243616359E-2</v>
      </c>
      <c r="P44" s="2">
        <v>19568.868902419879</v>
      </c>
      <c r="Q44" s="3">
        <v>37194.33369453044</v>
      </c>
      <c r="R44">
        <f t="shared" si="4"/>
        <v>401.15824481868799</v>
      </c>
      <c r="S44">
        <f t="shared" si="5"/>
        <v>65.259668621718504</v>
      </c>
      <c r="T44">
        <f t="shared" si="6"/>
        <v>182.999909696993</v>
      </c>
      <c r="U44">
        <f t="shared" si="7"/>
        <v>30.813589338855799</v>
      </c>
      <c r="V44">
        <f t="shared" si="8"/>
        <v>1.0008076857207999</v>
      </c>
      <c r="W44">
        <f t="shared" si="9"/>
        <v>1.4769651507226001E-2</v>
      </c>
      <c r="X44">
        <f t="shared" si="10"/>
        <v>19.568397398334</v>
      </c>
      <c r="Y44" s="1">
        <f t="shared" si="11"/>
        <v>37299.623206653618</v>
      </c>
      <c r="Z44">
        <f t="shared" si="12"/>
        <v>401.63268179999551</v>
      </c>
      <c r="AA44">
        <f t="shared" si="13"/>
        <v>63.754528919518492</v>
      </c>
      <c r="AB44">
        <f t="shared" si="14"/>
        <v>183.30463569459852</v>
      </c>
      <c r="AC44">
        <f t="shared" si="15"/>
        <v>30.590216301874801</v>
      </c>
      <c r="AD44">
        <f t="shared" si="16"/>
        <v>0.99929513461728903</v>
      </c>
      <c r="AE44">
        <f t="shared" si="17"/>
        <v>1.41884243616359E-2</v>
      </c>
      <c r="AF44">
        <f t="shared" si="18"/>
        <v>19.568868902419879</v>
      </c>
      <c r="AG44" s="1">
        <f t="shared" si="19"/>
        <v>37194.33369453044</v>
      </c>
    </row>
    <row r="45" spans="1:33" x14ac:dyDescent="0.3">
      <c r="A45" s="1">
        <v>43</v>
      </c>
      <c r="B45" s="2">
        <v>0.41313235037497897</v>
      </c>
      <c r="C45" s="2">
        <v>6.5772099939640005E-2</v>
      </c>
      <c r="D45" s="2">
        <v>0.178999909751903</v>
      </c>
      <c r="E45" s="2">
        <v>3.0902400302292E-2</v>
      </c>
      <c r="F45" s="2">
        <v>1.00072809726904</v>
      </c>
      <c r="G45" s="2">
        <v>1.31574699359642E-2</v>
      </c>
      <c r="H45" s="2">
        <v>19571.667053143101</v>
      </c>
      <c r="I45" s="3">
        <v>37895.973584155217</v>
      </c>
      <c r="J45" s="2">
        <v>0.41387353438785651</v>
      </c>
      <c r="K45" s="2">
        <v>6.3990466890840494E-2</v>
      </c>
      <c r="L45" s="2">
        <v>0.1792664932424845</v>
      </c>
      <c r="M45" s="2">
        <v>3.0797490667643E-2</v>
      </c>
      <c r="N45" s="2">
        <v>0.99912069267377102</v>
      </c>
      <c r="O45" s="2">
        <v>1.25383857102907E-2</v>
      </c>
      <c r="P45" s="2">
        <v>19572.372261320688</v>
      </c>
      <c r="Q45" s="3">
        <v>37782.952871806876</v>
      </c>
      <c r="R45">
        <f t="shared" si="4"/>
        <v>413.13235037497896</v>
      </c>
      <c r="S45">
        <f t="shared" si="5"/>
        <v>65.77209993964</v>
      </c>
      <c r="T45">
        <f t="shared" si="6"/>
        <v>178.999909751903</v>
      </c>
      <c r="U45">
        <f t="shared" si="7"/>
        <v>30.902400302292001</v>
      </c>
      <c r="V45">
        <f t="shared" si="8"/>
        <v>1.00072809726904</v>
      </c>
      <c r="W45">
        <f t="shared" si="9"/>
        <v>1.31574699359642E-2</v>
      </c>
      <c r="X45">
        <f t="shared" si="10"/>
        <v>19.571667053143102</v>
      </c>
      <c r="Y45" s="1">
        <f t="shared" si="11"/>
        <v>37895.973584155217</v>
      </c>
      <c r="Z45">
        <f t="shared" si="12"/>
        <v>413.87353438785652</v>
      </c>
      <c r="AA45">
        <f t="shared" si="13"/>
        <v>63.990466890840494</v>
      </c>
      <c r="AB45">
        <f t="shared" si="14"/>
        <v>179.2664932424845</v>
      </c>
      <c r="AC45">
        <f t="shared" si="15"/>
        <v>30.797490667643</v>
      </c>
      <c r="AD45">
        <f t="shared" si="16"/>
        <v>0.99912069267377102</v>
      </c>
      <c r="AE45">
        <f t="shared" si="17"/>
        <v>1.25383857102907E-2</v>
      </c>
      <c r="AF45">
        <f t="shared" si="18"/>
        <v>19.572372261320687</v>
      </c>
      <c r="AG45" s="1">
        <f t="shared" si="19"/>
        <v>37782.952871806876</v>
      </c>
    </row>
    <row r="46" spans="1:33" x14ac:dyDescent="0.3">
      <c r="A46" s="1">
        <v>44</v>
      </c>
      <c r="B46" s="2">
        <v>0.42847501159143297</v>
      </c>
      <c r="C46" s="2">
        <v>6.6535598377140501E-2</v>
      </c>
      <c r="D46" s="2">
        <v>0.17599990784196801</v>
      </c>
      <c r="E46" s="2">
        <v>3.1010597593871599E-2</v>
      </c>
      <c r="F46" s="2">
        <v>1.00062006093859</v>
      </c>
      <c r="G46" s="2">
        <v>1.08968252821254E-2</v>
      </c>
      <c r="H46" s="2">
        <v>19576.096623041401</v>
      </c>
      <c r="I46" s="3">
        <v>38493.092819146579</v>
      </c>
      <c r="J46" s="2">
        <v>0.42871854387903402</v>
      </c>
      <c r="K46" s="2">
        <v>6.4272947334209504E-2</v>
      </c>
      <c r="L46" s="2">
        <v>0.1761456599687205</v>
      </c>
      <c r="M46" s="2">
        <v>3.09255265473442E-2</v>
      </c>
      <c r="N46" s="2">
        <v>0.99912590817913705</v>
      </c>
      <c r="O46" s="2">
        <v>1.0246295110658299E-2</v>
      </c>
      <c r="P46" s="2">
        <v>19576.911358225982</v>
      </c>
      <c r="Q46" s="3">
        <v>38362.350101241565</v>
      </c>
      <c r="R46">
        <f t="shared" si="4"/>
        <v>428.47501159143297</v>
      </c>
      <c r="S46">
        <f t="shared" si="5"/>
        <v>66.535598377140502</v>
      </c>
      <c r="T46">
        <f t="shared" si="6"/>
        <v>175.999907841968</v>
      </c>
      <c r="U46">
        <f t="shared" si="7"/>
        <v>31.010597593871598</v>
      </c>
      <c r="V46">
        <f t="shared" si="8"/>
        <v>1.00062006093859</v>
      </c>
      <c r="W46">
        <f t="shared" si="9"/>
        <v>1.08968252821254E-2</v>
      </c>
      <c r="X46">
        <f t="shared" si="10"/>
        <v>19.576096623041401</v>
      </c>
      <c r="Y46" s="1">
        <f t="shared" si="11"/>
        <v>38493.092819146579</v>
      </c>
      <c r="Z46">
        <f t="shared" si="12"/>
        <v>428.71854387903403</v>
      </c>
      <c r="AA46">
        <f t="shared" si="13"/>
        <v>64.272947334209505</v>
      </c>
      <c r="AB46">
        <f t="shared" si="14"/>
        <v>176.14565996872051</v>
      </c>
      <c r="AC46">
        <f t="shared" si="15"/>
        <v>30.925526547344198</v>
      </c>
      <c r="AD46">
        <f t="shared" si="16"/>
        <v>0.99912590817913705</v>
      </c>
      <c r="AE46">
        <f t="shared" si="17"/>
        <v>1.0246295110658299E-2</v>
      </c>
      <c r="AF46">
        <f t="shared" si="18"/>
        <v>19.576911358225981</v>
      </c>
      <c r="AG46" s="1">
        <f t="shared" si="19"/>
        <v>38362.350101241565</v>
      </c>
    </row>
    <row r="47" spans="1:33" x14ac:dyDescent="0.3">
      <c r="A47" s="1">
        <v>45</v>
      </c>
      <c r="B47" s="2">
        <v>0.44372791584848198</v>
      </c>
      <c r="C47" s="2">
        <v>6.7207220447684998E-2</v>
      </c>
      <c r="D47" s="2">
        <v>0.17299999100025601</v>
      </c>
      <c r="E47" s="2">
        <v>3.0120195834331401E-2</v>
      </c>
      <c r="F47" s="2">
        <v>1.00050690780879</v>
      </c>
      <c r="G47" s="2">
        <v>8.5525682126101395E-3</v>
      </c>
      <c r="H47" s="2">
        <v>19580.700590764998</v>
      </c>
      <c r="I47" s="3">
        <v>39090.122378845816</v>
      </c>
      <c r="J47" s="2">
        <v>0.44333344325046198</v>
      </c>
      <c r="K47" s="2">
        <v>6.4515430494422002E-2</v>
      </c>
      <c r="L47" s="2">
        <v>0.1727803993188925</v>
      </c>
      <c r="M47" s="2">
        <v>3.0270103614183998E-2</v>
      </c>
      <c r="N47" s="2">
        <v>0.99902821476229597</v>
      </c>
      <c r="O47" s="2">
        <v>7.8355124380695799E-3</v>
      </c>
      <c r="P47" s="2">
        <v>19581.723307208707</v>
      </c>
      <c r="Q47" s="3">
        <v>38947.522257058103</v>
      </c>
      <c r="R47">
        <f t="shared" si="4"/>
        <v>443.72791584848198</v>
      </c>
      <c r="S47">
        <f t="shared" si="5"/>
        <v>67.207220447685003</v>
      </c>
      <c r="T47">
        <f t="shared" si="6"/>
        <v>172.99999100025602</v>
      </c>
      <c r="U47">
        <f t="shared" si="7"/>
        <v>30.120195834331401</v>
      </c>
      <c r="V47">
        <f t="shared" si="8"/>
        <v>1.00050690780879</v>
      </c>
      <c r="W47">
        <f t="shared" si="9"/>
        <v>8.5525682126101395E-3</v>
      </c>
      <c r="X47">
        <f t="shared" si="10"/>
        <v>19.580700590764998</v>
      </c>
      <c r="Y47" s="1">
        <f t="shared" si="11"/>
        <v>39090.122378845816</v>
      </c>
      <c r="Z47">
        <f t="shared" si="12"/>
        <v>443.33344325046198</v>
      </c>
      <c r="AA47">
        <f t="shared" si="13"/>
        <v>64.515430494422006</v>
      </c>
      <c r="AB47">
        <f t="shared" si="14"/>
        <v>172.78039931889251</v>
      </c>
      <c r="AC47">
        <f t="shared" si="15"/>
        <v>30.270103614183999</v>
      </c>
      <c r="AD47">
        <f t="shared" si="16"/>
        <v>0.99902821476229597</v>
      </c>
      <c r="AE47">
        <f t="shared" si="17"/>
        <v>7.8355124380695799E-3</v>
      </c>
      <c r="AF47">
        <f t="shared" si="18"/>
        <v>19.581723307208708</v>
      </c>
      <c r="AG47" s="1">
        <f t="shared" si="19"/>
        <v>38947.522257058103</v>
      </c>
    </row>
    <row r="48" spans="1:33" x14ac:dyDescent="0.3">
      <c r="A48" s="1">
        <v>46</v>
      </c>
      <c r="B48" s="2">
        <v>0.42995101754940701</v>
      </c>
      <c r="C48" s="2">
        <v>6.6895969665202504E-2</v>
      </c>
      <c r="D48" s="2">
        <v>0.17599990896821099</v>
      </c>
      <c r="E48" s="2">
        <v>2.98415884475365E-2</v>
      </c>
      <c r="F48" s="2">
        <v>1.00061827263073</v>
      </c>
      <c r="G48" s="2">
        <v>1.0911234225154101E-2</v>
      </c>
      <c r="H48" s="2">
        <v>19576.186702410901</v>
      </c>
      <c r="I48" s="3">
        <v>38597.582335643776</v>
      </c>
      <c r="J48" s="2">
        <v>0.43049544118231498</v>
      </c>
      <c r="K48" s="2">
        <v>6.4169184238043506E-2</v>
      </c>
      <c r="L48" s="2">
        <v>0.175608284056046</v>
      </c>
      <c r="M48" s="2">
        <v>2.9874596697893999E-2</v>
      </c>
      <c r="N48" s="2">
        <v>0.99912233696496899</v>
      </c>
      <c r="O48" s="2">
        <v>1.01718731911909E-2</v>
      </c>
      <c r="P48" s="2">
        <v>19577.128158243333</v>
      </c>
      <c r="Q48" s="3">
        <v>38453.705441195423</v>
      </c>
      <c r="R48">
        <f t="shared" si="4"/>
        <v>429.95101754940703</v>
      </c>
      <c r="S48">
        <f t="shared" si="5"/>
        <v>66.8959696652025</v>
      </c>
      <c r="T48">
        <f t="shared" si="6"/>
        <v>175.999908968211</v>
      </c>
      <c r="U48">
        <f t="shared" si="7"/>
        <v>29.841588447536498</v>
      </c>
      <c r="V48">
        <f t="shared" si="8"/>
        <v>1.00061827263073</v>
      </c>
      <c r="W48">
        <f t="shared" si="9"/>
        <v>1.0911234225154101E-2</v>
      </c>
      <c r="X48">
        <f t="shared" si="10"/>
        <v>19.576186702410901</v>
      </c>
      <c r="Y48" s="1">
        <f t="shared" si="11"/>
        <v>38597.582335643776</v>
      </c>
      <c r="Z48">
        <f t="shared" si="12"/>
        <v>430.49544118231495</v>
      </c>
      <c r="AA48">
        <f t="shared" si="13"/>
        <v>64.169184238043499</v>
      </c>
      <c r="AB48">
        <f t="shared" si="14"/>
        <v>175.60828405604602</v>
      </c>
      <c r="AC48">
        <f t="shared" si="15"/>
        <v>29.874596697893999</v>
      </c>
      <c r="AD48">
        <f t="shared" si="16"/>
        <v>0.99912233696496899</v>
      </c>
      <c r="AE48">
        <f t="shared" si="17"/>
        <v>1.01718731911909E-2</v>
      </c>
      <c r="AF48">
        <f t="shared" si="18"/>
        <v>19.577128158243333</v>
      </c>
      <c r="AG48" s="1">
        <f t="shared" si="19"/>
        <v>38453.705441195423</v>
      </c>
    </row>
    <row r="49" spans="1:33" x14ac:dyDescent="0.3">
      <c r="A49" s="1">
        <v>47</v>
      </c>
      <c r="B49" s="2">
        <v>0.416872273597506</v>
      </c>
      <c r="C49" s="2">
        <v>6.6608120056445494E-2</v>
      </c>
      <c r="D49" s="2">
        <v>0.17799990671207</v>
      </c>
      <c r="E49" s="2">
        <v>3.09048255488505E-2</v>
      </c>
      <c r="F49" s="2">
        <v>1.0007169596507699</v>
      </c>
      <c r="G49" s="2">
        <v>1.3005632527958401E-2</v>
      </c>
      <c r="H49" s="2">
        <v>19572.159238487799</v>
      </c>
      <c r="I49" s="3">
        <v>38104.837384594575</v>
      </c>
      <c r="J49" s="2">
        <v>0.41734491627531101</v>
      </c>
      <c r="K49" s="2">
        <v>6.3866353058926503E-2</v>
      </c>
      <c r="L49" s="2">
        <v>0.17787348461024</v>
      </c>
      <c r="M49" s="2">
        <v>3.0672227022988951E-2</v>
      </c>
      <c r="N49" s="2">
        <v>0.99916666542599297</v>
      </c>
      <c r="O49" s="2">
        <v>1.23698088719165E-2</v>
      </c>
      <c r="P49" s="2">
        <v>19572.873505215503</v>
      </c>
      <c r="Q49" s="3">
        <v>37958.170322056278</v>
      </c>
      <c r="R49">
        <f t="shared" si="4"/>
        <v>416.87227359750602</v>
      </c>
      <c r="S49">
        <f t="shared" si="5"/>
        <v>66.6081200564455</v>
      </c>
      <c r="T49">
        <f t="shared" si="6"/>
        <v>177.99990671206999</v>
      </c>
      <c r="U49">
        <f t="shared" si="7"/>
        <v>30.9048255488505</v>
      </c>
      <c r="V49">
        <f t="shared" si="8"/>
        <v>1.0007169596507699</v>
      </c>
      <c r="W49">
        <f t="shared" si="9"/>
        <v>1.3005632527958401E-2</v>
      </c>
      <c r="X49">
        <f t="shared" si="10"/>
        <v>19.572159238487799</v>
      </c>
      <c r="Y49" s="1">
        <f t="shared" si="11"/>
        <v>38104.837384594575</v>
      </c>
      <c r="Z49">
        <f t="shared" si="12"/>
        <v>417.34491627531099</v>
      </c>
      <c r="AA49">
        <f t="shared" si="13"/>
        <v>63.866353058926506</v>
      </c>
      <c r="AB49">
        <f t="shared" si="14"/>
        <v>177.87348461023998</v>
      </c>
      <c r="AC49">
        <f t="shared" si="15"/>
        <v>30.672227022988952</v>
      </c>
      <c r="AD49">
        <f t="shared" si="16"/>
        <v>0.99916666542599297</v>
      </c>
      <c r="AE49">
        <f t="shared" si="17"/>
        <v>1.23698088719165E-2</v>
      </c>
      <c r="AF49">
        <f t="shared" si="18"/>
        <v>19.572873505215501</v>
      </c>
      <c r="AG49" s="1">
        <f t="shared" si="19"/>
        <v>37958.170322056278</v>
      </c>
    </row>
    <row r="50" spans="1:33" x14ac:dyDescent="0.3">
      <c r="A50" s="1">
        <v>48</v>
      </c>
      <c r="B50" s="2">
        <v>0.40552727625089402</v>
      </c>
      <c r="C50" s="2">
        <v>6.6639370645305507E-2</v>
      </c>
      <c r="D50" s="2">
        <v>0.18099990708483901</v>
      </c>
      <c r="E50" s="2">
        <v>2.96606368078376E-2</v>
      </c>
      <c r="F50" s="2">
        <v>1.00080262517662</v>
      </c>
      <c r="G50" s="2">
        <v>1.48257213814053E-2</v>
      </c>
      <c r="H50" s="2">
        <v>19568.649931662399</v>
      </c>
      <c r="I50" s="3">
        <v>37612.839592578981</v>
      </c>
      <c r="J50" s="2">
        <v>0.40633398523784048</v>
      </c>
      <c r="K50" s="2">
        <v>6.4627031819583E-2</v>
      </c>
      <c r="L50" s="2">
        <v>0.180818811335619</v>
      </c>
      <c r="M50" s="2">
        <v>2.989997767458135E-2</v>
      </c>
      <c r="N50" s="2">
        <v>0.99922160311957597</v>
      </c>
      <c r="O50" s="2">
        <v>1.4216335194617199E-2</v>
      </c>
      <c r="P50" s="2">
        <v>19569.033137259674</v>
      </c>
      <c r="Q50" s="3">
        <v>37522.239607269381</v>
      </c>
      <c r="R50">
        <f t="shared" si="4"/>
        <v>405.52727625089403</v>
      </c>
      <c r="S50">
        <f t="shared" si="5"/>
        <v>66.639370645305505</v>
      </c>
      <c r="T50">
        <f t="shared" si="6"/>
        <v>180.99990708483901</v>
      </c>
      <c r="U50">
        <f t="shared" si="7"/>
        <v>29.660636807837598</v>
      </c>
      <c r="V50">
        <f t="shared" si="8"/>
        <v>1.00080262517662</v>
      </c>
      <c r="W50">
        <f t="shared" si="9"/>
        <v>1.48257213814053E-2</v>
      </c>
      <c r="X50">
        <f t="shared" si="10"/>
        <v>19.568649931662399</v>
      </c>
      <c r="Y50" s="1">
        <f t="shared" si="11"/>
        <v>37612.839592578981</v>
      </c>
      <c r="Z50">
        <f t="shared" si="12"/>
        <v>406.33398523784047</v>
      </c>
      <c r="AA50">
        <f t="shared" si="13"/>
        <v>64.627031819582996</v>
      </c>
      <c r="AB50">
        <f t="shared" si="14"/>
        <v>180.81881133561899</v>
      </c>
      <c r="AC50">
        <f t="shared" si="15"/>
        <v>29.899977674581351</v>
      </c>
      <c r="AD50">
        <f t="shared" si="16"/>
        <v>0.99922160311957597</v>
      </c>
      <c r="AE50">
        <f t="shared" si="17"/>
        <v>1.4216335194617199E-2</v>
      </c>
      <c r="AF50">
        <f t="shared" si="18"/>
        <v>19.569033137259673</v>
      </c>
      <c r="AG50" s="1">
        <f t="shared" si="19"/>
        <v>37522.239607269381</v>
      </c>
    </row>
    <row r="51" spans="1:33" x14ac:dyDescent="0.3">
      <c r="A51" s="1">
        <v>49</v>
      </c>
      <c r="B51" s="2">
        <v>0.39617762901747999</v>
      </c>
      <c r="C51" s="2">
        <v>6.6411007960958002E-2</v>
      </c>
      <c r="D51" s="2">
        <v>0.18399991071060601</v>
      </c>
      <c r="E51" s="2">
        <v>2.9252190591417801E-2</v>
      </c>
      <c r="F51" s="2">
        <v>1.0008414125462699</v>
      </c>
      <c r="G51" s="2">
        <v>1.5628978806603199E-2</v>
      </c>
      <c r="H51" s="2">
        <v>19567.015722496399</v>
      </c>
      <c r="I51" s="3">
        <v>37120.506400314625</v>
      </c>
      <c r="J51" s="2">
        <v>0.396860150676146</v>
      </c>
      <c r="K51" s="2">
        <v>6.4348692268993493E-2</v>
      </c>
      <c r="L51" s="2">
        <v>0.1836931376365705</v>
      </c>
      <c r="M51" s="2">
        <v>2.9587319221539649E-2</v>
      </c>
      <c r="N51" s="2">
        <v>0.99925669523294702</v>
      </c>
      <c r="O51" s="2">
        <v>1.49937229911384E-2</v>
      </c>
      <c r="P51" s="2">
        <v>19567.410187494494</v>
      </c>
      <c r="Q51" s="3">
        <v>37044.723915625334</v>
      </c>
      <c r="R51">
        <f t="shared" si="4"/>
        <v>396.17762901748</v>
      </c>
      <c r="S51">
        <f t="shared" si="5"/>
        <v>66.411007960958003</v>
      </c>
      <c r="T51">
        <f t="shared" si="6"/>
        <v>183.999910710606</v>
      </c>
      <c r="U51">
        <f t="shared" si="7"/>
        <v>29.252190591417801</v>
      </c>
      <c r="V51">
        <f t="shared" si="8"/>
        <v>1.0008414125462699</v>
      </c>
      <c r="W51">
        <f t="shared" si="9"/>
        <v>1.5628978806603199E-2</v>
      </c>
      <c r="X51">
        <f t="shared" si="10"/>
        <v>19.5670157224964</v>
      </c>
      <c r="Y51" s="1">
        <f t="shared" si="11"/>
        <v>37120.506400314625</v>
      </c>
      <c r="Z51">
        <f t="shared" si="12"/>
        <v>396.86015067614602</v>
      </c>
      <c r="AA51">
        <f t="shared" si="13"/>
        <v>64.348692268993489</v>
      </c>
      <c r="AB51">
        <f t="shared" si="14"/>
        <v>183.6931376365705</v>
      </c>
      <c r="AC51">
        <f t="shared" si="15"/>
        <v>29.587319221539648</v>
      </c>
      <c r="AD51">
        <f t="shared" si="16"/>
        <v>0.99925669523294702</v>
      </c>
      <c r="AE51">
        <f t="shared" si="17"/>
        <v>1.49937229911384E-2</v>
      </c>
      <c r="AF51">
        <f t="shared" si="18"/>
        <v>19.567410187494495</v>
      </c>
      <c r="AG51" s="1">
        <f t="shared" si="19"/>
        <v>37044.723915625334</v>
      </c>
    </row>
    <row r="52" spans="1:33" x14ac:dyDescent="0.3">
      <c r="A52" s="1">
        <v>50</v>
      </c>
      <c r="B52" s="2">
        <v>0.399377348222895</v>
      </c>
      <c r="C52" s="2">
        <v>6.6410205448853496E-2</v>
      </c>
      <c r="D52" s="2">
        <v>0.183999910956059</v>
      </c>
      <c r="E52" s="2">
        <v>2.9242423498274099E-2</v>
      </c>
      <c r="F52" s="2">
        <v>1.0008323800854899</v>
      </c>
      <c r="G52" s="2">
        <v>1.5390196753123E-2</v>
      </c>
      <c r="H52" s="2">
        <v>19567.3884096328</v>
      </c>
      <c r="I52" s="3">
        <v>37184.701416209005</v>
      </c>
      <c r="J52" s="2">
        <v>0.39943027786813301</v>
      </c>
      <c r="K52" s="2">
        <v>6.4342705653006496E-2</v>
      </c>
      <c r="L52" s="2">
        <v>0.18366183356555801</v>
      </c>
      <c r="M52" s="2">
        <v>2.9666301854077599E-2</v>
      </c>
      <c r="N52" s="2">
        <v>0.99923505476192098</v>
      </c>
      <c r="O52" s="2">
        <v>1.471041968778E-2</v>
      </c>
      <c r="P52" s="2">
        <v>19567.9081067511</v>
      </c>
      <c r="Q52" s="3">
        <v>37116.075583266378</v>
      </c>
      <c r="R52">
        <f t="shared" si="4"/>
        <v>399.37734822289502</v>
      </c>
      <c r="S52">
        <f t="shared" si="5"/>
        <v>66.410205448853489</v>
      </c>
      <c r="T52">
        <f t="shared" si="6"/>
        <v>183.99991095605901</v>
      </c>
      <c r="U52">
        <f t="shared" si="7"/>
        <v>29.2424234982741</v>
      </c>
      <c r="V52">
        <f t="shared" si="8"/>
        <v>1.0008323800854899</v>
      </c>
      <c r="W52">
        <f t="shared" si="9"/>
        <v>1.5390196753123E-2</v>
      </c>
      <c r="X52">
        <f t="shared" si="10"/>
        <v>19.567388409632802</v>
      </c>
      <c r="Y52" s="1">
        <f t="shared" si="11"/>
        <v>37184.701416209005</v>
      </c>
      <c r="Z52">
        <f t="shared" si="12"/>
        <v>399.43027786813303</v>
      </c>
      <c r="AA52">
        <f t="shared" si="13"/>
        <v>64.34270565300649</v>
      </c>
      <c r="AB52">
        <f t="shared" si="14"/>
        <v>183.66183356555803</v>
      </c>
      <c r="AC52">
        <f t="shared" si="15"/>
        <v>29.666301854077599</v>
      </c>
      <c r="AD52">
        <f t="shared" si="16"/>
        <v>0.99923505476192098</v>
      </c>
      <c r="AE52">
        <f t="shared" si="17"/>
        <v>1.471041968778E-2</v>
      </c>
      <c r="AF52">
        <f t="shared" si="18"/>
        <v>19.567908106751101</v>
      </c>
      <c r="AG52" s="1">
        <f t="shared" si="19"/>
        <v>37116.075583266378</v>
      </c>
    </row>
    <row r="53" spans="1:33" x14ac:dyDescent="0.3">
      <c r="A53" s="1">
        <v>51</v>
      </c>
      <c r="B53" s="2">
        <v>0.40157263534262699</v>
      </c>
      <c r="C53" s="2">
        <v>6.6351390702760499E-2</v>
      </c>
      <c r="D53" s="2">
        <v>0.184999911140278</v>
      </c>
      <c r="E53" s="2">
        <v>2.90222005087971E-2</v>
      </c>
      <c r="F53" s="2">
        <v>1.0008310768301001</v>
      </c>
      <c r="G53" s="2">
        <v>1.5302084429536201E-2</v>
      </c>
      <c r="H53" s="2">
        <v>19567.445949725101</v>
      </c>
      <c r="I53" s="3">
        <v>37248.279009352402</v>
      </c>
      <c r="J53" s="2">
        <v>0.4017207640405015</v>
      </c>
      <c r="K53" s="2">
        <v>6.4001029714136001E-2</v>
      </c>
      <c r="L53" s="2">
        <v>0.18461962376813101</v>
      </c>
      <c r="M53" s="2">
        <v>2.9386189211657799E-2</v>
      </c>
      <c r="N53" s="2">
        <v>0.99923372155860901</v>
      </c>
      <c r="O53" s="2">
        <v>1.46179479433687E-2</v>
      </c>
      <c r="P53" s="2">
        <v>19568.118138062968</v>
      </c>
      <c r="Q53" s="3">
        <v>37155.208897450037</v>
      </c>
      <c r="R53">
        <f t="shared" si="4"/>
        <v>401.572635342627</v>
      </c>
      <c r="S53">
        <f t="shared" si="5"/>
        <v>66.351390702760497</v>
      </c>
      <c r="T53">
        <f t="shared" si="6"/>
        <v>184.99991114027799</v>
      </c>
      <c r="U53">
        <f t="shared" si="7"/>
        <v>29.022200508797098</v>
      </c>
      <c r="V53">
        <f t="shared" si="8"/>
        <v>1.0008310768301001</v>
      </c>
      <c r="W53">
        <f t="shared" si="9"/>
        <v>1.5302084429536201E-2</v>
      </c>
      <c r="X53">
        <f t="shared" si="10"/>
        <v>19.567445949725101</v>
      </c>
      <c r="Y53" s="1">
        <f t="shared" si="11"/>
        <v>37248.279009352402</v>
      </c>
      <c r="Z53">
        <f t="shared" si="12"/>
        <v>401.72076404050148</v>
      </c>
      <c r="AA53">
        <f t="shared" si="13"/>
        <v>64.001029714135996</v>
      </c>
      <c r="AB53">
        <f t="shared" si="14"/>
        <v>184.61962376813102</v>
      </c>
      <c r="AC53">
        <f t="shared" si="15"/>
        <v>29.386189211657801</v>
      </c>
      <c r="AD53">
        <f t="shared" si="16"/>
        <v>0.99923372155860901</v>
      </c>
      <c r="AE53">
        <f t="shared" si="17"/>
        <v>1.46179479433687E-2</v>
      </c>
      <c r="AF53">
        <f t="shared" si="18"/>
        <v>19.568118138062967</v>
      </c>
      <c r="AG53" s="1">
        <f t="shared" si="19"/>
        <v>37155.208897450037</v>
      </c>
    </row>
    <row r="54" spans="1:33" x14ac:dyDescent="0.3">
      <c r="A54" s="1">
        <v>52</v>
      </c>
      <c r="B54" s="2">
        <v>0.40463431709672498</v>
      </c>
      <c r="C54" s="2">
        <v>6.5989854132509504E-2</v>
      </c>
      <c r="D54" s="2">
        <v>0.185999908899773</v>
      </c>
      <c r="E54" s="2">
        <v>2.9074930334483801E-2</v>
      </c>
      <c r="F54" s="2">
        <v>1.0008294452592399</v>
      </c>
      <c r="G54" s="2">
        <v>1.5216334244047299E-2</v>
      </c>
      <c r="H54" s="2">
        <v>19567.504915934001</v>
      </c>
      <c r="I54" s="3">
        <v>37312.539575971095</v>
      </c>
      <c r="J54" s="2">
        <v>0.40458663940242551</v>
      </c>
      <c r="K54" s="2">
        <v>6.3518901621238993E-2</v>
      </c>
      <c r="L54" s="2">
        <v>0.1856726267656145</v>
      </c>
      <c r="M54" s="2">
        <v>2.95568753420773E-2</v>
      </c>
      <c r="N54" s="2">
        <v>0.99926379616202199</v>
      </c>
      <c r="O54" s="2">
        <v>1.4406733746155699E-2</v>
      </c>
      <c r="P54" s="2">
        <v>19568.605983806512</v>
      </c>
      <c r="Q54" s="3">
        <v>37224.420783843561</v>
      </c>
      <c r="R54">
        <f t="shared" si="4"/>
        <v>404.634317096725</v>
      </c>
      <c r="S54">
        <f t="shared" si="5"/>
        <v>65.989854132509507</v>
      </c>
      <c r="T54">
        <f t="shared" si="6"/>
        <v>185.999908899773</v>
      </c>
      <c r="U54">
        <f t="shared" si="7"/>
        <v>29.074930334483799</v>
      </c>
      <c r="V54">
        <f t="shared" si="8"/>
        <v>1.0008294452592399</v>
      </c>
      <c r="W54">
        <f t="shared" si="9"/>
        <v>1.5216334244047299E-2</v>
      </c>
      <c r="X54">
        <f t="shared" si="10"/>
        <v>19.567504915934002</v>
      </c>
      <c r="Y54" s="1">
        <f t="shared" si="11"/>
        <v>37312.539575971095</v>
      </c>
      <c r="Z54">
        <f t="shared" si="12"/>
        <v>404.58663940242553</v>
      </c>
      <c r="AA54">
        <f t="shared" si="13"/>
        <v>63.518901621238996</v>
      </c>
      <c r="AB54">
        <f t="shared" si="14"/>
        <v>185.6726267656145</v>
      </c>
      <c r="AC54">
        <f t="shared" si="15"/>
        <v>29.556875342077301</v>
      </c>
      <c r="AD54">
        <f t="shared" si="16"/>
        <v>0.99926379616202199</v>
      </c>
      <c r="AE54">
        <f t="shared" si="17"/>
        <v>1.4406733746155699E-2</v>
      </c>
      <c r="AF54">
        <f t="shared" si="18"/>
        <v>19.568605983806513</v>
      </c>
      <c r="AG54" s="1">
        <f t="shared" si="19"/>
        <v>37224.420783843561</v>
      </c>
    </row>
    <row r="55" spans="1:33" x14ac:dyDescent="0.3">
      <c r="A55" s="1">
        <v>53</v>
      </c>
      <c r="B55" s="2">
        <v>0.40784008772695501</v>
      </c>
      <c r="C55" s="2">
        <v>6.5632233867924994E-2</v>
      </c>
      <c r="D55" s="2">
        <v>0.18599990845258099</v>
      </c>
      <c r="E55" s="2">
        <v>2.9177457192756301E-2</v>
      </c>
      <c r="F55" s="2">
        <v>1.0008206158187101</v>
      </c>
      <c r="G55" s="2">
        <v>1.4975071045698399E-2</v>
      </c>
      <c r="H55" s="2">
        <v>19567.883008938599</v>
      </c>
      <c r="I55" s="3">
        <v>37376.567685521717</v>
      </c>
      <c r="J55" s="2">
        <v>0.40687128081663848</v>
      </c>
      <c r="K55" s="2">
        <v>6.3365752269362502E-2</v>
      </c>
      <c r="L55" s="2">
        <v>0.18563987475051749</v>
      </c>
      <c r="M55" s="2">
        <v>2.9688390156953601E-2</v>
      </c>
      <c r="N55" s="2">
        <v>0.99924841777748996</v>
      </c>
      <c r="O55" s="2">
        <v>1.4158930491059599E-2</v>
      </c>
      <c r="P55" s="2">
        <v>19568.993188135693</v>
      </c>
      <c r="Q55" s="3">
        <v>37281.196263820704</v>
      </c>
      <c r="R55">
        <f t="shared" si="4"/>
        <v>407.84008772695501</v>
      </c>
      <c r="S55">
        <f t="shared" si="5"/>
        <v>65.632233867924995</v>
      </c>
      <c r="T55">
        <f t="shared" si="6"/>
        <v>185.999908452581</v>
      </c>
      <c r="U55">
        <f t="shared" si="7"/>
        <v>29.1774571927563</v>
      </c>
      <c r="V55">
        <f t="shared" si="8"/>
        <v>1.0008206158187101</v>
      </c>
      <c r="W55">
        <f t="shared" si="9"/>
        <v>1.4975071045698399E-2</v>
      </c>
      <c r="X55">
        <f t="shared" si="10"/>
        <v>19.567883008938598</v>
      </c>
      <c r="Y55" s="1">
        <f t="shared" si="11"/>
        <v>37376.567685521717</v>
      </c>
      <c r="Z55">
        <f t="shared" si="12"/>
        <v>406.87128081663849</v>
      </c>
      <c r="AA55">
        <f t="shared" si="13"/>
        <v>63.365752269362503</v>
      </c>
      <c r="AB55">
        <f t="shared" si="14"/>
        <v>185.63987475051749</v>
      </c>
      <c r="AC55">
        <f t="shared" si="15"/>
        <v>29.688390156953602</v>
      </c>
      <c r="AD55">
        <f t="shared" si="16"/>
        <v>0.99924841777748996</v>
      </c>
      <c r="AE55">
        <f t="shared" si="17"/>
        <v>1.4158930491059599E-2</v>
      </c>
      <c r="AF55">
        <f t="shared" si="18"/>
        <v>19.568993188135693</v>
      </c>
      <c r="AG55" s="1">
        <f t="shared" si="19"/>
        <v>37281.196263820704</v>
      </c>
    </row>
    <row r="56" spans="1:33" x14ac:dyDescent="0.3">
      <c r="A56" s="1">
        <v>54</v>
      </c>
      <c r="B56" s="2">
        <v>0.410901614622457</v>
      </c>
      <c r="C56" s="2">
        <v>6.5753896442252005E-2</v>
      </c>
      <c r="D56" s="2">
        <v>0.186999906817791</v>
      </c>
      <c r="E56" s="2">
        <v>3.00799786414035E-2</v>
      </c>
      <c r="F56" s="2">
        <v>1.0008188094347199</v>
      </c>
      <c r="G56" s="2">
        <v>1.4839157125761501E-2</v>
      </c>
      <c r="H56" s="2">
        <v>19568.021410129899</v>
      </c>
      <c r="I56" s="3">
        <v>37462.790220082403</v>
      </c>
      <c r="J56" s="2">
        <v>0.41122530656573703</v>
      </c>
      <c r="K56" s="2">
        <v>6.3595918029027504E-2</v>
      </c>
      <c r="L56" s="2">
        <v>0.186724117444695</v>
      </c>
      <c r="M56" s="2">
        <v>3.053167701968585E-2</v>
      </c>
      <c r="N56" s="2">
        <v>0.99926328558872302</v>
      </c>
      <c r="O56" s="2">
        <v>1.4079764420550599E-2</v>
      </c>
      <c r="P56" s="2">
        <v>19568.789539838432</v>
      </c>
      <c r="Q56" s="3">
        <v>37391.632720641981</v>
      </c>
      <c r="R56">
        <f t="shared" si="4"/>
        <v>410.90161462245698</v>
      </c>
      <c r="S56">
        <f t="shared" si="5"/>
        <v>65.753896442252</v>
      </c>
      <c r="T56">
        <f t="shared" si="6"/>
        <v>186.99990681779099</v>
      </c>
      <c r="U56">
        <f t="shared" si="7"/>
        <v>30.0799786414035</v>
      </c>
      <c r="V56">
        <f t="shared" si="8"/>
        <v>1.0008188094347199</v>
      </c>
      <c r="W56">
        <f t="shared" si="9"/>
        <v>1.4839157125761501E-2</v>
      </c>
      <c r="X56">
        <f t="shared" si="10"/>
        <v>19.568021410129898</v>
      </c>
      <c r="Y56" s="1">
        <f t="shared" si="11"/>
        <v>37462.790220082403</v>
      </c>
      <c r="Z56">
        <f t="shared" si="12"/>
        <v>411.22530656573701</v>
      </c>
      <c r="AA56">
        <f t="shared" si="13"/>
        <v>63.595918029027501</v>
      </c>
      <c r="AB56">
        <f t="shared" si="14"/>
        <v>186.724117444695</v>
      </c>
      <c r="AC56">
        <f t="shared" si="15"/>
        <v>30.531677019685851</v>
      </c>
      <c r="AD56">
        <f t="shared" si="16"/>
        <v>0.99926328558872302</v>
      </c>
      <c r="AE56">
        <f t="shared" si="17"/>
        <v>1.4079764420550599E-2</v>
      </c>
      <c r="AF56">
        <f t="shared" si="18"/>
        <v>19.568789539838431</v>
      </c>
      <c r="AG56" s="1">
        <f t="shared" si="19"/>
        <v>37391.632720641981</v>
      </c>
    </row>
    <row r="57" spans="1:33" x14ac:dyDescent="0.3">
      <c r="A57" s="1">
        <v>55</v>
      </c>
      <c r="B57" s="2">
        <v>0.41476788116382601</v>
      </c>
      <c r="C57" s="2">
        <v>6.6053507695106997E-2</v>
      </c>
      <c r="D57" s="2">
        <v>0.18799990416277099</v>
      </c>
      <c r="E57" s="2">
        <v>2.9948027231522401E-2</v>
      </c>
      <c r="F57" s="2">
        <v>1.0008158544104799</v>
      </c>
      <c r="G57" s="2">
        <v>1.46864415289834E-2</v>
      </c>
      <c r="H57" s="2">
        <v>19568.1893956569</v>
      </c>
      <c r="I57" s="3">
        <v>37549.207593006795</v>
      </c>
      <c r="J57" s="2">
        <v>0.41465951232590947</v>
      </c>
      <c r="K57" s="2">
        <v>6.3859770325164503E-2</v>
      </c>
      <c r="L57" s="2">
        <v>0.187685845583454</v>
      </c>
      <c r="M57" s="2">
        <v>3.0428640014421152E-2</v>
      </c>
      <c r="N57" s="2">
        <v>0.999266941458133</v>
      </c>
      <c r="O57" s="2">
        <v>1.39641928802856E-2</v>
      </c>
      <c r="P57" s="2">
        <v>19568.85514335498</v>
      </c>
      <c r="Q57" s="3">
        <v>37457.515207729521</v>
      </c>
      <c r="R57">
        <f t="shared" si="4"/>
        <v>414.76788116382602</v>
      </c>
      <c r="S57">
        <f t="shared" si="5"/>
        <v>66.053507695107001</v>
      </c>
      <c r="T57">
        <f t="shared" si="6"/>
        <v>187.99990416277097</v>
      </c>
      <c r="U57">
        <f t="shared" si="7"/>
        <v>29.948027231522399</v>
      </c>
      <c r="V57">
        <f t="shared" si="8"/>
        <v>1.0008158544104799</v>
      </c>
      <c r="W57">
        <f t="shared" si="9"/>
        <v>1.46864415289834E-2</v>
      </c>
      <c r="X57">
        <f t="shared" si="10"/>
        <v>19.568189395656901</v>
      </c>
      <c r="Y57" s="1">
        <f t="shared" si="11"/>
        <v>37549.207593006795</v>
      </c>
      <c r="Z57">
        <f t="shared" si="12"/>
        <v>414.65951232590947</v>
      </c>
      <c r="AA57">
        <f t="shared" si="13"/>
        <v>63.859770325164504</v>
      </c>
      <c r="AB57">
        <f t="shared" si="14"/>
        <v>187.68584558345401</v>
      </c>
      <c r="AC57">
        <f t="shared" si="15"/>
        <v>30.428640014421152</v>
      </c>
      <c r="AD57">
        <f t="shared" si="16"/>
        <v>0.999266941458133</v>
      </c>
      <c r="AE57">
        <f t="shared" si="17"/>
        <v>1.39641928802856E-2</v>
      </c>
      <c r="AF57">
        <f t="shared" si="18"/>
        <v>19.56885514335498</v>
      </c>
      <c r="AG57" s="1">
        <f t="shared" si="19"/>
        <v>37457.515207729521</v>
      </c>
    </row>
    <row r="58" spans="1:33" x14ac:dyDescent="0.3">
      <c r="A58" s="1">
        <v>56</v>
      </c>
      <c r="B58" s="2">
        <v>0.41870242434775301</v>
      </c>
      <c r="C58" s="2">
        <v>6.6199452326913003E-2</v>
      </c>
      <c r="D58" s="2">
        <v>0.18899990247224199</v>
      </c>
      <c r="E58" s="2">
        <v>2.99931620776543E-2</v>
      </c>
      <c r="F58" s="2">
        <v>1.0008132214692</v>
      </c>
      <c r="G58" s="2">
        <v>1.45507446382621E-2</v>
      </c>
      <c r="H58" s="2">
        <v>19568.3323254311</v>
      </c>
      <c r="I58" s="3">
        <v>37635.852371185218</v>
      </c>
      <c r="J58" s="2">
        <v>0.418430452766554</v>
      </c>
      <c r="K58" s="2">
        <v>6.3899207824693494E-2</v>
      </c>
      <c r="L58" s="2">
        <v>0.18864005486760901</v>
      </c>
      <c r="M58" s="2">
        <v>3.0480287187634601E-2</v>
      </c>
      <c r="N58" s="2">
        <v>0.999273180049703</v>
      </c>
      <c r="O58" s="2">
        <v>1.38128305749573E-2</v>
      </c>
      <c r="P58" s="2">
        <v>19569.037403582624</v>
      </c>
      <c r="Q58" s="3">
        <v>37536.371874693919</v>
      </c>
      <c r="R58">
        <f t="shared" si="4"/>
        <v>418.70242434775304</v>
      </c>
      <c r="S58">
        <f t="shared" si="5"/>
        <v>66.199452326913004</v>
      </c>
      <c r="T58">
        <f t="shared" si="6"/>
        <v>188.99990247224198</v>
      </c>
      <c r="U58">
        <f t="shared" si="7"/>
        <v>29.993162077654301</v>
      </c>
      <c r="V58">
        <f t="shared" si="8"/>
        <v>1.0008132214692</v>
      </c>
      <c r="W58">
        <f t="shared" si="9"/>
        <v>1.45507446382621E-2</v>
      </c>
      <c r="X58">
        <f t="shared" si="10"/>
        <v>19.568332325431101</v>
      </c>
      <c r="Y58" s="1">
        <f t="shared" si="11"/>
        <v>37635.852371185218</v>
      </c>
      <c r="Z58">
        <f t="shared" si="12"/>
        <v>418.43045276655397</v>
      </c>
      <c r="AA58">
        <f t="shared" si="13"/>
        <v>63.899207824693491</v>
      </c>
      <c r="AB58">
        <f t="shared" si="14"/>
        <v>188.64005486760902</v>
      </c>
      <c r="AC58">
        <f t="shared" si="15"/>
        <v>30.480287187634602</v>
      </c>
      <c r="AD58">
        <f t="shared" si="16"/>
        <v>0.999273180049703</v>
      </c>
      <c r="AE58">
        <f t="shared" si="17"/>
        <v>1.38128305749573E-2</v>
      </c>
      <c r="AF58">
        <f t="shared" si="18"/>
        <v>19.569037403582623</v>
      </c>
      <c r="AG58" s="1">
        <f t="shared" si="19"/>
        <v>37536.371874693919</v>
      </c>
    </row>
    <row r="59" spans="1:33" x14ac:dyDescent="0.3">
      <c r="A59" s="1">
        <v>57</v>
      </c>
      <c r="B59" s="2">
        <v>0.42272442967299001</v>
      </c>
      <c r="C59" s="2">
        <v>6.6046154615768501E-2</v>
      </c>
      <c r="D59" s="2">
        <v>0.189999902252069</v>
      </c>
      <c r="E59" s="2">
        <v>3.0537211538734801E-2</v>
      </c>
      <c r="F59" s="2">
        <v>1.00080903867963</v>
      </c>
      <c r="G59" s="2">
        <v>1.43907164083108E-2</v>
      </c>
      <c r="H59" s="2">
        <v>19568.520774124001</v>
      </c>
      <c r="I59" s="3">
        <v>37722.453535238783</v>
      </c>
      <c r="J59" s="2">
        <v>0.421935668315774</v>
      </c>
      <c r="K59" s="2">
        <v>6.36075225530435E-2</v>
      </c>
      <c r="L59" s="2">
        <v>0.18947623868599051</v>
      </c>
      <c r="M59" s="2">
        <v>3.093901825025425E-2</v>
      </c>
      <c r="N59" s="2">
        <v>0.99925622699455396</v>
      </c>
      <c r="O59" s="2">
        <v>1.3590295812109099E-2</v>
      </c>
      <c r="P59" s="2">
        <v>19569.411778058886</v>
      </c>
      <c r="Q59" s="3">
        <v>37606.841129716398</v>
      </c>
      <c r="R59">
        <f t="shared" si="4"/>
        <v>422.72442967299003</v>
      </c>
      <c r="S59">
        <f t="shared" si="5"/>
        <v>66.046154615768501</v>
      </c>
      <c r="T59">
        <f t="shared" si="6"/>
        <v>189.99990225206901</v>
      </c>
      <c r="U59">
        <f t="shared" si="7"/>
        <v>30.537211538734802</v>
      </c>
      <c r="V59">
        <f t="shared" si="8"/>
        <v>1.00080903867963</v>
      </c>
      <c r="W59">
        <f t="shared" si="9"/>
        <v>1.43907164083108E-2</v>
      </c>
      <c r="X59">
        <f t="shared" si="10"/>
        <v>19.568520774124</v>
      </c>
      <c r="Y59" s="1">
        <f t="shared" si="11"/>
        <v>37722.453535238783</v>
      </c>
      <c r="Z59">
        <f t="shared" si="12"/>
        <v>421.93566831577402</v>
      </c>
      <c r="AA59">
        <f t="shared" si="13"/>
        <v>63.607522553043502</v>
      </c>
      <c r="AB59">
        <f t="shared" si="14"/>
        <v>189.4762386859905</v>
      </c>
      <c r="AC59">
        <f t="shared" si="15"/>
        <v>30.93901825025425</v>
      </c>
      <c r="AD59">
        <f t="shared" si="16"/>
        <v>0.99925622699455396</v>
      </c>
      <c r="AE59">
        <f t="shared" si="17"/>
        <v>1.3590295812109099E-2</v>
      </c>
      <c r="AF59">
        <f t="shared" si="18"/>
        <v>19.569411778058885</v>
      </c>
      <c r="AG59" s="1">
        <f t="shared" si="19"/>
        <v>37606.841129716398</v>
      </c>
    </row>
    <row r="60" spans="1:33" x14ac:dyDescent="0.3">
      <c r="A60" s="1">
        <v>58</v>
      </c>
      <c r="B60" s="2">
        <v>0.43126461395977</v>
      </c>
      <c r="C60" s="2">
        <v>6.5797924630384003E-2</v>
      </c>
      <c r="D60" s="2">
        <v>0.190999899344757</v>
      </c>
      <c r="E60" s="2">
        <v>3.0191549871706299E-2</v>
      </c>
      <c r="F60" s="2">
        <v>1.0007920254582201</v>
      </c>
      <c r="G60" s="2">
        <v>1.3894091108010299E-2</v>
      </c>
      <c r="H60" s="2">
        <v>19569.2776495244</v>
      </c>
      <c r="I60" s="3">
        <v>38006.398370528899</v>
      </c>
      <c r="J60" s="2">
        <v>0.43157728165952453</v>
      </c>
      <c r="K60" s="2">
        <v>6.3416468695190506E-2</v>
      </c>
      <c r="L60" s="2">
        <v>0.19035538969868801</v>
      </c>
      <c r="M60" s="2">
        <v>3.0760227465043651E-2</v>
      </c>
      <c r="N60" s="2">
        <v>0.99923134511968004</v>
      </c>
      <c r="O60" s="2">
        <v>1.3067931092869399E-2</v>
      </c>
      <c r="P60" s="2">
        <v>19570.131240179238</v>
      </c>
      <c r="Q60" s="3">
        <v>37882.391910379636</v>
      </c>
      <c r="R60">
        <f t="shared" si="4"/>
        <v>431.26461395977003</v>
      </c>
      <c r="S60">
        <f t="shared" si="5"/>
        <v>65.797924630384003</v>
      </c>
      <c r="T60">
        <f t="shared" si="6"/>
        <v>190.99989934475701</v>
      </c>
      <c r="U60">
        <f t="shared" si="7"/>
        <v>30.1915498717063</v>
      </c>
      <c r="V60">
        <f t="shared" si="8"/>
        <v>1.0007920254582201</v>
      </c>
      <c r="W60">
        <f t="shared" si="9"/>
        <v>1.3894091108010299E-2</v>
      </c>
      <c r="X60">
        <f t="shared" si="10"/>
        <v>19.569277649524398</v>
      </c>
      <c r="Y60" s="1">
        <f t="shared" si="11"/>
        <v>38006.398370528899</v>
      </c>
      <c r="Z60">
        <f t="shared" si="12"/>
        <v>431.57728165952454</v>
      </c>
      <c r="AA60">
        <f t="shared" si="13"/>
        <v>63.416468695190503</v>
      </c>
      <c r="AB60">
        <f t="shared" si="14"/>
        <v>190.35538969868801</v>
      </c>
      <c r="AC60">
        <f t="shared" si="15"/>
        <v>30.760227465043652</v>
      </c>
      <c r="AD60">
        <f t="shared" si="16"/>
        <v>0.99923134511968004</v>
      </c>
      <c r="AE60">
        <f t="shared" si="17"/>
        <v>1.3067931092869399E-2</v>
      </c>
      <c r="AF60">
        <f t="shared" si="18"/>
        <v>19.57013124017924</v>
      </c>
      <c r="AG60" s="1">
        <f t="shared" si="19"/>
        <v>37882.391910379636</v>
      </c>
    </row>
    <row r="61" spans="1:33" x14ac:dyDescent="0.3">
      <c r="A61" s="1">
        <v>59</v>
      </c>
      <c r="B61" s="2">
        <v>0.44130307247657702</v>
      </c>
      <c r="C61" s="2">
        <v>6.5599112305969001E-2</v>
      </c>
      <c r="D61" s="2">
        <v>0.19099989801009901</v>
      </c>
      <c r="E61" s="2">
        <v>2.8952558688327398E-2</v>
      </c>
      <c r="F61" s="2">
        <v>1.00075916923824</v>
      </c>
      <c r="G61" s="2">
        <v>1.3066526391019099E-2</v>
      </c>
      <c r="H61" s="2">
        <v>19570.683406689601</v>
      </c>
      <c r="I61" s="3">
        <v>38290.963389830482</v>
      </c>
      <c r="J61" s="2">
        <v>0.44156383640774799</v>
      </c>
      <c r="K61" s="2">
        <v>6.2800654934510994E-2</v>
      </c>
      <c r="L61" s="2">
        <v>0.1899746126210955</v>
      </c>
      <c r="M61" s="2">
        <v>2.950559642481165E-2</v>
      </c>
      <c r="N61" s="2">
        <v>0.99921594909390599</v>
      </c>
      <c r="O61" s="2">
        <v>1.22259244902705E-2</v>
      </c>
      <c r="P61" s="2">
        <v>19571.643590691026</v>
      </c>
      <c r="Q61" s="3">
        <v>38142.599977244725</v>
      </c>
      <c r="R61">
        <f t="shared" si="4"/>
        <v>441.30307247657703</v>
      </c>
      <c r="S61">
        <f t="shared" si="5"/>
        <v>65.599112305969001</v>
      </c>
      <c r="T61">
        <f t="shared" si="6"/>
        <v>190.999898010099</v>
      </c>
      <c r="U61">
        <f t="shared" si="7"/>
        <v>28.952558688327397</v>
      </c>
      <c r="V61">
        <f t="shared" si="8"/>
        <v>1.00075916923824</v>
      </c>
      <c r="W61">
        <f t="shared" si="9"/>
        <v>1.3066526391019099E-2</v>
      </c>
      <c r="X61">
        <f t="shared" si="10"/>
        <v>19.5706834066896</v>
      </c>
      <c r="Y61" s="1">
        <f t="shared" si="11"/>
        <v>38290.963389830482</v>
      </c>
      <c r="Z61">
        <f t="shared" si="12"/>
        <v>441.563836407748</v>
      </c>
      <c r="AA61">
        <f t="shared" si="13"/>
        <v>62.800654934510995</v>
      </c>
      <c r="AB61">
        <f t="shared" si="14"/>
        <v>189.9746126210955</v>
      </c>
      <c r="AC61">
        <f t="shared" si="15"/>
        <v>29.50559642481165</v>
      </c>
      <c r="AD61">
        <f t="shared" si="16"/>
        <v>0.99921594909390599</v>
      </c>
      <c r="AE61">
        <f t="shared" si="17"/>
        <v>1.22259244902705E-2</v>
      </c>
      <c r="AF61">
        <f t="shared" si="18"/>
        <v>19.571643590691025</v>
      </c>
      <c r="AG61" s="1">
        <f t="shared" si="19"/>
        <v>38142.599977244725</v>
      </c>
    </row>
    <row r="62" spans="1:33" x14ac:dyDescent="0.3">
      <c r="A62" s="1">
        <v>60</v>
      </c>
      <c r="B62" s="2">
        <v>0.451980986530925</v>
      </c>
      <c r="C62" s="2">
        <v>6.5767298543100997E-2</v>
      </c>
      <c r="D62" s="2">
        <v>0.19199998898590401</v>
      </c>
      <c r="E62" s="2">
        <v>3.01375007624698E-2</v>
      </c>
      <c r="F62" s="2">
        <v>1.0007243384353</v>
      </c>
      <c r="G62" s="2">
        <v>1.21849790041096E-2</v>
      </c>
      <c r="H62" s="2">
        <v>19572.1673409047</v>
      </c>
      <c r="I62" s="3">
        <v>38575.738068377599</v>
      </c>
      <c r="J62" s="2">
        <v>0.45206771419266401</v>
      </c>
      <c r="K62" s="2">
        <v>6.2713414629266495E-2</v>
      </c>
      <c r="L62" s="2">
        <v>0.19097390720817051</v>
      </c>
      <c r="M62" s="2">
        <v>3.0502185615777951E-2</v>
      </c>
      <c r="N62" s="2">
        <v>0.99926257433503696</v>
      </c>
      <c r="O62" s="2">
        <v>1.12588914403029E-2</v>
      </c>
      <c r="P62" s="2">
        <v>19573.253589849483</v>
      </c>
      <c r="Q62" s="3">
        <v>38420.38175243936</v>
      </c>
      <c r="R62">
        <f t="shared" si="4"/>
        <v>451.98098653092501</v>
      </c>
      <c r="S62">
        <f t="shared" si="5"/>
        <v>65.767298543100992</v>
      </c>
      <c r="T62">
        <f t="shared" si="6"/>
        <v>191.999988985904</v>
      </c>
      <c r="U62">
        <f t="shared" si="7"/>
        <v>30.137500762469799</v>
      </c>
      <c r="V62">
        <f t="shared" si="8"/>
        <v>1.0007243384353</v>
      </c>
      <c r="W62">
        <f t="shared" si="9"/>
        <v>1.21849790041096E-2</v>
      </c>
      <c r="X62">
        <f t="shared" si="10"/>
        <v>19.572167340904699</v>
      </c>
      <c r="Y62" s="1">
        <f t="shared" si="11"/>
        <v>38575.738068377599</v>
      </c>
      <c r="Z62">
        <f t="shared" si="12"/>
        <v>452.06771419266403</v>
      </c>
      <c r="AA62">
        <f t="shared" si="13"/>
        <v>62.713414629266495</v>
      </c>
      <c r="AB62">
        <f t="shared" si="14"/>
        <v>190.97390720817052</v>
      </c>
      <c r="AC62">
        <f t="shared" si="15"/>
        <v>30.50218561577795</v>
      </c>
      <c r="AD62">
        <f t="shared" si="16"/>
        <v>0.99926257433503696</v>
      </c>
      <c r="AE62">
        <f t="shared" si="17"/>
        <v>1.12588914403029E-2</v>
      </c>
      <c r="AF62">
        <f t="shared" si="18"/>
        <v>19.573253589849482</v>
      </c>
      <c r="AG62" s="1">
        <f t="shared" si="19"/>
        <v>38420.38175243936</v>
      </c>
    </row>
    <row r="63" spans="1:33" x14ac:dyDescent="0.3">
      <c r="A63" s="1">
        <v>61</v>
      </c>
      <c r="B63" s="2">
        <v>0.46340436228347698</v>
      </c>
      <c r="C63" s="2">
        <v>6.5805240720542002E-2</v>
      </c>
      <c r="D63" s="2">
        <v>0.19299998769919</v>
      </c>
      <c r="E63" s="2">
        <v>3.0495238571948101E-2</v>
      </c>
      <c r="F63" s="2">
        <v>1.00068145485584</v>
      </c>
      <c r="G63" s="2">
        <v>1.11145379644472E-2</v>
      </c>
      <c r="H63" s="2">
        <v>19573.975996269601</v>
      </c>
      <c r="I63" s="3">
        <v>38860.532362976897</v>
      </c>
      <c r="J63" s="2">
        <v>0.46297658986839452</v>
      </c>
      <c r="K63" s="2">
        <v>6.28475145644945E-2</v>
      </c>
      <c r="L63" s="2">
        <v>0.19206758761415549</v>
      </c>
      <c r="M63" s="2">
        <v>3.0768231654921398E-2</v>
      </c>
      <c r="N63" s="2">
        <v>0.99931375384739496</v>
      </c>
      <c r="O63" s="2">
        <v>1.0243072636281599E-2</v>
      </c>
      <c r="P63" s="2">
        <v>19574.886466893375</v>
      </c>
      <c r="Q63" s="3">
        <v>38703.914041615644</v>
      </c>
      <c r="R63">
        <f t="shared" si="4"/>
        <v>463.40436228347698</v>
      </c>
      <c r="S63">
        <f t="shared" si="5"/>
        <v>65.805240720542002</v>
      </c>
      <c r="T63">
        <f t="shared" si="6"/>
        <v>192.99998769919</v>
      </c>
      <c r="U63">
        <f t="shared" si="7"/>
        <v>30.4952385719481</v>
      </c>
      <c r="V63">
        <f t="shared" si="8"/>
        <v>1.00068145485584</v>
      </c>
      <c r="W63">
        <f t="shared" si="9"/>
        <v>1.11145379644472E-2</v>
      </c>
      <c r="X63">
        <f t="shared" si="10"/>
        <v>19.573975996269599</v>
      </c>
      <c r="Y63" s="1">
        <f t="shared" si="11"/>
        <v>38860.532362976897</v>
      </c>
      <c r="Z63">
        <f t="shared" si="12"/>
        <v>462.97658986839451</v>
      </c>
      <c r="AA63">
        <f t="shared" si="13"/>
        <v>62.847514564494503</v>
      </c>
      <c r="AB63">
        <f t="shared" si="14"/>
        <v>192.06758761415549</v>
      </c>
      <c r="AC63">
        <f t="shared" si="15"/>
        <v>30.768231654921397</v>
      </c>
      <c r="AD63">
        <f t="shared" si="16"/>
        <v>0.99931375384739496</v>
      </c>
      <c r="AE63">
        <f t="shared" si="17"/>
        <v>1.0243072636281599E-2</v>
      </c>
      <c r="AF63">
        <f t="shared" si="18"/>
        <v>19.574886466893375</v>
      </c>
      <c r="AG63" s="1">
        <f t="shared" si="19"/>
        <v>38703.914041615644</v>
      </c>
    </row>
    <row r="64" spans="1:33" x14ac:dyDescent="0.3">
      <c r="A64" s="1">
        <v>62</v>
      </c>
      <c r="B64" s="2">
        <v>0.47287573492177198</v>
      </c>
      <c r="C64" s="2">
        <v>6.5851608740154E-2</v>
      </c>
      <c r="D64" s="2">
        <v>0.192999988146625</v>
      </c>
      <c r="E64" s="2">
        <v>3.04444430188298E-2</v>
      </c>
      <c r="F64" s="2">
        <v>1.0006388521229099</v>
      </c>
      <c r="G64" s="2">
        <v>1.00738240945257E-2</v>
      </c>
      <c r="H64" s="2">
        <v>19575.724425900498</v>
      </c>
      <c r="I64" s="3">
        <v>39129.1482921473</v>
      </c>
      <c r="J64" s="2">
        <v>0.472550373649957</v>
      </c>
      <c r="K64" s="2">
        <v>6.2809854774189003E-2</v>
      </c>
      <c r="L64" s="2">
        <v>0.191886961569946</v>
      </c>
      <c r="M64" s="2">
        <v>3.077515283199685E-2</v>
      </c>
      <c r="N64" s="2">
        <v>0.99926403059594804</v>
      </c>
      <c r="O64" s="2">
        <v>9.1765868878107108E-3</v>
      </c>
      <c r="P64" s="2">
        <v>19576.766160246229</v>
      </c>
      <c r="Q64" s="3">
        <v>38961.077159600718</v>
      </c>
      <c r="R64">
        <f t="shared" si="4"/>
        <v>472.87573492177199</v>
      </c>
      <c r="S64">
        <f t="shared" si="5"/>
        <v>65.851608740154006</v>
      </c>
      <c r="T64">
        <f t="shared" si="6"/>
        <v>192.99998814662501</v>
      </c>
      <c r="U64">
        <f t="shared" si="7"/>
        <v>30.444443018829801</v>
      </c>
      <c r="V64">
        <f t="shared" si="8"/>
        <v>1.0006388521229099</v>
      </c>
      <c r="W64">
        <f t="shared" si="9"/>
        <v>1.00738240945257E-2</v>
      </c>
      <c r="X64">
        <f t="shared" si="10"/>
        <v>19.5757244259005</v>
      </c>
      <c r="Y64" s="1">
        <f t="shared" si="11"/>
        <v>39129.1482921473</v>
      </c>
      <c r="Z64">
        <f t="shared" si="12"/>
        <v>472.55037364995701</v>
      </c>
      <c r="AA64">
        <f t="shared" si="13"/>
        <v>62.809854774189006</v>
      </c>
      <c r="AB64">
        <f t="shared" si="14"/>
        <v>191.88696156994601</v>
      </c>
      <c r="AC64">
        <f t="shared" si="15"/>
        <v>30.775152831996849</v>
      </c>
      <c r="AD64">
        <f t="shared" si="16"/>
        <v>0.99926403059594804</v>
      </c>
      <c r="AE64">
        <f t="shared" si="17"/>
        <v>9.1765868878107108E-3</v>
      </c>
      <c r="AF64">
        <f t="shared" si="18"/>
        <v>19.57676616024623</v>
      </c>
      <c r="AG64" s="1">
        <f t="shared" si="19"/>
        <v>38961.077159600718</v>
      </c>
    </row>
    <row r="65" spans="1:33" x14ac:dyDescent="0.3">
      <c r="A65" s="1">
        <v>63</v>
      </c>
      <c r="B65" s="2">
        <v>0.48353075509899801</v>
      </c>
      <c r="C65" s="2">
        <v>6.5846445108761004E-2</v>
      </c>
      <c r="D65" s="2">
        <v>0.19299998768829399</v>
      </c>
      <c r="E65" s="2">
        <v>3.0639775674214501E-2</v>
      </c>
      <c r="F65" s="2">
        <v>1.0005931559804799</v>
      </c>
      <c r="G65" s="2">
        <v>8.9631658942402794E-3</v>
      </c>
      <c r="H65" s="2">
        <v>19577.623134492202</v>
      </c>
      <c r="I65" s="3">
        <v>39398.736355815083</v>
      </c>
      <c r="J65" s="2">
        <v>0.48292499338431699</v>
      </c>
      <c r="K65" s="2">
        <v>6.2672882712661498E-2</v>
      </c>
      <c r="L65" s="2">
        <v>0.19179196196909251</v>
      </c>
      <c r="M65" s="2">
        <v>3.1008938348460999E-2</v>
      </c>
      <c r="N65" s="2">
        <v>0.999236746142664</v>
      </c>
      <c r="O65" s="2">
        <v>8.0516206581146103E-3</v>
      </c>
      <c r="P65" s="2">
        <v>19578.646735311908</v>
      </c>
      <c r="Q65" s="3">
        <v>39231.109687483942</v>
      </c>
      <c r="R65">
        <f t="shared" si="4"/>
        <v>483.53075509899799</v>
      </c>
      <c r="S65">
        <f t="shared" si="5"/>
        <v>65.846445108761003</v>
      </c>
      <c r="T65">
        <f t="shared" si="6"/>
        <v>192.999987688294</v>
      </c>
      <c r="U65">
        <f t="shared" si="7"/>
        <v>30.639775674214501</v>
      </c>
      <c r="V65">
        <f t="shared" si="8"/>
        <v>1.0005931559804799</v>
      </c>
      <c r="W65">
        <f t="shared" si="9"/>
        <v>8.9631658942402794E-3</v>
      </c>
      <c r="X65">
        <f t="shared" si="10"/>
        <v>19.577623134492203</v>
      </c>
      <c r="Y65" s="1">
        <f t="shared" si="11"/>
        <v>39398.736355815083</v>
      </c>
      <c r="Z65">
        <f t="shared" si="12"/>
        <v>482.92499338431702</v>
      </c>
      <c r="AA65">
        <f t="shared" si="13"/>
        <v>62.672882712661497</v>
      </c>
      <c r="AB65">
        <f t="shared" si="14"/>
        <v>191.79196196909251</v>
      </c>
      <c r="AC65">
        <f t="shared" si="15"/>
        <v>31.008938348461001</v>
      </c>
      <c r="AD65">
        <f t="shared" si="16"/>
        <v>0.999236746142664</v>
      </c>
      <c r="AE65">
        <f t="shared" si="17"/>
        <v>8.0516206581146103E-3</v>
      </c>
      <c r="AF65">
        <f t="shared" si="18"/>
        <v>19.578646735311906</v>
      </c>
      <c r="AG65" s="1">
        <f t="shared" si="19"/>
        <v>39231.109687483942</v>
      </c>
    </row>
    <row r="66" spans="1:33" x14ac:dyDescent="0.3">
      <c r="A66" s="1">
        <v>64</v>
      </c>
      <c r="B66" s="2">
        <v>0.49296068925331599</v>
      </c>
      <c r="C66" s="2">
        <v>6.5718817213755498E-2</v>
      </c>
      <c r="D66" s="2">
        <v>0.19299998834443699</v>
      </c>
      <c r="E66" s="2">
        <v>3.05303516242811E-2</v>
      </c>
      <c r="F66" s="2">
        <v>1.00054754704142</v>
      </c>
      <c r="G66" s="2">
        <v>7.8662295733670697E-3</v>
      </c>
      <c r="H66" s="2">
        <v>19579.526599504501</v>
      </c>
      <c r="I66" s="3">
        <v>39668.111509304777</v>
      </c>
      <c r="J66" s="2">
        <v>0.49305059579481347</v>
      </c>
      <c r="K66" s="2">
        <v>6.2343308330398001E-2</v>
      </c>
      <c r="L66" s="2">
        <v>0.19161199764812101</v>
      </c>
      <c r="M66" s="2">
        <v>3.0931385624703649E-2</v>
      </c>
      <c r="N66" s="2">
        <v>0.99920131430167802</v>
      </c>
      <c r="O66" s="2">
        <v>6.8816906880736503E-3</v>
      </c>
      <c r="P66" s="2">
        <v>19580.706477448319</v>
      </c>
      <c r="Q66" s="3">
        <v>39496.353175912824</v>
      </c>
      <c r="R66">
        <f t="shared" si="4"/>
        <v>492.96068925331599</v>
      </c>
      <c r="S66">
        <f t="shared" si="5"/>
        <v>65.7188172137555</v>
      </c>
      <c r="T66">
        <f t="shared" si="6"/>
        <v>192.99998834443699</v>
      </c>
      <c r="U66">
        <f t="shared" si="7"/>
        <v>30.530351624281099</v>
      </c>
      <c r="V66">
        <f t="shared" si="8"/>
        <v>1.00054754704142</v>
      </c>
      <c r="W66">
        <f t="shared" si="9"/>
        <v>7.8662295733670697E-3</v>
      </c>
      <c r="X66">
        <f t="shared" si="10"/>
        <v>19.579526599504501</v>
      </c>
      <c r="Y66" s="1">
        <f t="shared" si="11"/>
        <v>39668.111509304777</v>
      </c>
      <c r="Z66">
        <f t="shared" si="12"/>
        <v>493.05059579481349</v>
      </c>
      <c r="AA66">
        <f t="shared" si="13"/>
        <v>62.343308330398003</v>
      </c>
      <c r="AB66">
        <f t="shared" si="14"/>
        <v>191.61199764812102</v>
      </c>
      <c r="AC66">
        <f t="shared" si="15"/>
        <v>30.931385624703648</v>
      </c>
      <c r="AD66">
        <f t="shared" si="16"/>
        <v>0.99920131430167802</v>
      </c>
      <c r="AE66">
        <f t="shared" si="17"/>
        <v>6.8816906880736503E-3</v>
      </c>
      <c r="AF66">
        <f t="shared" si="18"/>
        <v>19.58070647744832</v>
      </c>
      <c r="AG66" s="1">
        <f t="shared" si="19"/>
        <v>39496.353175912824</v>
      </c>
    </row>
    <row r="67" spans="1:33" x14ac:dyDescent="0.3">
      <c r="A67" s="1">
        <v>65</v>
      </c>
      <c r="B67" s="2">
        <v>0.49927694175209603</v>
      </c>
      <c r="C67" s="2">
        <v>6.5575849685008999E-2</v>
      </c>
      <c r="D67" s="2">
        <v>0.19399998908819699</v>
      </c>
      <c r="E67" s="2">
        <v>3.0273585833887999E-2</v>
      </c>
      <c r="F67" s="2">
        <v>1.0005172739373001</v>
      </c>
      <c r="G67" s="2">
        <v>7.1415345391504298E-3</v>
      </c>
      <c r="H67" s="2">
        <v>19581.117156059499</v>
      </c>
      <c r="I67" s="3">
        <v>39937.698603099983</v>
      </c>
      <c r="J67" s="2">
        <v>0.49903909900258198</v>
      </c>
      <c r="K67" s="2">
        <v>6.2192753649648498E-2</v>
      </c>
      <c r="L67" s="2">
        <v>0.19256576765309899</v>
      </c>
      <c r="M67" s="2">
        <v>3.08357121329365E-2</v>
      </c>
      <c r="N67" s="2">
        <v>0.99912468645930697</v>
      </c>
      <c r="O67" s="2">
        <v>6.0957129374235204E-3</v>
      </c>
      <c r="P67" s="2">
        <v>19582.506298004711</v>
      </c>
      <c r="Q67" s="3">
        <v>39785.439759563058</v>
      </c>
      <c r="R67">
        <f t="shared" si="4"/>
        <v>499.27694175209604</v>
      </c>
      <c r="S67">
        <f t="shared" si="5"/>
        <v>65.575849685009004</v>
      </c>
      <c r="T67">
        <f t="shared" si="6"/>
        <v>193.999989088197</v>
      </c>
      <c r="U67">
        <f t="shared" si="7"/>
        <v>30.273585833887999</v>
      </c>
      <c r="V67">
        <f t="shared" si="8"/>
        <v>1.0005172739373001</v>
      </c>
      <c r="W67">
        <f t="shared" si="9"/>
        <v>7.1415345391504298E-3</v>
      </c>
      <c r="X67">
        <f t="shared" si="10"/>
        <v>19.581117156059499</v>
      </c>
      <c r="Y67" s="1">
        <f t="shared" si="11"/>
        <v>39937.698603099983</v>
      </c>
      <c r="Z67">
        <f t="shared" si="12"/>
        <v>499.03909900258196</v>
      </c>
      <c r="AA67">
        <f t="shared" si="13"/>
        <v>62.192753649648495</v>
      </c>
      <c r="AB67">
        <f t="shared" si="14"/>
        <v>192.56576765309899</v>
      </c>
      <c r="AC67">
        <f t="shared" si="15"/>
        <v>30.8357121329365</v>
      </c>
      <c r="AD67">
        <f t="shared" si="16"/>
        <v>0.99912468645930697</v>
      </c>
      <c r="AE67">
        <f t="shared" si="17"/>
        <v>6.0957129374235204E-3</v>
      </c>
      <c r="AF67">
        <f t="shared" si="18"/>
        <v>19.582506298004713</v>
      </c>
      <c r="AG67" s="1">
        <f t="shared" si="19"/>
        <v>39785.439759563058</v>
      </c>
    </row>
    <row r="68" spans="1:33" x14ac:dyDescent="0.3">
      <c r="A68" s="1">
        <v>66</v>
      </c>
      <c r="B68" s="2">
        <v>0.49999675519917403</v>
      </c>
      <c r="C68" s="2">
        <v>6.5082284897139506E-2</v>
      </c>
      <c r="D68" s="2">
        <v>0.191999992058868</v>
      </c>
      <c r="E68" s="2">
        <v>3.0049385762630401E-2</v>
      </c>
      <c r="F68" s="2">
        <v>1.0004284870630999</v>
      </c>
      <c r="G68" s="2">
        <v>5.3561571671054999E-3</v>
      </c>
      <c r="H68" s="2">
        <v>19585.6161822879</v>
      </c>
      <c r="I68" s="3">
        <v>40337.174626081818</v>
      </c>
      <c r="J68" s="2">
        <v>0.49910462491652452</v>
      </c>
      <c r="K68" s="2">
        <v>6.2041017086450503E-2</v>
      </c>
      <c r="L68" s="2">
        <v>0.1908286041061325</v>
      </c>
      <c r="M68" s="2">
        <v>3.0510987405421901E-2</v>
      </c>
      <c r="N68" s="2">
        <v>0.99907722197900395</v>
      </c>
      <c r="O68" s="2">
        <v>4.4055905915919499E-3</v>
      </c>
      <c r="P68" s="2">
        <v>19586.889922009956</v>
      </c>
      <c r="Q68" s="3">
        <v>40181.091940077262</v>
      </c>
      <c r="R68">
        <f t="shared" ref="R68:R98" si="20">B68*1000</f>
        <v>499.996755199174</v>
      </c>
      <c r="S68">
        <f t="shared" ref="S68:S98" si="21">C68*1000</f>
        <v>65.082284897139502</v>
      </c>
      <c r="T68">
        <f t="shared" ref="T68:T98" si="22">D68*1000</f>
        <v>191.999992058868</v>
      </c>
      <c r="U68">
        <f t="shared" ref="U68:U98" si="23">E68*1000</f>
        <v>30.049385762630401</v>
      </c>
      <c r="V68">
        <f t="shared" ref="V68:V98" si="24">F68</f>
        <v>1.0004284870630999</v>
      </c>
      <c r="W68">
        <f t="shared" ref="W68:W98" si="25">G68</f>
        <v>5.3561571671054999E-3</v>
      </c>
      <c r="X68">
        <f t="shared" ref="X68:X98" si="26">H68/1000</f>
        <v>19.5856161822879</v>
      </c>
      <c r="Y68" s="1">
        <f t="shared" ref="Y68:Y98" si="27">I68</f>
        <v>40337.174626081818</v>
      </c>
      <c r="Z68">
        <f t="shared" ref="Z68:Z98" si="28">J68*1000</f>
        <v>499.10462491652453</v>
      </c>
      <c r="AA68">
        <f t="shared" ref="AA68:AA98" si="29">K68*1000</f>
        <v>62.041017086450502</v>
      </c>
      <c r="AB68">
        <f t="shared" ref="AB68:AB98" si="30">L68*1000</f>
        <v>190.8286041061325</v>
      </c>
      <c r="AC68">
        <f t="shared" ref="AC68:AC98" si="31">M68*1000</f>
        <v>30.510987405421901</v>
      </c>
      <c r="AD68">
        <f t="shared" ref="AD68:AD98" si="32">N68</f>
        <v>0.99907722197900395</v>
      </c>
      <c r="AE68">
        <f t="shared" ref="AE68:AE98" si="33">O68</f>
        <v>4.4055905915919499E-3</v>
      </c>
      <c r="AF68">
        <f t="shared" ref="AF68:AF98" si="34">P68/1000</f>
        <v>19.586889922009956</v>
      </c>
      <c r="AG68" s="1">
        <f t="shared" ref="AG68:AG98" si="35">Q68</f>
        <v>40181.091940077262</v>
      </c>
    </row>
    <row r="69" spans="1:33" x14ac:dyDescent="0.3">
      <c r="A69" s="1">
        <v>67</v>
      </c>
      <c r="B69" s="2">
        <v>0.499992032043587</v>
      </c>
      <c r="C69" s="2">
        <v>6.4676322747426504E-2</v>
      </c>
      <c r="D69" s="2">
        <v>0.18899994876133999</v>
      </c>
      <c r="E69" s="2">
        <v>2.90717357319101E-2</v>
      </c>
      <c r="F69" s="2">
        <v>1.0003281656709799</v>
      </c>
      <c r="G69" s="2">
        <v>3.3689578626335199E-3</v>
      </c>
      <c r="H69" s="2">
        <v>19590.638915882901</v>
      </c>
      <c r="I69" s="3">
        <v>40736.901836635516</v>
      </c>
      <c r="J69" s="2">
        <v>0.49922220863405647</v>
      </c>
      <c r="K69" s="2">
        <v>6.2151832636246497E-2</v>
      </c>
      <c r="L69" s="2">
        <v>0.18832484993125201</v>
      </c>
      <c r="M69" s="2">
        <v>2.9551333025403099E-2</v>
      </c>
      <c r="N69" s="2">
        <v>0.99900207460920798</v>
      </c>
      <c r="O69" s="2">
        <v>2.5253846640467801E-3</v>
      </c>
      <c r="P69" s="2">
        <v>19591.754589532411</v>
      </c>
      <c r="Q69" s="3">
        <v>40611.392449608917</v>
      </c>
      <c r="R69">
        <f t="shared" si="20"/>
        <v>499.99203204358702</v>
      </c>
      <c r="S69">
        <f t="shared" si="21"/>
        <v>64.676322747426511</v>
      </c>
      <c r="T69">
        <f t="shared" si="22"/>
        <v>188.99994876133999</v>
      </c>
      <c r="U69">
        <f t="shared" si="23"/>
        <v>29.071735731910099</v>
      </c>
      <c r="V69">
        <f t="shared" si="24"/>
        <v>1.0003281656709799</v>
      </c>
      <c r="W69">
        <f t="shared" si="25"/>
        <v>3.3689578626335199E-3</v>
      </c>
      <c r="X69">
        <f t="shared" si="26"/>
        <v>19.590638915882902</v>
      </c>
      <c r="Y69" s="1">
        <f t="shared" si="27"/>
        <v>40736.901836635516</v>
      </c>
      <c r="Z69">
        <f t="shared" si="28"/>
        <v>499.22220863405647</v>
      </c>
      <c r="AA69">
        <f t="shared" si="29"/>
        <v>62.151832636246496</v>
      </c>
      <c r="AB69">
        <f t="shared" si="30"/>
        <v>188.324849931252</v>
      </c>
      <c r="AC69">
        <f t="shared" si="31"/>
        <v>29.5513330254031</v>
      </c>
      <c r="AD69">
        <f t="shared" si="32"/>
        <v>0.99900207460920798</v>
      </c>
      <c r="AE69">
        <f t="shared" si="33"/>
        <v>2.5253846640467801E-3</v>
      </c>
      <c r="AF69">
        <f t="shared" si="34"/>
        <v>19.59175458953241</v>
      </c>
      <c r="AG69" s="1">
        <f t="shared" si="35"/>
        <v>40611.392449608917</v>
      </c>
    </row>
    <row r="70" spans="1:33" x14ac:dyDescent="0.3">
      <c r="A70" s="1">
        <v>68</v>
      </c>
      <c r="B70" s="2">
        <v>0.49999720658248997</v>
      </c>
      <c r="C70" s="2">
        <v>6.4161454670135995E-2</v>
      </c>
      <c r="D70" s="2">
        <v>0.186999975122179</v>
      </c>
      <c r="E70" s="2">
        <v>3.04996548941452E-2</v>
      </c>
      <c r="F70" s="2">
        <v>1.0002411237202999</v>
      </c>
      <c r="G70" s="2">
        <v>1.6262948818842899E-3</v>
      </c>
      <c r="H70" s="2">
        <v>19595.109443445901</v>
      </c>
      <c r="I70" s="3">
        <v>41136.387554577086</v>
      </c>
      <c r="J70" s="2">
        <v>0.49924373643481801</v>
      </c>
      <c r="K70" s="2">
        <v>6.2199015073098003E-2</v>
      </c>
      <c r="L70" s="2">
        <v>0.18626824572390249</v>
      </c>
      <c r="M70" s="2">
        <v>3.0804332048383249E-2</v>
      </c>
      <c r="N70" s="2">
        <v>0.99899656919385504</v>
      </c>
      <c r="O70" s="2">
        <v>9.1070239907386499E-4</v>
      </c>
      <c r="P70" s="2">
        <v>19596.017438908701</v>
      </c>
      <c r="Q70" s="3">
        <v>41013.81420099848</v>
      </c>
      <c r="R70">
        <f t="shared" si="20"/>
        <v>499.99720658248998</v>
      </c>
      <c r="S70">
        <f t="shared" si="21"/>
        <v>64.161454670135996</v>
      </c>
      <c r="T70">
        <f t="shared" si="22"/>
        <v>186.99997512217899</v>
      </c>
      <c r="U70">
        <f t="shared" si="23"/>
        <v>30.499654894145198</v>
      </c>
      <c r="V70">
        <f t="shared" si="24"/>
        <v>1.0002411237202999</v>
      </c>
      <c r="W70">
        <f t="shared" si="25"/>
        <v>1.6262948818842899E-3</v>
      </c>
      <c r="X70">
        <f t="shared" si="26"/>
        <v>19.595109443445899</v>
      </c>
      <c r="Y70" s="1">
        <f t="shared" si="27"/>
        <v>41136.387554577086</v>
      </c>
      <c r="Z70">
        <f t="shared" si="28"/>
        <v>499.243736434818</v>
      </c>
      <c r="AA70">
        <f t="shared" si="29"/>
        <v>62.199015073098003</v>
      </c>
      <c r="AB70">
        <f t="shared" si="30"/>
        <v>186.26824572390248</v>
      </c>
      <c r="AC70">
        <f t="shared" si="31"/>
        <v>30.804332048383248</v>
      </c>
      <c r="AD70">
        <f t="shared" si="32"/>
        <v>0.99899656919385504</v>
      </c>
      <c r="AE70">
        <f t="shared" si="33"/>
        <v>9.1070239907386499E-4</v>
      </c>
      <c r="AF70">
        <f t="shared" si="34"/>
        <v>19.596017438908699</v>
      </c>
      <c r="AG70" s="1">
        <f t="shared" si="35"/>
        <v>41013.81420099848</v>
      </c>
    </row>
    <row r="71" spans="1:33" x14ac:dyDescent="0.3">
      <c r="A71" s="1">
        <v>69</v>
      </c>
      <c r="B71" s="2">
        <v>0.49999872338251899</v>
      </c>
      <c r="C71" s="2">
        <v>6.3690683536579001E-2</v>
      </c>
      <c r="D71" s="2">
        <v>0.18499998552055399</v>
      </c>
      <c r="E71" s="2">
        <v>3.06210635473835E-2</v>
      </c>
      <c r="F71" s="2">
        <v>1.0001452197895999</v>
      </c>
      <c r="G71" s="2">
        <v>-3.1131689594667E-4</v>
      </c>
      <c r="H71" s="2">
        <v>19599.949515968801</v>
      </c>
      <c r="I71" s="3">
        <v>41536.461056509579</v>
      </c>
      <c r="J71" s="2">
        <v>0.49926872772373398</v>
      </c>
      <c r="K71" s="2">
        <v>6.2408780561743503E-2</v>
      </c>
      <c r="L71" s="2">
        <v>0.18491355898984399</v>
      </c>
      <c r="M71" s="2">
        <v>3.0861259776295249E-2</v>
      </c>
      <c r="N71" s="2">
        <v>0.99897552321559702</v>
      </c>
      <c r="O71" s="2">
        <v>-7.1549250772323604E-4</v>
      </c>
      <c r="P71" s="2">
        <v>19600.30671994248</v>
      </c>
      <c r="Q71" s="3">
        <v>41442.295835354176</v>
      </c>
      <c r="R71">
        <f t="shared" si="20"/>
        <v>499.99872338251902</v>
      </c>
      <c r="S71">
        <f t="shared" si="21"/>
        <v>63.690683536579002</v>
      </c>
      <c r="T71">
        <f t="shared" si="22"/>
        <v>184.99998552055399</v>
      </c>
      <c r="U71">
        <f t="shared" si="23"/>
        <v>30.6210635473835</v>
      </c>
      <c r="V71">
        <f t="shared" si="24"/>
        <v>1.0001452197895999</v>
      </c>
      <c r="W71">
        <f t="shared" si="25"/>
        <v>-3.1131689594667E-4</v>
      </c>
      <c r="X71">
        <f t="shared" si="26"/>
        <v>19.599949515968802</v>
      </c>
      <c r="Y71" s="1">
        <f t="shared" si="27"/>
        <v>41536.461056509579</v>
      </c>
      <c r="Z71">
        <f t="shared" si="28"/>
        <v>499.268727723734</v>
      </c>
      <c r="AA71">
        <f t="shared" si="29"/>
        <v>62.408780561743505</v>
      </c>
      <c r="AB71">
        <f t="shared" si="30"/>
        <v>184.91355898984398</v>
      </c>
      <c r="AC71">
        <f t="shared" si="31"/>
        <v>30.861259776295249</v>
      </c>
      <c r="AD71">
        <f t="shared" si="32"/>
        <v>0.99897552321559702</v>
      </c>
      <c r="AE71">
        <f t="shared" si="33"/>
        <v>-7.1549250772323604E-4</v>
      </c>
      <c r="AF71">
        <f t="shared" si="34"/>
        <v>19.600306719942481</v>
      </c>
      <c r="AG71" s="1">
        <f t="shared" si="35"/>
        <v>41442.295835354176</v>
      </c>
    </row>
    <row r="72" spans="1:33" x14ac:dyDescent="0.3">
      <c r="A72" s="1">
        <v>70</v>
      </c>
      <c r="B72" s="2">
        <v>0.49999811518667298</v>
      </c>
      <c r="C72" s="2">
        <v>6.3053945734242001E-2</v>
      </c>
      <c r="D72" s="2">
        <v>0.18599998202173501</v>
      </c>
      <c r="E72" s="2">
        <v>2.9446208465039501E-2</v>
      </c>
      <c r="F72" s="2">
        <v>1.0001786943195301</v>
      </c>
      <c r="G72" s="2">
        <v>2.6213068963276801E-4</v>
      </c>
      <c r="H72" s="2">
        <v>19597.846997454501</v>
      </c>
      <c r="I72" s="3">
        <v>41220.106806753494</v>
      </c>
      <c r="J72" s="2">
        <v>0.49927381671823301</v>
      </c>
      <c r="K72" s="2">
        <v>6.1867865193823E-2</v>
      </c>
      <c r="L72" s="2">
        <v>0.186031822772566</v>
      </c>
      <c r="M72" s="2">
        <v>2.9781168532308451E-2</v>
      </c>
      <c r="N72" s="2">
        <v>0.99899276845749096</v>
      </c>
      <c r="O72" s="2">
        <v>-1.6993345128664701E-4</v>
      </c>
      <c r="P72" s="2">
        <v>19598.342586692219</v>
      </c>
      <c r="Q72" s="3">
        <v>41132.14971890684</v>
      </c>
      <c r="R72">
        <f t="shared" si="20"/>
        <v>499.99811518667298</v>
      </c>
      <c r="S72">
        <f t="shared" si="21"/>
        <v>63.053945734241999</v>
      </c>
      <c r="T72">
        <f t="shared" si="22"/>
        <v>185.99998202173501</v>
      </c>
      <c r="U72">
        <f t="shared" si="23"/>
        <v>29.446208465039501</v>
      </c>
      <c r="V72">
        <f t="shared" si="24"/>
        <v>1.0001786943195301</v>
      </c>
      <c r="W72">
        <f t="shared" si="25"/>
        <v>2.6213068963276801E-4</v>
      </c>
      <c r="X72">
        <f t="shared" si="26"/>
        <v>19.5978469974545</v>
      </c>
      <c r="Y72" s="1">
        <f t="shared" si="27"/>
        <v>41220.106806753494</v>
      </c>
      <c r="Z72">
        <f t="shared" si="28"/>
        <v>499.27381671823304</v>
      </c>
      <c r="AA72">
        <f t="shared" si="29"/>
        <v>61.867865193823</v>
      </c>
      <c r="AB72">
        <f t="shared" si="30"/>
        <v>186.03182277256599</v>
      </c>
      <c r="AC72">
        <f t="shared" si="31"/>
        <v>29.781168532308453</v>
      </c>
      <c r="AD72">
        <f t="shared" si="32"/>
        <v>0.99899276845749096</v>
      </c>
      <c r="AE72">
        <f t="shared" si="33"/>
        <v>-1.6993345128664701E-4</v>
      </c>
      <c r="AF72">
        <f t="shared" si="34"/>
        <v>19.598342586692219</v>
      </c>
      <c r="AG72" s="1">
        <f t="shared" si="35"/>
        <v>41132.14971890684</v>
      </c>
    </row>
    <row r="73" spans="1:33" x14ac:dyDescent="0.3">
      <c r="A73" s="1">
        <v>71</v>
      </c>
      <c r="B73" s="2">
        <v>0.49999569894078999</v>
      </c>
      <c r="C73" s="2">
        <v>6.2443964510551501E-2</v>
      </c>
      <c r="D73" s="2">
        <v>0.18699996718923301</v>
      </c>
      <c r="E73" s="2">
        <v>2.9092797330931001E-2</v>
      </c>
      <c r="F73" s="2">
        <v>1.00021211436952</v>
      </c>
      <c r="G73" s="2">
        <v>8.35446309058958E-4</v>
      </c>
      <c r="H73" s="2">
        <v>19595.7450857722</v>
      </c>
      <c r="I73" s="3">
        <v>40903.781740575316</v>
      </c>
      <c r="J73" s="2">
        <v>0.49930016964760898</v>
      </c>
      <c r="K73" s="2">
        <v>6.1514061300114997E-2</v>
      </c>
      <c r="L73" s="2">
        <v>0.18710109322848251</v>
      </c>
      <c r="M73" s="2">
        <v>2.9360539175418299E-2</v>
      </c>
      <c r="N73" s="2">
        <v>0.99900477434389801</v>
      </c>
      <c r="O73" s="2">
        <v>3.8759319790240501E-4</v>
      </c>
      <c r="P73" s="2">
        <v>19596.304806174678</v>
      </c>
      <c r="Q73" s="3">
        <v>40806.028872534618</v>
      </c>
      <c r="R73">
        <f t="shared" si="20"/>
        <v>499.99569894078996</v>
      </c>
      <c r="S73">
        <f t="shared" si="21"/>
        <v>62.443964510551503</v>
      </c>
      <c r="T73">
        <f t="shared" si="22"/>
        <v>186.99996718923302</v>
      </c>
      <c r="U73">
        <f t="shared" si="23"/>
        <v>29.092797330931003</v>
      </c>
      <c r="V73">
        <f t="shared" si="24"/>
        <v>1.00021211436952</v>
      </c>
      <c r="W73">
        <f t="shared" si="25"/>
        <v>8.35446309058958E-4</v>
      </c>
      <c r="X73">
        <f t="shared" si="26"/>
        <v>19.595745085772201</v>
      </c>
      <c r="Y73" s="1">
        <f t="shared" si="27"/>
        <v>40903.781740575316</v>
      </c>
      <c r="Z73">
        <f t="shared" si="28"/>
        <v>499.30016964760898</v>
      </c>
      <c r="AA73">
        <f t="shared" si="29"/>
        <v>61.514061300114996</v>
      </c>
      <c r="AB73">
        <f t="shared" si="30"/>
        <v>187.10109322848251</v>
      </c>
      <c r="AC73">
        <f t="shared" si="31"/>
        <v>29.3605391754183</v>
      </c>
      <c r="AD73">
        <f t="shared" si="32"/>
        <v>0.99900477434389801</v>
      </c>
      <c r="AE73">
        <f t="shared" si="33"/>
        <v>3.8759319790240501E-4</v>
      </c>
      <c r="AF73">
        <f t="shared" si="34"/>
        <v>19.596304806174679</v>
      </c>
      <c r="AG73" s="1">
        <f t="shared" si="35"/>
        <v>40806.028872534618</v>
      </c>
    </row>
    <row r="74" spans="1:33" x14ac:dyDescent="0.3">
      <c r="A74" s="1">
        <v>72</v>
      </c>
      <c r="B74" s="2">
        <v>0.49999276460205999</v>
      </c>
      <c r="C74" s="2">
        <v>6.1715579148150498E-2</v>
      </c>
      <c r="D74" s="2">
        <v>0.186999958216026</v>
      </c>
      <c r="E74" s="2">
        <v>2.87709294302818E-2</v>
      </c>
      <c r="F74" s="2">
        <v>1.00023755160686</v>
      </c>
      <c r="G74" s="2">
        <v>1.2622653670734301E-3</v>
      </c>
      <c r="H74" s="2">
        <v>19594.069750432998</v>
      </c>
      <c r="I74" s="3">
        <v>40587.880504013607</v>
      </c>
      <c r="J74" s="2">
        <v>0.49927892184773748</v>
      </c>
      <c r="K74" s="2">
        <v>6.0995525699312998E-2</v>
      </c>
      <c r="L74" s="2">
        <v>0.187038758679377</v>
      </c>
      <c r="M74" s="2">
        <v>2.90386253076041E-2</v>
      </c>
      <c r="N74" s="2">
        <v>0.99906893718453205</v>
      </c>
      <c r="O74" s="2">
        <v>8.0380333521081501E-4</v>
      </c>
      <c r="P74" s="2">
        <v>19594.666573317478</v>
      </c>
      <c r="Q74" s="3">
        <v>40497.085680270859</v>
      </c>
      <c r="R74">
        <f t="shared" si="20"/>
        <v>499.99276460205999</v>
      </c>
      <c r="S74">
        <f t="shared" si="21"/>
        <v>61.715579148150496</v>
      </c>
      <c r="T74">
        <f t="shared" si="22"/>
        <v>186.99995821602599</v>
      </c>
      <c r="U74">
        <f t="shared" si="23"/>
        <v>28.7709294302818</v>
      </c>
      <c r="V74">
        <f t="shared" si="24"/>
        <v>1.00023755160686</v>
      </c>
      <c r="W74">
        <f t="shared" si="25"/>
        <v>1.2622653670734301E-3</v>
      </c>
      <c r="X74">
        <f t="shared" si="26"/>
        <v>19.594069750432997</v>
      </c>
      <c r="Y74" s="1">
        <f t="shared" si="27"/>
        <v>40587.880504013607</v>
      </c>
      <c r="Z74">
        <f t="shared" si="28"/>
        <v>499.27892184773748</v>
      </c>
      <c r="AA74">
        <f t="shared" si="29"/>
        <v>60.995525699312999</v>
      </c>
      <c r="AB74">
        <f t="shared" si="30"/>
        <v>187.038758679377</v>
      </c>
      <c r="AC74">
        <f t="shared" si="31"/>
        <v>29.0386253076041</v>
      </c>
      <c r="AD74">
        <f t="shared" si="32"/>
        <v>0.99906893718453205</v>
      </c>
      <c r="AE74">
        <f t="shared" si="33"/>
        <v>8.0380333521081501E-4</v>
      </c>
      <c r="AF74">
        <f t="shared" si="34"/>
        <v>19.594666573317479</v>
      </c>
      <c r="AG74" s="1">
        <f t="shared" si="35"/>
        <v>40497.085680270859</v>
      </c>
    </row>
    <row r="75" spans="1:33" x14ac:dyDescent="0.3">
      <c r="A75" s="1">
        <v>73</v>
      </c>
      <c r="B75" s="2">
        <v>0.49999840317591199</v>
      </c>
      <c r="C75" s="2">
        <v>6.1490735274119503E-2</v>
      </c>
      <c r="D75" s="2">
        <v>0.18799999450955299</v>
      </c>
      <c r="E75" s="2">
        <v>2.8699325470637398E-2</v>
      </c>
      <c r="F75" s="2">
        <v>1.0002713691673399</v>
      </c>
      <c r="G75" s="2">
        <v>1.8348312245813801E-3</v>
      </c>
      <c r="H75" s="2">
        <v>19591.969611028901</v>
      </c>
      <c r="I75" s="3">
        <v>40271.637337287801</v>
      </c>
      <c r="J75" s="2">
        <v>0.49923395597475201</v>
      </c>
      <c r="K75" s="2">
        <v>6.05869533236435E-2</v>
      </c>
      <c r="L75" s="2">
        <v>0.18814547254227099</v>
      </c>
      <c r="M75" s="2">
        <v>2.899220058497725E-2</v>
      </c>
      <c r="N75" s="2">
        <v>0.99910208380153798</v>
      </c>
      <c r="O75" s="2">
        <v>1.38674226683537E-3</v>
      </c>
      <c r="P75" s="2">
        <v>19592.632978884485</v>
      </c>
      <c r="Q75" s="3">
        <v>40197.575710976358</v>
      </c>
      <c r="R75">
        <f t="shared" si="20"/>
        <v>499.99840317591196</v>
      </c>
      <c r="S75">
        <f t="shared" si="21"/>
        <v>61.490735274119501</v>
      </c>
      <c r="T75">
        <f t="shared" si="22"/>
        <v>187.99999450955298</v>
      </c>
      <c r="U75">
        <f t="shared" si="23"/>
        <v>28.699325470637397</v>
      </c>
      <c r="V75">
        <f t="shared" si="24"/>
        <v>1.0002713691673399</v>
      </c>
      <c r="W75">
        <f t="shared" si="25"/>
        <v>1.8348312245813801E-3</v>
      </c>
      <c r="X75">
        <f t="shared" si="26"/>
        <v>19.591969611028901</v>
      </c>
      <c r="Y75" s="1">
        <f t="shared" si="27"/>
        <v>40271.637337287801</v>
      </c>
      <c r="Z75">
        <f t="shared" si="28"/>
        <v>499.23395597475201</v>
      </c>
      <c r="AA75">
        <f t="shared" si="29"/>
        <v>60.586953323643499</v>
      </c>
      <c r="AB75">
        <f t="shared" si="30"/>
        <v>188.14547254227099</v>
      </c>
      <c r="AC75">
        <f t="shared" si="31"/>
        <v>28.992200584977251</v>
      </c>
      <c r="AD75">
        <f t="shared" si="32"/>
        <v>0.99910208380153798</v>
      </c>
      <c r="AE75">
        <f t="shared" si="33"/>
        <v>1.38674226683537E-3</v>
      </c>
      <c r="AF75">
        <f t="shared" si="34"/>
        <v>19.592632978884485</v>
      </c>
      <c r="AG75" s="1">
        <f t="shared" si="35"/>
        <v>40197.575710976358</v>
      </c>
    </row>
    <row r="76" spans="1:33" x14ac:dyDescent="0.3">
      <c r="A76" s="1">
        <v>74</v>
      </c>
      <c r="B76" s="2">
        <v>0.49997037607182199</v>
      </c>
      <c r="C76" s="2">
        <v>6.1547764639431499E-2</v>
      </c>
      <c r="D76" s="2">
        <v>0.18699994741391199</v>
      </c>
      <c r="E76" s="2">
        <v>3.00263560934254E-2</v>
      </c>
      <c r="F76" s="2">
        <v>1.0002434270221101</v>
      </c>
      <c r="G76" s="2">
        <v>1.2811349732269001E-3</v>
      </c>
      <c r="H76" s="2">
        <v>19593.2860926703</v>
      </c>
      <c r="I76" s="3">
        <v>40387.349577777684</v>
      </c>
      <c r="J76" s="2">
        <v>0.49923967434258248</v>
      </c>
      <c r="K76" s="2">
        <v>6.0538773464684503E-2</v>
      </c>
      <c r="L76" s="2">
        <v>0.1872119059416435</v>
      </c>
      <c r="M76" s="2">
        <v>3.0282565834468249E-2</v>
      </c>
      <c r="N76" s="2">
        <v>0.99906886282828899</v>
      </c>
      <c r="O76" s="2">
        <v>8.0760142848363195E-4</v>
      </c>
      <c r="P76" s="2">
        <v>19594.026117674835</v>
      </c>
      <c r="Q76" s="3">
        <v>40312.671010967417</v>
      </c>
      <c r="R76">
        <f t="shared" si="20"/>
        <v>499.97037607182199</v>
      </c>
      <c r="S76">
        <f t="shared" si="21"/>
        <v>61.547764639431499</v>
      </c>
      <c r="T76">
        <f t="shared" si="22"/>
        <v>186.999947413912</v>
      </c>
      <c r="U76">
        <f t="shared" si="23"/>
        <v>30.026356093425399</v>
      </c>
      <c r="V76">
        <f t="shared" si="24"/>
        <v>1.0002434270221101</v>
      </c>
      <c r="W76">
        <f t="shared" si="25"/>
        <v>1.2811349732269001E-3</v>
      </c>
      <c r="X76">
        <f t="shared" si="26"/>
        <v>19.593286092670301</v>
      </c>
      <c r="Y76" s="1">
        <f t="shared" si="27"/>
        <v>40387.349577777684</v>
      </c>
      <c r="Z76">
        <f t="shared" si="28"/>
        <v>499.23967434258248</v>
      </c>
      <c r="AA76">
        <f t="shared" si="29"/>
        <v>60.538773464684503</v>
      </c>
      <c r="AB76">
        <f t="shared" si="30"/>
        <v>187.21190594164349</v>
      </c>
      <c r="AC76">
        <f t="shared" si="31"/>
        <v>30.282565834468247</v>
      </c>
      <c r="AD76">
        <f t="shared" si="32"/>
        <v>0.99906886282828899</v>
      </c>
      <c r="AE76">
        <f t="shared" si="33"/>
        <v>8.0760142848363195E-4</v>
      </c>
      <c r="AF76">
        <f t="shared" si="34"/>
        <v>19.594026117674836</v>
      </c>
      <c r="AG76" s="1">
        <f t="shared" si="35"/>
        <v>40312.671010967417</v>
      </c>
    </row>
    <row r="77" spans="1:33" x14ac:dyDescent="0.3">
      <c r="A77" s="1">
        <v>75</v>
      </c>
      <c r="B77" s="2">
        <v>0.49998807318956701</v>
      </c>
      <c r="C77" s="2">
        <v>6.1018577181627003E-2</v>
      </c>
      <c r="D77" s="2">
        <v>0.184999958201263</v>
      </c>
      <c r="E77" s="2">
        <v>3.0368870188244301E-2</v>
      </c>
      <c r="F77" s="2">
        <v>1.00020289042281</v>
      </c>
      <c r="G77" s="2">
        <v>4.9169970613162698E-4</v>
      </c>
      <c r="H77" s="2">
        <v>19595.106969783101</v>
      </c>
      <c r="I77" s="3">
        <v>40503.181771617325</v>
      </c>
      <c r="J77" s="2">
        <v>0.49927016303673549</v>
      </c>
      <c r="K77" s="2">
        <v>5.9887123577351001E-2</v>
      </c>
      <c r="L77" s="2">
        <v>0.18504998896370051</v>
      </c>
      <c r="M77" s="2">
        <v>3.0603573324230301E-2</v>
      </c>
      <c r="N77" s="2">
        <v>0.99904187786297305</v>
      </c>
      <c r="O77" s="2">
        <v>1.1843938675298101E-5</v>
      </c>
      <c r="P77" s="2">
        <v>19595.909930567181</v>
      </c>
      <c r="Q77" s="3">
        <v>40428.52878015356</v>
      </c>
      <c r="R77">
        <f t="shared" si="20"/>
        <v>499.98807318956699</v>
      </c>
      <c r="S77">
        <f t="shared" si="21"/>
        <v>61.018577181627002</v>
      </c>
      <c r="T77">
        <f t="shared" si="22"/>
        <v>184.99995820126298</v>
      </c>
      <c r="U77">
        <f t="shared" si="23"/>
        <v>30.368870188244301</v>
      </c>
      <c r="V77">
        <f t="shared" si="24"/>
        <v>1.00020289042281</v>
      </c>
      <c r="W77">
        <f t="shared" si="25"/>
        <v>4.9169970613162698E-4</v>
      </c>
      <c r="X77">
        <f t="shared" si="26"/>
        <v>19.5951069697831</v>
      </c>
      <c r="Y77" s="1">
        <f t="shared" si="27"/>
        <v>40503.181771617325</v>
      </c>
      <c r="Z77">
        <f t="shared" si="28"/>
        <v>499.27016303673548</v>
      </c>
      <c r="AA77">
        <f t="shared" si="29"/>
        <v>59.887123577350998</v>
      </c>
      <c r="AB77">
        <f t="shared" si="30"/>
        <v>185.04998896370051</v>
      </c>
      <c r="AC77">
        <f t="shared" si="31"/>
        <v>30.6035733242303</v>
      </c>
      <c r="AD77">
        <f t="shared" si="32"/>
        <v>0.99904187786297305</v>
      </c>
      <c r="AE77">
        <f t="shared" si="33"/>
        <v>1.1843938675298101E-5</v>
      </c>
      <c r="AF77">
        <f t="shared" si="34"/>
        <v>19.595909930567181</v>
      </c>
      <c r="AG77" s="1">
        <f t="shared" si="35"/>
        <v>40428.52878015356</v>
      </c>
    </row>
    <row r="78" spans="1:33" x14ac:dyDescent="0.3">
      <c r="A78" s="1">
        <v>76</v>
      </c>
      <c r="B78" s="2">
        <v>0.49999205535834401</v>
      </c>
      <c r="C78" s="2">
        <v>6.0982093091589501E-2</v>
      </c>
      <c r="D78" s="2">
        <v>0.18399995675504799</v>
      </c>
      <c r="E78" s="2">
        <v>3.0918409753838499E-2</v>
      </c>
      <c r="F78" s="2">
        <v>1.00017664970556</v>
      </c>
      <c r="G78" s="2">
        <v>-2.1433969101658601E-5</v>
      </c>
      <c r="H78" s="2">
        <v>19596.446015152502</v>
      </c>
      <c r="I78" s="3">
        <v>40619.195535952706</v>
      </c>
      <c r="J78" s="2">
        <v>0.49921089168870447</v>
      </c>
      <c r="K78" s="2">
        <v>6.0022443840004498E-2</v>
      </c>
      <c r="L78" s="2">
        <v>0.18393466987301951</v>
      </c>
      <c r="M78" s="2">
        <v>3.1110101170624651E-2</v>
      </c>
      <c r="N78" s="2">
        <v>0.99904585343775898</v>
      </c>
      <c r="O78" s="2">
        <v>-5.1052135262952996E-4</v>
      </c>
      <c r="P78" s="2">
        <v>19597.178198371937</v>
      </c>
      <c r="Q78" s="3">
        <v>40539.758260686736</v>
      </c>
      <c r="R78">
        <f t="shared" si="20"/>
        <v>499.99205535834403</v>
      </c>
      <c r="S78">
        <f t="shared" si="21"/>
        <v>60.982093091589498</v>
      </c>
      <c r="T78">
        <f t="shared" si="22"/>
        <v>183.99995675504798</v>
      </c>
      <c r="U78">
        <f t="shared" si="23"/>
        <v>30.9184097538385</v>
      </c>
      <c r="V78">
        <f t="shared" si="24"/>
        <v>1.00017664970556</v>
      </c>
      <c r="W78">
        <f t="shared" si="25"/>
        <v>-2.1433969101658601E-5</v>
      </c>
      <c r="X78">
        <f t="shared" si="26"/>
        <v>19.596446015152502</v>
      </c>
      <c r="Y78" s="1">
        <f t="shared" si="27"/>
        <v>40619.195535952706</v>
      </c>
      <c r="Z78">
        <f t="shared" si="28"/>
        <v>499.21089168870446</v>
      </c>
      <c r="AA78">
        <f t="shared" si="29"/>
        <v>60.022443840004499</v>
      </c>
      <c r="AB78">
        <f t="shared" si="30"/>
        <v>183.93466987301952</v>
      </c>
      <c r="AC78">
        <f t="shared" si="31"/>
        <v>31.110101170624652</v>
      </c>
      <c r="AD78">
        <f t="shared" si="32"/>
        <v>0.99904585343775898</v>
      </c>
      <c r="AE78">
        <f t="shared" si="33"/>
        <v>-5.1052135262952996E-4</v>
      </c>
      <c r="AF78">
        <f t="shared" si="34"/>
        <v>19.597178198371939</v>
      </c>
      <c r="AG78" s="1">
        <f t="shared" si="35"/>
        <v>40539.758260686736</v>
      </c>
    </row>
    <row r="79" spans="1:33" x14ac:dyDescent="0.3">
      <c r="A79" s="1">
        <v>77</v>
      </c>
      <c r="B79" s="2">
        <v>0.49999472378197302</v>
      </c>
      <c r="C79" s="2">
        <v>6.1017448332226498E-2</v>
      </c>
      <c r="D79" s="2">
        <v>0.18299996803569199</v>
      </c>
      <c r="E79" s="2">
        <v>3.0471742781278999E-2</v>
      </c>
      <c r="F79" s="2">
        <v>1.0001485975411999</v>
      </c>
      <c r="G79" s="2">
        <v>-5.6400701747667402E-4</v>
      </c>
      <c r="H79" s="2">
        <v>19597.710043698298</v>
      </c>
      <c r="I79" s="3">
        <v>40734.575621340497</v>
      </c>
      <c r="J79" s="2">
        <v>0.49930826357672298</v>
      </c>
      <c r="K79" s="2">
        <v>5.9848449666758501E-2</v>
      </c>
      <c r="L79" s="2">
        <v>0.182873359774049</v>
      </c>
      <c r="M79" s="2">
        <v>3.065630509523435E-2</v>
      </c>
      <c r="N79" s="2">
        <v>0.99899132851878503</v>
      </c>
      <c r="O79" s="2">
        <v>-1.09780774714939E-3</v>
      </c>
      <c r="P79" s="2">
        <v>19598.60140247703</v>
      </c>
      <c r="Q79" s="3">
        <v>40639.2749175188</v>
      </c>
      <c r="R79">
        <f t="shared" si="20"/>
        <v>499.99472378197299</v>
      </c>
      <c r="S79">
        <f t="shared" si="21"/>
        <v>61.0174483322265</v>
      </c>
      <c r="T79">
        <f t="shared" si="22"/>
        <v>182.99996803569198</v>
      </c>
      <c r="U79">
        <f t="shared" si="23"/>
        <v>30.471742781278998</v>
      </c>
      <c r="V79">
        <f t="shared" si="24"/>
        <v>1.0001485975411999</v>
      </c>
      <c r="W79">
        <f t="shared" si="25"/>
        <v>-5.6400701747667402E-4</v>
      </c>
      <c r="X79">
        <f t="shared" si="26"/>
        <v>19.597710043698299</v>
      </c>
      <c r="Y79" s="1">
        <f t="shared" si="27"/>
        <v>40734.575621340497</v>
      </c>
      <c r="Z79">
        <f t="shared" si="28"/>
        <v>499.30826357672299</v>
      </c>
      <c r="AA79">
        <f t="shared" si="29"/>
        <v>59.848449666758498</v>
      </c>
      <c r="AB79">
        <f t="shared" si="30"/>
        <v>182.87335977404899</v>
      </c>
      <c r="AC79">
        <f t="shared" si="31"/>
        <v>30.656305095234352</v>
      </c>
      <c r="AD79">
        <f t="shared" si="32"/>
        <v>0.99899132851878503</v>
      </c>
      <c r="AE79">
        <f t="shared" si="33"/>
        <v>-1.09780774714939E-3</v>
      </c>
      <c r="AF79">
        <f t="shared" si="34"/>
        <v>19.59860140247703</v>
      </c>
      <c r="AG79" s="1">
        <f t="shared" si="35"/>
        <v>40639.2749175188</v>
      </c>
    </row>
    <row r="80" spans="1:33" x14ac:dyDescent="0.3">
      <c r="A80" s="1">
        <v>78</v>
      </c>
      <c r="B80" s="2">
        <v>0.499994423371871</v>
      </c>
      <c r="C80" s="2">
        <v>6.09246424991855E-2</v>
      </c>
      <c r="D80" s="2">
        <v>0.18199996579156499</v>
      </c>
      <c r="E80" s="2">
        <v>3.0727563955442499E-2</v>
      </c>
      <c r="F80" s="2">
        <v>1.00011938204808</v>
      </c>
      <c r="G80" s="2">
        <v>-1.1726815080304099E-3</v>
      </c>
      <c r="H80" s="2">
        <v>19598.906318626599</v>
      </c>
      <c r="I80" s="3">
        <v>40733.006657124621</v>
      </c>
      <c r="J80" s="2">
        <v>0.49929401071155949</v>
      </c>
      <c r="K80" s="2">
        <v>5.9798953680108499E-2</v>
      </c>
      <c r="L80" s="2">
        <v>0.1822304436225585</v>
      </c>
      <c r="M80" s="2">
        <v>3.1034367203418151E-2</v>
      </c>
      <c r="N80" s="2">
        <v>0.99896829174632595</v>
      </c>
      <c r="O80" s="2">
        <v>-1.6006564223703E-3</v>
      </c>
      <c r="P80" s="2">
        <v>19599.642712093679</v>
      </c>
      <c r="Q80" s="3">
        <v>40668.640795899206</v>
      </c>
      <c r="R80">
        <f t="shared" si="20"/>
        <v>499.99442337187099</v>
      </c>
      <c r="S80">
        <f t="shared" si="21"/>
        <v>60.924642499185502</v>
      </c>
      <c r="T80">
        <f t="shared" si="22"/>
        <v>181.99996579156499</v>
      </c>
      <c r="U80">
        <f t="shared" si="23"/>
        <v>30.727563955442498</v>
      </c>
      <c r="V80">
        <f t="shared" si="24"/>
        <v>1.00011938204808</v>
      </c>
      <c r="W80">
        <f t="shared" si="25"/>
        <v>-1.1726815080304099E-3</v>
      </c>
      <c r="X80">
        <f t="shared" si="26"/>
        <v>19.5989063186266</v>
      </c>
      <c r="Y80" s="1">
        <f t="shared" si="27"/>
        <v>40733.006657124621</v>
      </c>
      <c r="Z80">
        <f t="shared" si="28"/>
        <v>499.29401071155951</v>
      </c>
      <c r="AA80">
        <f t="shared" si="29"/>
        <v>59.798953680108497</v>
      </c>
      <c r="AB80">
        <f t="shared" si="30"/>
        <v>182.23044362255851</v>
      </c>
      <c r="AC80">
        <f t="shared" si="31"/>
        <v>31.034367203418149</v>
      </c>
      <c r="AD80">
        <f t="shared" si="32"/>
        <v>0.99896829174632595</v>
      </c>
      <c r="AE80">
        <f t="shared" si="33"/>
        <v>-1.6006564223703E-3</v>
      </c>
      <c r="AF80">
        <f t="shared" si="34"/>
        <v>19.599642712093679</v>
      </c>
      <c r="AG80" s="1">
        <f t="shared" si="35"/>
        <v>40668.640795899206</v>
      </c>
    </row>
    <row r="81" spans="1:33" x14ac:dyDescent="0.3">
      <c r="A81" s="1">
        <v>79</v>
      </c>
      <c r="B81" s="2">
        <v>0.49999549838134799</v>
      </c>
      <c r="C81" s="2">
        <v>6.0683049304173502E-2</v>
      </c>
      <c r="D81" s="2">
        <v>0.18199997209625501</v>
      </c>
      <c r="E81" s="2">
        <v>3.0286153925022201E-2</v>
      </c>
      <c r="F81" s="2">
        <v>1.0001050525003099</v>
      </c>
      <c r="G81" s="2">
        <v>-1.48003081942665E-3</v>
      </c>
      <c r="H81" s="2">
        <v>19599.515987053801</v>
      </c>
      <c r="I81" s="3">
        <v>40730.936679898878</v>
      </c>
      <c r="J81" s="2">
        <v>0.4991906555770475</v>
      </c>
      <c r="K81" s="2">
        <v>5.9785507244368999E-2</v>
      </c>
      <c r="L81" s="2">
        <v>0.18199377988944351</v>
      </c>
      <c r="M81" s="2">
        <v>3.0655267631257751E-2</v>
      </c>
      <c r="N81" s="2">
        <v>0.99896721087109497</v>
      </c>
      <c r="O81" s="2">
        <v>-1.8736727494993301E-3</v>
      </c>
      <c r="P81" s="2">
        <v>19599.996451045288</v>
      </c>
      <c r="Q81" s="3">
        <v>40653.750107402419</v>
      </c>
      <c r="R81">
        <f t="shared" si="20"/>
        <v>499.995498381348</v>
      </c>
      <c r="S81">
        <f t="shared" si="21"/>
        <v>60.683049304173501</v>
      </c>
      <c r="T81">
        <f t="shared" si="22"/>
        <v>181.99997209625502</v>
      </c>
      <c r="U81">
        <f t="shared" si="23"/>
        <v>30.286153925022202</v>
      </c>
      <c r="V81">
        <f t="shared" si="24"/>
        <v>1.0001050525003099</v>
      </c>
      <c r="W81">
        <f t="shared" si="25"/>
        <v>-1.48003081942665E-3</v>
      </c>
      <c r="X81">
        <f t="shared" si="26"/>
        <v>19.599515987053802</v>
      </c>
      <c r="Y81" s="1">
        <f t="shared" si="27"/>
        <v>40730.936679898878</v>
      </c>
      <c r="Z81">
        <f t="shared" si="28"/>
        <v>499.19065557704749</v>
      </c>
      <c r="AA81">
        <f t="shared" si="29"/>
        <v>59.785507244369001</v>
      </c>
      <c r="AB81">
        <f t="shared" si="30"/>
        <v>181.99377988944352</v>
      </c>
      <c r="AC81">
        <f t="shared" si="31"/>
        <v>30.65526763125775</v>
      </c>
      <c r="AD81">
        <f t="shared" si="32"/>
        <v>0.99896721087109497</v>
      </c>
      <c r="AE81">
        <f t="shared" si="33"/>
        <v>-1.8736727494993301E-3</v>
      </c>
      <c r="AF81">
        <f t="shared" si="34"/>
        <v>19.599996451045289</v>
      </c>
      <c r="AG81" s="1">
        <f t="shared" si="35"/>
        <v>40653.750107402419</v>
      </c>
    </row>
    <row r="82" spans="1:33" x14ac:dyDescent="0.3">
      <c r="A82" s="1">
        <v>80</v>
      </c>
      <c r="B82" s="2">
        <v>0.49999492362714598</v>
      </c>
      <c r="C82" s="2">
        <v>6.0337557888644498E-2</v>
      </c>
      <c r="D82" s="2">
        <v>0.18099996871242899</v>
      </c>
      <c r="E82" s="2">
        <v>2.9174396605435401E-2</v>
      </c>
      <c r="F82" s="2">
        <v>1.0000785591260799</v>
      </c>
      <c r="G82" s="2">
        <v>-2.0309830760171701E-3</v>
      </c>
      <c r="H82" s="2">
        <v>19600.557877117899</v>
      </c>
      <c r="I82" s="3">
        <v>40728.999356981782</v>
      </c>
      <c r="J82" s="2">
        <v>0.49929327827839148</v>
      </c>
      <c r="K82" s="2">
        <v>5.91297749040465E-2</v>
      </c>
      <c r="L82" s="2">
        <v>0.18101323027270899</v>
      </c>
      <c r="M82" s="2">
        <v>2.96269444975398E-2</v>
      </c>
      <c r="N82" s="2">
        <v>0.99895271387143902</v>
      </c>
      <c r="O82" s="2">
        <v>-2.4580799475069299E-3</v>
      </c>
      <c r="P82" s="2">
        <v>19601.165281128739</v>
      </c>
      <c r="Q82" s="3">
        <v>40638.736667691977</v>
      </c>
      <c r="R82">
        <f t="shared" si="20"/>
        <v>499.99492362714597</v>
      </c>
      <c r="S82">
        <f t="shared" si="21"/>
        <v>60.337557888644497</v>
      </c>
      <c r="T82">
        <f t="shared" si="22"/>
        <v>180.99996871242899</v>
      </c>
      <c r="U82">
        <f t="shared" si="23"/>
        <v>29.174396605435401</v>
      </c>
      <c r="V82">
        <f t="shared" si="24"/>
        <v>1.0000785591260799</v>
      </c>
      <c r="W82">
        <f t="shared" si="25"/>
        <v>-2.0309830760171701E-3</v>
      </c>
      <c r="X82">
        <f t="shared" si="26"/>
        <v>19.6005578771179</v>
      </c>
      <c r="Y82" s="1">
        <f t="shared" si="27"/>
        <v>40728.999356981782</v>
      </c>
      <c r="Z82">
        <f t="shared" si="28"/>
        <v>499.29327827839148</v>
      </c>
      <c r="AA82">
        <f t="shared" si="29"/>
        <v>59.129774904046499</v>
      </c>
      <c r="AB82">
        <f t="shared" si="30"/>
        <v>181.013230272709</v>
      </c>
      <c r="AC82">
        <f t="shared" si="31"/>
        <v>29.6269444975398</v>
      </c>
      <c r="AD82">
        <f t="shared" si="32"/>
        <v>0.99895271387143902</v>
      </c>
      <c r="AE82">
        <f t="shared" si="33"/>
        <v>-2.4580799475069299E-3</v>
      </c>
      <c r="AF82">
        <f t="shared" si="34"/>
        <v>19.60116528112874</v>
      </c>
      <c r="AG82" s="1">
        <f t="shared" si="35"/>
        <v>40638.736667691977</v>
      </c>
    </row>
    <row r="83" spans="1:33" x14ac:dyDescent="0.3">
      <c r="A83" s="1">
        <v>81</v>
      </c>
      <c r="B83" s="2">
        <v>0.499996392574587</v>
      </c>
      <c r="C83" s="2">
        <v>5.9896883494733502E-2</v>
      </c>
      <c r="D83" s="2">
        <v>0.180999978278955</v>
      </c>
      <c r="E83" s="2">
        <v>2.9093449188001001E-2</v>
      </c>
      <c r="F83" s="2">
        <v>1.00006290619746</v>
      </c>
      <c r="G83" s="2">
        <v>-2.3806006262443499E-3</v>
      </c>
      <c r="H83" s="2">
        <v>19601.146167516101</v>
      </c>
      <c r="I83" s="3">
        <v>40726.700540206584</v>
      </c>
      <c r="J83" s="2">
        <v>0.4991771738698455</v>
      </c>
      <c r="K83" s="2">
        <v>5.8898442367370997E-2</v>
      </c>
      <c r="L83" s="2">
        <v>0.18079861476658149</v>
      </c>
      <c r="M83" s="2">
        <v>2.96468810290734E-2</v>
      </c>
      <c r="N83" s="2">
        <v>0.99896323279032795</v>
      </c>
      <c r="O83" s="2">
        <v>-2.7127264389562502E-3</v>
      </c>
      <c r="P83" s="2">
        <v>19601.572317913666</v>
      </c>
      <c r="Q83" s="3">
        <v>40637.49996112784</v>
      </c>
      <c r="R83">
        <f t="shared" si="20"/>
        <v>499.99639257458699</v>
      </c>
      <c r="S83">
        <f t="shared" si="21"/>
        <v>59.896883494733501</v>
      </c>
      <c r="T83">
        <f t="shared" si="22"/>
        <v>180.99997827895501</v>
      </c>
      <c r="U83">
        <f t="shared" si="23"/>
        <v>29.093449188000999</v>
      </c>
      <c r="V83">
        <f t="shared" si="24"/>
        <v>1.00006290619746</v>
      </c>
      <c r="W83">
        <f t="shared" si="25"/>
        <v>-2.3806006262443499E-3</v>
      </c>
      <c r="X83">
        <f t="shared" si="26"/>
        <v>19.601146167516102</v>
      </c>
      <c r="Y83" s="1">
        <f t="shared" si="27"/>
        <v>40726.700540206584</v>
      </c>
      <c r="Z83">
        <f t="shared" si="28"/>
        <v>499.17717386984549</v>
      </c>
      <c r="AA83">
        <f t="shared" si="29"/>
        <v>58.898442367370997</v>
      </c>
      <c r="AB83">
        <f t="shared" si="30"/>
        <v>180.79861476658149</v>
      </c>
      <c r="AC83">
        <f t="shared" si="31"/>
        <v>29.646881029073398</v>
      </c>
      <c r="AD83">
        <f t="shared" si="32"/>
        <v>0.99896323279032795</v>
      </c>
      <c r="AE83">
        <f t="shared" si="33"/>
        <v>-2.7127264389562502E-3</v>
      </c>
      <c r="AF83">
        <f t="shared" si="34"/>
        <v>19.601572317913664</v>
      </c>
      <c r="AG83" s="1">
        <f t="shared" si="35"/>
        <v>40637.49996112784</v>
      </c>
    </row>
    <row r="84" spans="1:33" x14ac:dyDescent="0.3">
      <c r="A84" s="1">
        <v>82</v>
      </c>
      <c r="B84" s="2">
        <v>0.49992813070519598</v>
      </c>
      <c r="C84" s="2">
        <v>5.8791056289457001E-2</v>
      </c>
      <c r="D84" s="2">
        <v>0.18399999412232301</v>
      </c>
      <c r="E84" s="2">
        <v>2.9687337286167001E-2</v>
      </c>
      <c r="F84" s="2">
        <v>1.0001613683638</v>
      </c>
      <c r="G84" s="2">
        <v>-5.9546810308033803E-4</v>
      </c>
      <c r="H84" s="2">
        <v>19595.557780978401</v>
      </c>
      <c r="I84" s="3">
        <v>39983.836619048598</v>
      </c>
      <c r="J84" s="2">
        <v>0.49917539700188851</v>
      </c>
      <c r="K84" s="2">
        <v>5.7521007645037002E-2</v>
      </c>
      <c r="L84" s="2">
        <v>0.18397230801376849</v>
      </c>
      <c r="M84" s="2">
        <v>3.017101573505725E-2</v>
      </c>
      <c r="N84" s="2">
        <v>0.99905945426373999</v>
      </c>
      <c r="O84" s="2">
        <v>-9.9315610746926811E-4</v>
      </c>
      <c r="P84" s="2">
        <v>19596.245651508332</v>
      </c>
      <c r="Q84" s="3">
        <v>39911.339010284777</v>
      </c>
      <c r="R84">
        <f t="shared" si="20"/>
        <v>499.928130705196</v>
      </c>
      <c r="S84">
        <f t="shared" si="21"/>
        <v>58.791056289457003</v>
      </c>
      <c r="T84">
        <f t="shared" si="22"/>
        <v>183.99999412232302</v>
      </c>
      <c r="U84">
        <f t="shared" si="23"/>
        <v>29.687337286167001</v>
      </c>
      <c r="V84">
        <f t="shared" si="24"/>
        <v>1.0001613683638</v>
      </c>
      <c r="W84">
        <f t="shared" si="25"/>
        <v>-5.9546810308033803E-4</v>
      </c>
      <c r="X84">
        <f t="shared" si="26"/>
        <v>19.5955577809784</v>
      </c>
      <c r="Y84" s="1">
        <f t="shared" si="27"/>
        <v>39983.836619048598</v>
      </c>
      <c r="Z84">
        <f t="shared" si="28"/>
        <v>499.17539700188848</v>
      </c>
      <c r="AA84">
        <f t="shared" si="29"/>
        <v>57.521007645037002</v>
      </c>
      <c r="AB84">
        <f t="shared" si="30"/>
        <v>183.9723080137685</v>
      </c>
      <c r="AC84">
        <f t="shared" si="31"/>
        <v>30.171015735057249</v>
      </c>
      <c r="AD84">
        <f t="shared" si="32"/>
        <v>0.99905945426373999</v>
      </c>
      <c r="AE84">
        <f t="shared" si="33"/>
        <v>-9.9315610746926811E-4</v>
      </c>
      <c r="AF84">
        <f t="shared" si="34"/>
        <v>19.596245651508333</v>
      </c>
      <c r="AG84" s="1">
        <f t="shared" si="35"/>
        <v>39911.339010284777</v>
      </c>
    </row>
    <row r="85" spans="1:33" x14ac:dyDescent="0.3">
      <c r="A85" s="1">
        <v>83</v>
      </c>
      <c r="B85" s="2">
        <v>0.48885843027097298</v>
      </c>
      <c r="C85" s="2">
        <v>5.7837613676949999E-2</v>
      </c>
      <c r="D85" s="2">
        <v>0.18699999133811199</v>
      </c>
      <c r="E85" s="2">
        <v>2.92252547876862E-2</v>
      </c>
      <c r="F85" s="2">
        <v>1.00027457873863</v>
      </c>
      <c r="G85" s="2">
        <v>1.69048644245565E-3</v>
      </c>
      <c r="H85" s="2">
        <v>19590.211977137202</v>
      </c>
      <c r="I85" s="3">
        <v>39241.110413259921</v>
      </c>
      <c r="J85" s="2">
        <v>0.48879073512016702</v>
      </c>
      <c r="K85" s="2">
        <v>5.5713803388050001E-2</v>
      </c>
      <c r="L85" s="2">
        <v>0.18703440335559551</v>
      </c>
      <c r="M85" s="2">
        <v>2.9514590585988001E-2</v>
      </c>
      <c r="N85" s="2">
        <v>0.99913429905828699</v>
      </c>
      <c r="O85" s="2">
        <v>1.34506567060714E-3</v>
      </c>
      <c r="P85" s="2">
        <v>19590.946716440569</v>
      </c>
      <c r="Q85" s="3">
        <v>39161.7703219463</v>
      </c>
      <c r="R85">
        <f t="shared" si="20"/>
        <v>488.85843027097297</v>
      </c>
      <c r="S85">
        <f t="shared" si="21"/>
        <v>57.837613676949999</v>
      </c>
      <c r="T85">
        <f t="shared" si="22"/>
        <v>186.99999133811198</v>
      </c>
      <c r="U85">
        <f t="shared" si="23"/>
        <v>29.2252547876862</v>
      </c>
      <c r="V85">
        <f t="shared" si="24"/>
        <v>1.00027457873863</v>
      </c>
      <c r="W85">
        <f t="shared" si="25"/>
        <v>1.69048644245565E-3</v>
      </c>
      <c r="X85">
        <f t="shared" si="26"/>
        <v>19.590211977137201</v>
      </c>
      <c r="Y85" s="1">
        <f t="shared" si="27"/>
        <v>39241.110413259921</v>
      </c>
      <c r="Z85">
        <f t="shared" si="28"/>
        <v>488.79073512016703</v>
      </c>
      <c r="AA85">
        <f t="shared" si="29"/>
        <v>55.713803388050003</v>
      </c>
      <c r="AB85">
        <f t="shared" si="30"/>
        <v>187.03440335559551</v>
      </c>
      <c r="AC85">
        <f t="shared" si="31"/>
        <v>29.514590585988003</v>
      </c>
      <c r="AD85">
        <f t="shared" si="32"/>
        <v>0.99913429905828699</v>
      </c>
      <c r="AE85">
        <f t="shared" si="33"/>
        <v>1.34506567060714E-3</v>
      </c>
      <c r="AF85">
        <f t="shared" si="34"/>
        <v>19.59094671644057</v>
      </c>
      <c r="AG85" s="1">
        <f t="shared" si="35"/>
        <v>39161.7703219463</v>
      </c>
    </row>
    <row r="86" spans="1:33" x14ac:dyDescent="0.3">
      <c r="A86" s="1">
        <v>84</v>
      </c>
      <c r="B86" s="2">
        <v>0.46828446590640699</v>
      </c>
      <c r="C86" s="2">
        <v>5.6974599792750998E-2</v>
      </c>
      <c r="D86" s="2">
        <v>0.190999991293758</v>
      </c>
      <c r="E86" s="2">
        <v>2.7865855588483202E-2</v>
      </c>
      <c r="F86" s="2">
        <v>1.00040852979512</v>
      </c>
      <c r="G86" s="2">
        <v>4.5111593184932203E-3</v>
      </c>
      <c r="H86" s="2">
        <v>19584.757168063999</v>
      </c>
      <c r="I86" s="3">
        <v>38498.314671196102</v>
      </c>
      <c r="J86" s="2">
        <v>0.46916014681236651</v>
      </c>
      <c r="K86" s="2">
        <v>5.5569138454935503E-2</v>
      </c>
      <c r="L86" s="2">
        <v>0.19094319634510001</v>
      </c>
      <c r="M86" s="2">
        <v>2.8217675533839401E-2</v>
      </c>
      <c r="N86" s="2">
        <v>0.99922159220465101</v>
      </c>
      <c r="O86" s="2">
        <v>4.0492188624173297E-3</v>
      </c>
      <c r="P86" s="2">
        <v>19585.400873024642</v>
      </c>
      <c r="Q86" s="3">
        <v>38421.211512219859</v>
      </c>
      <c r="R86">
        <f t="shared" si="20"/>
        <v>468.28446590640698</v>
      </c>
      <c r="S86">
        <f t="shared" si="21"/>
        <v>56.974599792751</v>
      </c>
      <c r="T86">
        <f t="shared" si="22"/>
        <v>190.999991293758</v>
      </c>
      <c r="U86">
        <f t="shared" si="23"/>
        <v>27.8658555884832</v>
      </c>
      <c r="V86">
        <f t="shared" si="24"/>
        <v>1.00040852979512</v>
      </c>
      <c r="W86">
        <f t="shared" si="25"/>
        <v>4.5111593184932203E-3</v>
      </c>
      <c r="X86">
        <f t="shared" si="26"/>
        <v>19.584757168063998</v>
      </c>
      <c r="Y86" s="1">
        <f t="shared" si="27"/>
        <v>38498.314671196102</v>
      </c>
      <c r="Z86">
        <f t="shared" si="28"/>
        <v>469.16014681236652</v>
      </c>
      <c r="AA86">
        <f t="shared" si="29"/>
        <v>55.569138454935505</v>
      </c>
      <c r="AB86">
        <f t="shared" si="30"/>
        <v>190.94319634510001</v>
      </c>
      <c r="AC86">
        <f t="shared" si="31"/>
        <v>28.217675533839401</v>
      </c>
      <c r="AD86">
        <f t="shared" si="32"/>
        <v>0.99922159220465101</v>
      </c>
      <c r="AE86">
        <f t="shared" si="33"/>
        <v>4.0492188624173297E-3</v>
      </c>
      <c r="AF86">
        <f t="shared" si="34"/>
        <v>19.585400873024643</v>
      </c>
      <c r="AG86" s="1">
        <f t="shared" si="35"/>
        <v>38421.211512219859</v>
      </c>
    </row>
    <row r="87" spans="1:33" x14ac:dyDescent="0.3">
      <c r="A87" s="1">
        <v>85</v>
      </c>
      <c r="B87" s="2">
        <v>0.44885365434672098</v>
      </c>
      <c r="C87" s="2">
        <v>5.5878900495897499E-2</v>
      </c>
      <c r="D87" s="2">
        <v>0.193999991453918</v>
      </c>
      <c r="E87" s="2">
        <v>2.8215891134229301E-2</v>
      </c>
      <c r="F87" s="2">
        <v>1.0005347194777501</v>
      </c>
      <c r="G87" s="2">
        <v>7.1763128809835298E-3</v>
      </c>
      <c r="H87" s="2">
        <v>19579.604742363601</v>
      </c>
      <c r="I87" s="3">
        <v>37755.998480677707</v>
      </c>
      <c r="J87" s="2">
        <v>0.44917475319558597</v>
      </c>
      <c r="K87" s="2">
        <v>5.4591106080940997E-2</v>
      </c>
      <c r="L87" s="2">
        <v>0.1938291577229225</v>
      </c>
      <c r="M87" s="2">
        <v>2.838820556861275E-2</v>
      </c>
      <c r="N87" s="2">
        <v>0.99931341047295497</v>
      </c>
      <c r="O87" s="2">
        <v>6.7129183593144402E-3</v>
      </c>
      <c r="P87" s="2">
        <v>19580.134164114719</v>
      </c>
      <c r="Q87" s="3">
        <v>37651.188692475916</v>
      </c>
      <c r="R87">
        <f t="shared" si="20"/>
        <v>448.85365434672099</v>
      </c>
      <c r="S87">
        <f t="shared" si="21"/>
        <v>55.878900495897497</v>
      </c>
      <c r="T87">
        <f t="shared" si="22"/>
        <v>193.999991453918</v>
      </c>
      <c r="U87">
        <f t="shared" si="23"/>
        <v>28.215891134229302</v>
      </c>
      <c r="V87">
        <f t="shared" si="24"/>
        <v>1.0005347194777501</v>
      </c>
      <c r="W87">
        <f t="shared" si="25"/>
        <v>7.1763128809835298E-3</v>
      </c>
      <c r="X87">
        <f t="shared" si="26"/>
        <v>19.5796047423636</v>
      </c>
      <c r="Y87" s="1">
        <f t="shared" si="27"/>
        <v>37755.998480677707</v>
      </c>
      <c r="Z87">
        <f t="shared" si="28"/>
        <v>449.17475319558599</v>
      </c>
      <c r="AA87">
        <f t="shared" si="29"/>
        <v>54.591106080940996</v>
      </c>
      <c r="AB87">
        <f t="shared" si="30"/>
        <v>193.8291577229225</v>
      </c>
      <c r="AC87">
        <f t="shared" si="31"/>
        <v>28.388205568612751</v>
      </c>
      <c r="AD87">
        <f t="shared" si="32"/>
        <v>0.99931341047295497</v>
      </c>
      <c r="AE87">
        <f t="shared" si="33"/>
        <v>6.7129183593144402E-3</v>
      </c>
      <c r="AF87">
        <f t="shared" si="34"/>
        <v>19.580134164114718</v>
      </c>
      <c r="AG87" s="1">
        <f t="shared" si="35"/>
        <v>37651.188692475916</v>
      </c>
    </row>
    <row r="88" spans="1:33" x14ac:dyDescent="0.3">
      <c r="A88" s="1">
        <v>86</v>
      </c>
      <c r="B88" s="2">
        <v>0.423430593151364</v>
      </c>
      <c r="C88" s="2">
        <v>5.468524289941E-2</v>
      </c>
      <c r="D88" s="2">
        <v>0.19899990372554699</v>
      </c>
      <c r="E88" s="2">
        <v>2.8047429292137601E-2</v>
      </c>
      <c r="F88" s="2">
        <v>1.0007098462708</v>
      </c>
      <c r="G88" s="2">
        <v>1.0874776215048501E-2</v>
      </c>
      <c r="H88" s="2">
        <v>19572.454856436299</v>
      </c>
      <c r="I88" s="3">
        <v>36736.542329668999</v>
      </c>
      <c r="J88" s="2">
        <v>0.42423143664456803</v>
      </c>
      <c r="K88" s="2">
        <v>5.3566644595863001E-2</v>
      </c>
      <c r="L88" s="2">
        <v>0.19887056437919151</v>
      </c>
      <c r="M88" s="2">
        <v>2.8181972733899899E-2</v>
      </c>
      <c r="N88" s="2">
        <v>0.99946071057821295</v>
      </c>
      <c r="O88" s="2">
        <v>1.0092980601566401E-2</v>
      </c>
      <c r="P88" s="2">
        <v>19573.343290104091</v>
      </c>
      <c r="Q88" s="3">
        <v>36646.056196192461</v>
      </c>
      <c r="R88">
        <f t="shared" si="20"/>
        <v>423.43059315136401</v>
      </c>
      <c r="S88">
        <f t="shared" si="21"/>
        <v>54.685242899409999</v>
      </c>
      <c r="T88">
        <f t="shared" si="22"/>
        <v>198.999903725547</v>
      </c>
      <c r="U88">
        <f t="shared" si="23"/>
        <v>28.0474292921376</v>
      </c>
      <c r="V88">
        <f t="shared" si="24"/>
        <v>1.0007098462708</v>
      </c>
      <c r="W88">
        <f t="shared" si="25"/>
        <v>1.0874776215048501E-2</v>
      </c>
      <c r="X88">
        <f t="shared" si="26"/>
        <v>19.572454856436298</v>
      </c>
      <c r="Y88" s="1">
        <f t="shared" si="27"/>
        <v>36736.542329668999</v>
      </c>
      <c r="Z88">
        <f t="shared" si="28"/>
        <v>424.23143664456802</v>
      </c>
      <c r="AA88">
        <f t="shared" si="29"/>
        <v>53.566644595863004</v>
      </c>
      <c r="AB88">
        <f t="shared" si="30"/>
        <v>198.87056437919151</v>
      </c>
      <c r="AC88">
        <f t="shared" si="31"/>
        <v>28.181972733899897</v>
      </c>
      <c r="AD88">
        <f t="shared" si="32"/>
        <v>0.99946071057821295</v>
      </c>
      <c r="AE88">
        <f t="shared" si="33"/>
        <v>1.0092980601566401E-2</v>
      </c>
      <c r="AF88">
        <f t="shared" si="34"/>
        <v>19.573343290104091</v>
      </c>
      <c r="AG88" s="1">
        <f t="shared" si="35"/>
        <v>36646.056196192461</v>
      </c>
    </row>
    <row r="89" spans="1:33" x14ac:dyDescent="0.3">
      <c r="A89" s="1">
        <v>87</v>
      </c>
      <c r="B89" s="2">
        <v>0.40417641974720803</v>
      </c>
      <c r="C89" s="2">
        <v>5.3688940605985003E-2</v>
      </c>
      <c r="D89" s="2">
        <v>0.20399991059331299</v>
      </c>
      <c r="E89" s="2">
        <v>2.72942716363672E-2</v>
      </c>
      <c r="F89" s="2">
        <v>1.0007693888065701</v>
      </c>
      <c r="G89" s="2">
        <v>1.21030521433237E-2</v>
      </c>
      <c r="H89" s="2">
        <v>19569.871771257502</v>
      </c>
      <c r="I89" s="3">
        <v>35717.041625461577</v>
      </c>
      <c r="J89" s="2">
        <v>0.40425192235146901</v>
      </c>
      <c r="K89" s="2">
        <v>5.2699575666977999E-2</v>
      </c>
      <c r="L89" s="2">
        <v>0.20386736192476301</v>
      </c>
      <c r="M89" s="2">
        <v>2.770971100470055E-2</v>
      </c>
      <c r="N89" s="2">
        <v>0.99942623898862404</v>
      </c>
      <c r="O89" s="2">
        <v>1.12569822419189E-2</v>
      </c>
      <c r="P89" s="2">
        <v>19570.853026483164</v>
      </c>
      <c r="Q89" s="3">
        <v>35672.508428404704</v>
      </c>
      <c r="R89">
        <f t="shared" si="20"/>
        <v>404.176419747208</v>
      </c>
      <c r="S89">
        <f t="shared" si="21"/>
        <v>53.688940605985003</v>
      </c>
      <c r="T89">
        <f t="shared" si="22"/>
        <v>203.99991059331299</v>
      </c>
      <c r="U89">
        <f t="shared" si="23"/>
        <v>27.294271636367199</v>
      </c>
      <c r="V89">
        <f t="shared" si="24"/>
        <v>1.0007693888065701</v>
      </c>
      <c r="W89">
        <f t="shared" si="25"/>
        <v>1.21030521433237E-2</v>
      </c>
      <c r="X89">
        <f t="shared" si="26"/>
        <v>19.569871771257503</v>
      </c>
      <c r="Y89" s="1">
        <f t="shared" si="27"/>
        <v>35717.041625461577</v>
      </c>
      <c r="Z89">
        <f t="shared" si="28"/>
        <v>404.25192235146903</v>
      </c>
      <c r="AA89">
        <f t="shared" si="29"/>
        <v>52.699575666977999</v>
      </c>
      <c r="AB89">
        <f t="shared" si="30"/>
        <v>203.867361924763</v>
      </c>
      <c r="AC89">
        <f t="shared" si="31"/>
        <v>27.709711004700551</v>
      </c>
      <c r="AD89">
        <f t="shared" si="32"/>
        <v>0.99942623898862404</v>
      </c>
      <c r="AE89">
        <f t="shared" si="33"/>
        <v>1.12569822419189E-2</v>
      </c>
      <c r="AF89">
        <f t="shared" si="34"/>
        <v>19.570853026483164</v>
      </c>
      <c r="AG89" s="1">
        <f t="shared" si="35"/>
        <v>35672.508428404704</v>
      </c>
    </row>
    <row r="90" spans="1:33" x14ac:dyDescent="0.3">
      <c r="A90" s="1">
        <v>88</v>
      </c>
      <c r="B90" s="2">
        <v>0.38606811884677</v>
      </c>
      <c r="C90" s="2">
        <v>5.2554748289866997E-2</v>
      </c>
      <c r="D90" s="2">
        <v>0.20799992146509899</v>
      </c>
      <c r="E90" s="2">
        <v>2.6751775663961998E-2</v>
      </c>
      <c r="F90" s="2">
        <v>1.0008187492487499</v>
      </c>
      <c r="G90" s="2">
        <v>1.3122327660391E-2</v>
      </c>
      <c r="H90" s="2">
        <v>19567.7108941519</v>
      </c>
      <c r="I90" s="3">
        <v>34698.389365998024</v>
      </c>
      <c r="J90" s="2">
        <v>0.3858246932275145</v>
      </c>
      <c r="K90" s="2">
        <v>5.1486487550438997E-2</v>
      </c>
      <c r="L90" s="2">
        <v>0.20800049330176751</v>
      </c>
      <c r="M90" s="2">
        <v>2.7083152406906549E-2</v>
      </c>
      <c r="N90" s="2">
        <v>0.99942385452424098</v>
      </c>
      <c r="O90" s="2">
        <v>1.2376703907863801E-2</v>
      </c>
      <c r="P90" s="2">
        <v>19568.548522374746</v>
      </c>
      <c r="Q90" s="3">
        <v>34652.8752913973</v>
      </c>
      <c r="R90">
        <f t="shared" si="20"/>
        <v>386.06811884677001</v>
      </c>
      <c r="S90">
        <f t="shared" si="21"/>
        <v>52.554748289867</v>
      </c>
      <c r="T90">
        <f t="shared" si="22"/>
        <v>207.99992146509899</v>
      </c>
      <c r="U90">
        <f t="shared" si="23"/>
        <v>26.751775663961997</v>
      </c>
      <c r="V90">
        <f t="shared" si="24"/>
        <v>1.0008187492487499</v>
      </c>
      <c r="W90">
        <f t="shared" si="25"/>
        <v>1.3122327660391E-2</v>
      </c>
      <c r="X90">
        <f t="shared" si="26"/>
        <v>19.567710894151901</v>
      </c>
      <c r="Y90" s="1">
        <f t="shared" si="27"/>
        <v>34698.389365998024</v>
      </c>
      <c r="Z90">
        <f t="shared" si="28"/>
        <v>385.8246932275145</v>
      </c>
      <c r="AA90">
        <f t="shared" si="29"/>
        <v>51.486487550438994</v>
      </c>
      <c r="AB90">
        <f t="shared" si="30"/>
        <v>208.00049330176751</v>
      </c>
      <c r="AC90">
        <f t="shared" si="31"/>
        <v>27.083152406906549</v>
      </c>
      <c r="AD90">
        <f t="shared" si="32"/>
        <v>0.99942385452424098</v>
      </c>
      <c r="AE90">
        <f t="shared" si="33"/>
        <v>1.2376703907863801E-2</v>
      </c>
      <c r="AF90">
        <f t="shared" si="34"/>
        <v>19.568548522374744</v>
      </c>
      <c r="AG90" s="1">
        <f t="shared" si="35"/>
        <v>34652.8752913973</v>
      </c>
    </row>
    <row r="91" spans="1:33" x14ac:dyDescent="0.3">
      <c r="A91" s="1">
        <v>89</v>
      </c>
      <c r="B91" s="2">
        <v>0.36821190576873603</v>
      </c>
      <c r="C91" s="2">
        <v>5.1620958863206001E-2</v>
      </c>
      <c r="D91" s="2">
        <v>0.21299992531772599</v>
      </c>
      <c r="E91" s="2">
        <v>2.58897741062196E-2</v>
      </c>
      <c r="F91" s="2">
        <v>1.0008758722181901</v>
      </c>
      <c r="G91" s="2">
        <v>1.42808976690865E-2</v>
      </c>
      <c r="H91" s="2">
        <v>19565.2427320553</v>
      </c>
      <c r="I91" s="3">
        <v>33680.076066694579</v>
      </c>
      <c r="J91" s="2">
        <v>0.3676743323079355</v>
      </c>
      <c r="K91" s="2">
        <v>5.0427938429794497E-2</v>
      </c>
      <c r="L91" s="2">
        <v>0.21326297612492801</v>
      </c>
      <c r="M91" s="2">
        <v>2.62105400101178E-2</v>
      </c>
      <c r="N91" s="2">
        <v>0.99941578977680101</v>
      </c>
      <c r="O91" s="2">
        <v>1.3499726910754E-2</v>
      </c>
      <c r="P91" s="2">
        <v>19566.141079684621</v>
      </c>
      <c r="Q91" s="3">
        <v>33630.964676608281</v>
      </c>
      <c r="R91">
        <f t="shared" si="20"/>
        <v>368.21190576873602</v>
      </c>
      <c r="S91">
        <f t="shared" si="21"/>
        <v>51.620958863205999</v>
      </c>
      <c r="T91">
        <f t="shared" si="22"/>
        <v>212.999925317726</v>
      </c>
      <c r="U91">
        <f t="shared" si="23"/>
        <v>25.889774106219601</v>
      </c>
      <c r="V91">
        <f t="shared" si="24"/>
        <v>1.0008758722181901</v>
      </c>
      <c r="W91">
        <f t="shared" si="25"/>
        <v>1.42808976690865E-2</v>
      </c>
      <c r="X91">
        <f t="shared" si="26"/>
        <v>19.5652427320553</v>
      </c>
      <c r="Y91" s="1">
        <f t="shared" si="27"/>
        <v>33680.076066694579</v>
      </c>
      <c r="Z91">
        <f t="shared" si="28"/>
        <v>367.67433230793552</v>
      </c>
      <c r="AA91">
        <f t="shared" si="29"/>
        <v>50.427938429794494</v>
      </c>
      <c r="AB91">
        <f t="shared" si="30"/>
        <v>213.262976124928</v>
      </c>
      <c r="AC91">
        <f t="shared" si="31"/>
        <v>26.2105400101178</v>
      </c>
      <c r="AD91">
        <f t="shared" si="32"/>
        <v>0.99941578977680101</v>
      </c>
      <c r="AE91">
        <f t="shared" si="33"/>
        <v>1.3499726910754E-2</v>
      </c>
      <c r="AF91">
        <f t="shared" si="34"/>
        <v>19.56614107968462</v>
      </c>
      <c r="AG91" s="1">
        <f t="shared" si="35"/>
        <v>33630.964676608281</v>
      </c>
    </row>
    <row r="92" spans="1:33" x14ac:dyDescent="0.3">
      <c r="A92" s="1">
        <v>90</v>
      </c>
      <c r="B92" s="2">
        <v>0.34825528493590902</v>
      </c>
      <c r="C92" s="2">
        <v>5.05410152385775E-2</v>
      </c>
      <c r="D92" s="2">
        <v>0.21899992979209901</v>
      </c>
      <c r="E92" s="2">
        <v>2.5388059061684901E-2</v>
      </c>
      <c r="F92" s="2">
        <v>1.0009377320359101</v>
      </c>
      <c r="G92" s="2">
        <v>1.55480887940691E-2</v>
      </c>
      <c r="H92" s="2">
        <v>19562.581644693499</v>
      </c>
      <c r="I92" s="3">
        <v>32661.743247131002</v>
      </c>
      <c r="J92" s="2">
        <v>0.34730043109904152</v>
      </c>
      <c r="K92" s="2">
        <v>4.9440191834978352E-2</v>
      </c>
      <c r="L92" s="2">
        <v>0.21922494784541099</v>
      </c>
      <c r="M92" s="2">
        <v>2.5727765947154799E-2</v>
      </c>
      <c r="N92" s="2">
        <v>0.99941159116327705</v>
      </c>
      <c r="O92" s="2">
        <v>1.48285085696828E-2</v>
      </c>
      <c r="P92" s="2">
        <v>19563.43791961926</v>
      </c>
      <c r="Q92" s="3">
        <v>32597.901183322938</v>
      </c>
      <c r="R92">
        <f t="shared" si="20"/>
        <v>348.255284935909</v>
      </c>
      <c r="S92">
        <f t="shared" si="21"/>
        <v>50.541015238577501</v>
      </c>
      <c r="T92">
        <f t="shared" si="22"/>
        <v>218.99992979209901</v>
      </c>
      <c r="U92">
        <f t="shared" si="23"/>
        <v>25.388059061684903</v>
      </c>
      <c r="V92">
        <f t="shared" si="24"/>
        <v>1.0009377320359101</v>
      </c>
      <c r="W92">
        <f t="shared" si="25"/>
        <v>1.55480887940691E-2</v>
      </c>
      <c r="X92">
        <f t="shared" si="26"/>
        <v>19.562581644693498</v>
      </c>
      <c r="Y92" s="1">
        <f t="shared" si="27"/>
        <v>32661.743247131002</v>
      </c>
      <c r="Z92">
        <f t="shared" si="28"/>
        <v>347.30043109904153</v>
      </c>
      <c r="AA92">
        <f t="shared" si="29"/>
        <v>49.44019183497835</v>
      </c>
      <c r="AB92">
        <f t="shared" si="30"/>
        <v>219.22494784541098</v>
      </c>
      <c r="AC92">
        <f t="shared" si="31"/>
        <v>25.727765947154797</v>
      </c>
      <c r="AD92">
        <f t="shared" si="32"/>
        <v>0.99941159116327705</v>
      </c>
      <c r="AE92">
        <f t="shared" si="33"/>
        <v>1.48285085696828E-2</v>
      </c>
      <c r="AF92">
        <f t="shared" si="34"/>
        <v>19.563437919619261</v>
      </c>
      <c r="AG92" s="1">
        <f t="shared" si="35"/>
        <v>32597.901183322938</v>
      </c>
    </row>
    <row r="93" spans="1:33" x14ac:dyDescent="0.3">
      <c r="A93" s="1">
        <v>91</v>
      </c>
      <c r="B93" s="2">
        <v>0.32872702949938998</v>
      </c>
      <c r="C93" s="2">
        <v>4.9239758477843801E-2</v>
      </c>
      <c r="D93" s="2">
        <v>0.22499993395621101</v>
      </c>
      <c r="E93" s="2">
        <v>2.49325761670629E-2</v>
      </c>
      <c r="F93" s="2">
        <v>1.0010005485244899</v>
      </c>
      <c r="G93" s="2">
        <v>1.68206353925296E-2</v>
      </c>
      <c r="H93" s="2">
        <v>19559.8993638096</v>
      </c>
      <c r="I93" s="3">
        <v>31643.923493605398</v>
      </c>
      <c r="J93" s="2">
        <v>0.32803736810193701</v>
      </c>
      <c r="K93" s="2">
        <v>4.8101316829600303E-2</v>
      </c>
      <c r="L93" s="2">
        <v>0.2253688205370965</v>
      </c>
      <c r="M93" s="2">
        <v>2.52326730331443E-2</v>
      </c>
      <c r="N93" s="2">
        <v>0.99943049612471802</v>
      </c>
      <c r="O93" s="2">
        <v>1.6157887569945999E-2</v>
      </c>
      <c r="P93" s="2">
        <v>19560.628886742499</v>
      </c>
      <c r="Q93" s="3">
        <v>31582.180127949799</v>
      </c>
      <c r="R93">
        <f t="shared" si="20"/>
        <v>328.72702949938997</v>
      </c>
      <c r="S93">
        <f t="shared" si="21"/>
        <v>49.2397584778438</v>
      </c>
      <c r="T93">
        <f t="shared" si="22"/>
        <v>224.99993395621101</v>
      </c>
      <c r="U93">
        <f t="shared" si="23"/>
        <v>24.932576167062901</v>
      </c>
      <c r="V93">
        <f t="shared" si="24"/>
        <v>1.0010005485244899</v>
      </c>
      <c r="W93">
        <f t="shared" si="25"/>
        <v>1.68206353925296E-2</v>
      </c>
      <c r="X93">
        <f t="shared" si="26"/>
        <v>19.559899363809599</v>
      </c>
      <c r="Y93" s="1">
        <f t="shared" si="27"/>
        <v>31643.923493605398</v>
      </c>
      <c r="Z93">
        <f t="shared" si="28"/>
        <v>328.03736810193703</v>
      </c>
      <c r="AA93">
        <f t="shared" si="29"/>
        <v>48.1013168296003</v>
      </c>
      <c r="AB93">
        <f t="shared" si="30"/>
        <v>225.3688205370965</v>
      </c>
      <c r="AC93">
        <f t="shared" si="31"/>
        <v>25.232673033144302</v>
      </c>
      <c r="AD93">
        <f t="shared" si="32"/>
        <v>0.99943049612471802</v>
      </c>
      <c r="AE93">
        <f t="shared" si="33"/>
        <v>1.6157887569945999E-2</v>
      </c>
      <c r="AF93">
        <f t="shared" si="34"/>
        <v>19.560628886742499</v>
      </c>
      <c r="AG93" s="1">
        <f t="shared" si="35"/>
        <v>31582.180127949799</v>
      </c>
    </row>
    <row r="94" spans="1:33" x14ac:dyDescent="0.3">
      <c r="A94" s="1">
        <v>92</v>
      </c>
      <c r="B94" s="2">
        <v>0.30926439099055603</v>
      </c>
      <c r="C94" s="2">
        <v>4.8158962989565103E-2</v>
      </c>
      <c r="D94" s="2">
        <v>0.230999992614243</v>
      </c>
      <c r="E94" s="2">
        <v>2.4730383360892901E-2</v>
      </c>
      <c r="F94" s="2">
        <v>1.0010626642495699</v>
      </c>
      <c r="G94" s="2">
        <v>1.80706298392618E-2</v>
      </c>
      <c r="H94" s="2">
        <v>19557.246587198599</v>
      </c>
      <c r="I94" s="3">
        <v>30626.103180665777</v>
      </c>
      <c r="J94" s="2">
        <v>0.30819608489308248</v>
      </c>
      <c r="K94" s="2">
        <v>4.6720225039986699E-2</v>
      </c>
      <c r="L94" s="2">
        <v>0.2310990129523085</v>
      </c>
      <c r="M94" s="2">
        <v>2.4934247405369651E-2</v>
      </c>
      <c r="N94" s="2">
        <v>0.99944307378322095</v>
      </c>
      <c r="O94" s="2">
        <v>1.7400909541528502E-2</v>
      </c>
      <c r="P94" s="2">
        <v>19557.986936871861</v>
      </c>
      <c r="Q94" s="3">
        <v>30545.686530386658</v>
      </c>
      <c r="R94">
        <f t="shared" si="20"/>
        <v>309.26439099055602</v>
      </c>
      <c r="S94">
        <f t="shared" si="21"/>
        <v>48.158962989565104</v>
      </c>
      <c r="T94">
        <f t="shared" si="22"/>
        <v>230.99999261424301</v>
      </c>
      <c r="U94">
        <f t="shared" si="23"/>
        <v>24.730383360892901</v>
      </c>
      <c r="V94">
        <f t="shared" si="24"/>
        <v>1.0010626642495699</v>
      </c>
      <c r="W94">
        <f t="shared" si="25"/>
        <v>1.80706298392618E-2</v>
      </c>
      <c r="X94">
        <f t="shared" si="26"/>
        <v>19.557246587198598</v>
      </c>
      <c r="Y94" s="1">
        <f t="shared" si="27"/>
        <v>30626.103180665777</v>
      </c>
      <c r="Z94">
        <f t="shared" si="28"/>
        <v>308.19608489308246</v>
      </c>
      <c r="AA94">
        <f t="shared" si="29"/>
        <v>46.720225039986701</v>
      </c>
      <c r="AB94">
        <f t="shared" si="30"/>
        <v>231.0990129523085</v>
      </c>
      <c r="AC94">
        <f t="shared" si="31"/>
        <v>24.93424740536965</v>
      </c>
      <c r="AD94">
        <f t="shared" si="32"/>
        <v>0.99944307378322095</v>
      </c>
      <c r="AE94">
        <f t="shared" si="33"/>
        <v>1.7400909541528502E-2</v>
      </c>
      <c r="AF94">
        <f t="shared" si="34"/>
        <v>19.55798693687186</v>
      </c>
      <c r="AG94" s="1">
        <f t="shared" si="35"/>
        <v>30545.686530386658</v>
      </c>
    </row>
    <row r="95" spans="1:33" x14ac:dyDescent="0.3">
      <c r="A95" s="1">
        <v>93</v>
      </c>
      <c r="B95" s="2">
        <v>0.28956741340117997</v>
      </c>
      <c r="C95" s="2">
        <v>4.6760597351706401E-2</v>
      </c>
      <c r="D95" s="2">
        <v>0.23599997932786601</v>
      </c>
      <c r="E95" s="2">
        <v>2.43303082942216E-2</v>
      </c>
      <c r="F95" s="2">
        <v>1.0011181034084999</v>
      </c>
      <c r="G95" s="2">
        <v>1.9209475231405801E-2</v>
      </c>
      <c r="H95" s="2">
        <v>19554.8443969037</v>
      </c>
      <c r="I95" s="3">
        <v>29608.458001993102</v>
      </c>
      <c r="J95" s="2">
        <v>0.28902271421020248</v>
      </c>
      <c r="K95" s="2">
        <v>4.5160957460788798E-2</v>
      </c>
      <c r="L95" s="2">
        <v>0.2362348817962755</v>
      </c>
      <c r="M95" s="2">
        <v>2.4501080501861498E-2</v>
      </c>
      <c r="N95" s="2">
        <v>0.99941161967181402</v>
      </c>
      <c r="O95" s="2">
        <v>1.8658150586071402E-2</v>
      </c>
      <c r="P95" s="2">
        <v>19555.415237345507</v>
      </c>
      <c r="Q95" s="3">
        <v>29575.351173237079</v>
      </c>
      <c r="R95">
        <f t="shared" si="20"/>
        <v>289.56741340117998</v>
      </c>
      <c r="S95">
        <f t="shared" si="21"/>
        <v>46.760597351706402</v>
      </c>
      <c r="T95">
        <f t="shared" si="22"/>
        <v>235.99997932786601</v>
      </c>
      <c r="U95">
        <f t="shared" si="23"/>
        <v>24.330308294221599</v>
      </c>
      <c r="V95">
        <f t="shared" si="24"/>
        <v>1.0011181034084999</v>
      </c>
      <c r="W95">
        <f t="shared" si="25"/>
        <v>1.9209475231405801E-2</v>
      </c>
      <c r="X95">
        <f t="shared" si="26"/>
        <v>19.5548443969037</v>
      </c>
      <c r="Y95" s="1">
        <f t="shared" si="27"/>
        <v>29608.458001993102</v>
      </c>
      <c r="Z95">
        <f t="shared" si="28"/>
        <v>289.02271421020248</v>
      </c>
      <c r="AA95">
        <f t="shared" si="29"/>
        <v>45.160957460788801</v>
      </c>
      <c r="AB95">
        <f t="shared" si="30"/>
        <v>236.23488179627549</v>
      </c>
      <c r="AC95">
        <f t="shared" si="31"/>
        <v>24.501080501861498</v>
      </c>
      <c r="AD95">
        <f t="shared" si="32"/>
        <v>0.99941161967181402</v>
      </c>
      <c r="AE95">
        <f t="shared" si="33"/>
        <v>1.8658150586071402E-2</v>
      </c>
      <c r="AF95">
        <f t="shared" si="34"/>
        <v>19.555415237345507</v>
      </c>
      <c r="AG95" s="1">
        <f t="shared" si="35"/>
        <v>29575.351173237079</v>
      </c>
    </row>
    <row r="96" spans="1:33" x14ac:dyDescent="0.3">
      <c r="A96" s="1">
        <v>94</v>
      </c>
      <c r="B96" s="2">
        <v>0.26972136830383298</v>
      </c>
      <c r="C96" s="2">
        <v>4.5509927315202897E-2</v>
      </c>
      <c r="D96" s="2">
        <v>0.241999979892354</v>
      </c>
      <c r="E96" s="2">
        <v>2.37406046568087E-2</v>
      </c>
      <c r="F96" s="2">
        <v>1.0011793832120901</v>
      </c>
      <c r="G96" s="2">
        <v>2.0468529061622501E-2</v>
      </c>
      <c r="H96" s="2">
        <v>19552.214062780298</v>
      </c>
      <c r="I96" s="3">
        <v>28615.1577723191</v>
      </c>
      <c r="J96" s="2">
        <v>0.26843520045642599</v>
      </c>
      <c r="K96" s="2">
        <v>4.3862632663679103E-2</v>
      </c>
      <c r="L96" s="2">
        <v>0.2420542103047445</v>
      </c>
      <c r="M96" s="2">
        <v>2.361069504495605E-2</v>
      </c>
      <c r="N96" s="2">
        <v>0.99941161798789802</v>
      </c>
      <c r="O96" s="2">
        <v>2.0051921249620401E-2</v>
      </c>
      <c r="P96" s="2">
        <v>19552.53926003063</v>
      </c>
      <c r="Q96" s="3">
        <v>28581.219003709339</v>
      </c>
      <c r="R96">
        <f t="shared" si="20"/>
        <v>269.721368303833</v>
      </c>
      <c r="S96">
        <f t="shared" si="21"/>
        <v>45.509927315202894</v>
      </c>
      <c r="T96">
        <f t="shared" si="22"/>
        <v>241.99997989235399</v>
      </c>
      <c r="U96">
        <f t="shared" si="23"/>
        <v>23.740604656808699</v>
      </c>
      <c r="V96">
        <f t="shared" si="24"/>
        <v>1.0011793832120901</v>
      </c>
      <c r="W96">
        <f t="shared" si="25"/>
        <v>2.0468529061622501E-2</v>
      </c>
      <c r="X96">
        <f t="shared" si="26"/>
        <v>19.552214062780298</v>
      </c>
      <c r="Y96" s="1">
        <f t="shared" si="27"/>
        <v>28615.1577723191</v>
      </c>
      <c r="Z96">
        <f t="shared" si="28"/>
        <v>268.435200456426</v>
      </c>
      <c r="AA96">
        <f t="shared" si="29"/>
        <v>43.862632663679101</v>
      </c>
      <c r="AB96">
        <f t="shared" si="30"/>
        <v>242.05421030474449</v>
      </c>
      <c r="AC96">
        <f t="shared" si="31"/>
        <v>23.610695044956049</v>
      </c>
      <c r="AD96">
        <f t="shared" si="32"/>
        <v>0.99941161798789802</v>
      </c>
      <c r="AE96">
        <f t="shared" si="33"/>
        <v>2.0051921249620401E-2</v>
      </c>
      <c r="AF96">
        <f t="shared" si="34"/>
        <v>19.552539260030631</v>
      </c>
      <c r="AG96" s="1">
        <f t="shared" si="35"/>
        <v>28581.219003709339</v>
      </c>
    </row>
    <row r="97" spans="1:33" x14ac:dyDescent="0.3">
      <c r="A97" s="1">
        <v>95</v>
      </c>
      <c r="B97" s="2">
        <v>0.12391091567759099</v>
      </c>
      <c r="C97" s="2">
        <v>4.41035347745568E-2</v>
      </c>
      <c r="D97" s="2">
        <v>0.247999987670324</v>
      </c>
      <c r="E97" s="2">
        <v>2.3124490630282799E-2</v>
      </c>
      <c r="F97" s="2">
        <v>1.00122754439701</v>
      </c>
      <c r="G97" s="2">
        <v>2.7113582518902699E-2</v>
      </c>
      <c r="H97" s="2">
        <v>19548.864859122699</v>
      </c>
      <c r="I97" s="3">
        <v>27582.23801580038</v>
      </c>
      <c r="J97" s="2">
        <v>0.1227668387142745</v>
      </c>
      <c r="K97" s="2">
        <v>4.2001625709987798E-2</v>
      </c>
      <c r="L97" s="2">
        <v>0.2471502214607105</v>
      </c>
      <c r="M97" s="2">
        <v>2.3984735554915249E-2</v>
      </c>
      <c r="N97" s="2">
        <v>1.0000291361395599</v>
      </c>
      <c r="O97" s="2">
        <v>2.61580331772246E-2</v>
      </c>
      <c r="P97" s="2">
        <v>19550.466164483714</v>
      </c>
      <c r="Q97" s="3">
        <v>27627.929477521342</v>
      </c>
      <c r="R97">
        <f t="shared" si="20"/>
        <v>123.91091567759099</v>
      </c>
      <c r="S97">
        <f t="shared" si="21"/>
        <v>44.103534774556799</v>
      </c>
      <c r="T97">
        <f t="shared" si="22"/>
        <v>247.999987670324</v>
      </c>
      <c r="U97">
        <f t="shared" si="23"/>
        <v>23.1244906302828</v>
      </c>
      <c r="V97">
        <f t="shared" si="24"/>
        <v>1.00122754439701</v>
      </c>
      <c r="W97">
        <f t="shared" si="25"/>
        <v>2.7113582518902699E-2</v>
      </c>
      <c r="X97">
        <f t="shared" si="26"/>
        <v>19.548864859122698</v>
      </c>
      <c r="Y97" s="1">
        <f t="shared" si="27"/>
        <v>27582.23801580038</v>
      </c>
      <c r="Z97">
        <f t="shared" si="28"/>
        <v>122.7668387142745</v>
      </c>
      <c r="AA97">
        <f t="shared" si="29"/>
        <v>42.001625709987799</v>
      </c>
      <c r="AB97">
        <f t="shared" si="30"/>
        <v>247.1502214607105</v>
      </c>
      <c r="AC97">
        <f t="shared" si="31"/>
        <v>23.98473555491525</v>
      </c>
      <c r="AD97">
        <f t="shared" si="32"/>
        <v>1.0000291361395599</v>
      </c>
      <c r="AE97">
        <f t="shared" si="33"/>
        <v>2.61580331772246E-2</v>
      </c>
      <c r="AF97">
        <f t="shared" si="34"/>
        <v>19.550466164483716</v>
      </c>
      <c r="AG97" s="1">
        <f t="shared" si="35"/>
        <v>27627.929477521342</v>
      </c>
    </row>
    <row r="98" spans="1:33" x14ac:dyDescent="0.3">
      <c r="A98" s="1">
        <v>96</v>
      </c>
      <c r="B98" s="2">
        <v>9.6772097580498997E-2</v>
      </c>
      <c r="C98" s="2">
        <v>4.2848461523792201E-2</v>
      </c>
      <c r="D98" s="2">
        <v>0.25299999745511897</v>
      </c>
      <c r="E98" s="2">
        <v>2.2440679895177802E-2</v>
      </c>
      <c r="F98" s="2">
        <v>1.0012818901876701</v>
      </c>
      <c r="G98" s="2">
        <v>2.8523572984168601E-2</v>
      </c>
      <c r="H98" s="2">
        <v>19546.436897170901</v>
      </c>
      <c r="I98" s="3">
        <v>26586.811086858379</v>
      </c>
      <c r="J98" s="2">
        <v>9.4770618728403005E-2</v>
      </c>
      <c r="K98" s="2">
        <v>4.0537625850245847E-2</v>
      </c>
      <c r="L98" s="2">
        <v>0.25266880118393148</v>
      </c>
      <c r="M98" s="2">
        <v>2.313137907669445E-2</v>
      </c>
      <c r="N98" s="2">
        <v>0.99990641859542495</v>
      </c>
      <c r="O98" s="2">
        <v>2.7728451335627902E-2</v>
      </c>
      <c r="P98" s="2">
        <v>19547.989494827987</v>
      </c>
      <c r="Q98" s="3">
        <v>26609.73995638658</v>
      </c>
      <c r="R98">
        <f t="shared" si="20"/>
        <v>96.772097580498993</v>
      </c>
      <c r="S98">
        <f t="shared" si="21"/>
        <v>42.848461523792203</v>
      </c>
      <c r="T98">
        <f t="shared" si="22"/>
        <v>252.99999745511897</v>
      </c>
      <c r="U98">
        <f t="shared" si="23"/>
        <v>22.440679895177801</v>
      </c>
      <c r="V98">
        <f t="shared" si="24"/>
        <v>1.0012818901876701</v>
      </c>
      <c r="W98">
        <f t="shared" si="25"/>
        <v>2.8523572984168601E-2</v>
      </c>
      <c r="X98">
        <f t="shared" si="26"/>
        <v>19.546436897170899</v>
      </c>
      <c r="Y98" s="1">
        <f t="shared" si="27"/>
        <v>26586.811086858379</v>
      </c>
      <c r="Z98">
        <f t="shared" si="28"/>
        <v>94.770618728403008</v>
      </c>
      <c r="AA98">
        <f t="shared" si="29"/>
        <v>40.537625850245846</v>
      </c>
      <c r="AB98">
        <f t="shared" si="30"/>
        <v>252.66880118393149</v>
      </c>
      <c r="AC98">
        <f t="shared" si="31"/>
        <v>23.131379076694451</v>
      </c>
      <c r="AD98">
        <f t="shared" si="32"/>
        <v>0.99990641859542495</v>
      </c>
      <c r="AE98">
        <f t="shared" si="33"/>
        <v>2.7728451335627902E-2</v>
      </c>
      <c r="AF98">
        <f t="shared" si="34"/>
        <v>19.547989494827988</v>
      </c>
      <c r="AG98" s="1">
        <f t="shared" si="35"/>
        <v>26609.73995638658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FA53E-90C3-46CE-933B-05434B6F5177}">
  <dimension ref="A1:AG98"/>
  <sheetViews>
    <sheetView workbookViewId="0">
      <pane xSplit="1" ySplit="2" topLeftCell="W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8.88671875" style="1"/>
    <col min="2" max="8" width="8.88671875" hidden="1" customWidth="1"/>
    <col min="9" max="9" width="8.88671875" style="1" hidden="1" customWidth="1"/>
    <col min="10" max="16" width="8.88671875" hidden="1" customWidth="1"/>
    <col min="17" max="17" width="8.88671875" style="1" hidden="1" customWidth="1"/>
    <col min="25" max="25" width="8.88671875" style="1"/>
    <col min="33" max="33" width="8.88671875" style="1"/>
  </cols>
  <sheetData>
    <row r="1" spans="1:33" x14ac:dyDescent="0.3">
      <c r="B1" t="s">
        <v>39</v>
      </c>
      <c r="J1" t="s">
        <v>38</v>
      </c>
      <c r="R1" t="s">
        <v>40</v>
      </c>
      <c r="Z1" t="s">
        <v>41</v>
      </c>
    </row>
    <row r="2" spans="1:33" x14ac:dyDescent="0.3">
      <c r="A2" s="1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s="1" t="s">
        <v>37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s="1" t="s">
        <v>37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s="1" t="s">
        <v>37</v>
      </c>
      <c r="Z2" t="s">
        <v>30</v>
      </c>
      <c r="AA2" t="s">
        <v>31</v>
      </c>
      <c r="AB2" t="s">
        <v>32</v>
      </c>
      <c r="AC2" t="s">
        <v>33</v>
      </c>
      <c r="AD2" t="s">
        <v>34</v>
      </c>
      <c r="AE2" t="s">
        <v>35</v>
      </c>
      <c r="AF2" t="s">
        <v>36</v>
      </c>
      <c r="AG2" s="1" t="s">
        <v>37</v>
      </c>
    </row>
    <row r="3" spans="1:33" x14ac:dyDescent="0.3">
      <c r="A3" s="1">
        <v>12769</v>
      </c>
      <c r="B3" s="2">
        <v>0.49999880178638301</v>
      </c>
      <c r="C3" s="2">
        <v>2.8740635139114099E-2</v>
      </c>
      <c r="D3" s="2">
        <v>0.115999982056294</v>
      </c>
      <c r="E3" s="2">
        <v>3.1900178286023401E-2</v>
      </c>
      <c r="F3" s="2">
        <v>0.99964684629145095</v>
      </c>
      <c r="G3" s="2">
        <v>-9.0085340257323298E-3</v>
      </c>
      <c r="H3" s="2">
        <v>19621.896121440201</v>
      </c>
      <c r="I3" s="3">
        <v>40553.184347737399</v>
      </c>
      <c r="J3" s="2">
        <v>0.49952210392332802</v>
      </c>
      <c r="K3" s="2">
        <v>2.8153277666810202E-2</v>
      </c>
      <c r="L3" s="2">
        <v>0.117095429288482</v>
      </c>
      <c r="M3" s="2">
        <v>3.1992785750210903E-2</v>
      </c>
      <c r="N3" s="2">
        <v>0.99890298633681396</v>
      </c>
      <c r="O3" s="2">
        <v>-9.4412952978088008E-3</v>
      </c>
      <c r="P3" s="2">
        <v>19622.110834421281</v>
      </c>
      <c r="Q3" s="3">
        <v>40484.733936215962</v>
      </c>
      <c r="R3">
        <f t="shared" ref="R3:U18" si="0">B3*1000</f>
        <v>499.99880178638301</v>
      </c>
      <c r="S3">
        <f t="shared" si="0"/>
        <v>28.740635139114101</v>
      </c>
      <c r="T3">
        <f t="shared" si="0"/>
        <v>115.999982056294</v>
      </c>
      <c r="U3">
        <f t="shared" si="0"/>
        <v>31.900178286023401</v>
      </c>
      <c r="V3">
        <f t="shared" ref="V3:W18" si="1">F3</f>
        <v>0.99964684629145095</v>
      </c>
      <c r="W3">
        <f t="shared" si="1"/>
        <v>-9.0085340257323298E-3</v>
      </c>
      <c r="X3">
        <f>H3/1000</f>
        <v>19.621896121440201</v>
      </c>
      <c r="Y3" s="1">
        <f>I3</f>
        <v>40553.184347737399</v>
      </c>
      <c r="Z3">
        <f t="shared" ref="Z3:AC18" si="2">J3*1000</f>
        <v>499.52210392332802</v>
      </c>
      <c r="AA3">
        <f t="shared" si="2"/>
        <v>28.153277666810201</v>
      </c>
      <c r="AB3">
        <f t="shared" si="2"/>
        <v>117.09542928848201</v>
      </c>
      <c r="AC3">
        <f t="shared" si="2"/>
        <v>31.992785750210903</v>
      </c>
      <c r="AD3">
        <f t="shared" ref="AD3:AE18" si="3">N3</f>
        <v>0.99890298633681396</v>
      </c>
      <c r="AE3">
        <f t="shared" si="3"/>
        <v>-9.4412952978088008E-3</v>
      </c>
      <c r="AF3">
        <f>P3/1000</f>
        <v>19.622110834421282</v>
      </c>
      <c r="AG3" s="1">
        <f>Q3</f>
        <v>40484.733936215962</v>
      </c>
    </row>
    <row r="4" spans="1:33" x14ac:dyDescent="0.3">
      <c r="A4" s="1">
        <v>12770</v>
      </c>
      <c r="B4" s="2">
        <v>0.499999220379092</v>
      </c>
      <c r="C4" s="2">
        <v>2.8327336412035001E-2</v>
      </c>
      <c r="D4" s="2">
        <v>0.118999990616296</v>
      </c>
      <c r="E4" s="2">
        <v>3.1330574622532602E-2</v>
      </c>
      <c r="F4" s="2">
        <v>0.99973469038236196</v>
      </c>
      <c r="G4" s="2">
        <v>-7.3817344485191498E-3</v>
      </c>
      <c r="H4" s="2">
        <v>19617.070434598201</v>
      </c>
      <c r="I4" s="3">
        <v>39982.015082591897</v>
      </c>
      <c r="J4" s="2">
        <v>0.49948863251888498</v>
      </c>
      <c r="K4" s="2">
        <v>2.7651082939423151E-2</v>
      </c>
      <c r="L4" s="2">
        <v>0.1198763865097755</v>
      </c>
      <c r="M4" s="2">
        <v>3.1480572142461798E-2</v>
      </c>
      <c r="N4" s="2">
        <v>0.99901160094453101</v>
      </c>
      <c r="O4" s="2">
        <v>-7.8751946582275006E-3</v>
      </c>
      <c r="P4" s="2">
        <v>19617.38738144013</v>
      </c>
      <c r="Q4" s="3">
        <v>39909.364847146702</v>
      </c>
      <c r="R4">
        <f t="shared" si="0"/>
        <v>499.99922037909198</v>
      </c>
      <c r="S4">
        <f t="shared" si="0"/>
        <v>28.327336412035002</v>
      </c>
      <c r="T4">
        <f t="shared" si="0"/>
        <v>118.999990616296</v>
      </c>
      <c r="U4">
        <f t="shared" si="0"/>
        <v>31.330574622532602</v>
      </c>
      <c r="V4">
        <f t="shared" si="1"/>
        <v>0.99973469038236196</v>
      </c>
      <c r="W4">
        <f t="shared" si="1"/>
        <v>-7.3817344485191498E-3</v>
      </c>
      <c r="X4">
        <f t="shared" ref="X4:X67" si="4">H4/1000</f>
        <v>19.617070434598201</v>
      </c>
      <c r="Y4" s="1">
        <f t="shared" ref="Y4:Y67" si="5">I4</f>
        <v>39982.015082591897</v>
      </c>
      <c r="Z4">
        <f t="shared" si="2"/>
        <v>499.48863251888497</v>
      </c>
      <c r="AA4">
        <f t="shared" si="2"/>
        <v>27.651082939423151</v>
      </c>
      <c r="AB4">
        <f t="shared" si="2"/>
        <v>119.8763865097755</v>
      </c>
      <c r="AC4">
        <f t="shared" si="2"/>
        <v>31.480572142461799</v>
      </c>
      <c r="AD4">
        <f t="shared" si="3"/>
        <v>0.99901160094453101</v>
      </c>
      <c r="AE4">
        <f t="shared" si="3"/>
        <v>-7.8751946582275006E-3</v>
      </c>
      <c r="AF4">
        <f t="shared" ref="AF4:AF67" si="6">P4/1000</f>
        <v>19.617387381440132</v>
      </c>
      <c r="AG4" s="1">
        <f t="shared" ref="AG4:AG67" si="7">Q4</f>
        <v>39909.364847146702</v>
      </c>
    </row>
    <row r="5" spans="1:33" x14ac:dyDescent="0.3">
      <c r="A5" s="1">
        <v>12771</v>
      </c>
      <c r="B5" s="2">
        <v>0.49999845290851902</v>
      </c>
      <c r="C5" s="2">
        <v>2.7672450965551099E-2</v>
      </c>
      <c r="D5" s="2">
        <v>0.12199998571584</v>
      </c>
      <c r="E5" s="2">
        <v>3.08988669975391E-2</v>
      </c>
      <c r="F5" s="2">
        <v>0.99982110503139399</v>
      </c>
      <c r="G5" s="2">
        <v>-5.77928781206159E-3</v>
      </c>
      <c r="H5" s="2">
        <v>19612.2766935334</v>
      </c>
      <c r="I5" s="3">
        <v>39412.654797072086</v>
      </c>
      <c r="J5" s="2">
        <v>0.49939282189662798</v>
      </c>
      <c r="K5" s="2">
        <v>2.7062651721065051E-2</v>
      </c>
      <c r="L5" s="2">
        <v>0.1229894691014605</v>
      </c>
      <c r="M5" s="2">
        <v>3.1067406365919498E-2</v>
      </c>
      <c r="N5" s="2">
        <v>0.99912682255761198</v>
      </c>
      <c r="O5" s="2">
        <v>-6.1558576453669004E-3</v>
      </c>
      <c r="P5" s="2">
        <v>19612.457588998463</v>
      </c>
      <c r="Q5" s="3">
        <v>39349.773989370078</v>
      </c>
      <c r="R5">
        <f t="shared" si="0"/>
        <v>499.99845290851903</v>
      </c>
      <c r="S5">
        <f t="shared" si="0"/>
        <v>27.6724509655511</v>
      </c>
      <c r="T5">
        <f t="shared" si="0"/>
        <v>121.99998571584</v>
      </c>
      <c r="U5">
        <f t="shared" si="0"/>
        <v>30.898866997539102</v>
      </c>
      <c r="V5">
        <f t="shared" si="1"/>
        <v>0.99982110503139399</v>
      </c>
      <c r="W5">
        <f t="shared" si="1"/>
        <v>-5.77928781206159E-3</v>
      </c>
      <c r="X5">
        <f t="shared" si="4"/>
        <v>19.612276693533399</v>
      </c>
      <c r="Y5" s="1">
        <f t="shared" si="5"/>
        <v>39412.654797072086</v>
      </c>
      <c r="Z5">
        <f t="shared" si="2"/>
        <v>499.39282189662799</v>
      </c>
      <c r="AA5">
        <f t="shared" si="2"/>
        <v>27.062651721065052</v>
      </c>
      <c r="AB5">
        <f t="shared" si="2"/>
        <v>122.9894691014605</v>
      </c>
      <c r="AC5">
        <f t="shared" si="2"/>
        <v>31.067406365919499</v>
      </c>
      <c r="AD5">
        <f t="shared" si="3"/>
        <v>0.99912682255761198</v>
      </c>
      <c r="AE5">
        <f t="shared" si="3"/>
        <v>-6.1558576453669004E-3</v>
      </c>
      <c r="AF5">
        <f t="shared" si="6"/>
        <v>19.612457588998463</v>
      </c>
      <c r="AG5" s="1">
        <f t="shared" si="7"/>
        <v>39349.773989370078</v>
      </c>
    </row>
    <row r="6" spans="1:33" x14ac:dyDescent="0.3">
      <c r="A6" s="1">
        <v>12772</v>
      </c>
      <c r="B6" s="2">
        <v>0.499996167906335</v>
      </c>
      <c r="C6" s="2">
        <v>2.7024953943151301E-2</v>
      </c>
      <c r="D6" s="2">
        <v>0.12499997572916299</v>
      </c>
      <c r="E6" s="2">
        <v>3.0391126611690598E-2</v>
      </c>
      <c r="F6" s="2">
        <v>0.999908444670496</v>
      </c>
      <c r="G6" s="2">
        <v>-4.1549070072475804E-3</v>
      </c>
      <c r="H6" s="2">
        <v>19607.457253917801</v>
      </c>
      <c r="I6" s="3">
        <v>38843.710863427696</v>
      </c>
      <c r="J6" s="2">
        <v>0.49931214414486802</v>
      </c>
      <c r="K6" s="2">
        <v>2.631551183504955E-2</v>
      </c>
      <c r="L6" s="2">
        <v>0.125974210925413</v>
      </c>
      <c r="M6" s="2">
        <v>3.0510603334211649E-2</v>
      </c>
      <c r="N6" s="2">
        <v>0.99926103073323902</v>
      </c>
      <c r="O6" s="2">
        <v>-4.5332229463094301E-3</v>
      </c>
      <c r="P6" s="2">
        <v>19607.764158955397</v>
      </c>
      <c r="Q6" s="3">
        <v>38786.742249906558</v>
      </c>
      <c r="R6">
        <f t="shared" si="0"/>
        <v>499.99616790633502</v>
      </c>
      <c r="S6">
        <f t="shared" si="0"/>
        <v>27.024953943151299</v>
      </c>
      <c r="T6">
        <f t="shared" si="0"/>
        <v>124.999975729163</v>
      </c>
      <c r="U6">
        <f t="shared" si="0"/>
        <v>30.391126611690598</v>
      </c>
      <c r="V6">
        <f t="shared" si="1"/>
        <v>0.999908444670496</v>
      </c>
      <c r="W6">
        <f t="shared" si="1"/>
        <v>-4.1549070072475804E-3</v>
      </c>
      <c r="X6">
        <f t="shared" si="4"/>
        <v>19.607457253917801</v>
      </c>
      <c r="Y6" s="1">
        <f t="shared" si="5"/>
        <v>38843.710863427696</v>
      </c>
      <c r="Z6">
        <f t="shared" si="2"/>
        <v>499.312144144868</v>
      </c>
      <c r="AA6">
        <f t="shared" si="2"/>
        <v>26.315511835049548</v>
      </c>
      <c r="AB6">
        <f t="shared" si="2"/>
        <v>125.974210925413</v>
      </c>
      <c r="AC6">
        <f t="shared" si="2"/>
        <v>30.510603334211648</v>
      </c>
      <c r="AD6">
        <f t="shared" si="3"/>
        <v>0.99926103073323902</v>
      </c>
      <c r="AE6">
        <f t="shared" si="3"/>
        <v>-4.5332229463094301E-3</v>
      </c>
      <c r="AF6">
        <f t="shared" si="6"/>
        <v>19.607764158955398</v>
      </c>
      <c r="AG6" s="1">
        <f t="shared" si="7"/>
        <v>38786.742249906558</v>
      </c>
    </row>
    <row r="7" spans="1:33" x14ac:dyDescent="0.3">
      <c r="A7" s="1">
        <v>12773</v>
      </c>
      <c r="B7" s="2">
        <v>0.49995329223924601</v>
      </c>
      <c r="C7" s="2">
        <v>2.7026996726671301E-2</v>
      </c>
      <c r="D7" s="2">
        <v>0.127999967381448</v>
      </c>
      <c r="E7" s="2">
        <v>3.0005424627263501E-2</v>
      </c>
      <c r="F7" s="2">
        <v>0.99999529562400002</v>
      </c>
      <c r="G7" s="2">
        <v>-2.5534789785054998E-3</v>
      </c>
      <c r="H7" s="2">
        <v>19602.671133822401</v>
      </c>
      <c r="I7" s="3">
        <v>38274.737106627981</v>
      </c>
      <c r="J7" s="2">
        <v>0.49919993599801099</v>
      </c>
      <c r="K7" s="2">
        <v>2.657552224716795E-2</v>
      </c>
      <c r="L7" s="2">
        <v>0.12929096766797049</v>
      </c>
      <c r="M7" s="2">
        <v>3.0047949514255951E-2</v>
      </c>
      <c r="N7" s="2">
        <v>0.99934655986318699</v>
      </c>
      <c r="O7" s="2">
        <v>-2.8671506538325699E-3</v>
      </c>
      <c r="P7" s="2">
        <v>19602.946219719805</v>
      </c>
      <c r="Q7" s="3">
        <v>38212.88154294782</v>
      </c>
      <c r="R7">
        <f t="shared" si="0"/>
        <v>499.95329223924603</v>
      </c>
      <c r="S7">
        <f t="shared" si="0"/>
        <v>27.0269967266713</v>
      </c>
      <c r="T7">
        <f t="shared" si="0"/>
        <v>127.999967381448</v>
      </c>
      <c r="U7">
        <f t="shared" si="0"/>
        <v>30.005424627263501</v>
      </c>
      <c r="V7">
        <f t="shared" si="1"/>
        <v>0.99999529562400002</v>
      </c>
      <c r="W7">
        <f t="shared" si="1"/>
        <v>-2.5534789785054998E-3</v>
      </c>
      <c r="X7">
        <f t="shared" si="4"/>
        <v>19.602671133822401</v>
      </c>
      <c r="Y7" s="1">
        <f t="shared" si="5"/>
        <v>38274.737106627981</v>
      </c>
      <c r="Z7">
        <f t="shared" si="2"/>
        <v>499.19993599801097</v>
      </c>
      <c r="AA7">
        <f t="shared" si="2"/>
        <v>26.57552224716795</v>
      </c>
      <c r="AB7">
        <f t="shared" si="2"/>
        <v>129.29096766797048</v>
      </c>
      <c r="AC7">
        <f t="shared" si="2"/>
        <v>30.047949514255951</v>
      </c>
      <c r="AD7">
        <f t="shared" si="3"/>
        <v>0.99934655986318699</v>
      </c>
      <c r="AE7">
        <f t="shared" si="3"/>
        <v>-2.8671506538325699E-3</v>
      </c>
      <c r="AF7">
        <f t="shared" si="6"/>
        <v>19.602946219719804</v>
      </c>
      <c r="AG7" s="1">
        <f t="shared" si="7"/>
        <v>38212.88154294782</v>
      </c>
    </row>
    <row r="8" spans="1:33" x14ac:dyDescent="0.3">
      <c r="A8" s="1">
        <v>12774</v>
      </c>
      <c r="B8" s="2">
        <v>0.49990517850224597</v>
      </c>
      <c r="C8" s="2">
        <v>2.6960367254491701E-2</v>
      </c>
      <c r="D8" s="2">
        <v>0.12999999549462399</v>
      </c>
      <c r="E8" s="2">
        <v>2.9808945394059101E-2</v>
      </c>
      <c r="F8" s="2">
        <v>1.0000561764646601</v>
      </c>
      <c r="G8" s="2">
        <v>-1.4342210695614901E-3</v>
      </c>
      <c r="H8" s="2">
        <v>19599.423890690599</v>
      </c>
      <c r="I8" s="3">
        <v>37887.587659671204</v>
      </c>
      <c r="J8" s="2">
        <v>0.49915158847594548</v>
      </c>
      <c r="K8" s="2">
        <v>2.652220520918595E-2</v>
      </c>
      <c r="L8" s="2">
        <v>0.1311475698285185</v>
      </c>
      <c r="M8" s="2">
        <v>2.9840411551239749E-2</v>
      </c>
      <c r="N8" s="2">
        <v>0.99941894599983105</v>
      </c>
      <c r="O8" s="2">
        <v>-1.7996695680756901E-3</v>
      </c>
      <c r="P8" s="2">
        <v>19599.816553467455</v>
      </c>
      <c r="Q8" s="3">
        <v>37827.890696236223</v>
      </c>
      <c r="R8">
        <f t="shared" si="0"/>
        <v>499.90517850224597</v>
      </c>
      <c r="S8">
        <f t="shared" si="0"/>
        <v>26.9603672544917</v>
      </c>
      <c r="T8">
        <f t="shared" si="0"/>
        <v>129.99999549462399</v>
      </c>
      <c r="U8">
        <f t="shared" si="0"/>
        <v>29.808945394059101</v>
      </c>
      <c r="V8">
        <f t="shared" si="1"/>
        <v>1.0000561764646601</v>
      </c>
      <c r="W8">
        <f t="shared" si="1"/>
        <v>-1.4342210695614901E-3</v>
      </c>
      <c r="X8">
        <f t="shared" si="4"/>
        <v>19.599423890690598</v>
      </c>
      <c r="Y8" s="1">
        <f t="shared" si="5"/>
        <v>37887.587659671204</v>
      </c>
      <c r="Z8">
        <f t="shared" si="2"/>
        <v>499.15158847594546</v>
      </c>
      <c r="AA8">
        <f t="shared" si="2"/>
        <v>26.522205209185948</v>
      </c>
      <c r="AB8">
        <f t="shared" si="2"/>
        <v>131.1475698285185</v>
      </c>
      <c r="AC8">
        <f t="shared" si="2"/>
        <v>29.84041155123975</v>
      </c>
      <c r="AD8">
        <f t="shared" si="3"/>
        <v>0.99941894599983105</v>
      </c>
      <c r="AE8">
        <f t="shared" si="3"/>
        <v>-1.7996695680756901E-3</v>
      </c>
      <c r="AF8">
        <f t="shared" si="6"/>
        <v>19.599816553467456</v>
      </c>
      <c r="AG8" s="1">
        <f t="shared" si="7"/>
        <v>37827.890696236223</v>
      </c>
    </row>
    <row r="9" spans="1:33" x14ac:dyDescent="0.3">
      <c r="A9" s="1">
        <v>12775</v>
      </c>
      <c r="B9" s="2">
        <v>0.496028643385795</v>
      </c>
      <c r="C9" s="2">
        <v>2.7522002452871602E-2</v>
      </c>
      <c r="D9" s="2">
        <v>0.131999994826139</v>
      </c>
      <c r="E9" s="2">
        <v>2.94509096783458E-2</v>
      </c>
      <c r="F9" s="2">
        <v>1.0001227789431599</v>
      </c>
      <c r="G9" s="2">
        <v>-1.280964662669E-4</v>
      </c>
      <c r="H9" s="2">
        <v>19596.209363611801</v>
      </c>
      <c r="I9" s="3">
        <v>37500.319462977684</v>
      </c>
      <c r="J9" s="2">
        <v>0.4963122345778625</v>
      </c>
      <c r="K9" s="2">
        <v>2.6752664271150198E-2</v>
      </c>
      <c r="L9" s="2">
        <v>0.1329915444807945</v>
      </c>
      <c r="M9" s="2">
        <v>2.9352542522041801E-2</v>
      </c>
      <c r="N9" s="2">
        <v>0.99950637170449297</v>
      </c>
      <c r="O9" s="2">
        <v>-5.6998945046880497E-4</v>
      </c>
      <c r="P9" s="2">
        <v>19596.501709379489</v>
      </c>
      <c r="Q9" s="3">
        <v>37395.835974201022</v>
      </c>
      <c r="R9">
        <f t="shared" si="0"/>
        <v>496.02864338579502</v>
      </c>
      <c r="S9">
        <f t="shared" si="0"/>
        <v>27.5220024528716</v>
      </c>
      <c r="T9">
        <f t="shared" si="0"/>
        <v>131.99999482613899</v>
      </c>
      <c r="U9">
        <f t="shared" si="0"/>
        <v>29.450909678345802</v>
      </c>
      <c r="V9">
        <f t="shared" si="1"/>
        <v>1.0001227789431599</v>
      </c>
      <c r="W9">
        <f t="shared" si="1"/>
        <v>-1.280964662669E-4</v>
      </c>
      <c r="X9">
        <f t="shared" si="4"/>
        <v>19.596209363611802</v>
      </c>
      <c r="Y9" s="1">
        <f t="shared" si="5"/>
        <v>37500.319462977684</v>
      </c>
      <c r="Z9">
        <f t="shared" si="2"/>
        <v>496.31223457786251</v>
      </c>
      <c r="AA9">
        <f t="shared" si="2"/>
        <v>26.752664271150199</v>
      </c>
      <c r="AB9">
        <f t="shared" si="2"/>
        <v>132.99154448079452</v>
      </c>
      <c r="AC9">
        <f t="shared" si="2"/>
        <v>29.352542522041801</v>
      </c>
      <c r="AD9">
        <f t="shared" si="3"/>
        <v>0.99950637170449297</v>
      </c>
      <c r="AE9">
        <f t="shared" si="3"/>
        <v>-5.6998945046880497E-4</v>
      </c>
      <c r="AF9">
        <f t="shared" si="6"/>
        <v>19.596501709379488</v>
      </c>
      <c r="AG9" s="1">
        <f t="shared" si="7"/>
        <v>37395.835974201022</v>
      </c>
    </row>
    <row r="10" spans="1:33" x14ac:dyDescent="0.3">
      <c r="A10" s="1">
        <v>12776</v>
      </c>
      <c r="B10" s="2">
        <v>0.48707752978206298</v>
      </c>
      <c r="C10" s="2">
        <v>2.6590344067616602E-2</v>
      </c>
      <c r="D10" s="2">
        <v>0.13399999459249301</v>
      </c>
      <c r="E10" s="2">
        <v>2.8921888253085799E-2</v>
      </c>
      <c r="F10" s="2">
        <v>1.0001915202296701</v>
      </c>
      <c r="G10" s="2">
        <v>1.3161481628931901E-3</v>
      </c>
      <c r="H10" s="2">
        <v>19593.340035188001</v>
      </c>
      <c r="I10" s="3">
        <v>37113.262479766279</v>
      </c>
      <c r="J10" s="2">
        <v>0.48626633936430252</v>
      </c>
      <c r="K10" s="2">
        <v>2.612277231991705E-2</v>
      </c>
      <c r="L10" s="2">
        <v>0.13529835755772249</v>
      </c>
      <c r="M10" s="2">
        <v>2.8824740546300701E-2</v>
      </c>
      <c r="N10" s="2">
        <v>0.99953668023278497</v>
      </c>
      <c r="O10" s="2">
        <v>9.8561476635420893E-4</v>
      </c>
      <c r="P10" s="2">
        <v>19593.471276314682</v>
      </c>
      <c r="Q10" s="3">
        <v>37013.191981662138</v>
      </c>
      <c r="R10">
        <f t="shared" si="0"/>
        <v>487.07752978206298</v>
      </c>
      <c r="S10">
        <f t="shared" si="0"/>
        <v>26.590344067616602</v>
      </c>
      <c r="T10">
        <f t="shared" si="0"/>
        <v>133.99999459249301</v>
      </c>
      <c r="U10">
        <f t="shared" si="0"/>
        <v>28.9218882530858</v>
      </c>
      <c r="V10">
        <f t="shared" si="1"/>
        <v>1.0001915202296701</v>
      </c>
      <c r="W10">
        <f t="shared" si="1"/>
        <v>1.3161481628931901E-3</v>
      </c>
      <c r="X10">
        <f t="shared" si="4"/>
        <v>19.593340035188</v>
      </c>
      <c r="Y10" s="1">
        <f t="shared" si="5"/>
        <v>37113.262479766279</v>
      </c>
      <c r="Z10">
        <f t="shared" si="2"/>
        <v>486.26633936430255</v>
      </c>
      <c r="AA10">
        <f t="shared" si="2"/>
        <v>26.122772319917051</v>
      </c>
      <c r="AB10">
        <f t="shared" si="2"/>
        <v>135.29835755772248</v>
      </c>
      <c r="AC10">
        <f t="shared" si="2"/>
        <v>28.824740546300699</v>
      </c>
      <c r="AD10">
        <f t="shared" si="3"/>
        <v>0.99953668023278497</v>
      </c>
      <c r="AE10">
        <f t="shared" si="3"/>
        <v>9.8561476635420893E-4</v>
      </c>
      <c r="AF10">
        <f t="shared" si="6"/>
        <v>19.593471276314681</v>
      </c>
      <c r="AG10" s="1">
        <f t="shared" si="7"/>
        <v>37013.191981662138</v>
      </c>
    </row>
    <row r="11" spans="1:33" x14ac:dyDescent="0.3">
      <c r="A11" s="1">
        <v>12777</v>
      </c>
      <c r="B11" s="2">
        <v>0.475957253884146</v>
      </c>
      <c r="C11" s="2">
        <v>2.7329363142190699E-2</v>
      </c>
      <c r="D11" s="2">
        <v>0.13599999404389199</v>
      </c>
      <c r="E11" s="2">
        <v>2.8635810202964702E-2</v>
      </c>
      <c r="F11" s="2">
        <v>1.00026629698842</v>
      </c>
      <c r="G11" s="2">
        <v>2.8988934976105899E-3</v>
      </c>
      <c r="H11" s="2">
        <v>19590.2891209892</v>
      </c>
      <c r="I11" s="3">
        <v>36725.879886774084</v>
      </c>
      <c r="J11" s="2">
        <v>0.47744534684991152</v>
      </c>
      <c r="K11" s="2">
        <v>2.7052355608332648E-2</v>
      </c>
      <c r="L11" s="2">
        <v>0.13705231717896099</v>
      </c>
      <c r="M11" s="2">
        <v>2.865791529892265E-2</v>
      </c>
      <c r="N11" s="2">
        <v>0.99955029942785401</v>
      </c>
      <c r="O11" s="2">
        <v>2.3373905195077202E-3</v>
      </c>
      <c r="P11" s="2">
        <v>19590.786641938794</v>
      </c>
      <c r="Q11" s="3">
        <v>36689.072598749175</v>
      </c>
      <c r="R11">
        <f t="shared" si="0"/>
        <v>475.95725388414598</v>
      </c>
      <c r="S11">
        <f t="shared" si="0"/>
        <v>27.329363142190701</v>
      </c>
      <c r="T11">
        <f t="shared" si="0"/>
        <v>135.99999404389197</v>
      </c>
      <c r="U11">
        <f t="shared" si="0"/>
        <v>28.635810202964702</v>
      </c>
      <c r="V11">
        <f t="shared" si="1"/>
        <v>1.00026629698842</v>
      </c>
      <c r="W11">
        <f t="shared" si="1"/>
        <v>2.8988934976105899E-3</v>
      </c>
      <c r="X11">
        <f t="shared" si="4"/>
        <v>19.590289120989201</v>
      </c>
      <c r="Y11" s="1">
        <f t="shared" si="5"/>
        <v>36725.879886774084</v>
      </c>
      <c r="Z11">
        <f t="shared" si="2"/>
        <v>477.44534684991152</v>
      </c>
      <c r="AA11">
        <f t="shared" si="2"/>
        <v>27.052355608332647</v>
      </c>
      <c r="AB11">
        <f t="shared" si="2"/>
        <v>137.052317178961</v>
      </c>
      <c r="AC11">
        <f t="shared" si="2"/>
        <v>28.657915298922649</v>
      </c>
      <c r="AD11">
        <f t="shared" si="3"/>
        <v>0.99955029942785401</v>
      </c>
      <c r="AE11">
        <f t="shared" si="3"/>
        <v>2.3373905195077202E-3</v>
      </c>
      <c r="AF11">
        <f t="shared" si="6"/>
        <v>19.590786641938795</v>
      </c>
      <c r="AG11" s="1">
        <f t="shared" si="7"/>
        <v>36689.072598749175</v>
      </c>
    </row>
    <row r="12" spans="1:33" x14ac:dyDescent="0.3">
      <c r="A12" s="1">
        <v>12778</v>
      </c>
      <c r="B12" s="2">
        <v>0.469450968026003</v>
      </c>
      <c r="C12" s="2">
        <v>2.7496440337626899E-2</v>
      </c>
      <c r="D12" s="2">
        <v>0.13799999431618001</v>
      </c>
      <c r="E12" s="2">
        <v>2.83583251229685E-2</v>
      </c>
      <c r="F12" s="2">
        <v>1.00030415240725</v>
      </c>
      <c r="G12" s="2">
        <v>3.6729046695039599E-3</v>
      </c>
      <c r="H12" s="2">
        <v>19588.728558084102</v>
      </c>
      <c r="I12" s="3">
        <v>36394.33571310938</v>
      </c>
      <c r="J12" s="2">
        <v>0.47087244776533299</v>
      </c>
      <c r="K12" s="2">
        <v>2.7144024524295152E-2</v>
      </c>
      <c r="L12" s="2">
        <v>0.13930235474185501</v>
      </c>
      <c r="M12" s="2">
        <v>2.838565227797285E-2</v>
      </c>
      <c r="N12" s="2">
        <v>0.99956711824139899</v>
      </c>
      <c r="O12" s="2">
        <v>3.07482746248978E-3</v>
      </c>
      <c r="P12" s="2">
        <v>19589.247143546621</v>
      </c>
      <c r="Q12" s="3">
        <v>36345.631824448101</v>
      </c>
      <c r="R12">
        <f t="shared" si="0"/>
        <v>469.45096802600301</v>
      </c>
      <c r="S12">
        <f t="shared" si="0"/>
        <v>27.4964403376269</v>
      </c>
      <c r="T12">
        <f t="shared" si="0"/>
        <v>137.99999431618002</v>
      </c>
      <c r="U12">
        <f t="shared" si="0"/>
        <v>28.358325122968502</v>
      </c>
      <c r="V12">
        <f t="shared" si="1"/>
        <v>1.00030415240725</v>
      </c>
      <c r="W12">
        <f t="shared" si="1"/>
        <v>3.6729046695039599E-3</v>
      </c>
      <c r="X12">
        <f t="shared" si="4"/>
        <v>19.588728558084103</v>
      </c>
      <c r="Y12" s="1">
        <f t="shared" si="5"/>
        <v>36394.33571310938</v>
      </c>
      <c r="Z12">
        <f t="shared" si="2"/>
        <v>470.87244776533299</v>
      </c>
      <c r="AA12">
        <f t="shared" si="2"/>
        <v>27.144024524295151</v>
      </c>
      <c r="AB12">
        <f t="shared" si="2"/>
        <v>139.302354741855</v>
      </c>
      <c r="AC12">
        <f t="shared" si="2"/>
        <v>28.385652277972852</v>
      </c>
      <c r="AD12">
        <f t="shared" si="3"/>
        <v>0.99956711824139899</v>
      </c>
      <c r="AE12">
        <f t="shared" si="3"/>
        <v>3.07482746248978E-3</v>
      </c>
      <c r="AF12">
        <f t="shared" si="6"/>
        <v>19.589247143546622</v>
      </c>
      <c r="AG12" s="1">
        <f t="shared" si="7"/>
        <v>36345.631824448101</v>
      </c>
    </row>
    <row r="13" spans="1:33" x14ac:dyDescent="0.3">
      <c r="A13" s="1">
        <v>12779</v>
      </c>
      <c r="B13" s="2">
        <v>0.46392434198211902</v>
      </c>
      <c r="C13" s="2">
        <v>2.7737788815259401E-2</v>
      </c>
      <c r="D13" s="2">
        <v>0.13999999441963601</v>
      </c>
      <c r="E13" s="2">
        <v>2.8028326463935601E-2</v>
      </c>
      <c r="F13" s="2">
        <v>1.00032532745597</v>
      </c>
      <c r="G13" s="2">
        <v>4.1019968282998698E-3</v>
      </c>
      <c r="H13" s="2">
        <v>19587.807440328499</v>
      </c>
      <c r="I13" s="3">
        <v>36062.714159784678</v>
      </c>
      <c r="J13" s="2">
        <v>0.46515581871852352</v>
      </c>
      <c r="K13" s="2">
        <v>2.7668237044429049E-2</v>
      </c>
      <c r="L13" s="2">
        <v>0.14118285897642649</v>
      </c>
      <c r="M13" s="2">
        <v>2.8091640407239701E-2</v>
      </c>
      <c r="N13" s="2">
        <v>0.99953730736117397</v>
      </c>
      <c r="O13" s="2">
        <v>3.4373819223277899E-3</v>
      </c>
      <c r="P13" s="2">
        <v>19588.406911672351</v>
      </c>
      <c r="Q13" s="3">
        <v>36009.833332149683</v>
      </c>
      <c r="R13">
        <f t="shared" si="0"/>
        <v>463.92434198211902</v>
      </c>
      <c r="S13">
        <f t="shared" si="0"/>
        <v>27.7377888152594</v>
      </c>
      <c r="T13">
        <f t="shared" si="0"/>
        <v>139.99999441963601</v>
      </c>
      <c r="U13">
        <f t="shared" si="0"/>
        <v>28.028326463935603</v>
      </c>
      <c r="V13">
        <f t="shared" si="1"/>
        <v>1.00032532745597</v>
      </c>
      <c r="W13">
        <f t="shared" si="1"/>
        <v>4.1019968282998698E-3</v>
      </c>
      <c r="X13">
        <f t="shared" si="4"/>
        <v>19.587807440328501</v>
      </c>
      <c r="Y13" s="1">
        <f t="shared" si="5"/>
        <v>36062.714159784678</v>
      </c>
      <c r="Z13">
        <f t="shared" si="2"/>
        <v>465.15581871852351</v>
      </c>
      <c r="AA13">
        <f t="shared" si="2"/>
        <v>27.668237044429048</v>
      </c>
      <c r="AB13">
        <f t="shared" si="2"/>
        <v>141.1828589764265</v>
      </c>
      <c r="AC13">
        <f t="shared" si="2"/>
        <v>28.091640407239701</v>
      </c>
      <c r="AD13">
        <f t="shared" si="3"/>
        <v>0.99953730736117397</v>
      </c>
      <c r="AE13">
        <f t="shared" si="3"/>
        <v>3.4373819223277899E-3</v>
      </c>
      <c r="AF13">
        <f t="shared" si="6"/>
        <v>19.588406911672351</v>
      </c>
      <c r="AG13" s="1">
        <f t="shared" si="7"/>
        <v>36009.833332149683</v>
      </c>
    </row>
    <row r="14" spans="1:33" x14ac:dyDescent="0.3">
      <c r="A14" s="1">
        <v>12780</v>
      </c>
      <c r="B14" s="2">
        <v>0.458469281926912</v>
      </c>
      <c r="C14" s="2">
        <v>2.7184628715184601E-2</v>
      </c>
      <c r="D14" s="2">
        <v>0.140999994170461</v>
      </c>
      <c r="E14" s="2">
        <v>2.7727606243174701E-2</v>
      </c>
      <c r="F14" s="2">
        <v>1.00033982306276</v>
      </c>
      <c r="G14" s="2">
        <v>4.3935591786134001E-3</v>
      </c>
      <c r="H14" s="2">
        <v>19587.168501738601</v>
      </c>
      <c r="I14" s="3">
        <v>35731.42312483742</v>
      </c>
      <c r="J14" s="2">
        <v>0.45972145429998651</v>
      </c>
      <c r="K14" s="2">
        <v>2.7009676941619699E-2</v>
      </c>
      <c r="L14" s="2">
        <v>0.14218393760165651</v>
      </c>
      <c r="M14" s="2">
        <v>2.7760409436234101E-2</v>
      </c>
      <c r="N14" s="2">
        <v>0.99954406392967399</v>
      </c>
      <c r="O14" s="2">
        <v>3.7801760203728602E-3</v>
      </c>
      <c r="P14" s="2">
        <v>19587.721622355737</v>
      </c>
      <c r="Q14" s="3">
        <v>35681.027533295419</v>
      </c>
      <c r="R14">
        <f t="shared" si="0"/>
        <v>458.469281926912</v>
      </c>
      <c r="S14">
        <f t="shared" si="0"/>
        <v>27.184628715184601</v>
      </c>
      <c r="T14">
        <f t="shared" si="0"/>
        <v>140.99999417046101</v>
      </c>
      <c r="U14">
        <f t="shared" si="0"/>
        <v>27.727606243174701</v>
      </c>
      <c r="V14">
        <f t="shared" si="1"/>
        <v>1.00033982306276</v>
      </c>
      <c r="W14">
        <f t="shared" si="1"/>
        <v>4.3935591786134001E-3</v>
      </c>
      <c r="X14">
        <f t="shared" si="4"/>
        <v>19.587168501738599</v>
      </c>
      <c r="Y14" s="1">
        <f t="shared" si="5"/>
        <v>35731.42312483742</v>
      </c>
      <c r="Z14">
        <f t="shared" si="2"/>
        <v>459.72145429998653</v>
      </c>
      <c r="AA14">
        <f t="shared" si="2"/>
        <v>27.009676941619698</v>
      </c>
      <c r="AB14">
        <f t="shared" si="2"/>
        <v>142.18393760165651</v>
      </c>
      <c r="AC14">
        <f t="shared" si="2"/>
        <v>27.760409436234102</v>
      </c>
      <c r="AD14">
        <f t="shared" si="3"/>
        <v>0.99954406392967399</v>
      </c>
      <c r="AE14">
        <f t="shared" si="3"/>
        <v>3.7801760203728602E-3</v>
      </c>
      <c r="AF14">
        <f t="shared" si="6"/>
        <v>19.587721622355737</v>
      </c>
      <c r="AG14" s="1">
        <f t="shared" si="7"/>
        <v>35681.027533295419</v>
      </c>
    </row>
    <row r="15" spans="1:33" x14ac:dyDescent="0.3">
      <c r="A15" s="1">
        <v>12781</v>
      </c>
      <c r="B15" s="2">
        <v>0.45253758306085301</v>
      </c>
      <c r="C15" s="2">
        <v>2.71642741277844E-2</v>
      </c>
      <c r="D15" s="2">
        <v>0.14299999393162099</v>
      </c>
      <c r="E15" s="2">
        <v>2.7339646480437199E-2</v>
      </c>
      <c r="F15" s="2">
        <v>1.00036161306014</v>
      </c>
      <c r="G15" s="2">
        <v>4.8358659349047603E-3</v>
      </c>
      <c r="H15" s="2">
        <v>19586.243196562002</v>
      </c>
      <c r="I15" s="3">
        <v>35399.862183906618</v>
      </c>
      <c r="J15" s="2">
        <v>0.45373815053952399</v>
      </c>
      <c r="K15" s="2">
        <v>2.6952962576397E-2</v>
      </c>
      <c r="L15" s="2">
        <v>0.14418254212637149</v>
      </c>
      <c r="M15" s="2">
        <v>2.7352135470480599E-2</v>
      </c>
      <c r="N15" s="2">
        <v>0.99953179531933001</v>
      </c>
      <c r="O15" s="2">
        <v>4.2765288240856304E-3</v>
      </c>
      <c r="P15" s="2">
        <v>19586.695992586905</v>
      </c>
      <c r="Q15" s="3">
        <v>35348.244117193761</v>
      </c>
      <c r="R15">
        <f t="shared" si="0"/>
        <v>452.53758306085302</v>
      </c>
      <c r="S15">
        <f t="shared" si="0"/>
        <v>27.164274127784399</v>
      </c>
      <c r="T15">
        <f t="shared" si="0"/>
        <v>142.99999393162099</v>
      </c>
      <c r="U15">
        <f t="shared" si="0"/>
        <v>27.339646480437199</v>
      </c>
      <c r="V15">
        <f t="shared" si="1"/>
        <v>1.00036161306014</v>
      </c>
      <c r="W15">
        <f t="shared" si="1"/>
        <v>4.8358659349047603E-3</v>
      </c>
      <c r="X15">
        <f t="shared" si="4"/>
        <v>19.586243196562002</v>
      </c>
      <c r="Y15" s="1">
        <f t="shared" si="5"/>
        <v>35399.862183906618</v>
      </c>
      <c r="Z15">
        <f t="shared" si="2"/>
        <v>453.73815053952399</v>
      </c>
      <c r="AA15">
        <f t="shared" si="2"/>
        <v>26.952962576396999</v>
      </c>
      <c r="AB15">
        <f t="shared" si="2"/>
        <v>144.18254212637149</v>
      </c>
      <c r="AC15">
        <f t="shared" si="2"/>
        <v>27.352135470480597</v>
      </c>
      <c r="AD15">
        <f t="shared" si="3"/>
        <v>0.99953179531933001</v>
      </c>
      <c r="AE15">
        <f t="shared" si="3"/>
        <v>4.2765288240856304E-3</v>
      </c>
      <c r="AF15">
        <f t="shared" si="6"/>
        <v>19.586695992586904</v>
      </c>
      <c r="AG15" s="1">
        <f t="shared" si="7"/>
        <v>35348.244117193761</v>
      </c>
    </row>
    <row r="16" spans="1:33" x14ac:dyDescent="0.3">
      <c r="A16" s="1">
        <v>12782</v>
      </c>
      <c r="B16" s="2">
        <v>0.454876808297562</v>
      </c>
      <c r="C16" s="2">
        <v>2.7446155196211301E-2</v>
      </c>
      <c r="D16" s="2">
        <v>0.14299999389023499</v>
      </c>
      <c r="E16" s="2">
        <v>2.7478787728066799E-2</v>
      </c>
      <c r="F16" s="2">
        <v>1.00035947621986</v>
      </c>
      <c r="G16" s="2">
        <v>4.7748498250738498E-3</v>
      </c>
      <c r="H16" s="2">
        <v>19586.356517228902</v>
      </c>
      <c r="I16" s="3">
        <v>35496.329835327379</v>
      </c>
      <c r="J16" s="2">
        <v>0.45640910563868448</v>
      </c>
      <c r="K16" s="2">
        <v>2.7262292448838901E-2</v>
      </c>
      <c r="L16" s="2">
        <v>0.1444465655718325</v>
      </c>
      <c r="M16" s="2">
        <v>2.7564216298801649E-2</v>
      </c>
      <c r="N16" s="2">
        <v>0.999535932224211</v>
      </c>
      <c r="O16" s="2">
        <v>4.1412133415363404E-3</v>
      </c>
      <c r="P16" s="2">
        <v>19586.888362835001</v>
      </c>
      <c r="Q16" s="3">
        <v>35469.586425950241</v>
      </c>
      <c r="R16">
        <f t="shared" si="0"/>
        <v>454.87680829756198</v>
      </c>
      <c r="S16">
        <f t="shared" si="0"/>
        <v>27.446155196211301</v>
      </c>
      <c r="T16">
        <f t="shared" si="0"/>
        <v>142.99999389023498</v>
      </c>
      <c r="U16">
        <f t="shared" si="0"/>
        <v>27.478787728066798</v>
      </c>
      <c r="V16">
        <f t="shared" si="1"/>
        <v>1.00035947621986</v>
      </c>
      <c r="W16">
        <f t="shared" si="1"/>
        <v>4.7748498250738498E-3</v>
      </c>
      <c r="X16">
        <f t="shared" si="4"/>
        <v>19.5863565172289</v>
      </c>
      <c r="Y16" s="1">
        <f t="shared" si="5"/>
        <v>35496.329835327379</v>
      </c>
      <c r="Z16">
        <f t="shared" si="2"/>
        <v>456.40910563868448</v>
      </c>
      <c r="AA16">
        <f t="shared" si="2"/>
        <v>27.262292448838899</v>
      </c>
      <c r="AB16">
        <f t="shared" si="2"/>
        <v>144.44656557183251</v>
      </c>
      <c r="AC16">
        <f t="shared" si="2"/>
        <v>27.56421629880165</v>
      </c>
      <c r="AD16">
        <f t="shared" si="3"/>
        <v>0.999535932224211</v>
      </c>
      <c r="AE16">
        <f t="shared" si="3"/>
        <v>4.1412133415363404E-3</v>
      </c>
      <c r="AF16">
        <f t="shared" si="6"/>
        <v>19.586888362835001</v>
      </c>
      <c r="AG16" s="1">
        <f t="shared" si="7"/>
        <v>35469.586425950241</v>
      </c>
    </row>
    <row r="17" spans="1:33" x14ac:dyDescent="0.3">
      <c r="A17" s="1">
        <v>12783</v>
      </c>
      <c r="B17" s="2">
        <v>0.45755579585019901</v>
      </c>
      <c r="C17" s="2">
        <v>2.78674935160577E-2</v>
      </c>
      <c r="D17" s="2">
        <v>0.141999994069965</v>
      </c>
      <c r="E17" s="2">
        <v>2.7566360205995701E-2</v>
      </c>
      <c r="F17" s="2">
        <v>1.00035094235786</v>
      </c>
      <c r="G17" s="2">
        <v>4.6095606411801398E-3</v>
      </c>
      <c r="H17" s="2">
        <v>19586.707219625601</v>
      </c>
      <c r="I17" s="3">
        <v>35593.132881963204</v>
      </c>
      <c r="J17" s="2">
        <v>0.45804493674093</v>
      </c>
      <c r="K17" s="2">
        <v>2.7651825929756499E-2</v>
      </c>
      <c r="L17" s="2">
        <v>0.1433577170041925</v>
      </c>
      <c r="M17" s="2">
        <v>2.7512276061446801E-2</v>
      </c>
      <c r="N17" s="2">
        <v>0.99952484724731405</v>
      </c>
      <c r="O17" s="2">
        <v>4.0320293810472002E-3</v>
      </c>
      <c r="P17" s="2">
        <v>19587.185152701837</v>
      </c>
      <c r="Q17" s="3">
        <v>35543.621014526419</v>
      </c>
      <c r="R17">
        <f t="shared" si="0"/>
        <v>457.55579585019899</v>
      </c>
      <c r="S17">
        <f t="shared" si="0"/>
        <v>27.867493516057699</v>
      </c>
      <c r="T17">
        <f t="shared" si="0"/>
        <v>141.999994069965</v>
      </c>
      <c r="U17">
        <f t="shared" si="0"/>
        <v>27.5663602059957</v>
      </c>
      <c r="V17">
        <f t="shared" si="1"/>
        <v>1.00035094235786</v>
      </c>
      <c r="W17">
        <f t="shared" si="1"/>
        <v>4.6095606411801398E-3</v>
      </c>
      <c r="X17">
        <f t="shared" si="4"/>
        <v>19.586707219625602</v>
      </c>
      <c r="Y17" s="1">
        <f t="shared" si="5"/>
        <v>35593.132881963204</v>
      </c>
      <c r="Z17">
        <f t="shared" si="2"/>
        <v>458.04493674092998</v>
      </c>
      <c r="AA17">
        <f t="shared" si="2"/>
        <v>27.651825929756498</v>
      </c>
      <c r="AB17">
        <f t="shared" si="2"/>
        <v>143.35771700419249</v>
      </c>
      <c r="AC17">
        <f t="shared" si="2"/>
        <v>27.512276061446801</v>
      </c>
      <c r="AD17">
        <f t="shared" si="3"/>
        <v>0.99952484724731405</v>
      </c>
      <c r="AE17">
        <f t="shared" si="3"/>
        <v>4.0320293810472002E-3</v>
      </c>
      <c r="AF17">
        <f t="shared" si="6"/>
        <v>19.587185152701839</v>
      </c>
      <c r="AG17" s="1">
        <f t="shared" si="7"/>
        <v>35543.621014526419</v>
      </c>
    </row>
    <row r="18" spans="1:33" x14ac:dyDescent="0.3">
      <c r="A18" s="1">
        <v>12784</v>
      </c>
      <c r="B18" s="2">
        <v>0.45929690808703899</v>
      </c>
      <c r="C18" s="2">
        <v>2.7885231686605502E-2</v>
      </c>
      <c r="D18" s="2">
        <v>0.14199999412754899</v>
      </c>
      <c r="E18" s="2">
        <v>2.7645593796263301E-2</v>
      </c>
      <c r="F18" s="2">
        <v>1.0003496509307399</v>
      </c>
      <c r="G18" s="2">
        <v>4.5777325253568597E-3</v>
      </c>
      <c r="H18" s="2">
        <v>19586.7759752249</v>
      </c>
      <c r="I18" s="3">
        <v>35689.317533552778</v>
      </c>
      <c r="J18" s="2">
        <v>0.46014772924831648</v>
      </c>
      <c r="K18" s="2">
        <v>2.7857806774805701E-2</v>
      </c>
      <c r="L18" s="2">
        <v>0.1433343067842775</v>
      </c>
      <c r="M18" s="2">
        <v>2.7673204817356301E-2</v>
      </c>
      <c r="N18" s="2">
        <v>0.99953029699951201</v>
      </c>
      <c r="O18" s="2">
        <v>3.9603036852957898E-3</v>
      </c>
      <c r="P18" s="2">
        <v>19587.285349208578</v>
      </c>
      <c r="Q18" s="3">
        <v>35645.247038714842</v>
      </c>
      <c r="R18">
        <f t="shared" si="0"/>
        <v>459.29690808703901</v>
      </c>
      <c r="S18">
        <f t="shared" si="0"/>
        <v>27.885231686605501</v>
      </c>
      <c r="T18">
        <f t="shared" si="0"/>
        <v>141.999994127549</v>
      </c>
      <c r="U18">
        <f t="shared" si="0"/>
        <v>27.645593796263302</v>
      </c>
      <c r="V18">
        <f t="shared" si="1"/>
        <v>1.0003496509307399</v>
      </c>
      <c r="W18">
        <f t="shared" si="1"/>
        <v>4.5777325253568597E-3</v>
      </c>
      <c r="X18">
        <f t="shared" si="4"/>
        <v>19.586775975224899</v>
      </c>
      <c r="Y18" s="1">
        <f t="shared" si="5"/>
        <v>35689.317533552778</v>
      </c>
      <c r="Z18">
        <f t="shared" si="2"/>
        <v>460.14772924831647</v>
      </c>
      <c r="AA18">
        <f t="shared" si="2"/>
        <v>27.857806774805702</v>
      </c>
      <c r="AB18">
        <f t="shared" si="2"/>
        <v>143.33430678427749</v>
      </c>
      <c r="AC18">
        <f t="shared" si="2"/>
        <v>27.6732048173563</v>
      </c>
      <c r="AD18">
        <f t="shared" si="3"/>
        <v>0.99953029699951201</v>
      </c>
      <c r="AE18">
        <f t="shared" si="3"/>
        <v>3.9603036852957898E-3</v>
      </c>
      <c r="AF18">
        <f t="shared" si="6"/>
        <v>19.587285349208578</v>
      </c>
      <c r="AG18" s="1">
        <f t="shared" si="7"/>
        <v>35645.247038714842</v>
      </c>
    </row>
    <row r="19" spans="1:33" x14ac:dyDescent="0.3">
      <c r="A19" s="1">
        <v>12785</v>
      </c>
      <c r="B19" s="2">
        <v>0.461110176713111</v>
      </c>
      <c r="C19" s="2">
        <v>2.7887935616500398E-2</v>
      </c>
      <c r="D19" s="2">
        <v>0.14099999417730599</v>
      </c>
      <c r="E19" s="2">
        <v>2.78141580854348E-2</v>
      </c>
      <c r="F19" s="2">
        <v>1.0003414268773001</v>
      </c>
      <c r="G19" s="2">
        <v>4.4087702927019896E-3</v>
      </c>
      <c r="H19" s="2">
        <v>19587.125906159999</v>
      </c>
      <c r="I19" s="3">
        <v>35785.75375261232</v>
      </c>
      <c r="J19" s="2">
        <v>0.46244115470556302</v>
      </c>
      <c r="K19" s="2">
        <v>2.7724525054684299E-2</v>
      </c>
      <c r="L19" s="2">
        <v>0.14201729029704549</v>
      </c>
      <c r="M19" s="2">
        <v>2.7845760172432649E-2</v>
      </c>
      <c r="N19" s="2">
        <v>0.99950498891953099</v>
      </c>
      <c r="O19" s="2">
        <v>3.7774850551664102E-3</v>
      </c>
      <c r="P19" s="2">
        <v>19587.714927935493</v>
      </c>
      <c r="Q19" s="3">
        <v>35737.302377209096</v>
      </c>
      <c r="R19">
        <f t="shared" ref="R19:U82" si="8">B19*1000</f>
        <v>461.110176713111</v>
      </c>
      <c r="S19">
        <f t="shared" si="8"/>
        <v>27.8879356165004</v>
      </c>
      <c r="T19">
        <f t="shared" si="8"/>
        <v>140.99999417730598</v>
      </c>
      <c r="U19">
        <f t="shared" si="8"/>
        <v>27.814158085434801</v>
      </c>
      <c r="V19">
        <f t="shared" ref="V19:W82" si="9">F19</f>
        <v>1.0003414268773001</v>
      </c>
      <c r="W19">
        <f t="shared" si="9"/>
        <v>4.4087702927019896E-3</v>
      </c>
      <c r="X19">
        <f t="shared" si="4"/>
        <v>19.587125906160001</v>
      </c>
      <c r="Y19" s="1">
        <f t="shared" si="5"/>
        <v>35785.75375261232</v>
      </c>
      <c r="Z19">
        <f t="shared" ref="Z19:AC82" si="10">J19*1000</f>
        <v>462.44115470556301</v>
      </c>
      <c r="AA19">
        <f t="shared" si="10"/>
        <v>27.7245250546843</v>
      </c>
      <c r="AB19">
        <f t="shared" si="10"/>
        <v>142.01729029704549</v>
      </c>
      <c r="AC19">
        <f t="shared" si="10"/>
        <v>27.845760172432648</v>
      </c>
      <c r="AD19">
        <f t="shared" ref="AD19:AE82" si="11">N19</f>
        <v>0.99950498891953099</v>
      </c>
      <c r="AE19">
        <f t="shared" si="11"/>
        <v>3.7774850551664102E-3</v>
      </c>
      <c r="AF19">
        <f t="shared" si="6"/>
        <v>19.587714927935494</v>
      </c>
      <c r="AG19" s="1">
        <f t="shared" si="7"/>
        <v>35737.302377209096</v>
      </c>
    </row>
    <row r="20" spans="1:33" x14ac:dyDescent="0.3">
      <c r="A20" s="1">
        <v>12786</v>
      </c>
      <c r="B20" s="2">
        <v>0.47458546120912398</v>
      </c>
      <c r="C20" s="2">
        <v>2.8693673756647501E-2</v>
      </c>
      <c r="D20" s="2">
        <v>0.13799999478595601</v>
      </c>
      <c r="E20" s="2">
        <v>2.8396115489819299E-2</v>
      </c>
      <c r="F20" s="2">
        <v>1.0003089229028099</v>
      </c>
      <c r="G20" s="2">
        <v>3.7086753328731499E-3</v>
      </c>
      <c r="H20" s="2">
        <v>19588.600886031902</v>
      </c>
      <c r="I20" s="3">
        <v>36463.473203169924</v>
      </c>
      <c r="J20" s="2">
        <v>0.47594757059088549</v>
      </c>
      <c r="K20" s="2">
        <v>2.8438121664527902E-2</v>
      </c>
      <c r="L20" s="2">
        <v>0.1393171375410055</v>
      </c>
      <c r="M20" s="2">
        <v>2.8412777017636701E-2</v>
      </c>
      <c r="N20" s="2">
        <v>0.99947623419673004</v>
      </c>
      <c r="O20" s="2">
        <v>3.1024708861379698E-3</v>
      </c>
      <c r="P20" s="2">
        <v>19589.122105587081</v>
      </c>
      <c r="Q20" s="3">
        <v>36423.88064313752</v>
      </c>
      <c r="R20">
        <f t="shared" si="8"/>
        <v>474.58546120912399</v>
      </c>
      <c r="S20">
        <f t="shared" si="8"/>
        <v>28.693673756647502</v>
      </c>
      <c r="T20">
        <f t="shared" si="8"/>
        <v>137.99999478595601</v>
      </c>
      <c r="U20">
        <f t="shared" si="8"/>
        <v>28.396115489819298</v>
      </c>
      <c r="V20">
        <f t="shared" si="9"/>
        <v>1.0003089229028099</v>
      </c>
      <c r="W20">
        <f t="shared" si="9"/>
        <v>3.7086753328731499E-3</v>
      </c>
      <c r="X20">
        <f t="shared" si="4"/>
        <v>19.588600886031902</v>
      </c>
      <c r="Y20" s="1">
        <f t="shared" si="5"/>
        <v>36463.473203169924</v>
      </c>
      <c r="Z20">
        <f t="shared" si="10"/>
        <v>475.9475705908855</v>
      </c>
      <c r="AA20">
        <f t="shared" si="10"/>
        <v>28.438121664527902</v>
      </c>
      <c r="AB20">
        <f t="shared" si="10"/>
        <v>139.31713754100551</v>
      </c>
      <c r="AC20">
        <f t="shared" si="10"/>
        <v>28.412777017636703</v>
      </c>
      <c r="AD20">
        <f t="shared" si="11"/>
        <v>0.99947623419673004</v>
      </c>
      <c r="AE20">
        <f t="shared" si="11"/>
        <v>3.1024708861379698E-3</v>
      </c>
      <c r="AF20">
        <f t="shared" si="6"/>
        <v>19.58912210558708</v>
      </c>
      <c r="AG20" s="1">
        <f t="shared" si="7"/>
        <v>36423.88064313752</v>
      </c>
    </row>
    <row r="21" spans="1:33" x14ac:dyDescent="0.3">
      <c r="A21" s="1">
        <v>12787</v>
      </c>
      <c r="B21" s="2">
        <v>0.488492677786241</v>
      </c>
      <c r="C21" s="2">
        <v>2.9422797611145801E-2</v>
      </c>
      <c r="D21" s="2">
        <v>0.13399999431711501</v>
      </c>
      <c r="E21" s="2">
        <v>2.9002294374930002E-2</v>
      </c>
      <c r="F21" s="2">
        <v>1.0002550012157301</v>
      </c>
      <c r="G21" s="2">
        <v>2.60353553562593E-3</v>
      </c>
      <c r="H21" s="2">
        <v>19590.876272832498</v>
      </c>
      <c r="I21" s="3">
        <v>37141.603288807877</v>
      </c>
      <c r="J21" s="2">
        <v>0.48983966164537451</v>
      </c>
      <c r="K21" s="2">
        <v>2.9061074231054199E-2</v>
      </c>
      <c r="L21" s="2">
        <v>0.13523617436362451</v>
      </c>
      <c r="M21" s="2">
        <v>2.8874540743403451E-2</v>
      </c>
      <c r="N21" s="2">
        <v>0.99950164885315196</v>
      </c>
      <c r="O21" s="2">
        <v>2.1029930860375699E-3</v>
      </c>
      <c r="P21" s="2">
        <v>19591.210851892942</v>
      </c>
      <c r="Q21" s="3">
        <v>37085.288354565855</v>
      </c>
      <c r="R21">
        <f t="shared" si="8"/>
        <v>488.49267778624102</v>
      </c>
      <c r="S21">
        <f t="shared" si="8"/>
        <v>29.4227976111458</v>
      </c>
      <c r="T21">
        <f t="shared" si="8"/>
        <v>133.99999431711501</v>
      </c>
      <c r="U21">
        <f t="shared" si="8"/>
        <v>29.002294374930003</v>
      </c>
      <c r="V21">
        <f t="shared" si="9"/>
        <v>1.0002550012157301</v>
      </c>
      <c r="W21">
        <f t="shared" si="9"/>
        <v>2.60353553562593E-3</v>
      </c>
      <c r="X21">
        <f t="shared" si="4"/>
        <v>19.590876272832499</v>
      </c>
      <c r="Y21" s="1">
        <f t="shared" si="5"/>
        <v>37141.603288807877</v>
      </c>
      <c r="Z21">
        <f t="shared" si="10"/>
        <v>489.83966164537452</v>
      </c>
      <c r="AA21">
        <f t="shared" si="10"/>
        <v>29.061074231054199</v>
      </c>
      <c r="AB21">
        <f t="shared" si="10"/>
        <v>135.23617436362451</v>
      </c>
      <c r="AC21">
        <f t="shared" si="10"/>
        <v>28.87454074340345</v>
      </c>
      <c r="AD21">
        <f t="shared" si="11"/>
        <v>0.99950164885315196</v>
      </c>
      <c r="AE21">
        <f t="shared" si="11"/>
        <v>2.1029930860375699E-3</v>
      </c>
      <c r="AF21">
        <f t="shared" si="6"/>
        <v>19.591210851892942</v>
      </c>
      <c r="AG21" s="1">
        <f t="shared" si="7"/>
        <v>37085.288354565855</v>
      </c>
    </row>
    <row r="22" spans="1:33" x14ac:dyDescent="0.3">
      <c r="A22" s="1">
        <v>12788</v>
      </c>
      <c r="B22" s="2">
        <v>0.49987234751682003</v>
      </c>
      <c r="C22" s="2">
        <v>2.9814786597504299E-2</v>
      </c>
      <c r="D22" s="2">
        <v>0.13099999560357301</v>
      </c>
      <c r="E22" s="2">
        <v>2.9415592652851302E-2</v>
      </c>
      <c r="F22" s="2">
        <v>1.00014997535677</v>
      </c>
      <c r="G22" s="2">
        <v>4.8225808874366699E-4</v>
      </c>
      <c r="H22" s="2">
        <v>19595.7119054184</v>
      </c>
      <c r="I22" s="3">
        <v>37819.712678511976</v>
      </c>
      <c r="J22" s="2">
        <v>0.49909682597849497</v>
      </c>
      <c r="K22" s="2">
        <v>2.9526579619338349E-2</v>
      </c>
      <c r="L22" s="2">
        <v>0.13200437123417849</v>
      </c>
      <c r="M22" s="2">
        <v>2.9281027365052899E-2</v>
      </c>
      <c r="N22" s="2">
        <v>0.99945135496039295</v>
      </c>
      <c r="O22" s="2">
        <v>6.3637321969788505E-5</v>
      </c>
      <c r="P22" s="2">
        <v>19596.061979267921</v>
      </c>
      <c r="Q22" s="3">
        <v>37746.50330944304</v>
      </c>
      <c r="R22">
        <f t="shared" si="8"/>
        <v>499.87234751682001</v>
      </c>
      <c r="S22">
        <f t="shared" si="8"/>
        <v>29.814786597504298</v>
      </c>
      <c r="T22">
        <f t="shared" si="8"/>
        <v>130.99999560357301</v>
      </c>
      <c r="U22">
        <f t="shared" si="8"/>
        <v>29.415592652851302</v>
      </c>
      <c r="V22">
        <f t="shared" si="9"/>
        <v>1.00014997535677</v>
      </c>
      <c r="W22">
        <f t="shared" si="9"/>
        <v>4.8225808874366699E-4</v>
      </c>
      <c r="X22">
        <f t="shared" si="4"/>
        <v>19.595711905418401</v>
      </c>
      <c r="Y22" s="1">
        <f t="shared" si="5"/>
        <v>37819.712678511976</v>
      </c>
      <c r="Z22">
        <f t="shared" si="10"/>
        <v>499.09682597849496</v>
      </c>
      <c r="AA22">
        <f t="shared" si="10"/>
        <v>29.526579619338349</v>
      </c>
      <c r="AB22">
        <f t="shared" si="10"/>
        <v>132.00437123417848</v>
      </c>
      <c r="AC22">
        <f t="shared" si="10"/>
        <v>29.2810273650529</v>
      </c>
      <c r="AD22">
        <f t="shared" si="11"/>
        <v>0.99945135496039295</v>
      </c>
      <c r="AE22">
        <f t="shared" si="11"/>
        <v>6.3637321969788505E-5</v>
      </c>
      <c r="AF22">
        <f t="shared" si="6"/>
        <v>19.596061979267922</v>
      </c>
      <c r="AG22" s="1">
        <f t="shared" si="7"/>
        <v>37746.50330944304</v>
      </c>
    </row>
    <row r="23" spans="1:33" x14ac:dyDescent="0.3">
      <c r="A23" s="1">
        <v>12789</v>
      </c>
      <c r="B23" s="2">
        <v>0.49999366861091699</v>
      </c>
      <c r="C23" s="2">
        <v>3.01749033616571E-2</v>
      </c>
      <c r="D23" s="2">
        <v>0.126999970735101</v>
      </c>
      <c r="E23" s="2">
        <v>2.9998118136516899E-2</v>
      </c>
      <c r="F23" s="2">
        <v>1.00004970889311</v>
      </c>
      <c r="G23" s="2">
        <v>-1.33080241699011E-3</v>
      </c>
      <c r="H23" s="2">
        <v>19601.235702611499</v>
      </c>
      <c r="I23" s="3">
        <v>38498.20379798222</v>
      </c>
      <c r="J23" s="2">
        <v>0.49922016661041102</v>
      </c>
      <c r="K23" s="2">
        <v>2.97628270424228E-2</v>
      </c>
      <c r="L23" s="2">
        <v>0.127885271602073</v>
      </c>
      <c r="M23" s="2">
        <v>2.986727967876655E-2</v>
      </c>
      <c r="N23" s="2">
        <v>0.99931831594273302</v>
      </c>
      <c r="O23" s="2">
        <v>-1.7562196114428699E-3</v>
      </c>
      <c r="P23" s="2">
        <v>19601.529439200327</v>
      </c>
      <c r="Q23" s="3">
        <v>38418.689967377119</v>
      </c>
      <c r="R23">
        <f t="shared" si="8"/>
        <v>499.99366861091698</v>
      </c>
      <c r="S23">
        <f t="shared" si="8"/>
        <v>30.174903361657101</v>
      </c>
      <c r="T23">
        <f t="shared" si="8"/>
        <v>126.999970735101</v>
      </c>
      <c r="U23">
        <f t="shared" si="8"/>
        <v>29.998118136516901</v>
      </c>
      <c r="V23">
        <f t="shared" si="9"/>
        <v>1.00004970889311</v>
      </c>
      <c r="W23">
        <f t="shared" si="9"/>
        <v>-1.33080241699011E-3</v>
      </c>
      <c r="X23">
        <f t="shared" si="4"/>
        <v>19.601235702611497</v>
      </c>
      <c r="Y23" s="1">
        <f t="shared" si="5"/>
        <v>38498.20379798222</v>
      </c>
      <c r="Z23">
        <f t="shared" si="10"/>
        <v>499.22016661041101</v>
      </c>
      <c r="AA23">
        <f t="shared" si="10"/>
        <v>29.762827042422799</v>
      </c>
      <c r="AB23">
        <f t="shared" si="10"/>
        <v>127.885271602073</v>
      </c>
      <c r="AC23">
        <f t="shared" si="10"/>
        <v>29.86727967876655</v>
      </c>
      <c r="AD23">
        <f t="shared" si="11"/>
        <v>0.99931831594273302</v>
      </c>
      <c r="AE23">
        <f t="shared" si="11"/>
        <v>-1.7562196114428699E-3</v>
      </c>
      <c r="AF23">
        <f t="shared" si="6"/>
        <v>19.601529439200327</v>
      </c>
      <c r="AG23" s="1">
        <f t="shared" si="7"/>
        <v>38418.689967377119</v>
      </c>
    </row>
    <row r="24" spans="1:33" x14ac:dyDescent="0.3">
      <c r="A24" s="1">
        <v>12790</v>
      </c>
      <c r="B24" s="2">
        <v>0.49999840957360497</v>
      </c>
      <c r="C24" s="2">
        <v>3.1334587590908403E-2</v>
      </c>
      <c r="D24" s="2">
        <v>0.12099998414639999</v>
      </c>
      <c r="E24" s="2">
        <v>3.08247693962546E-2</v>
      </c>
      <c r="F24" s="2">
        <v>0.99990914890254401</v>
      </c>
      <c r="G24" s="2">
        <v>-3.8464779471189901E-3</v>
      </c>
      <c r="H24" s="2">
        <v>19609.1141515817</v>
      </c>
      <c r="I24" s="3">
        <v>39525.533345597301</v>
      </c>
      <c r="J24" s="2">
        <v>0.49935871207544352</v>
      </c>
      <c r="K24" s="2">
        <v>3.09276274099663E-2</v>
      </c>
      <c r="L24" s="2">
        <v>0.1221262685144705</v>
      </c>
      <c r="M24" s="2">
        <v>3.0773876074295551E-2</v>
      </c>
      <c r="N24" s="2">
        <v>0.99910272852753002</v>
      </c>
      <c r="O24" s="2">
        <v>-4.3051512197862796E-3</v>
      </c>
      <c r="P24" s="2">
        <v>19609.330275980778</v>
      </c>
      <c r="Q24" s="3">
        <v>39455.79640635704</v>
      </c>
      <c r="R24">
        <f t="shared" si="8"/>
        <v>499.99840957360499</v>
      </c>
      <c r="S24">
        <f t="shared" si="8"/>
        <v>31.334587590908402</v>
      </c>
      <c r="T24">
        <f t="shared" si="8"/>
        <v>120.9999841464</v>
      </c>
      <c r="U24">
        <f t="shared" si="8"/>
        <v>30.824769396254599</v>
      </c>
      <c r="V24">
        <f t="shared" si="9"/>
        <v>0.99990914890254401</v>
      </c>
      <c r="W24">
        <f t="shared" si="9"/>
        <v>-3.8464779471189901E-3</v>
      </c>
      <c r="X24">
        <f t="shared" si="4"/>
        <v>19.6091141515817</v>
      </c>
      <c r="Y24" s="1">
        <f t="shared" si="5"/>
        <v>39525.533345597301</v>
      </c>
      <c r="Z24">
        <f t="shared" si="10"/>
        <v>499.35871207544352</v>
      </c>
      <c r="AA24">
        <f t="shared" si="10"/>
        <v>30.927627409966298</v>
      </c>
      <c r="AB24">
        <f t="shared" si="10"/>
        <v>122.12626851447051</v>
      </c>
      <c r="AC24">
        <f t="shared" si="10"/>
        <v>30.773876074295551</v>
      </c>
      <c r="AD24">
        <f t="shared" si="11"/>
        <v>0.99910272852753002</v>
      </c>
      <c r="AE24">
        <f t="shared" si="11"/>
        <v>-4.3051512197862796E-3</v>
      </c>
      <c r="AF24">
        <f t="shared" si="6"/>
        <v>19.609330275980778</v>
      </c>
      <c r="AG24" s="1">
        <f t="shared" si="7"/>
        <v>39455.79640635704</v>
      </c>
    </row>
    <row r="25" spans="1:33" x14ac:dyDescent="0.3">
      <c r="A25" s="1">
        <v>12791</v>
      </c>
      <c r="B25" s="2">
        <v>0.49999897315965602</v>
      </c>
      <c r="C25" s="2">
        <v>3.2064157791375003E-2</v>
      </c>
      <c r="D25" s="2">
        <v>0.114999985002788</v>
      </c>
      <c r="E25" s="2">
        <v>3.1627905136387899E-2</v>
      </c>
      <c r="F25" s="2">
        <v>0.99976729778243401</v>
      </c>
      <c r="G25" s="2">
        <v>-6.3948228664654902E-3</v>
      </c>
      <c r="H25" s="2">
        <v>19616.928162562301</v>
      </c>
      <c r="I25" s="3">
        <v>40555.200250277419</v>
      </c>
      <c r="J25" s="2">
        <v>0.49942989036597701</v>
      </c>
      <c r="K25" s="2">
        <v>3.1807071331866402E-2</v>
      </c>
      <c r="L25" s="2">
        <v>0.11619687315871099</v>
      </c>
      <c r="M25" s="2">
        <v>3.1589689186005951E-2</v>
      </c>
      <c r="N25" s="2">
        <v>0.99892148904601397</v>
      </c>
      <c r="O25" s="2">
        <v>-6.8501650496989204E-3</v>
      </c>
      <c r="P25" s="2">
        <v>19617.169764905677</v>
      </c>
      <c r="Q25" s="3">
        <v>40470.810627634579</v>
      </c>
      <c r="R25">
        <f t="shared" si="8"/>
        <v>499.99897315965603</v>
      </c>
      <c r="S25">
        <f t="shared" si="8"/>
        <v>32.064157791375003</v>
      </c>
      <c r="T25">
        <f t="shared" si="8"/>
        <v>114.99998500278801</v>
      </c>
      <c r="U25">
        <f t="shared" si="8"/>
        <v>31.627905136387898</v>
      </c>
      <c r="V25">
        <f t="shared" si="9"/>
        <v>0.99976729778243401</v>
      </c>
      <c r="W25">
        <f t="shared" si="9"/>
        <v>-6.3948228664654902E-3</v>
      </c>
      <c r="X25">
        <f t="shared" si="4"/>
        <v>19.616928162562299</v>
      </c>
      <c r="Y25" s="1">
        <f t="shared" si="5"/>
        <v>40555.200250277419</v>
      </c>
      <c r="Z25">
        <f t="shared" si="10"/>
        <v>499.42989036597703</v>
      </c>
      <c r="AA25">
        <f t="shared" si="10"/>
        <v>31.807071331866403</v>
      </c>
      <c r="AB25">
        <f t="shared" si="10"/>
        <v>116.196873158711</v>
      </c>
      <c r="AC25">
        <f t="shared" si="10"/>
        <v>31.589689186005952</v>
      </c>
      <c r="AD25">
        <f t="shared" si="11"/>
        <v>0.99892148904601397</v>
      </c>
      <c r="AE25">
        <f t="shared" si="11"/>
        <v>-6.8501650496989204E-3</v>
      </c>
      <c r="AF25">
        <f t="shared" si="6"/>
        <v>19.617169764905675</v>
      </c>
      <c r="AG25" s="1">
        <f t="shared" si="7"/>
        <v>40470.810627634579</v>
      </c>
    </row>
    <row r="26" spans="1:33" x14ac:dyDescent="0.3">
      <c r="A26" s="1">
        <v>12792</v>
      </c>
      <c r="B26" s="2">
        <v>0.49999907164470703</v>
      </c>
      <c r="C26" s="2">
        <v>3.3085638056272501E-2</v>
      </c>
      <c r="D26" s="2">
        <v>0.107999979048015</v>
      </c>
      <c r="E26" s="2">
        <v>3.2589817417168897E-2</v>
      </c>
      <c r="F26" s="2">
        <v>0.99940544985749202</v>
      </c>
      <c r="G26" s="2">
        <v>-1.3337213489610899E-2</v>
      </c>
      <c r="H26" s="2">
        <v>19634.706780268902</v>
      </c>
      <c r="I26" s="3">
        <v>41594.755567434622</v>
      </c>
      <c r="J26" s="2">
        <v>0.49963732172152298</v>
      </c>
      <c r="K26" s="2">
        <v>3.2852620112523649E-2</v>
      </c>
      <c r="L26" s="2">
        <v>0.10902027109224199</v>
      </c>
      <c r="M26" s="2">
        <v>3.2323981982927651E-2</v>
      </c>
      <c r="N26" s="2">
        <v>0.99874852534647995</v>
      </c>
      <c r="O26" s="2">
        <v>-1.3424126766298099E-2</v>
      </c>
      <c r="P26" s="2">
        <v>19634.125558019325</v>
      </c>
      <c r="Q26" s="3">
        <v>41515.190204074461</v>
      </c>
      <c r="R26">
        <f t="shared" si="8"/>
        <v>499.99907164470704</v>
      </c>
      <c r="S26">
        <f t="shared" si="8"/>
        <v>33.085638056272501</v>
      </c>
      <c r="T26">
        <f t="shared" si="8"/>
        <v>107.99997904801501</v>
      </c>
      <c r="U26">
        <f t="shared" si="8"/>
        <v>32.589817417168895</v>
      </c>
      <c r="V26">
        <f t="shared" si="9"/>
        <v>0.99940544985749202</v>
      </c>
      <c r="W26">
        <f t="shared" si="9"/>
        <v>-1.3337213489610899E-2</v>
      </c>
      <c r="X26">
        <f t="shared" si="4"/>
        <v>19.634706780268903</v>
      </c>
      <c r="Y26" s="1">
        <f t="shared" si="5"/>
        <v>41594.755567434622</v>
      </c>
      <c r="Z26">
        <f t="shared" si="10"/>
        <v>499.63732172152299</v>
      </c>
      <c r="AA26">
        <f t="shared" si="10"/>
        <v>32.852620112523653</v>
      </c>
      <c r="AB26">
        <f t="shared" si="10"/>
        <v>109.020271092242</v>
      </c>
      <c r="AC26">
        <f t="shared" si="10"/>
        <v>32.323981982927648</v>
      </c>
      <c r="AD26">
        <f t="shared" si="11"/>
        <v>0.99874852534647995</v>
      </c>
      <c r="AE26">
        <f t="shared" si="11"/>
        <v>-1.3424126766298099E-2</v>
      </c>
      <c r="AF26">
        <f t="shared" si="6"/>
        <v>19.634125558019324</v>
      </c>
      <c r="AG26" s="1">
        <f t="shared" si="7"/>
        <v>41515.190204074461</v>
      </c>
    </row>
    <row r="27" spans="1:33" x14ac:dyDescent="0.3">
      <c r="A27" s="1">
        <v>12793</v>
      </c>
      <c r="B27" s="2">
        <v>0.499999093195373</v>
      </c>
      <c r="C27" s="2">
        <v>3.42530258138002E-2</v>
      </c>
      <c r="D27" s="2">
        <v>0.101999976324724</v>
      </c>
      <c r="E27" s="2">
        <v>3.3595472116382898E-2</v>
      </c>
      <c r="F27" s="2">
        <v>0.99926660962885905</v>
      </c>
      <c r="G27" s="2">
        <v>-1.58289983088582E-2</v>
      </c>
      <c r="H27" s="2">
        <v>19642.161381228601</v>
      </c>
      <c r="I27" s="3">
        <v>42622.624577670678</v>
      </c>
      <c r="J27" s="2">
        <v>0.49965607860643751</v>
      </c>
      <c r="K27" s="2">
        <v>3.3765689836265003E-2</v>
      </c>
      <c r="L27" s="2">
        <v>0.10312712007090601</v>
      </c>
      <c r="M27" s="2">
        <v>3.3258463097062603E-2</v>
      </c>
      <c r="N27" s="2">
        <v>0.99852019786854296</v>
      </c>
      <c r="O27" s="2">
        <v>-1.6324824193235901E-2</v>
      </c>
      <c r="P27" s="2">
        <v>19642.425520298468</v>
      </c>
      <c r="Q27" s="3">
        <v>42531.59102434454</v>
      </c>
      <c r="R27">
        <f t="shared" si="8"/>
        <v>499.99909319537301</v>
      </c>
      <c r="S27">
        <f t="shared" si="8"/>
        <v>34.2530258138002</v>
      </c>
      <c r="T27">
        <f t="shared" si="8"/>
        <v>101.999976324724</v>
      </c>
      <c r="U27">
        <f t="shared" si="8"/>
        <v>33.595472116382901</v>
      </c>
      <c r="V27">
        <f t="shared" si="9"/>
        <v>0.99926660962885905</v>
      </c>
      <c r="W27">
        <f t="shared" si="9"/>
        <v>-1.58289983088582E-2</v>
      </c>
      <c r="X27">
        <f t="shared" si="4"/>
        <v>19.6421613812286</v>
      </c>
      <c r="Y27" s="1">
        <f t="shared" si="5"/>
        <v>42622.624577670678</v>
      </c>
      <c r="Z27">
        <f t="shared" si="10"/>
        <v>499.65607860643752</v>
      </c>
      <c r="AA27">
        <f t="shared" si="10"/>
        <v>33.765689836265004</v>
      </c>
      <c r="AB27">
        <f t="shared" si="10"/>
        <v>103.127120070906</v>
      </c>
      <c r="AC27">
        <f t="shared" si="10"/>
        <v>33.258463097062602</v>
      </c>
      <c r="AD27">
        <f t="shared" si="11"/>
        <v>0.99852019786854296</v>
      </c>
      <c r="AE27">
        <f t="shared" si="11"/>
        <v>-1.6324824193235901E-2</v>
      </c>
      <c r="AF27">
        <f t="shared" si="6"/>
        <v>19.642425520298467</v>
      </c>
      <c r="AG27" s="1">
        <f t="shared" si="7"/>
        <v>42531.59102434454</v>
      </c>
    </row>
    <row r="28" spans="1:33" x14ac:dyDescent="0.3">
      <c r="A28" s="1">
        <v>12794</v>
      </c>
      <c r="B28" s="2">
        <v>0.49999840035745102</v>
      </c>
      <c r="C28" s="2">
        <v>3.5618137016873101E-2</v>
      </c>
      <c r="D28" s="2">
        <v>9.2999954150709496E-2</v>
      </c>
      <c r="E28" s="2">
        <v>3.4838450019223401E-2</v>
      </c>
      <c r="F28" s="2">
        <v>0.99904831288047002</v>
      </c>
      <c r="G28" s="2">
        <v>-1.9858859818445099E-2</v>
      </c>
      <c r="H28" s="2">
        <v>19653.023098037</v>
      </c>
      <c r="I28" s="3">
        <v>44000.910071124919</v>
      </c>
      <c r="J28" s="2">
        <v>0.49952961084097802</v>
      </c>
      <c r="K28" s="2">
        <v>3.50664270063284E-2</v>
      </c>
      <c r="L28" s="2">
        <v>9.42176939817915E-2</v>
      </c>
      <c r="M28" s="2">
        <v>3.4666486207465402E-2</v>
      </c>
      <c r="N28" s="2">
        <v>0.99832293501704705</v>
      </c>
      <c r="O28" s="2">
        <v>-2.0309719130738101E-2</v>
      </c>
      <c r="P28" s="2">
        <v>19653.345947708342</v>
      </c>
      <c r="Q28" s="3">
        <v>43912.245243321202</v>
      </c>
      <c r="R28">
        <f t="shared" si="8"/>
        <v>499.99840035745103</v>
      </c>
      <c r="S28">
        <f t="shared" si="8"/>
        <v>35.618137016873099</v>
      </c>
      <c r="T28">
        <f t="shared" si="8"/>
        <v>92.999954150709499</v>
      </c>
      <c r="U28">
        <f t="shared" si="8"/>
        <v>34.838450019223401</v>
      </c>
      <c r="V28">
        <f t="shared" si="9"/>
        <v>0.99904831288047002</v>
      </c>
      <c r="W28">
        <f t="shared" si="9"/>
        <v>-1.9858859818445099E-2</v>
      </c>
      <c r="X28">
        <f t="shared" si="4"/>
        <v>19.653023098037</v>
      </c>
      <c r="Y28" s="1">
        <f t="shared" si="5"/>
        <v>44000.910071124919</v>
      </c>
      <c r="Z28">
        <f t="shared" si="10"/>
        <v>499.52961084097802</v>
      </c>
      <c r="AA28">
        <f t="shared" si="10"/>
        <v>35.066427006328404</v>
      </c>
      <c r="AB28">
        <f t="shared" si="10"/>
        <v>94.217693981791498</v>
      </c>
      <c r="AC28">
        <f t="shared" si="10"/>
        <v>34.666486207465404</v>
      </c>
      <c r="AD28">
        <f t="shared" si="11"/>
        <v>0.99832293501704705</v>
      </c>
      <c r="AE28">
        <f t="shared" si="11"/>
        <v>-2.0309719130738101E-2</v>
      </c>
      <c r="AF28">
        <f t="shared" si="6"/>
        <v>19.653345947708342</v>
      </c>
      <c r="AG28" s="1">
        <f t="shared" si="7"/>
        <v>43912.245243321202</v>
      </c>
    </row>
    <row r="29" spans="1:33" x14ac:dyDescent="0.3">
      <c r="A29" s="1">
        <v>12795</v>
      </c>
      <c r="B29" s="2">
        <v>0.49999967379934901</v>
      </c>
      <c r="C29" s="2">
        <v>3.5537115553236201E-2</v>
      </c>
      <c r="D29" s="2">
        <v>8.4999989844852505E-2</v>
      </c>
      <c r="E29" s="2">
        <v>3.6067011637603001E-2</v>
      </c>
      <c r="F29" s="2">
        <v>0.99883688053709896</v>
      </c>
      <c r="G29" s="2">
        <v>-2.3745943490739399E-2</v>
      </c>
      <c r="H29" s="2">
        <v>19663.657546472899</v>
      </c>
      <c r="I29" s="3">
        <v>45380.320277188279</v>
      </c>
      <c r="J29" s="2">
        <v>0.49935886895724901</v>
      </c>
      <c r="K29" s="2">
        <v>3.5142878722731953E-2</v>
      </c>
      <c r="L29" s="2">
        <v>8.61985841837455E-2</v>
      </c>
      <c r="M29" s="2">
        <v>3.6078818043743653E-2</v>
      </c>
      <c r="N29" s="2">
        <v>0.99804644426635503</v>
      </c>
      <c r="O29" s="2">
        <v>-2.4219858802393801E-2</v>
      </c>
      <c r="P29" s="2">
        <v>19663.903203771322</v>
      </c>
      <c r="Q29" s="3">
        <v>45278.903243643916</v>
      </c>
      <c r="R29">
        <f t="shared" si="8"/>
        <v>499.99967379934901</v>
      </c>
      <c r="S29">
        <f t="shared" si="8"/>
        <v>35.537115553236198</v>
      </c>
      <c r="T29">
        <f t="shared" si="8"/>
        <v>84.999989844852507</v>
      </c>
      <c r="U29">
        <f t="shared" si="8"/>
        <v>36.067011637603002</v>
      </c>
      <c r="V29">
        <f t="shared" si="9"/>
        <v>0.99883688053709896</v>
      </c>
      <c r="W29">
        <f t="shared" si="9"/>
        <v>-2.3745943490739399E-2</v>
      </c>
      <c r="X29">
        <f t="shared" si="4"/>
        <v>19.663657546472898</v>
      </c>
      <c r="Y29" s="1">
        <f t="shared" si="5"/>
        <v>45380.320277188279</v>
      </c>
      <c r="Z29">
        <f t="shared" si="10"/>
        <v>499.358868957249</v>
      </c>
      <c r="AA29">
        <f t="shared" si="10"/>
        <v>35.14287872273195</v>
      </c>
      <c r="AB29">
        <f t="shared" si="10"/>
        <v>86.198584183745496</v>
      </c>
      <c r="AC29">
        <f t="shared" si="10"/>
        <v>36.078818043743652</v>
      </c>
      <c r="AD29">
        <f t="shared" si="11"/>
        <v>0.99804644426635503</v>
      </c>
      <c r="AE29">
        <f t="shared" si="11"/>
        <v>-2.4219858802393801E-2</v>
      </c>
      <c r="AF29">
        <f t="shared" si="6"/>
        <v>19.663903203771323</v>
      </c>
      <c r="AG29" s="1">
        <f t="shared" si="7"/>
        <v>45278.903243643916</v>
      </c>
    </row>
    <row r="30" spans="1:33" x14ac:dyDescent="0.3">
      <c r="A30" s="1">
        <v>12796</v>
      </c>
      <c r="B30" s="2">
        <v>0.49999965068885499</v>
      </c>
      <c r="C30" s="2">
        <v>3.6918519900875101E-2</v>
      </c>
      <c r="D30" s="2">
        <v>7.5999990292906494E-2</v>
      </c>
      <c r="E30" s="2">
        <v>3.7503284198970102E-2</v>
      </c>
      <c r="F30" s="2">
        <v>0.99855076245124297</v>
      </c>
      <c r="G30" s="2">
        <v>-2.99846188745399E-2</v>
      </c>
      <c r="H30" s="2">
        <v>19673.7694973504</v>
      </c>
      <c r="I30" s="3">
        <v>46760.78050531022</v>
      </c>
      <c r="J30" s="2">
        <v>0.49995822133247653</v>
      </c>
      <c r="K30" s="2">
        <v>3.646972613381555E-2</v>
      </c>
      <c r="L30" s="2">
        <v>7.7232905648514996E-2</v>
      </c>
      <c r="M30" s="2">
        <v>3.7496759803790053E-2</v>
      </c>
      <c r="N30" s="2">
        <v>0.99778908383442799</v>
      </c>
      <c r="O30" s="2">
        <v>-3.02167077550166E-2</v>
      </c>
      <c r="P30" s="2">
        <v>19673.650468456384</v>
      </c>
      <c r="Q30" s="3">
        <v>46665.021974184798</v>
      </c>
      <c r="R30">
        <f t="shared" si="8"/>
        <v>499.99965068885501</v>
      </c>
      <c r="S30">
        <f t="shared" si="8"/>
        <v>36.918519900875097</v>
      </c>
      <c r="T30">
        <f t="shared" si="8"/>
        <v>75.999990292906489</v>
      </c>
      <c r="U30">
        <f t="shared" si="8"/>
        <v>37.5032841989701</v>
      </c>
      <c r="V30">
        <f t="shared" si="9"/>
        <v>0.99855076245124297</v>
      </c>
      <c r="W30">
        <f t="shared" si="9"/>
        <v>-2.99846188745399E-2</v>
      </c>
      <c r="X30">
        <f t="shared" si="4"/>
        <v>19.673769497350399</v>
      </c>
      <c r="Y30" s="1">
        <f t="shared" si="5"/>
        <v>46760.78050531022</v>
      </c>
      <c r="Z30">
        <f t="shared" si="10"/>
        <v>499.95822133247651</v>
      </c>
      <c r="AA30">
        <f t="shared" si="10"/>
        <v>36.469726133815549</v>
      </c>
      <c r="AB30">
        <f t="shared" si="10"/>
        <v>77.232905648515001</v>
      </c>
      <c r="AC30">
        <f t="shared" si="10"/>
        <v>37.496759803790056</v>
      </c>
      <c r="AD30">
        <f t="shared" si="11"/>
        <v>0.99778908383442799</v>
      </c>
      <c r="AE30">
        <f t="shared" si="11"/>
        <v>-3.02167077550166E-2</v>
      </c>
      <c r="AF30">
        <f t="shared" si="6"/>
        <v>19.673650468456383</v>
      </c>
      <c r="AG30" s="1">
        <f t="shared" si="7"/>
        <v>46665.021974184798</v>
      </c>
    </row>
    <row r="31" spans="1:33" x14ac:dyDescent="0.3">
      <c r="A31" s="1">
        <v>12797</v>
      </c>
      <c r="B31" s="2">
        <v>0.49999869433898297</v>
      </c>
      <c r="C31" s="2">
        <v>3.8320906375613702E-2</v>
      </c>
      <c r="D31" s="2">
        <v>6.6999959226727496E-2</v>
      </c>
      <c r="E31" s="2">
        <v>3.8936398030468097E-2</v>
      </c>
      <c r="F31" s="2">
        <v>0.998337507025848</v>
      </c>
      <c r="G31" s="2">
        <v>-3.3880631822401301E-2</v>
      </c>
      <c r="H31" s="2">
        <v>19684.7618365583</v>
      </c>
      <c r="I31" s="3">
        <v>48140.922647022919</v>
      </c>
      <c r="J31" s="2">
        <v>0.49986453659072699</v>
      </c>
      <c r="K31" s="2">
        <v>3.7816698080933901E-2</v>
      </c>
      <c r="L31" s="2">
        <v>6.8098231748320998E-2</v>
      </c>
      <c r="M31" s="2">
        <v>3.9004544212185251E-2</v>
      </c>
      <c r="N31" s="2">
        <v>0.99754237134724599</v>
      </c>
      <c r="O31" s="2">
        <v>-3.4130135299515002E-2</v>
      </c>
      <c r="P31" s="2">
        <v>19684.620048284658</v>
      </c>
      <c r="Q31" s="3">
        <v>48038.71723194464</v>
      </c>
      <c r="R31">
        <f t="shared" si="8"/>
        <v>499.998694338983</v>
      </c>
      <c r="S31">
        <f t="shared" si="8"/>
        <v>38.320906375613703</v>
      </c>
      <c r="T31">
        <f t="shared" si="8"/>
        <v>66.999959226727498</v>
      </c>
      <c r="U31">
        <f t="shared" si="8"/>
        <v>38.936398030468098</v>
      </c>
      <c r="V31">
        <f t="shared" si="9"/>
        <v>0.998337507025848</v>
      </c>
      <c r="W31">
        <f t="shared" si="9"/>
        <v>-3.3880631822401301E-2</v>
      </c>
      <c r="X31">
        <f t="shared" si="4"/>
        <v>19.684761836558302</v>
      </c>
      <c r="Y31" s="1">
        <f t="shared" si="5"/>
        <v>48140.922647022919</v>
      </c>
      <c r="Z31">
        <f t="shared" si="10"/>
        <v>499.86453659072697</v>
      </c>
      <c r="AA31">
        <f t="shared" si="10"/>
        <v>37.816698080933904</v>
      </c>
      <c r="AB31">
        <f t="shared" si="10"/>
        <v>68.098231748320998</v>
      </c>
      <c r="AC31">
        <f t="shared" si="10"/>
        <v>39.004544212185252</v>
      </c>
      <c r="AD31">
        <f t="shared" si="11"/>
        <v>0.99754237134724599</v>
      </c>
      <c r="AE31">
        <f t="shared" si="11"/>
        <v>-3.4130135299515002E-2</v>
      </c>
      <c r="AF31">
        <f t="shared" si="6"/>
        <v>19.684620048284657</v>
      </c>
      <c r="AG31" s="1">
        <f t="shared" si="7"/>
        <v>48038.71723194464</v>
      </c>
    </row>
    <row r="32" spans="1:33" x14ac:dyDescent="0.3">
      <c r="A32" s="1">
        <v>12798</v>
      </c>
      <c r="B32" s="2">
        <v>0.49999915497071601</v>
      </c>
      <c r="C32" s="2">
        <v>3.8379188392143902E-2</v>
      </c>
      <c r="D32" s="2">
        <v>6.1999972873383997E-2</v>
      </c>
      <c r="E32" s="2">
        <v>3.9884887233491997E-2</v>
      </c>
      <c r="F32" s="2">
        <v>0.99823970976311205</v>
      </c>
      <c r="G32" s="2">
        <v>-3.5636967779088799E-2</v>
      </c>
      <c r="H32" s="2">
        <v>19689.4893103537</v>
      </c>
      <c r="I32" s="3">
        <v>48754.900462494916</v>
      </c>
      <c r="J32" s="2">
        <v>0.49973433378877652</v>
      </c>
      <c r="K32" s="2">
        <v>3.7861323236673947E-2</v>
      </c>
      <c r="L32" s="2">
        <v>6.3223573253998994E-2</v>
      </c>
      <c r="M32" s="2">
        <v>4.005648310374875E-2</v>
      </c>
      <c r="N32" s="2">
        <v>0.99744267087530503</v>
      </c>
      <c r="O32" s="2">
        <v>-3.5835138956819397E-2</v>
      </c>
      <c r="P32" s="2">
        <v>19689.27762093654</v>
      </c>
      <c r="Q32" s="3">
        <v>48662.1928881524</v>
      </c>
      <c r="R32">
        <f t="shared" si="8"/>
        <v>499.99915497071601</v>
      </c>
      <c r="S32">
        <f t="shared" si="8"/>
        <v>38.379188392143902</v>
      </c>
      <c r="T32">
        <f t="shared" si="8"/>
        <v>61.999972873383996</v>
      </c>
      <c r="U32">
        <f t="shared" si="8"/>
        <v>39.884887233491995</v>
      </c>
      <c r="V32">
        <f t="shared" si="9"/>
        <v>0.99823970976311205</v>
      </c>
      <c r="W32">
        <f t="shared" si="9"/>
        <v>-3.5636967779088799E-2</v>
      </c>
      <c r="X32">
        <f t="shared" si="4"/>
        <v>19.6894893103537</v>
      </c>
      <c r="Y32" s="1">
        <f t="shared" si="5"/>
        <v>48754.900462494916</v>
      </c>
      <c r="Z32">
        <f t="shared" si="10"/>
        <v>499.7343337887765</v>
      </c>
      <c r="AA32">
        <f t="shared" si="10"/>
        <v>37.861323236673947</v>
      </c>
      <c r="AB32">
        <f t="shared" si="10"/>
        <v>63.223573253998993</v>
      </c>
      <c r="AC32">
        <f t="shared" si="10"/>
        <v>40.056483103748747</v>
      </c>
      <c r="AD32">
        <f t="shared" si="11"/>
        <v>0.99744267087530503</v>
      </c>
      <c r="AE32">
        <f t="shared" si="11"/>
        <v>-3.5835138956819397E-2</v>
      </c>
      <c r="AF32">
        <f t="shared" si="6"/>
        <v>19.68927762093654</v>
      </c>
      <c r="AG32" s="1">
        <f t="shared" si="7"/>
        <v>48662.1928881524</v>
      </c>
    </row>
    <row r="33" spans="1:33" x14ac:dyDescent="0.3">
      <c r="A33" s="1">
        <v>12799</v>
      </c>
      <c r="B33" s="2">
        <v>0.49999914650490801</v>
      </c>
      <c r="C33" s="2">
        <v>3.8444081081657998E-2</v>
      </c>
      <c r="D33" s="2">
        <v>5.7999971552502999E-2</v>
      </c>
      <c r="E33" s="2">
        <v>4.0870304742498399E-2</v>
      </c>
      <c r="F33" s="2">
        <v>0.99815103925524495</v>
      </c>
      <c r="G33" s="2">
        <v>-3.72314563529356E-2</v>
      </c>
      <c r="H33" s="2">
        <v>19693.987297041698</v>
      </c>
      <c r="I33" s="3">
        <v>49369.122703148299</v>
      </c>
      <c r="J33" s="2">
        <v>0.49970717888121702</v>
      </c>
      <c r="K33" s="2">
        <v>3.7972445641492152E-2</v>
      </c>
      <c r="L33" s="2">
        <v>5.9264030589194501E-2</v>
      </c>
      <c r="M33" s="2">
        <v>4.106444027004625E-2</v>
      </c>
      <c r="N33" s="2">
        <v>0.99733314296521602</v>
      </c>
      <c r="O33" s="2">
        <v>-3.74068178474199E-2</v>
      </c>
      <c r="P33" s="2">
        <v>19693.699722874528</v>
      </c>
      <c r="Q33" s="3">
        <v>49278.827107016055</v>
      </c>
      <c r="R33">
        <f t="shared" si="8"/>
        <v>499.99914650490803</v>
      </c>
      <c r="S33">
        <f t="shared" si="8"/>
        <v>38.444081081657998</v>
      </c>
      <c r="T33">
        <f t="shared" si="8"/>
        <v>57.999971552502998</v>
      </c>
      <c r="U33">
        <f t="shared" si="8"/>
        <v>40.870304742498398</v>
      </c>
      <c r="V33">
        <f t="shared" si="9"/>
        <v>0.99815103925524495</v>
      </c>
      <c r="W33">
        <f t="shared" si="9"/>
        <v>-3.72314563529356E-2</v>
      </c>
      <c r="X33">
        <f t="shared" si="4"/>
        <v>19.693987297041698</v>
      </c>
      <c r="Y33" s="1">
        <f t="shared" si="5"/>
        <v>49369.122703148299</v>
      </c>
      <c r="Z33">
        <f t="shared" si="10"/>
        <v>499.70717888121703</v>
      </c>
      <c r="AA33">
        <f t="shared" si="10"/>
        <v>37.972445641492151</v>
      </c>
      <c r="AB33">
        <f t="shared" si="10"/>
        <v>59.264030589194498</v>
      </c>
      <c r="AC33">
        <f t="shared" si="10"/>
        <v>41.064440270046248</v>
      </c>
      <c r="AD33">
        <f t="shared" si="11"/>
        <v>0.99733314296521602</v>
      </c>
      <c r="AE33">
        <f t="shared" si="11"/>
        <v>-3.74068178474199E-2</v>
      </c>
      <c r="AF33">
        <f t="shared" si="6"/>
        <v>19.693699722874527</v>
      </c>
      <c r="AG33" s="1">
        <f t="shared" si="7"/>
        <v>49278.827107016055</v>
      </c>
    </row>
    <row r="34" spans="1:33" x14ac:dyDescent="0.3">
      <c r="A34" s="1">
        <v>12800</v>
      </c>
      <c r="B34" s="2">
        <v>0.49999913467662499</v>
      </c>
      <c r="C34" s="2">
        <v>3.9129186797573198E-2</v>
      </c>
      <c r="D34" s="2">
        <v>5.2999970416381499E-2</v>
      </c>
      <c r="E34" s="2">
        <v>4.1597716429014102E-2</v>
      </c>
      <c r="F34" s="2">
        <v>0.99805569013374495</v>
      </c>
      <c r="G34" s="2">
        <v>-3.8957440395138897E-2</v>
      </c>
      <c r="H34" s="2">
        <v>19698.742074726699</v>
      </c>
      <c r="I34" s="3">
        <v>49983.554380986025</v>
      </c>
      <c r="J34" s="2">
        <v>0.49967575158357952</v>
      </c>
      <c r="K34" s="2">
        <v>3.8576914058033297E-2</v>
      </c>
      <c r="L34" s="2">
        <v>5.4240509413763502E-2</v>
      </c>
      <c r="M34" s="2">
        <v>4.1706078263402599E-2</v>
      </c>
      <c r="N34" s="2">
        <v>0.99719443104368</v>
      </c>
      <c r="O34" s="2">
        <v>-3.9141938004151798E-2</v>
      </c>
      <c r="P34" s="2">
        <v>19698.415510856863</v>
      </c>
      <c r="Q34" s="3">
        <v>49884.344318401636</v>
      </c>
      <c r="R34">
        <f t="shared" si="8"/>
        <v>499.99913467662498</v>
      </c>
      <c r="S34">
        <f t="shared" si="8"/>
        <v>39.129186797573198</v>
      </c>
      <c r="T34">
        <f t="shared" si="8"/>
        <v>52.999970416381501</v>
      </c>
      <c r="U34">
        <f t="shared" si="8"/>
        <v>41.597716429014099</v>
      </c>
      <c r="V34">
        <f t="shared" si="9"/>
        <v>0.99805569013374495</v>
      </c>
      <c r="W34">
        <f t="shared" si="9"/>
        <v>-3.8957440395138897E-2</v>
      </c>
      <c r="X34">
        <f t="shared" si="4"/>
        <v>19.698742074726699</v>
      </c>
      <c r="Y34" s="1">
        <f t="shared" si="5"/>
        <v>49983.554380986025</v>
      </c>
      <c r="Z34">
        <f t="shared" si="10"/>
        <v>499.67575158357954</v>
      </c>
      <c r="AA34">
        <f t="shared" si="10"/>
        <v>38.576914058033296</v>
      </c>
      <c r="AB34">
        <f t="shared" si="10"/>
        <v>54.240509413763505</v>
      </c>
      <c r="AC34">
        <f t="shared" si="10"/>
        <v>41.706078263402595</v>
      </c>
      <c r="AD34">
        <f t="shared" si="11"/>
        <v>0.99719443104368</v>
      </c>
      <c r="AE34">
        <f t="shared" si="11"/>
        <v>-3.9141938004151798E-2</v>
      </c>
      <c r="AF34">
        <f t="shared" si="6"/>
        <v>19.698415510856861</v>
      </c>
      <c r="AG34" s="1">
        <f t="shared" si="7"/>
        <v>49884.344318401636</v>
      </c>
    </row>
    <row r="35" spans="1:33" x14ac:dyDescent="0.3">
      <c r="A35" s="1">
        <v>12801</v>
      </c>
      <c r="B35" s="2">
        <v>0.49999910508895601</v>
      </c>
      <c r="C35" s="2">
        <v>3.9844478746160802E-2</v>
      </c>
      <c r="D35" s="2">
        <v>4.7999968559561103E-2</v>
      </c>
      <c r="E35" s="2">
        <v>4.2644145481966003E-2</v>
      </c>
      <c r="F35" s="2">
        <v>0.99796069344711003</v>
      </c>
      <c r="G35" s="2">
        <v>-4.0685501847407698E-2</v>
      </c>
      <c r="H35" s="2">
        <v>19703.501684087601</v>
      </c>
      <c r="I35" s="3">
        <v>50598.268137554602</v>
      </c>
      <c r="J35" s="2">
        <v>0.49970751216284598</v>
      </c>
      <c r="K35" s="2">
        <v>3.919298399272135E-2</v>
      </c>
      <c r="L35" s="2">
        <v>4.91448049818973E-2</v>
      </c>
      <c r="M35" s="2">
        <v>4.2635921670688297E-2</v>
      </c>
      <c r="N35" s="2">
        <v>0.99707290038021901</v>
      </c>
      <c r="O35" s="2">
        <v>-4.0810940079198402E-2</v>
      </c>
      <c r="P35" s="2">
        <v>19703.167693691521</v>
      </c>
      <c r="Q35" s="3">
        <v>50503.678182140058</v>
      </c>
      <c r="R35">
        <f t="shared" si="8"/>
        <v>499.99910508895601</v>
      </c>
      <c r="S35">
        <f t="shared" si="8"/>
        <v>39.844478746160803</v>
      </c>
      <c r="T35">
        <f t="shared" si="8"/>
        <v>47.999968559561104</v>
      </c>
      <c r="U35">
        <f t="shared" si="8"/>
        <v>42.644145481966007</v>
      </c>
      <c r="V35">
        <f t="shared" si="9"/>
        <v>0.99796069344711003</v>
      </c>
      <c r="W35">
        <f t="shared" si="9"/>
        <v>-4.0685501847407698E-2</v>
      </c>
      <c r="X35">
        <f t="shared" si="4"/>
        <v>19.703501684087602</v>
      </c>
      <c r="Y35" s="1">
        <f t="shared" si="5"/>
        <v>50598.268137554602</v>
      </c>
      <c r="Z35">
        <f t="shared" si="10"/>
        <v>499.707512162846</v>
      </c>
      <c r="AA35">
        <f t="shared" si="10"/>
        <v>39.192983992721352</v>
      </c>
      <c r="AB35">
        <f t="shared" si="10"/>
        <v>49.144804981897302</v>
      </c>
      <c r="AC35">
        <f t="shared" si="10"/>
        <v>42.635921670688298</v>
      </c>
      <c r="AD35">
        <f t="shared" si="11"/>
        <v>0.99707290038021901</v>
      </c>
      <c r="AE35">
        <f t="shared" si="11"/>
        <v>-4.0810940079198402E-2</v>
      </c>
      <c r="AF35">
        <f t="shared" si="6"/>
        <v>19.703167693691523</v>
      </c>
      <c r="AG35" s="1">
        <f t="shared" si="7"/>
        <v>50503.678182140058</v>
      </c>
    </row>
    <row r="36" spans="1:33" x14ac:dyDescent="0.3">
      <c r="A36" s="1">
        <v>12802</v>
      </c>
      <c r="B36" s="2">
        <v>0.49999906062244598</v>
      </c>
      <c r="C36" s="2">
        <v>4.0070831672907398E-2</v>
      </c>
      <c r="D36" s="2">
        <v>4.3999965711881403E-2</v>
      </c>
      <c r="E36" s="2">
        <v>4.31685088915717E-2</v>
      </c>
      <c r="F36" s="2">
        <v>0.99786249754949297</v>
      </c>
      <c r="G36" s="2">
        <v>-4.2479774021478497E-2</v>
      </c>
      <c r="H36" s="2">
        <v>19708.633444952698</v>
      </c>
      <c r="I36" s="3">
        <v>51328.950898348106</v>
      </c>
      <c r="J36" s="2">
        <v>0.49960979567358949</v>
      </c>
      <c r="K36" s="2">
        <v>3.94770043245148E-2</v>
      </c>
      <c r="L36" s="2">
        <v>4.5142380987214299E-2</v>
      </c>
      <c r="M36" s="2">
        <v>4.3178870907593099E-2</v>
      </c>
      <c r="N36" s="2">
        <v>0.99695687592636695</v>
      </c>
      <c r="O36" s="2">
        <v>-4.2572852465983503E-2</v>
      </c>
      <c r="P36" s="2">
        <v>19708.171500586835</v>
      </c>
      <c r="Q36" s="3">
        <v>51228.930337588339</v>
      </c>
      <c r="R36">
        <f t="shared" si="8"/>
        <v>499.999060622446</v>
      </c>
      <c r="S36">
        <f t="shared" si="8"/>
        <v>40.070831672907396</v>
      </c>
      <c r="T36">
        <f t="shared" si="8"/>
        <v>43.999965711881401</v>
      </c>
      <c r="U36">
        <f t="shared" si="8"/>
        <v>43.168508891571697</v>
      </c>
      <c r="V36">
        <f t="shared" si="9"/>
        <v>0.99786249754949297</v>
      </c>
      <c r="W36">
        <f t="shared" si="9"/>
        <v>-4.2479774021478497E-2</v>
      </c>
      <c r="X36">
        <f t="shared" si="4"/>
        <v>19.708633444952699</v>
      </c>
      <c r="Y36" s="1">
        <f t="shared" si="5"/>
        <v>51328.950898348106</v>
      </c>
      <c r="Z36">
        <f t="shared" si="10"/>
        <v>499.60979567358947</v>
      </c>
      <c r="AA36">
        <f t="shared" si="10"/>
        <v>39.477004324514802</v>
      </c>
      <c r="AB36">
        <f t="shared" si="10"/>
        <v>45.142380987214302</v>
      </c>
      <c r="AC36">
        <f t="shared" si="10"/>
        <v>43.178870907593101</v>
      </c>
      <c r="AD36">
        <f t="shared" si="11"/>
        <v>0.99695687592636695</v>
      </c>
      <c r="AE36">
        <f t="shared" si="11"/>
        <v>-4.2572852465983503E-2</v>
      </c>
      <c r="AF36">
        <f t="shared" si="6"/>
        <v>19.708171500586836</v>
      </c>
      <c r="AG36" s="1">
        <f t="shared" si="7"/>
        <v>51228.930337588339</v>
      </c>
    </row>
    <row r="37" spans="1:33" x14ac:dyDescent="0.3">
      <c r="A37" s="1">
        <v>12803</v>
      </c>
      <c r="B37" s="2">
        <v>0.49999906336559302</v>
      </c>
      <c r="C37" s="2">
        <v>4.0761595446844198E-2</v>
      </c>
      <c r="D37" s="2">
        <v>3.8999964815724299E-2</v>
      </c>
      <c r="E37" s="2">
        <v>4.39240523387633E-2</v>
      </c>
      <c r="F37" s="2">
        <v>0.99775545252585995</v>
      </c>
      <c r="G37" s="2">
        <v>-4.44210465123695E-2</v>
      </c>
      <c r="H37" s="2">
        <v>19714.067367790401</v>
      </c>
      <c r="I37" s="3">
        <v>52059.8890860092</v>
      </c>
      <c r="J37" s="2">
        <v>0.4996654439709235</v>
      </c>
      <c r="K37" s="2">
        <v>4.0358448122283952E-2</v>
      </c>
      <c r="L37" s="2">
        <v>4.034206690335055E-2</v>
      </c>
      <c r="M37" s="2">
        <v>4.39460792087241E-2</v>
      </c>
      <c r="N37" s="2">
        <v>0.996870822738393</v>
      </c>
      <c r="O37" s="2">
        <v>-4.45151942587153E-2</v>
      </c>
      <c r="P37" s="2">
        <v>19713.607578694129</v>
      </c>
      <c r="Q37" s="3">
        <v>51966.116455672643</v>
      </c>
      <c r="R37">
        <f t="shared" si="8"/>
        <v>499.99906336559303</v>
      </c>
      <c r="S37">
        <f t="shared" si="8"/>
        <v>40.761595446844197</v>
      </c>
      <c r="T37">
        <f t="shared" si="8"/>
        <v>38.999964815724297</v>
      </c>
      <c r="U37">
        <f t="shared" si="8"/>
        <v>43.924052338763303</v>
      </c>
      <c r="V37">
        <f t="shared" si="9"/>
        <v>0.99775545252585995</v>
      </c>
      <c r="W37">
        <f t="shared" si="9"/>
        <v>-4.44210465123695E-2</v>
      </c>
      <c r="X37">
        <f t="shared" si="4"/>
        <v>19.714067367790403</v>
      </c>
      <c r="Y37" s="1">
        <f t="shared" si="5"/>
        <v>52059.8890860092</v>
      </c>
      <c r="Z37">
        <f t="shared" si="10"/>
        <v>499.66544397092349</v>
      </c>
      <c r="AA37">
        <f t="shared" si="10"/>
        <v>40.358448122283953</v>
      </c>
      <c r="AB37">
        <f t="shared" si="10"/>
        <v>40.342066903350549</v>
      </c>
      <c r="AC37">
        <f t="shared" si="10"/>
        <v>43.9460792087241</v>
      </c>
      <c r="AD37">
        <f t="shared" si="11"/>
        <v>0.996870822738393</v>
      </c>
      <c r="AE37">
        <f t="shared" si="11"/>
        <v>-4.45151942587153E-2</v>
      </c>
      <c r="AF37">
        <f t="shared" si="6"/>
        <v>19.71360757869413</v>
      </c>
      <c r="AG37" s="1">
        <f t="shared" si="7"/>
        <v>51966.116455672643</v>
      </c>
    </row>
    <row r="38" spans="1:33" x14ac:dyDescent="0.3">
      <c r="A38" s="1">
        <v>12804</v>
      </c>
      <c r="B38" s="2">
        <v>0.49999909317325603</v>
      </c>
      <c r="C38" s="2">
        <v>4.0418374617080997E-2</v>
      </c>
      <c r="D38" s="2">
        <v>3.4999964828385598E-2</v>
      </c>
      <c r="E38" s="2">
        <v>4.4707326685498198E-2</v>
      </c>
      <c r="F38" s="2">
        <v>0.99765523181657101</v>
      </c>
      <c r="G38" s="2">
        <v>-4.6270779464747898E-2</v>
      </c>
      <c r="H38" s="2">
        <v>19719.239372139498</v>
      </c>
      <c r="I38" s="3">
        <v>52791.5031951239</v>
      </c>
      <c r="J38" s="2">
        <v>0.49961777987282951</v>
      </c>
      <c r="K38" s="2">
        <v>3.9861772991462353E-2</v>
      </c>
      <c r="L38" s="2">
        <v>3.638461565238825E-2</v>
      </c>
      <c r="M38" s="2">
        <v>4.4633009967906749E-2</v>
      </c>
      <c r="N38" s="2">
        <v>0.99678420158241599</v>
      </c>
      <c r="O38" s="2">
        <v>-4.6262222035302197E-2</v>
      </c>
      <c r="P38" s="2">
        <v>19718.644551015175</v>
      </c>
      <c r="Q38" s="3">
        <v>52700.563971661701</v>
      </c>
      <c r="R38">
        <f t="shared" si="8"/>
        <v>499.99909317325603</v>
      </c>
      <c r="S38">
        <f t="shared" si="8"/>
        <v>40.418374617081</v>
      </c>
      <c r="T38">
        <f t="shared" si="8"/>
        <v>34.9999648283856</v>
      </c>
      <c r="U38">
        <f t="shared" si="8"/>
        <v>44.707326685498195</v>
      </c>
      <c r="V38">
        <f t="shared" si="9"/>
        <v>0.99765523181657101</v>
      </c>
      <c r="W38">
        <f t="shared" si="9"/>
        <v>-4.6270779464747898E-2</v>
      </c>
      <c r="X38">
        <f t="shared" si="4"/>
        <v>19.719239372139498</v>
      </c>
      <c r="Y38" s="1">
        <f t="shared" si="5"/>
        <v>52791.5031951239</v>
      </c>
      <c r="Z38">
        <f t="shared" si="10"/>
        <v>499.61777987282949</v>
      </c>
      <c r="AA38">
        <f t="shared" si="10"/>
        <v>39.861772991462352</v>
      </c>
      <c r="AB38">
        <f t="shared" si="10"/>
        <v>36.384615652388248</v>
      </c>
      <c r="AC38">
        <f t="shared" si="10"/>
        <v>44.633009967906752</v>
      </c>
      <c r="AD38">
        <f t="shared" si="11"/>
        <v>0.99678420158241599</v>
      </c>
      <c r="AE38">
        <f t="shared" si="11"/>
        <v>-4.6262222035302197E-2</v>
      </c>
      <c r="AF38">
        <f t="shared" si="6"/>
        <v>19.718644551015174</v>
      </c>
      <c r="AG38" s="1">
        <f t="shared" si="7"/>
        <v>52700.563971661701</v>
      </c>
    </row>
    <row r="39" spans="1:33" x14ac:dyDescent="0.3">
      <c r="A39" s="1">
        <v>12805</v>
      </c>
      <c r="B39" s="2">
        <v>0.49999911292257398</v>
      </c>
      <c r="C39" s="2">
        <v>4.04547507264802E-2</v>
      </c>
      <c r="D39" s="2">
        <v>2.9999964643945502E-2</v>
      </c>
      <c r="E39" s="2">
        <v>4.5379107460493499E-2</v>
      </c>
      <c r="F39" s="2">
        <v>0.99754864240247898</v>
      </c>
      <c r="G39" s="2">
        <v>-4.8198095388922203E-2</v>
      </c>
      <c r="H39" s="2">
        <v>19724.632921134798</v>
      </c>
      <c r="I39" s="3">
        <v>53522.487047891183</v>
      </c>
      <c r="J39" s="2">
        <v>0.49958486775536698</v>
      </c>
      <c r="K39" s="2">
        <v>4.0125031456695097E-2</v>
      </c>
      <c r="L39" s="2">
        <v>3.1293459347696249E-2</v>
      </c>
      <c r="M39" s="2">
        <v>4.5261509838745252E-2</v>
      </c>
      <c r="N39" s="2">
        <v>0.99669357441534701</v>
      </c>
      <c r="O39" s="2">
        <v>-4.8196278884915199E-2</v>
      </c>
      <c r="P39" s="2">
        <v>19724.037481651481</v>
      </c>
      <c r="Q39" s="3">
        <v>53423.685230871139</v>
      </c>
      <c r="R39">
        <f t="shared" si="8"/>
        <v>499.999112922574</v>
      </c>
      <c r="S39">
        <f t="shared" si="8"/>
        <v>40.454750726480199</v>
      </c>
      <c r="T39">
        <f t="shared" si="8"/>
        <v>29.9999646439455</v>
      </c>
      <c r="U39">
        <f t="shared" si="8"/>
        <v>45.379107460493501</v>
      </c>
      <c r="V39">
        <f t="shared" si="9"/>
        <v>0.99754864240247898</v>
      </c>
      <c r="W39">
        <f t="shared" si="9"/>
        <v>-4.8198095388922203E-2</v>
      </c>
      <c r="X39">
        <f t="shared" si="4"/>
        <v>19.724632921134798</v>
      </c>
      <c r="Y39" s="1">
        <f t="shared" si="5"/>
        <v>53522.487047891183</v>
      </c>
      <c r="Z39">
        <f t="shared" si="10"/>
        <v>499.58486775536699</v>
      </c>
      <c r="AA39">
        <f t="shared" si="10"/>
        <v>40.125031456695098</v>
      </c>
      <c r="AB39">
        <f t="shared" si="10"/>
        <v>31.293459347696249</v>
      </c>
      <c r="AC39">
        <f t="shared" si="10"/>
        <v>45.261509838745255</v>
      </c>
      <c r="AD39">
        <f t="shared" si="11"/>
        <v>0.99669357441534701</v>
      </c>
      <c r="AE39">
        <f t="shared" si="11"/>
        <v>-4.8196278884915199E-2</v>
      </c>
      <c r="AF39">
        <f t="shared" si="6"/>
        <v>19.724037481651482</v>
      </c>
      <c r="AG39" s="1">
        <f t="shared" si="7"/>
        <v>53423.685230871139</v>
      </c>
    </row>
    <row r="40" spans="1:33" x14ac:dyDescent="0.3">
      <c r="A40" s="1">
        <v>12806</v>
      </c>
      <c r="B40" s="2">
        <v>0.499999104499603</v>
      </c>
      <c r="C40" s="2">
        <v>4.07309308405523E-2</v>
      </c>
      <c r="D40" s="2">
        <v>2.6999963381953901E-2</v>
      </c>
      <c r="E40" s="2">
        <v>4.6171709869017703E-2</v>
      </c>
      <c r="F40" s="2">
        <v>0.99745366210160702</v>
      </c>
      <c r="G40" s="2">
        <v>-4.9989358245737199E-2</v>
      </c>
      <c r="H40" s="2">
        <v>19729.524462826401</v>
      </c>
      <c r="I40" s="3">
        <v>54187.825455100814</v>
      </c>
      <c r="J40" s="2">
        <v>0.49955584392833852</v>
      </c>
      <c r="K40" s="2">
        <v>4.0331399495613797E-2</v>
      </c>
      <c r="L40" s="2">
        <v>2.8329568429336399E-2</v>
      </c>
      <c r="M40" s="2">
        <v>4.5931350116855403E-2</v>
      </c>
      <c r="N40" s="2">
        <v>0.99661288434133799</v>
      </c>
      <c r="O40" s="2">
        <v>-4.9962312721799101E-2</v>
      </c>
      <c r="P40" s="2">
        <v>19728.907483651958</v>
      </c>
      <c r="Q40" s="3">
        <v>54090.787923838034</v>
      </c>
      <c r="R40">
        <f t="shared" si="8"/>
        <v>499.99910449960299</v>
      </c>
      <c r="S40">
        <f t="shared" si="8"/>
        <v>40.730930840552297</v>
      </c>
      <c r="T40">
        <f t="shared" si="8"/>
        <v>26.999963381953901</v>
      </c>
      <c r="U40">
        <f t="shared" si="8"/>
        <v>46.171709869017704</v>
      </c>
      <c r="V40">
        <f t="shared" si="9"/>
        <v>0.99745366210160702</v>
      </c>
      <c r="W40">
        <f t="shared" si="9"/>
        <v>-4.9989358245737199E-2</v>
      </c>
      <c r="X40">
        <f t="shared" si="4"/>
        <v>19.729524462826401</v>
      </c>
      <c r="Y40" s="1">
        <f t="shared" si="5"/>
        <v>54187.825455100814</v>
      </c>
      <c r="Z40">
        <f t="shared" si="10"/>
        <v>499.5558439283385</v>
      </c>
      <c r="AA40">
        <f t="shared" si="10"/>
        <v>40.331399495613795</v>
      </c>
      <c r="AB40">
        <f t="shared" si="10"/>
        <v>28.329568429336398</v>
      </c>
      <c r="AC40">
        <f t="shared" si="10"/>
        <v>45.931350116855405</v>
      </c>
      <c r="AD40">
        <f t="shared" si="11"/>
        <v>0.99661288434133799</v>
      </c>
      <c r="AE40">
        <f t="shared" si="11"/>
        <v>-4.9962312721799101E-2</v>
      </c>
      <c r="AF40">
        <f t="shared" si="6"/>
        <v>19.728907483651959</v>
      </c>
      <c r="AG40" s="1">
        <f t="shared" si="7"/>
        <v>54090.787923838034</v>
      </c>
    </row>
    <row r="41" spans="1:33" x14ac:dyDescent="0.3">
      <c r="A41" s="1">
        <v>12807</v>
      </c>
      <c r="B41" s="2">
        <v>0.499999064984882</v>
      </c>
      <c r="C41" s="2">
        <v>4.0304023933699702E-2</v>
      </c>
      <c r="D41" s="2">
        <v>2.39999606931551E-2</v>
      </c>
      <c r="E41" s="2">
        <v>4.68038450723854E-2</v>
      </c>
      <c r="F41" s="2">
        <v>0.99735392476659901</v>
      </c>
      <c r="G41" s="2">
        <v>-5.1842896182757801E-2</v>
      </c>
      <c r="H41" s="2">
        <v>19734.5716554065</v>
      </c>
      <c r="I41" s="3">
        <v>54853.772761769418</v>
      </c>
      <c r="J41" s="2">
        <v>0.49954178679287747</v>
      </c>
      <c r="K41" s="2">
        <v>4.0040652176453299E-2</v>
      </c>
      <c r="L41" s="2">
        <v>2.5527765142357151E-2</v>
      </c>
      <c r="M41" s="2">
        <v>4.6633010542539148E-2</v>
      </c>
      <c r="N41" s="2">
        <v>0.99654734067596396</v>
      </c>
      <c r="O41" s="2">
        <v>-5.18160055309232E-2</v>
      </c>
      <c r="P41" s="2">
        <v>19733.922916715957</v>
      </c>
      <c r="Q41" s="3">
        <v>54757.531333278675</v>
      </c>
      <c r="R41">
        <f t="shared" si="8"/>
        <v>499.99906498488201</v>
      </c>
      <c r="S41">
        <f t="shared" si="8"/>
        <v>40.304023933699703</v>
      </c>
      <c r="T41">
        <f t="shared" si="8"/>
        <v>23.999960693155099</v>
      </c>
      <c r="U41">
        <f t="shared" si="8"/>
        <v>46.8038450723854</v>
      </c>
      <c r="V41">
        <f t="shared" si="9"/>
        <v>0.99735392476659901</v>
      </c>
      <c r="W41">
        <f t="shared" si="9"/>
        <v>-5.1842896182757801E-2</v>
      </c>
      <c r="X41">
        <f t="shared" si="4"/>
        <v>19.734571655406501</v>
      </c>
      <c r="Y41" s="1">
        <f t="shared" si="5"/>
        <v>54853.772761769418</v>
      </c>
      <c r="Z41">
        <f t="shared" si="10"/>
        <v>499.54178679287747</v>
      </c>
      <c r="AA41">
        <f t="shared" si="10"/>
        <v>40.0406521764533</v>
      </c>
      <c r="AB41">
        <f t="shared" si="10"/>
        <v>25.527765142357151</v>
      </c>
      <c r="AC41">
        <f t="shared" si="10"/>
        <v>46.633010542539147</v>
      </c>
      <c r="AD41">
        <f t="shared" si="11"/>
        <v>0.99654734067596396</v>
      </c>
      <c r="AE41">
        <f t="shared" si="11"/>
        <v>-5.18160055309232E-2</v>
      </c>
      <c r="AF41">
        <f t="shared" si="6"/>
        <v>19.733922916715958</v>
      </c>
      <c r="AG41" s="1">
        <f t="shared" si="7"/>
        <v>54757.531333278675</v>
      </c>
    </row>
    <row r="42" spans="1:33" x14ac:dyDescent="0.3">
      <c r="A42" s="1">
        <v>12808</v>
      </c>
      <c r="B42" s="2">
        <v>0.49999989486458801</v>
      </c>
      <c r="C42" s="2">
        <v>4.0547855792052202E-2</v>
      </c>
      <c r="D42" s="2">
        <v>1.99999954857682E-2</v>
      </c>
      <c r="E42" s="2">
        <v>4.7507130200860802E-2</v>
      </c>
      <c r="F42" s="2">
        <v>0.99724832897975701</v>
      </c>
      <c r="G42" s="2">
        <v>-5.3848501480000803E-2</v>
      </c>
      <c r="H42" s="2">
        <v>19739.929470976</v>
      </c>
      <c r="I42" s="3">
        <v>55520.651443155497</v>
      </c>
      <c r="J42" s="2">
        <v>0.49959204338898849</v>
      </c>
      <c r="K42" s="2">
        <v>4.0101794522698853E-2</v>
      </c>
      <c r="L42" s="2">
        <v>2.1397416694379501E-2</v>
      </c>
      <c r="M42" s="2">
        <v>4.7174633355294149E-2</v>
      </c>
      <c r="N42" s="2">
        <v>0.99645143244146195</v>
      </c>
      <c r="O42" s="2">
        <v>-5.3809242023680398E-2</v>
      </c>
      <c r="P42" s="2">
        <v>19739.319336610853</v>
      </c>
      <c r="Q42" s="3">
        <v>55407.366271145656</v>
      </c>
      <c r="R42">
        <f t="shared" si="8"/>
        <v>499.99989486458799</v>
      </c>
      <c r="S42">
        <f t="shared" si="8"/>
        <v>40.547855792052204</v>
      </c>
      <c r="T42">
        <f t="shared" si="8"/>
        <v>19.999995485768199</v>
      </c>
      <c r="U42">
        <f t="shared" si="8"/>
        <v>47.5071302008608</v>
      </c>
      <c r="V42">
        <f t="shared" si="9"/>
        <v>0.99724832897975701</v>
      </c>
      <c r="W42">
        <f t="shared" si="9"/>
        <v>-5.3848501480000803E-2</v>
      </c>
      <c r="X42">
        <f t="shared" si="4"/>
        <v>19.739929470976001</v>
      </c>
      <c r="Y42" s="1">
        <f t="shared" si="5"/>
        <v>55520.651443155497</v>
      </c>
      <c r="Z42">
        <f t="shared" si="10"/>
        <v>499.59204338898849</v>
      </c>
      <c r="AA42">
        <f t="shared" si="10"/>
        <v>40.101794522698853</v>
      </c>
      <c r="AB42">
        <f t="shared" si="10"/>
        <v>21.397416694379501</v>
      </c>
      <c r="AC42">
        <f t="shared" si="10"/>
        <v>47.174633355294148</v>
      </c>
      <c r="AD42">
        <f t="shared" si="11"/>
        <v>0.99645143244146195</v>
      </c>
      <c r="AE42">
        <f t="shared" si="11"/>
        <v>-5.3809242023680398E-2</v>
      </c>
      <c r="AF42">
        <f t="shared" si="6"/>
        <v>19.739319336610855</v>
      </c>
      <c r="AG42" s="1">
        <f t="shared" si="7"/>
        <v>55407.366271145656</v>
      </c>
    </row>
    <row r="43" spans="1:33" x14ac:dyDescent="0.3">
      <c r="A43" s="1">
        <v>12809</v>
      </c>
      <c r="B43" s="2">
        <v>0.49999988069701701</v>
      </c>
      <c r="C43" s="2">
        <v>4.0592892217262699E-2</v>
      </c>
      <c r="D43" s="2">
        <v>1.6999994770360401E-2</v>
      </c>
      <c r="E43" s="2">
        <v>4.8655421107446799E-2</v>
      </c>
      <c r="F43" s="2">
        <v>0.99715416149068103</v>
      </c>
      <c r="G43" s="2">
        <v>-5.5646131457405698E-2</v>
      </c>
      <c r="H43" s="2">
        <v>19744.837048596699</v>
      </c>
      <c r="I43" s="3">
        <v>56186.930016450686</v>
      </c>
      <c r="J43" s="2">
        <v>0.49957493477885401</v>
      </c>
      <c r="K43" s="2">
        <v>4.0547062267718897E-2</v>
      </c>
      <c r="L43" s="2">
        <v>1.86143987076909E-2</v>
      </c>
      <c r="M43" s="2">
        <v>4.8299718916369451E-2</v>
      </c>
      <c r="N43" s="2">
        <v>0.99636172913517396</v>
      </c>
      <c r="O43" s="2">
        <v>-5.5612617660427598E-2</v>
      </c>
      <c r="P43" s="2">
        <v>19744.164592401878</v>
      </c>
      <c r="Q43" s="3">
        <v>56083.571892462984</v>
      </c>
      <c r="R43">
        <f t="shared" si="8"/>
        <v>499.99988069701703</v>
      </c>
      <c r="S43">
        <f t="shared" si="8"/>
        <v>40.592892217262701</v>
      </c>
      <c r="T43">
        <f t="shared" si="8"/>
        <v>16.999994770360402</v>
      </c>
      <c r="U43">
        <f t="shared" si="8"/>
        <v>48.655421107446799</v>
      </c>
      <c r="V43">
        <f t="shared" si="9"/>
        <v>0.99715416149068103</v>
      </c>
      <c r="W43">
        <f t="shared" si="9"/>
        <v>-5.5646131457405698E-2</v>
      </c>
      <c r="X43">
        <f t="shared" si="4"/>
        <v>19.7448370485967</v>
      </c>
      <c r="Y43" s="1">
        <f t="shared" si="5"/>
        <v>56186.930016450686</v>
      </c>
      <c r="Z43">
        <f t="shared" si="10"/>
        <v>499.57493477885401</v>
      </c>
      <c r="AA43">
        <f t="shared" si="10"/>
        <v>40.5470622677189</v>
      </c>
      <c r="AB43">
        <f t="shared" si="10"/>
        <v>18.614398707690899</v>
      </c>
      <c r="AC43">
        <f t="shared" si="10"/>
        <v>48.29971891636945</v>
      </c>
      <c r="AD43">
        <f t="shared" si="11"/>
        <v>0.99636172913517396</v>
      </c>
      <c r="AE43">
        <f t="shared" si="11"/>
        <v>-5.5612617660427598E-2</v>
      </c>
      <c r="AF43">
        <f t="shared" si="6"/>
        <v>19.744164592401876</v>
      </c>
      <c r="AG43" s="1">
        <f t="shared" si="7"/>
        <v>56083.571892462984</v>
      </c>
    </row>
    <row r="44" spans="1:33" x14ac:dyDescent="0.3">
      <c r="A44" s="1">
        <v>12810</v>
      </c>
      <c r="B44" s="2">
        <v>0.49999986449589301</v>
      </c>
      <c r="C44" s="2">
        <v>4.1057225296969001E-2</v>
      </c>
      <c r="D44" s="2">
        <v>1.59999940062973E-2</v>
      </c>
      <c r="E44" s="2">
        <v>4.8972320551573002E-2</v>
      </c>
      <c r="F44" s="2">
        <v>0.99710733481999003</v>
      </c>
      <c r="G44" s="2">
        <v>-5.65224705819041E-2</v>
      </c>
      <c r="H44" s="2">
        <v>19747.3285872298</v>
      </c>
      <c r="I44" s="3">
        <v>56543.877100569021</v>
      </c>
      <c r="J44" s="2">
        <v>0.49940106211914398</v>
      </c>
      <c r="K44" s="2">
        <v>4.0897423402318347E-2</v>
      </c>
      <c r="L44" s="2">
        <v>1.7533698703466549E-2</v>
      </c>
      <c r="M44" s="2">
        <v>4.8568168049850299E-2</v>
      </c>
      <c r="N44" s="2">
        <v>0.99627694441122605</v>
      </c>
      <c r="O44" s="2">
        <v>-5.6346698113592802E-2</v>
      </c>
      <c r="P44" s="2">
        <v>19746.640868144863</v>
      </c>
      <c r="Q44" s="3">
        <v>56465.6590148951</v>
      </c>
      <c r="R44">
        <f t="shared" si="8"/>
        <v>499.99986449589301</v>
      </c>
      <c r="S44">
        <f t="shared" si="8"/>
        <v>41.057225296969001</v>
      </c>
      <c r="T44">
        <f t="shared" si="8"/>
        <v>15.9999940062973</v>
      </c>
      <c r="U44">
        <f t="shared" si="8"/>
        <v>48.972320551573006</v>
      </c>
      <c r="V44">
        <f t="shared" si="9"/>
        <v>0.99710733481999003</v>
      </c>
      <c r="W44">
        <f t="shared" si="9"/>
        <v>-5.65224705819041E-2</v>
      </c>
      <c r="X44">
        <f t="shared" si="4"/>
        <v>19.747328587229799</v>
      </c>
      <c r="Y44" s="1">
        <f t="shared" si="5"/>
        <v>56543.877100569021</v>
      </c>
      <c r="Z44">
        <f t="shared" si="10"/>
        <v>499.401062119144</v>
      </c>
      <c r="AA44">
        <f t="shared" si="10"/>
        <v>40.897423402318346</v>
      </c>
      <c r="AB44">
        <f t="shared" si="10"/>
        <v>17.533698703466548</v>
      </c>
      <c r="AC44">
        <f t="shared" si="10"/>
        <v>48.5681680498503</v>
      </c>
      <c r="AD44">
        <f t="shared" si="11"/>
        <v>0.99627694441122605</v>
      </c>
      <c r="AE44">
        <f t="shared" si="11"/>
        <v>-5.6346698113592802E-2</v>
      </c>
      <c r="AF44">
        <f t="shared" si="6"/>
        <v>19.746640868144862</v>
      </c>
      <c r="AG44" s="1">
        <f t="shared" si="7"/>
        <v>56465.6590148951</v>
      </c>
    </row>
    <row r="45" spans="1:33" x14ac:dyDescent="0.3">
      <c r="A45" s="1">
        <v>12811</v>
      </c>
      <c r="B45" s="2">
        <v>0.49999982352042499</v>
      </c>
      <c r="C45" s="2">
        <v>4.1538041856496101E-2</v>
      </c>
      <c r="D45" s="2">
        <v>1.49999922271562E-2</v>
      </c>
      <c r="E45" s="2">
        <v>4.9482049755065302E-2</v>
      </c>
      <c r="F45" s="2">
        <v>0.99706395011211402</v>
      </c>
      <c r="G45" s="2">
        <v>-5.7326960711650998E-2</v>
      </c>
      <c r="H45" s="2">
        <v>19749.668915234801</v>
      </c>
      <c r="I45" s="3">
        <v>56900.156177329583</v>
      </c>
      <c r="J45" s="2">
        <v>0.49896169387212252</v>
      </c>
      <c r="K45" s="2">
        <v>4.1307489730020353E-2</v>
      </c>
      <c r="L45" s="2">
        <v>1.6359070089979499E-2</v>
      </c>
      <c r="M45" s="2">
        <v>4.9115034786302199E-2</v>
      </c>
      <c r="N45" s="2">
        <v>0.99614294585554697</v>
      </c>
      <c r="O45" s="2">
        <v>-5.6975657640404499E-2</v>
      </c>
      <c r="P45" s="2">
        <v>19748.962853064149</v>
      </c>
      <c r="Q45" s="3">
        <v>56841.551401483819</v>
      </c>
      <c r="R45">
        <f t="shared" si="8"/>
        <v>499.99982352042497</v>
      </c>
      <c r="S45">
        <f t="shared" si="8"/>
        <v>41.5380418564961</v>
      </c>
      <c r="T45">
        <f t="shared" si="8"/>
        <v>14.9999922271562</v>
      </c>
      <c r="U45">
        <f t="shared" si="8"/>
        <v>49.482049755065304</v>
      </c>
      <c r="V45">
        <f t="shared" si="9"/>
        <v>0.99706395011211402</v>
      </c>
      <c r="W45">
        <f t="shared" si="9"/>
        <v>-5.7326960711650998E-2</v>
      </c>
      <c r="X45">
        <f t="shared" si="4"/>
        <v>19.7496689152348</v>
      </c>
      <c r="Y45" s="1">
        <f t="shared" si="5"/>
        <v>56900.156177329583</v>
      </c>
      <c r="Z45">
        <f t="shared" si="10"/>
        <v>498.96169387212251</v>
      </c>
      <c r="AA45">
        <f t="shared" si="10"/>
        <v>41.30748973002035</v>
      </c>
      <c r="AB45">
        <f t="shared" si="10"/>
        <v>16.3590700899795</v>
      </c>
      <c r="AC45">
        <f t="shared" si="10"/>
        <v>49.115034786302196</v>
      </c>
      <c r="AD45">
        <f t="shared" si="11"/>
        <v>0.99614294585554697</v>
      </c>
      <c r="AE45">
        <f t="shared" si="11"/>
        <v>-5.6975657640404499E-2</v>
      </c>
      <c r="AF45">
        <f t="shared" si="6"/>
        <v>19.74896285306415</v>
      </c>
      <c r="AG45" s="1">
        <f t="shared" si="7"/>
        <v>56841.551401483819</v>
      </c>
    </row>
    <row r="46" spans="1:33" x14ac:dyDescent="0.3">
      <c r="A46" s="1">
        <v>12812</v>
      </c>
      <c r="B46" s="2">
        <v>0.49999981808584198</v>
      </c>
      <c r="C46" s="2">
        <v>4.1494536346399602E-2</v>
      </c>
      <c r="D46" s="2">
        <v>1.4999991921365601E-2</v>
      </c>
      <c r="E46" s="2">
        <v>4.9883511495971401E-2</v>
      </c>
      <c r="F46" s="2">
        <v>0.99703183974847098</v>
      </c>
      <c r="G46" s="2">
        <v>-5.7928871219641402E-2</v>
      </c>
      <c r="H46" s="2">
        <v>19751.608916554898</v>
      </c>
      <c r="I46" s="3">
        <v>57256.190834410219</v>
      </c>
      <c r="J46" s="2">
        <v>0.49881309302165</v>
      </c>
      <c r="K46" s="2">
        <v>4.1675900170253848E-2</v>
      </c>
      <c r="L46" s="2">
        <v>1.6181578903047149E-2</v>
      </c>
      <c r="M46" s="2">
        <v>4.9576288517320551E-2</v>
      </c>
      <c r="N46" s="2">
        <v>0.99601502808429199</v>
      </c>
      <c r="O46" s="2">
        <v>-5.74456061636512E-2</v>
      </c>
      <c r="P46" s="2">
        <v>19750.929960853144</v>
      </c>
      <c r="Q46" s="3">
        <v>57206.606986387102</v>
      </c>
      <c r="R46">
        <f t="shared" si="8"/>
        <v>499.99981808584198</v>
      </c>
      <c r="S46">
        <f t="shared" si="8"/>
        <v>41.494536346399599</v>
      </c>
      <c r="T46">
        <f t="shared" si="8"/>
        <v>14.9999919213656</v>
      </c>
      <c r="U46">
        <f t="shared" si="8"/>
        <v>49.883511495971405</v>
      </c>
      <c r="V46">
        <f t="shared" si="9"/>
        <v>0.99703183974847098</v>
      </c>
      <c r="W46">
        <f t="shared" si="9"/>
        <v>-5.7928871219641402E-2</v>
      </c>
      <c r="X46">
        <f t="shared" si="4"/>
        <v>19.751608916554897</v>
      </c>
      <c r="Y46" s="1">
        <f t="shared" si="5"/>
        <v>57256.190834410219</v>
      </c>
      <c r="Z46">
        <f t="shared" si="10"/>
        <v>498.81309302164999</v>
      </c>
      <c r="AA46">
        <f t="shared" si="10"/>
        <v>41.675900170253847</v>
      </c>
      <c r="AB46">
        <f t="shared" si="10"/>
        <v>16.18157890304715</v>
      </c>
      <c r="AC46">
        <f t="shared" si="10"/>
        <v>49.576288517320549</v>
      </c>
      <c r="AD46">
        <f t="shared" si="11"/>
        <v>0.99601502808429199</v>
      </c>
      <c r="AE46">
        <f t="shared" si="11"/>
        <v>-5.74456061636512E-2</v>
      </c>
      <c r="AF46">
        <f t="shared" si="6"/>
        <v>19.750929960853142</v>
      </c>
      <c r="AG46" s="1">
        <f t="shared" si="7"/>
        <v>57206.606986387102</v>
      </c>
    </row>
    <row r="47" spans="1:33" x14ac:dyDescent="0.3">
      <c r="A47" s="1">
        <v>12813</v>
      </c>
      <c r="B47" s="2">
        <v>0.49999971757595602</v>
      </c>
      <c r="C47" s="2">
        <v>4.1897334043086903E-2</v>
      </c>
      <c r="D47" s="2">
        <v>1.3999987109285199E-2</v>
      </c>
      <c r="E47" s="2">
        <v>5.0407167758517002E-2</v>
      </c>
      <c r="F47" s="2">
        <v>0.99699419607350703</v>
      </c>
      <c r="G47" s="2">
        <v>-5.8578917546519602E-2</v>
      </c>
      <c r="H47" s="2">
        <v>19754.081262114702</v>
      </c>
      <c r="I47" s="3">
        <v>57613.436291657184</v>
      </c>
      <c r="J47" s="2">
        <v>0.4990733315279805</v>
      </c>
      <c r="K47" s="2">
        <v>4.2140696118477497E-2</v>
      </c>
      <c r="L47" s="2">
        <v>1.49434828266241E-2</v>
      </c>
      <c r="M47" s="2">
        <v>4.9957369779320401E-2</v>
      </c>
      <c r="N47" s="2">
        <v>0.99594380509394298</v>
      </c>
      <c r="O47" s="2">
        <v>-5.8161993600878502E-2</v>
      </c>
      <c r="P47" s="2">
        <v>19753.323361370138</v>
      </c>
      <c r="Q47" s="3">
        <v>57553.283899837399</v>
      </c>
      <c r="R47">
        <f t="shared" si="8"/>
        <v>499.99971757595603</v>
      </c>
      <c r="S47">
        <f t="shared" si="8"/>
        <v>41.8973340430869</v>
      </c>
      <c r="T47">
        <f t="shared" si="8"/>
        <v>13.999987109285199</v>
      </c>
      <c r="U47">
        <f t="shared" si="8"/>
        <v>50.407167758517005</v>
      </c>
      <c r="V47">
        <f t="shared" si="9"/>
        <v>0.99699419607350703</v>
      </c>
      <c r="W47">
        <f t="shared" si="9"/>
        <v>-5.8578917546519602E-2</v>
      </c>
      <c r="X47">
        <f t="shared" si="4"/>
        <v>19.754081262114703</v>
      </c>
      <c r="Y47" s="1">
        <f t="shared" si="5"/>
        <v>57613.436291657184</v>
      </c>
      <c r="Z47">
        <f t="shared" si="10"/>
        <v>499.07333152798049</v>
      </c>
      <c r="AA47">
        <f t="shared" si="10"/>
        <v>42.1406961184775</v>
      </c>
      <c r="AB47">
        <f t="shared" si="10"/>
        <v>14.9434828266241</v>
      </c>
      <c r="AC47">
        <f t="shared" si="10"/>
        <v>49.957369779320402</v>
      </c>
      <c r="AD47">
        <f t="shared" si="11"/>
        <v>0.99594380509394298</v>
      </c>
      <c r="AE47">
        <f t="shared" si="11"/>
        <v>-5.8161993600878502E-2</v>
      </c>
      <c r="AF47">
        <f t="shared" si="6"/>
        <v>19.753323361370139</v>
      </c>
      <c r="AG47" s="1">
        <f t="shared" si="7"/>
        <v>57553.283899837399</v>
      </c>
    </row>
    <row r="48" spans="1:33" x14ac:dyDescent="0.3">
      <c r="A48" s="1">
        <v>12814</v>
      </c>
      <c r="B48" s="2">
        <v>0.49999985682476</v>
      </c>
      <c r="C48" s="2">
        <v>4.1913330265927397E-2</v>
      </c>
      <c r="D48" s="2">
        <v>1.6999993600388199E-2</v>
      </c>
      <c r="E48" s="2">
        <v>5.0437223057904997E-2</v>
      </c>
      <c r="F48" s="2">
        <v>0.99703530181084499</v>
      </c>
      <c r="G48" s="2">
        <v>-5.7897641057850002E-2</v>
      </c>
      <c r="H48" s="2">
        <v>19751.490671419499</v>
      </c>
      <c r="I48" s="3">
        <v>57317.914069096099</v>
      </c>
      <c r="J48" s="2">
        <v>0.49917880364623651</v>
      </c>
      <c r="K48" s="2">
        <v>4.2155602536900497E-2</v>
      </c>
      <c r="L48" s="2">
        <v>1.8121540886979801E-2</v>
      </c>
      <c r="M48" s="2">
        <v>4.9833346506039551E-2</v>
      </c>
      <c r="N48" s="2">
        <v>0.99604322312068805</v>
      </c>
      <c r="O48" s="2">
        <v>-5.7420889429649603E-2</v>
      </c>
      <c r="P48" s="2">
        <v>19750.712339498961</v>
      </c>
      <c r="Q48" s="3">
        <v>57249.965169986361</v>
      </c>
      <c r="R48">
        <f t="shared" si="8"/>
        <v>499.99985682476</v>
      </c>
      <c r="S48">
        <f t="shared" si="8"/>
        <v>41.913330265927399</v>
      </c>
      <c r="T48">
        <f t="shared" si="8"/>
        <v>16.999993600388198</v>
      </c>
      <c r="U48">
        <f t="shared" si="8"/>
        <v>50.437223057904994</v>
      </c>
      <c r="V48">
        <f t="shared" si="9"/>
        <v>0.99703530181084499</v>
      </c>
      <c r="W48">
        <f t="shared" si="9"/>
        <v>-5.7897641057850002E-2</v>
      </c>
      <c r="X48">
        <f t="shared" si="4"/>
        <v>19.7514906714195</v>
      </c>
      <c r="Y48" s="1">
        <f t="shared" si="5"/>
        <v>57317.914069096099</v>
      </c>
      <c r="Z48">
        <f t="shared" si="10"/>
        <v>499.17880364623653</v>
      </c>
      <c r="AA48">
        <f t="shared" si="10"/>
        <v>42.155602536900496</v>
      </c>
      <c r="AB48">
        <f t="shared" si="10"/>
        <v>18.121540886979801</v>
      </c>
      <c r="AC48">
        <f t="shared" si="10"/>
        <v>49.833346506039554</v>
      </c>
      <c r="AD48">
        <f t="shared" si="11"/>
        <v>0.99604322312068805</v>
      </c>
      <c r="AE48">
        <f t="shared" si="11"/>
        <v>-5.7420889429649603E-2</v>
      </c>
      <c r="AF48">
        <f t="shared" si="6"/>
        <v>19.750712339498961</v>
      </c>
      <c r="AG48" s="1">
        <f t="shared" si="7"/>
        <v>57249.965169986361</v>
      </c>
    </row>
    <row r="49" spans="1:33" x14ac:dyDescent="0.3">
      <c r="A49" s="1">
        <v>12815</v>
      </c>
      <c r="B49" s="2">
        <v>0.49999987179452199</v>
      </c>
      <c r="C49" s="2">
        <v>4.1748769894870301E-2</v>
      </c>
      <c r="D49" s="2">
        <v>1.8999994348581201E-2</v>
      </c>
      <c r="E49" s="2">
        <v>5.0287380127601498E-2</v>
      </c>
      <c r="F49" s="2">
        <v>0.997071855928232</v>
      </c>
      <c r="G49" s="2">
        <v>-5.7280074500908898E-2</v>
      </c>
      <c r="H49" s="2">
        <v>19749.241013062201</v>
      </c>
      <c r="I49" s="3">
        <v>57022.885190804904</v>
      </c>
      <c r="J49" s="2">
        <v>0.49891946115686647</v>
      </c>
      <c r="K49" s="2">
        <v>4.1741054575359052E-2</v>
      </c>
      <c r="L49" s="2">
        <v>2.0453724150987E-2</v>
      </c>
      <c r="M49" s="2">
        <v>4.989314797007225E-2</v>
      </c>
      <c r="N49" s="2">
        <v>0.99610153111883804</v>
      </c>
      <c r="O49" s="2">
        <v>-5.6896556819155203E-2</v>
      </c>
      <c r="P49" s="2">
        <v>19748.653564259475</v>
      </c>
      <c r="Q49" s="3">
        <v>56972.483276878098</v>
      </c>
      <c r="R49">
        <f t="shared" si="8"/>
        <v>499.99987179452199</v>
      </c>
      <c r="S49">
        <f t="shared" si="8"/>
        <v>41.7487698948703</v>
      </c>
      <c r="T49">
        <f t="shared" si="8"/>
        <v>18.9999943485812</v>
      </c>
      <c r="U49">
        <f t="shared" si="8"/>
        <v>50.287380127601502</v>
      </c>
      <c r="V49">
        <f t="shared" si="9"/>
        <v>0.997071855928232</v>
      </c>
      <c r="W49">
        <f t="shared" si="9"/>
        <v>-5.7280074500908898E-2</v>
      </c>
      <c r="X49">
        <f t="shared" si="4"/>
        <v>19.7492410130622</v>
      </c>
      <c r="Y49" s="1">
        <f t="shared" si="5"/>
        <v>57022.885190804904</v>
      </c>
      <c r="Z49">
        <f t="shared" si="10"/>
        <v>498.91946115686648</v>
      </c>
      <c r="AA49">
        <f t="shared" si="10"/>
        <v>41.741054575359051</v>
      </c>
      <c r="AB49">
        <f t="shared" si="10"/>
        <v>20.453724150987</v>
      </c>
      <c r="AC49">
        <f t="shared" si="10"/>
        <v>49.893147970072249</v>
      </c>
      <c r="AD49">
        <f t="shared" si="11"/>
        <v>0.99610153111883804</v>
      </c>
      <c r="AE49">
        <f t="shared" si="11"/>
        <v>-5.6896556819155203E-2</v>
      </c>
      <c r="AF49">
        <f t="shared" si="6"/>
        <v>19.748653564259474</v>
      </c>
      <c r="AG49" s="1">
        <f t="shared" si="7"/>
        <v>56972.483276878098</v>
      </c>
    </row>
    <row r="50" spans="1:33" x14ac:dyDescent="0.3">
      <c r="A50" s="1">
        <v>12816</v>
      </c>
      <c r="B50" s="2">
        <v>0.49999988395911799</v>
      </c>
      <c r="C50" s="2">
        <v>4.13011321168286E-2</v>
      </c>
      <c r="D50" s="2">
        <v>2.1999994862403598E-2</v>
      </c>
      <c r="E50" s="2">
        <v>5.0260586285715503E-2</v>
      </c>
      <c r="F50" s="2">
        <v>0.99711874847611903</v>
      </c>
      <c r="G50" s="2">
        <v>-5.6440363502973899E-2</v>
      </c>
      <c r="H50" s="2">
        <v>19746.783281946999</v>
      </c>
      <c r="I50" s="3">
        <v>56728.124017091483</v>
      </c>
      <c r="J50" s="2">
        <v>0.499256964192001</v>
      </c>
      <c r="K50" s="2">
        <v>4.1204056346224052E-2</v>
      </c>
      <c r="L50" s="2">
        <v>2.32087876165285E-2</v>
      </c>
      <c r="M50" s="2">
        <v>4.972801451716035E-2</v>
      </c>
      <c r="N50" s="2">
        <v>0.99624061689116306</v>
      </c>
      <c r="O50" s="2">
        <v>-5.6232380447639903E-2</v>
      </c>
      <c r="P50" s="2">
        <v>19746.213530126886</v>
      </c>
      <c r="Q50" s="3">
        <v>56653.520229673042</v>
      </c>
      <c r="R50">
        <f t="shared" si="8"/>
        <v>499.99988395911799</v>
      </c>
      <c r="S50">
        <f t="shared" si="8"/>
        <v>41.301132116828597</v>
      </c>
      <c r="T50">
        <f t="shared" si="8"/>
        <v>21.999994862403597</v>
      </c>
      <c r="U50">
        <f t="shared" si="8"/>
        <v>50.260586285715505</v>
      </c>
      <c r="V50">
        <f t="shared" si="9"/>
        <v>0.99711874847611903</v>
      </c>
      <c r="W50">
        <f t="shared" si="9"/>
        <v>-5.6440363502973899E-2</v>
      </c>
      <c r="X50">
        <f t="shared" si="4"/>
        <v>19.746783281947</v>
      </c>
      <c r="Y50" s="1">
        <f t="shared" si="5"/>
        <v>56728.124017091483</v>
      </c>
      <c r="Z50">
        <f t="shared" si="10"/>
        <v>499.25696419200102</v>
      </c>
      <c r="AA50">
        <f t="shared" si="10"/>
        <v>41.20405634622405</v>
      </c>
      <c r="AB50">
        <f t="shared" si="10"/>
        <v>23.2087876165285</v>
      </c>
      <c r="AC50">
        <f t="shared" si="10"/>
        <v>49.728014517160354</v>
      </c>
      <c r="AD50">
        <f t="shared" si="11"/>
        <v>0.99624061689116306</v>
      </c>
      <c r="AE50">
        <f t="shared" si="11"/>
        <v>-5.6232380447639903E-2</v>
      </c>
      <c r="AF50">
        <f t="shared" si="6"/>
        <v>19.746213530126887</v>
      </c>
      <c r="AG50" s="1">
        <f t="shared" si="7"/>
        <v>56653.520229673042</v>
      </c>
    </row>
    <row r="51" spans="1:33" x14ac:dyDescent="0.3">
      <c r="A51" s="1">
        <v>12817</v>
      </c>
      <c r="B51" s="2">
        <v>0.49999899070453402</v>
      </c>
      <c r="C51" s="2">
        <v>4.1092019759514903E-2</v>
      </c>
      <c r="D51" s="2">
        <v>2.49999566390742E-2</v>
      </c>
      <c r="E51" s="2">
        <v>5.0160597816977501E-2</v>
      </c>
      <c r="F51" s="2">
        <v>0.99716743345126502</v>
      </c>
      <c r="G51" s="2">
        <v>-5.55492526989044E-2</v>
      </c>
      <c r="H51" s="2">
        <v>19744.161011043801</v>
      </c>
      <c r="I51" s="3">
        <v>56432.506124431704</v>
      </c>
      <c r="J51" s="2">
        <v>0.49953000768253952</v>
      </c>
      <c r="K51" s="2">
        <v>4.0987436313906903E-2</v>
      </c>
      <c r="L51" s="2">
        <v>2.6388150710199801E-2</v>
      </c>
      <c r="M51" s="2">
        <v>4.9617593954000401E-2</v>
      </c>
      <c r="N51" s="2">
        <v>0.99640156174412697</v>
      </c>
      <c r="O51" s="2">
        <v>-5.5471467887818503E-2</v>
      </c>
      <c r="P51" s="2">
        <v>19743.587722020569</v>
      </c>
      <c r="Q51" s="3">
        <v>56339.657806870644</v>
      </c>
      <c r="R51">
        <f t="shared" si="8"/>
        <v>499.99899070453404</v>
      </c>
      <c r="S51">
        <f t="shared" si="8"/>
        <v>41.092019759514905</v>
      </c>
      <c r="T51">
        <f t="shared" si="8"/>
        <v>24.999956639074199</v>
      </c>
      <c r="U51">
        <f t="shared" si="8"/>
        <v>50.1605978169775</v>
      </c>
      <c r="V51">
        <f t="shared" si="9"/>
        <v>0.99716743345126502</v>
      </c>
      <c r="W51">
        <f t="shared" si="9"/>
        <v>-5.55492526989044E-2</v>
      </c>
      <c r="X51">
        <f t="shared" si="4"/>
        <v>19.744161011043801</v>
      </c>
      <c r="Y51" s="1">
        <f t="shared" si="5"/>
        <v>56432.506124431704</v>
      </c>
      <c r="Z51">
        <f t="shared" si="10"/>
        <v>499.53000768253952</v>
      </c>
      <c r="AA51">
        <f t="shared" si="10"/>
        <v>40.987436313906905</v>
      </c>
      <c r="AB51">
        <f t="shared" si="10"/>
        <v>26.388150710199803</v>
      </c>
      <c r="AC51">
        <f t="shared" si="10"/>
        <v>49.617593954000398</v>
      </c>
      <c r="AD51">
        <f t="shared" si="11"/>
        <v>0.99640156174412697</v>
      </c>
      <c r="AE51">
        <f t="shared" si="11"/>
        <v>-5.5471467887818503E-2</v>
      </c>
      <c r="AF51">
        <f t="shared" si="6"/>
        <v>19.743587722020571</v>
      </c>
      <c r="AG51" s="1">
        <f t="shared" si="7"/>
        <v>56339.657806870644</v>
      </c>
    </row>
    <row r="52" spans="1:33" x14ac:dyDescent="0.3">
      <c r="A52" s="1">
        <v>12818</v>
      </c>
      <c r="B52" s="2">
        <v>0.49999988665425699</v>
      </c>
      <c r="C52" s="2">
        <v>4.09748596490788E-2</v>
      </c>
      <c r="D52" s="2">
        <v>2.2999994971564301E-2</v>
      </c>
      <c r="E52" s="2">
        <v>5.0684501201504001E-2</v>
      </c>
      <c r="F52" s="2">
        <v>0.99709855126355396</v>
      </c>
      <c r="G52" s="2">
        <v>-5.6839875148571403E-2</v>
      </c>
      <c r="H52" s="2">
        <v>19747.852873002899</v>
      </c>
      <c r="I52" s="3">
        <v>56922.566006457921</v>
      </c>
      <c r="J52" s="2">
        <v>0.49886515527918202</v>
      </c>
      <c r="K52" s="2">
        <v>4.0682378700877403E-2</v>
      </c>
      <c r="L52" s="2">
        <v>2.5188501657478549E-2</v>
      </c>
      <c r="M52" s="2">
        <v>5.0160162219787002E-2</v>
      </c>
      <c r="N52" s="2">
        <v>0.99622361429476902</v>
      </c>
      <c r="O52" s="2">
        <v>-5.6461366541205101E-2</v>
      </c>
      <c r="P52" s="2">
        <v>19747.422460651356</v>
      </c>
      <c r="Q52" s="3">
        <v>56922.577525653498</v>
      </c>
      <c r="R52">
        <f t="shared" si="8"/>
        <v>499.99988665425701</v>
      </c>
      <c r="S52">
        <f t="shared" si="8"/>
        <v>40.974859649078802</v>
      </c>
      <c r="T52">
        <f t="shared" si="8"/>
        <v>22.999994971564302</v>
      </c>
      <c r="U52">
        <f t="shared" si="8"/>
        <v>50.684501201503998</v>
      </c>
      <c r="V52">
        <f t="shared" si="9"/>
        <v>0.99709855126355396</v>
      </c>
      <c r="W52">
        <f t="shared" si="9"/>
        <v>-5.6839875148571403E-2</v>
      </c>
      <c r="X52">
        <f t="shared" si="4"/>
        <v>19.747852873002898</v>
      </c>
      <c r="Y52" s="1">
        <f t="shared" si="5"/>
        <v>56922.566006457921</v>
      </c>
      <c r="Z52">
        <f t="shared" si="10"/>
        <v>498.86515527918203</v>
      </c>
      <c r="AA52">
        <f t="shared" si="10"/>
        <v>40.6823787008774</v>
      </c>
      <c r="AB52">
        <f t="shared" si="10"/>
        <v>25.18850165747855</v>
      </c>
      <c r="AC52">
        <f t="shared" si="10"/>
        <v>50.160162219787004</v>
      </c>
      <c r="AD52">
        <f t="shared" si="11"/>
        <v>0.99622361429476902</v>
      </c>
      <c r="AE52">
        <f t="shared" si="11"/>
        <v>-5.6461366541205101E-2</v>
      </c>
      <c r="AF52">
        <f t="shared" si="6"/>
        <v>19.747422460651357</v>
      </c>
      <c r="AG52" s="1">
        <f t="shared" si="7"/>
        <v>56922.577525653498</v>
      </c>
    </row>
    <row r="53" spans="1:33" x14ac:dyDescent="0.3">
      <c r="A53" s="1">
        <v>12819</v>
      </c>
      <c r="B53" s="2">
        <v>0.49999988549646501</v>
      </c>
      <c r="C53" s="2">
        <v>4.0817142826860102E-2</v>
      </c>
      <c r="D53" s="2">
        <v>2.1999994760060902E-2</v>
      </c>
      <c r="E53" s="2">
        <v>5.1039195965092501E-2</v>
      </c>
      <c r="F53" s="2">
        <v>0.99704468718397898</v>
      </c>
      <c r="G53" s="2">
        <v>-5.7767180287969601E-2</v>
      </c>
      <c r="H53" s="2">
        <v>19751.2123202078</v>
      </c>
      <c r="I53" s="3">
        <v>57412.004814177199</v>
      </c>
      <c r="J53" s="2">
        <v>0.49852214071425799</v>
      </c>
      <c r="K53" s="2">
        <v>4.079393491889325E-2</v>
      </c>
      <c r="L53" s="2">
        <v>2.3064327000231501E-2</v>
      </c>
      <c r="M53" s="2">
        <v>5.0849560920194999E-2</v>
      </c>
      <c r="N53" s="2">
        <v>0.99611029826220598</v>
      </c>
      <c r="O53" s="2">
        <v>-5.7437701955618502E-2</v>
      </c>
      <c r="P53" s="2">
        <v>19750.697170199463</v>
      </c>
      <c r="Q53" s="3">
        <v>57375.1841482163</v>
      </c>
      <c r="R53">
        <f t="shared" si="8"/>
        <v>499.99988549646503</v>
      </c>
      <c r="S53">
        <f t="shared" si="8"/>
        <v>40.817142826860099</v>
      </c>
      <c r="T53">
        <f t="shared" si="8"/>
        <v>21.9999947600609</v>
      </c>
      <c r="U53">
        <f t="shared" si="8"/>
        <v>51.039195965092503</v>
      </c>
      <c r="V53">
        <f t="shared" si="9"/>
        <v>0.99704468718397898</v>
      </c>
      <c r="W53">
        <f t="shared" si="9"/>
        <v>-5.7767180287969601E-2</v>
      </c>
      <c r="X53">
        <f t="shared" si="4"/>
        <v>19.751212320207799</v>
      </c>
      <c r="Y53" s="1">
        <f t="shared" si="5"/>
        <v>57412.004814177199</v>
      </c>
      <c r="Z53">
        <f t="shared" si="10"/>
        <v>498.522140714258</v>
      </c>
      <c r="AA53">
        <f t="shared" si="10"/>
        <v>40.79393491889325</v>
      </c>
      <c r="AB53">
        <f t="shared" si="10"/>
        <v>23.064327000231501</v>
      </c>
      <c r="AC53">
        <f t="shared" si="10"/>
        <v>50.849560920194996</v>
      </c>
      <c r="AD53">
        <f t="shared" si="11"/>
        <v>0.99611029826220598</v>
      </c>
      <c r="AE53">
        <f t="shared" si="11"/>
        <v>-5.7437701955618502E-2</v>
      </c>
      <c r="AF53">
        <f t="shared" si="6"/>
        <v>19.750697170199462</v>
      </c>
      <c r="AG53" s="1">
        <f t="shared" si="7"/>
        <v>57375.1841482163</v>
      </c>
    </row>
    <row r="54" spans="1:33" x14ac:dyDescent="0.3">
      <c r="A54" s="1">
        <v>12820</v>
      </c>
      <c r="B54" s="2">
        <v>0.49999989293470098</v>
      </c>
      <c r="C54" s="2">
        <v>4.04808691672809E-2</v>
      </c>
      <c r="D54" s="2">
        <v>1.9999994851329101E-2</v>
      </c>
      <c r="E54" s="2">
        <v>5.1344356900497497E-2</v>
      </c>
      <c r="F54" s="2">
        <v>0.99698447869906803</v>
      </c>
      <c r="G54" s="2">
        <v>-5.8760680485522798E-2</v>
      </c>
      <c r="H54" s="2">
        <v>19755.036981102701</v>
      </c>
      <c r="I54" s="3">
        <v>57902.238962703377</v>
      </c>
      <c r="J54" s="2">
        <v>0.49837682549687951</v>
      </c>
      <c r="K54" s="2">
        <v>4.0352667725278152E-2</v>
      </c>
      <c r="L54" s="2">
        <v>2.0773266572712251E-2</v>
      </c>
      <c r="M54" s="2">
        <v>5.13830512199785E-2</v>
      </c>
      <c r="N54" s="2">
        <v>0.99600500292418603</v>
      </c>
      <c r="O54" s="2">
        <v>-5.8461593886734498E-2</v>
      </c>
      <c r="P54" s="2">
        <v>19754.576121149967</v>
      </c>
      <c r="Q54" s="3">
        <v>57902.292265347438</v>
      </c>
      <c r="R54">
        <f t="shared" si="8"/>
        <v>499.99989293470099</v>
      </c>
      <c r="S54">
        <f t="shared" si="8"/>
        <v>40.4808691672809</v>
      </c>
      <c r="T54">
        <f t="shared" si="8"/>
        <v>19.999994851329102</v>
      </c>
      <c r="U54">
        <f t="shared" si="8"/>
        <v>51.344356900497495</v>
      </c>
      <c r="V54">
        <f t="shared" si="9"/>
        <v>0.99698447869906803</v>
      </c>
      <c r="W54">
        <f t="shared" si="9"/>
        <v>-5.8760680485522798E-2</v>
      </c>
      <c r="X54">
        <f t="shared" si="4"/>
        <v>19.755036981102702</v>
      </c>
      <c r="Y54" s="1">
        <f t="shared" si="5"/>
        <v>57902.238962703377</v>
      </c>
      <c r="Z54">
        <f t="shared" si="10"/>
        <v>498.37682549687952</v>
      </c>
      <c r="AA54">
        <f t="shared" si="10"/>
        <v>40.352667725278152</v>
      </c>
      <c r="AB54">
        <f t="shared" si="10"/>
        <v>20.773266572712252</v>
      </c>
      <c r="AC54">
        <f t="shared" si="10"/>
        <v>51.383051219978498</v>
      </c>
      <c r="AD54">
        <f t="shared" si="11"/>
        <v>0.99600500292418603</v>
      </c>
      <c r="AE54">
        <f t="shared" si="11"/>
        <v>-5.8461593886734498E-2</v>
      </c>
      <c r="AF54">
        <f t="shared" si="6"/>
        <v>19.754576121149967</v>
      </c>
      <c r="AG54" s="1">
        <f t="shared" si="7"/>
        <v>57902.292265347438</v>
      </c>
    </row>
    <row r="55" spans="1:33" x14ac:dyDescent="0.3">
      <c r="A55" s="1">
        <v>12821</v>
      </c>
      <c r="B55" s="2">
        <v>0.499999897969095</v>
      </c>
      <c r="C55" s="2">
        <v>4.0288065789265998E-2</v>
      </c>
      <c r="D55" s="2">
        <v>1.8999994869821998E-2</v>
      </c>
      <c r="E55" s="2">
        <v>5.1657326433684501E-2</v>
      </c>
      <c r="F55" s="2">
        <v>0.99693611396917303</v>
      </c>
      <c r="G55" s="2">
        <v>-5.9495720527011201E-2</v>
      </c>
      <c r="H55" s="2">
        <v>19758.4832493904</v>
      </c>
      <c r="I55" s="3">
        <v>58391.904146841618</v>
      </c>
      <c r="J55" s="2">
        <v>0.49845375246627999</v>
      </c>
      <c r="K55" s="2">
        <v>4.0443976487783202E-2</v>
      </c>
      <c r="L55" s="2">
        <v>1.9750558989577699E-2</v>
      </c>
      <c r="M55" s="2">
        <v>5.2056418613521997E-2</v>
      </c>
      <c r="N55" s="2">
        <v>0.99585213274807105</v>
      </c>
      <c r="O55" s="2">
        <v>-5.9191861133611801E-2</v>
      </c>
      <c r="P55" s="2">
        <v>19758.144945338565</v>
      </c>
      <c r="Q55" s="3">
        <v>58446.550719620245</v>
      </c>
      <c r="R55">
        <f t="shared" si="8"/>
        <v>499.999897969095</v>
      </c>
      <c r="S55">
        <f t="shared" si="8"/>
        <v>40.288065789266</v>
      </c>
      <c r="T55">
        <f t="shared" si="8"/>
        <v>18.999994869821997</v>
      </c>
      <c r="U55">
        <f t="shared" si="8"/>
        <v>51.657326433684503</v>
      </c>
      <c r="V55">
        <f t="shared" si="9"/>
        <v>0.99693611396917303</v>
      </c>
      <c r="W55">
        <f t="shared" si="9"/>
        <v>-5.9495720527011201E-2</v>
      </c>
      <c r="X55">
        <f t="shared" si="4"/>
        <v>19.758483249390398</v>
      </c>
      <c r="Y55" s="1">
        <f t="shared" si="5"/>
        <v>58391.904146841618</v>
      </c>
      <c r="Z55">
        <f t="shared" si="10"/>
        <v>498.45375246627998</v>
      </c>
      <c r="AA55">
        <f t="shared" si="10"/>
        <v>40.443976487783203</v>
      </c>
      <c r="AB55">
        <f t="shared" si="10"/>
        <v>19.750558989577698</v>
      </c>
      <c r="AC55">
        <f t="shared" si="10"/>
        <v>52.056418613521998</v>
      </c>
      <c r="AD55">
        <f t="shared" si="11"/>
        <v>0.99585213274807105</v>
      </c>
      <c r="AE55">
        <f t="shared" si="11"/>
        <v>-5.9191861133611801E-2</v>
      </c>
      <c r="AF55">
        <f t="shared" si="6"/>
        <v>19.758144945338564</v>
      </c>
      <c r="AG55" s="1">
        <f t="shared" si="7"/>
        <v>58446.550719620245</v>
      </c>
    </row>
    <row r="56" spans="1:33" x14ac:dyDescent="0.3">
      <c r="A56" s="1">
        <v>12822</v>
      </c>
      <c r="B56" s="2">
        <v>0.49999987727571299</v>
      </c>
      <c r="C56" s="2">
        <v>3.9472621371647899E-2</v>
      </c>
      <c r="D56" s="2">
        <v>1.6999993654181499E-2</v>
      </c>
      <c r="E56" s="2">
        <v>5.1948566125329498E-2</v>
      </c>
      <c r="F56" s="2">
        <v>0.99687561379420098</v>
      </c>
      <c r="G56" s="2">
        <v>-6.0571012937835497E-2</v>
      </c>
      <c r="H56" s="2">
        <v>19762.209947139199</v>
      </c>
      <c r="I56" s="3">
        <v>58831.900104691522</v>
      </c>
      <c r="J56" s="2">
        <v>0.49838362171751049</v>
      </c>
      <c r="K56" s="2">
        <v>3.9706038249494847E-2</v>
      </c>
      <c r="L56" s="2">
        <v>1.7787722316879601E-2</v>
      </c>
      <c r="M56" s="2">
        <v>5.2446272655012498E-2</v>
      </c>
      <c r="N56" s="2">
        <v>0.99585042379132305</v>
      </c>
      <c r="O56" s="2">
        <v>-6.0254471660615802E-2</v>
      </c>
      <c r="P56" s="2">
        <v>19762.016877722257</v>
      </c>
      <c r="Q56" s="3">
        <v>58897.482246554486</v>
      </c>
      <c r="R56">
        <f t="shared" si="8"/>
        <v>499.999877275713</v>
      </c>
      <c r="S56">
        <f t="shared" si="8"/>
        <v>39.472621371647897</v>
      </c>
      <c r="T56">
        <f t="shared" si="8"/>
        <v>16.999993654181498</v>
      </c>
      <c r="U56">
        <f t="shared" si="8"/>
        <v>51.948566125329499</v>
      </c>
      <c r="V56">
        <f t="shared" si="9"/>
        <v>0.99687561379420098</v>
      </c>
      <c r="W56">
        <f t="shared" si="9"/>
        <v>-6.0571012937835497E-2</v>
      </c>
      <c r="X56">
        <f t="shared" si="4"/>
        <v>19.762209947139198</v>
      </c>
      <c r="Y56" s="1">
        <f t="shared" si="5"/>
        <v>58831.900104691522</v>
      </c>
      <c r="Z56">
        <f t="shared" si="10"/>
        <v>498.38362171751049</v>
      </c>
      <c r="AA56">
        <f t="shared" si="10"/>
        <v>39.706038249494846</v>
      </c>
      <c r="AB56">
        <f t="shared" si="10"/>
        <v>17.787722316879602</v>
      </c>
      <c r="AC56">
        <f t="shared" si="10"/>
        <v>52.4462726550125</v>
      </c>
      <c r="AD56">
        <f t="shared" si="11"/>
        <v>0.99585042379132305</v>
      </c>
      <c r="AE56">
        <f t="shared" si="11"/>
        <v>-6.0254471660615802E-2</v>
      </c>
      <c r="AF56">
        <f t="shared" si="6"/>
        <v>19.762016877722257</v>
      </c>
      <c r="AG56" s="1">
        <f t="shared" si="7"/>
        <v>58897.482246554486</v>
      </c>
    </row>
    <row r="57" spans="1:33" x14ac:dyDescent="0.3">
      <c r="A57" s="1">
        <v>12823</v>
      </c>
      <c r="B57" s="2">
        <v>0.49999972821177502</v>
      </c>
      <c r="C57" s="2">
        <v>3.9237484690640902E-2</v>
      </c>
      <c r="D57" s="2">
        <v>1.4999985520666399E-2</v>
      </c>
      <c r="E57" s="2">
        <v>5.1904900814350001E-2</v>
      </c>
      <c r="F57" s="2">
        <v>0.99681431370655404</v>
      </c>
      <c r="G57" s="2">
        <v>-6.16693037102478E-2</v>
      </c>
      <c r="H57" s="2">
        <v>19766.175918487501</v>
      </c>
      <c r="I57" s="3">
        <v>59273.643485718079</v>
      </c>
      <c r="J57" s="2">
        <v>0.49861329862534998</v>
      </c>
      <c r="K57" s="2">
        <v>3.9339587667247301E-2</v>
      </c>
      <c r="L57" s="2">
        <v>1.5935421906299749E-2</v>
      </c>
      <c r="M57" s="2">
        <v>5.2183248658888501E-2</v>
      </c>
      <c r="N57" s="2">
        <v>0.99588807041462601</v>
      </c>
      <c r="O57" s="2">
        <v>-6.1320868093194703E-2</v>
      </c>
      <c r="P57" s="2">
        <v>19765.877542606166</v>
      </c>
      <c r="Q57" s="3">
        <v>59341.584641526919</v>
      </c>
      <c r="R57">
        <f t="shared" si="8"/>
        <v>499.99972821177499</v>
      </c>
      <c r="S57">
        <f t="shared" si="8"/>
        <v>39.237484690640905</v>
      </c>
      <c r="T57">
        <f t="shared" si="8"/>
        <v>14.999985520666399</v>
      </c>
      <c r="U57">
        <f t="shared" si="8"/>
        <v>51.90490081435</v>
      </c>
      <c r="V57">
        <f t="shared" si="9"/>
        <v>0.99681431370655404</v>
      </c>
      <c r="W57">
        <f t="shared" si="9"/>
        <v>-6.16693037102478E-2</v>
      </c>
      <c r="X57">
        <f t="shared" si="4"/>
        <v>19.766175918487502</v>
      </c>
      <c r="Y57" s="1">
        <f t="shared" si="5"/>
        <v>59273.643485718079</v>
      </c>
      <c r="Z57">
        <f t="shared" si="10"/>
        <v>498.61329862534996</v>
      </c>
      <c r="AA57">
        <f t="shared" si="10"/>
        <v>39.339587667247301</v>
      </c>
      <c r="AB57">
        <f t="shared" si="10"/>
        <v>15.935421906299748</v>
      </c>
      <c r="AC57">
        <f t="shared" si="10"/>
        <v>52.183248658888502</v>
      </c>
      <c r="AD57">
        <f t="shared" si="11"/>
        <v>0.99588807041462601</v>
      </c>
      <c r="AE57">
        <f t="shared" si="11"/>
        <v>-6.1320868093194703E-2</v>
      </c>
      <c r="AF57">
        <f t="shared" si="6"/>
        <v>19.765877542606166</v>
      </c>
      <c r="AG57" s="1">
        <f t="shared" si="7"/>
        <v>59341.584641526919</v>
      </c>
    </row>
    <row r="58" spans="1:33" x14ac:dyDescent="0.3">
      <c r="A58" s="1">
        <v>12824</v>
      </c>
      <c r="B58" s="2">
        <v>0.499999646052327</v>
      </c>
      <c r="C58" s="2">
        <v>3.9213608804601403E-2</v>
      </c>
      <c r="D58" s="2">
        <v>1.2999980621201E-2</v>
      </c>
      <c r="E58" s="2">
        <v>5.2478134721071497E-2</v>
      </c>
      <c r="F58" s="2">
        <v>0.99675609461951498</v>
      </c>
      <c r="G58" s="2">
        <v>-6.2698765996897096E-2</v>
      </c>
      <c r="H58" s="2">
        <v>19769.931895533999</v>
      </c>
      <c r="I58" s="3">
        <v>59714.099547291196</v>
      </c>
      <c r="J58" s="2">
        <v>0.49876039371555952</v>
      </c>
      <c r="K58" s="2">
        <v>3.9478187843082949E-2</v>
      </c>
      <c r="L58" s="2">
        <v>1.40024748668112E-2</v>
      </c>
      <c r="M58" s="2">
        <v>5.26745251841335E-2</v>
      </c>
      <c r="N58" s="2">
        <v>0.99580771201485496</v>
      </c>
      <c r="O58" s="2">
        <v>-6.23085102221854E-2</v>
      </c>
      <c r="P58" s="2">
        <v>19769.652322272599</v>
      </c>
      <c r="Q58" s="3">
        <v>59795.938805483718</v>
      </c>
      <c r="R58">
        <f t="shared" si="8"/>
        <v>499.99964605232702</v>
      </c>
      <c r="S58">
        <f t="shared" si="8"/>
        <v>39.213608804601407</v>
      </c>
      <c r="T58">
        <f t="shared" si="8"/>
        <v>12.999980621201001</v>
      </c>
      <c r="U58">
        <f t="shared" si="8"/>
        <v>52.478134721071498</v>
      </c>
      <c r="V58">
        <f t="shared" si="9"/>
        <v>0.99675609461951498</v>
      </c>
      <c r="W58">
        <f t="shared" si="9"/>
        <v>-6.2698765996897096E-2</v>
      </c>
      <c r="X58">
        <f t="shared" si="4"/>
        <v>19.769931895533997</v>
      </c>
      <c r="Y58" s="1">
        <f t="shared" si="5"/>
        <v>59714.099547291196</v>
      </c>
      <c r="Z58">
        <f t="shared" si="10"/>
        <v>498.76039371555953</v>
      </c>
      <c r="AA58">
        <f t="shared" si="10"/>
        <v>39.478187843082949</v>
      </c>
      <c r="AB58">
        <f t="shared" si="10"/>
        <v>14.0024748668112</v>
      </c>
      <c r="AC58">
        <f t="shared" si="10"/>
        <v>52.6745251841335</v>
      </c>
      <c r="AD58">
        <f t="shared" si="11"/>
        <v>0.99580771201485496</v>
      </c>
      <c r="AE58">
        <f t="shared" si="11"/>
        <v>-6.23085102221854E-2</v>
      </c>
      <c r="AF58">
        <f t="shared" si="6"/>
        <v>19.769652322272599</v>
      </c>
      <c r="AG58" s="1">
        <f t="shared" si="7"/>
        <v>59795.938805483718</v>
      </c>
    </row>
    <row r="59" spans="1:33" x14ac:dyDescent="0.3">
      <c r="A59" s="1">
        <v>12825</v>
      </c>
      <c r="B59" s="2">
        <v>0.49999962572735301</v>
      </c>
      <c r="C59" s="2">
        <v>3.8656363674541998E-2</v>
      </c>
      <c r="D59" s="2">
        <v>1.0999978992932299E-2</v>
      </c>
      <c r="E59" s="2">
        <v>5.2678779920508498E-2</v>
      </c>
      <c r="F59" s="2">
        <v>0.99669224469472595</v>
      </c>
      <c r="G59" s="2">
        <v>-6.3833861120858995E-2</v>
      </c>
      <c r="H59" s="2">
        <v>19773.822713347301</v>
      </c>
      <c r="I59" s="3">
        <v>60155.15782480238</v>
      </c>
      <c r="J59" s="2">
        <v>0.4987771728795215</v>
      </c>
      <c r="K59" s="2">
        <v>3.902622388842375E-2</v>
      </c>
      <c r="L59" s="2">
        <v>1.1878901139478549E-2</v>
      </c>
      <c r="M59" s="2">
        <v>5.2929483030787497E-2</v>
      </c>
      <c r="N59" s="2">
        <v>0.995790246831329</v>
      </c>
      <c r="O59" s="2">
        <v>-6.3414032021563899E-2</v>
      </c>
      <c r="P59" s="2">
        <v>19773.586916654916</v>
      </c>
      <c r="Q59" s="3">
        <v>60244.617798592939</v>
      </c>
      <c r="R59">
        <f t="shared" si="8"/>
        <v>499.99962572735302</v>
      </c>
      <c r="S59">
        <f t="shared" si="8"/>
        <v>38.656363674542</v>
      </c>
      <c r="T59">
        <f t="shared" si="8"/>
        <v>10.999978992932299</v>
      </c>
      <c r="U59">
        <f t="shared" si="8"/>
        <v>52.678779920508497</v>
      </c>
      <c r="V59">
        <f t="shared" si="9"/>
        <v>0.99669224469472595</v>
      </c>
      <c r="W59">
        <f t="shared" si="9"/>
        <v>-6.3833861120858995E-2</v>
      </c>
      <c r="X59">
        <f t="shared" si="4"/>
        <v>19.7738227133473</v>
      </c>
      <c r="Y59" s="1">
        <f t="shared" si="5"/>
        <v>60155.15782480238</v>
      </c>
      <c r="Z59">
        <f t="shared" si="10"/>
        <v>498.77717287952152</v>
      </c>
      <c r="AA59">
        <f t="shared" si="10"/>
        <v>39.02622388842375</v>
      </c>
      <c r="AB59">
        <f t="shared" si="10"/>
        <v>11.878901139478549</v>
      </c>
      <c r="AC59">
        <f t="shared" si="10"/>
        <v>52.929483030787495</v>
      </c>
      <c r="AD59">
        <f t="shared" si="11"/>
        <v>0.995790246831329</v>
      </c>
      <c r="AE59">
        <f t="shared" si="11"/>
        <v>-6.3414032021563899E-2</v>
      </c>
      <c r="AF59">
        <f t="shared" si="6"/>
        <v>19.773586916654917</v>
      </c>
      <c r="AG59" s="1">
        <f t="shared" si="7"/>
        <v>60244.617798592939</v>
      </c>
    </row>
    <row r="60" spans="1:33" x14ac:dyDescent="0.3">
      <c r="A60" s="1">
        <v>12826</v>
      </c>
      <c r="B60" s="2">
        <v>0.499999431472544</v>
      </c>
      <c r="C60" s="2">
        <v>3.8504426738916103E-2</v>
      </c>
      <c r="D60" s="2">
        <v>7.9999672532932997E-3</v>
      </c>
      <c r="E60" s="2">
        <v>5.2640769638626003E-2</v>
      </c>
      <c r="F60" s="2">
        <v>0.99662835628834501</v>
      </c>
      <c r="G60" s="2">
        <v>-6.4960158720095307E-2</v>
      </c>
      <c r="H60" s="2">
        <v>19777.913447332601</v>
      </c>
      <c r="I60" s="3">
        <v>60605.9416343294</v>
      </c>
      <c r="J60" s="2">
        <v>0.49870405163616249</v>
      </c>
      <c r="K60" s="2">
        <v>3.9066561002203452E-2</v>
      </c>
      <c r="L60" s="2">
        <v>8.7779304103410508E-3</v>
      </c>
      <c r="M60" s="2">
        <v>5.2912669247301002E-2</v>
      </c>
      <c r="N60" s="2">
        <v>0.99577472981034099</v>
      </c>
      <c r="O60" s="2">
        <v>-6.45466361790583E-2</v>
      </c>
      <c r="P60" s="2">
        <v>19777.819542137931</v>
      </c>
      <c r="Q60" s="3">
        <v>60696.082043906601</v>
      </c>
      <c r="R60">
        <f t="shared" si="8"/>
        <v>499.99943147254402</v>
      </c>
      <c r="S60">
        <f t="shared" si="8"/>
        <v>38.504426738916102</v>
      </c>
      <c r="T60">
        <f t="shared" si="8"/>
        <v>7.9999672532932999</v>
      </c>
      <c r="U60">
        <f t="shared" si="8"/>
        <v>52.640769638626004</v>
      </c>
      <c r="V60">
        <f t="shared" si="9"/>
        <v>0.99662835628834501</v>
      </c>
      <c r="W60">
        <f t="shared" si="9"/>
        <v>-6.4960158720095307E-2</v>
      </c>
      <c r="X60">
        <f t="shared" si="4"/>
        <v>19.777913447332601</v>
      </c>
      <c r="Y60" s="1">
        <f t="shared" si="5"/>
        <v>60605.9416343294</v>
      </c>
      <c r="Z60">
        <f t="shared" si="10"/>
        <v>498.70405163616249</v>
      </c>
      <c r="AA60">
        <f t="shared" si="10"/>
        <v>39.06656100220345</v>
      </c>
      <c r="AB60">
        <f t="shared" si="10"/>
        <v>8.7779304103410514</v>
      </c>
      <c r="AC60">
        <f t="shared" si="10"/>
        <v>52.912669247301004</v>
      </c>
      <c r="AD60">
        <f t="shared" si="11"/>
        <v>0.99577472981034099</v>
      </c>
      <c r="AE60">
        <f t="shared" si="11"/>
        <v>-6.45466361790583E-2</v>
      </c>
      <c r="AF60">
        <f t="shared" si="6"/>
        <v>19.77781954213793</v>
      </c>
      <c r="AG60" s="1">
        <f t="shared" si="7"/>
        <v>60696.082043906601</v>
      </c>
    </row>
    <row r="61" spans="1:33" x14ac:dyDescent="0.3">
      <c r="A61" s="1">
        <v>12827</v>
      </c>
      <c r="B61" s="2">
        <v>0.49999950603118798</v>
      </c>
      <c r="C61" s="2">
        <v>3.8790132711422398E-2</v>
      </c>
      <c r="D61" s="2">
        <v>4.99997091674724E-3</v>
      </c>
      <c r="E61" s="2">
        <v>5.2836970697001003E-2</v>
      </c>
      <c r="F61" s="2">
        <v>0.99656115553400204</v>
      </c>
      <c r="G61" s="2">
        <v>-6.6134344621066293E-2</v>
      </c>
      <c r="H61" s="2">
        <v>19782.111480001899</v>
      </c>
      <c r="I61" s="3">
        <v>61056.994317896482</v>
      </c>
      <c r="J61" s="2">
        <v>0.49885294820248499</v>
      </c>
      <c r="K61" s="2">
        <v>3.9504122215892397E-2</v>
      </c>
      <c r="L61" s="2">
        <v>5.8404434414009001E-3</v>
      </c>
      <c r="M61" s="2">
        <v>5.2978469847688003E-2</v>
      </c>
      <c r="N61" s="2">
        <v>0.99574118162055902</v>
      </c>
      <c r="O61" s="2">
        <v>-6.5686078721800198E-2</v>
      </c>
      <c r="P61" s="2">
        <v>19781.876655186345</v>
      </c>
      <c r="Q61" s="3">
        <v>61136.818743934884</v>
      </c>
      <c r="R61">
        <f t="shared" si="8"/>
        <v>499.99950603118799</v>
      </c>
      <c r="S61">
        <f t="shared" si="8"/>
        <v>38.790132711422402</v>
      </c>
      <c r="T61">
        <f t="shared" si="8"/>
        <v>4.9999709167472401</v>
      </c>
      <c r="U61">
        <f t="shared" si="8"/>
        <v>52.836970697001</v>
      </c>
      <c r="V61">
        <f t="shared" si="9"/>
        <v>0.99656115553400204</v>
      </c>
      <c r="W61">
        <f t="shared" si="9"/>
        <v>-6.6134344621066293E-2</v>
      </c>
      <c r="X61">
        <f t="shared" si="4"/>
        <v>19.782111480001898</v>
      </c>
      <c r="Y61" s="1">
        <f t="shared" si="5"/>
        <v>61056.994317896482</v>
      </c>
      <c r="Z61">
        <f t="shared" si="10"/>
        <v>498.85294820248498</v>
      </c>
      <c r="AA61">
        <f t="shared" si="10"/>
        <v>39.504122215892394</v>
      </c>
      <c r="AB61">
        <f t="shared" si="10"/>
        <v>5.8404434414009003</v>
      </c>
      <c r="AC61">
        <f t="shared" si="10"/>
        <v>52.978469847688004</v>
      </c>
      <c r="AD61">
        <f t="shared" si="11"/>
        <v>0.99574118162055902</v>
      </c>
      <c r="AE61">
        <f t="shared" si="11"/>
        <v>-6.5686078721800198E-2</v>
      </c>
      <c r="AF61">
        <f t="shared" si="6"/>
        <v>19.781876655186345</v>
      </c>
      <c r="AG61" s="1">
        <f t="shared" si="7"/>
        <v>61136.818743934884</v>
      </c>
    </row>
    <row r="62" spans="1:33" x14ac:dyDescent="0.3">
      <c r="A62" s="1">
        <v>12828</v>
      </c>
      <c r="B62" s="2">
        <v>0.49999950309153701</v>
      </c>
      <c r="C62" s="2">
        <v>3.8756993129840302E-2</v>
      </c>
      <c r="D62" s="2">
        <v>2.99996991691329E-3</v>
      </c>
      <c r="E62" s="2">
        <v>5.3143226844044003E-2</v>
      </c>
      <c r="F62" s="2">
        <v>0.99650461905718901</v>
      </c>
      <c r="G62" s="2">
        <v>-6.7068240207392799E-2</v>
      </c>
      <c r="H62" s="2">
        <v>19785.785389147899</v>
      </c>
      <c r="I62" s="3">
        <v>61506.664477689199</v>
      </c>
      <c r="J62" s="2">
        <v>0.49863115256263402</v>
      </c>
      <c r="K62" s="2">
        <v>3.9458713417397047E-2</v>
      </c>
      <c r="L62" s="2">
        <v>3.7169640108591201E-3</v>
      </c>
      <c r="M62" s="2">
        <v>5.3573635375902498E-2</v>
      </c>
      <c r="N62" s="2">
        <v>0.99567628209606396</v>
      </c>
      <c r="O62" s="2">
        <v>-6.6666561330344695E-2</v>
      </c>
      <c r="P62" s="2">
        <v>19785.837881036223</v>
      </c>
      <c r="Q62" s="3">
        <v>61616.452880980396</v>
      </c>
      <c r="R62">
        <f t="shared" si="8"/>
        <v>499.99950309153701</v>
      </c>
      <c r="S62">
        <f t="shared" si="8"/>
        <v>38.756993129840303</v>
      </c>
      <c r="T62">
        <f t="shared" si="8"/>
        <v>2.9999699169132898</v>
      </c>
      <c r="U62">
        <f t="shared" si="8"/>
        <v>53.143226844044001</v>
      </c>
      <c r="V62">
        <f t="shared" si="9"/>
        <v>0.99650461905718901</v>
      </c>
      <c r="W62">
        <f t="shared" si="9"/>
        <v>-6.7068240207392799E-2</v>
      </c>
      <c r="X62">
        <f t="shared" si="4"/>
        <v>19.7857853891479</v>
      </c>
      <c r="Y62" s="1">
        <f t="shared" si="5"/>
        <v>61506.664477689199</v>
      </c>
      <c r="Z62">
        <f t="shared" si="10"/>
        <v>498.63115256263404</v>
      </c>
      <c r="AA62">
        <f t="shared" si="10"/>
        <v>39.45871341739705</v>
      </c>
      <c r="AB62">
        <f t="shared" si="10"/>
        <v>3.7169640108591202</v>
      </c>
      <c r="AC62">
        <f t="shared" si="10"/>
        <v>53.573635375902498</v>
      </c>
      <c r="AD62">
        <f t="shared" si="11"/>
        <v>0.99567628209606396</v>
      </c>
      <c r="AE62">
        <f t="shared" si="11"/>
        <v>-6.6666561330344695E-2</v>
      </c>
      <c r="AF62">
        <f t="shared" si="6"/>
        <v>19.785837881036223</v>
      </c>
      <c r="AG62" s="1">
        <f t="shared" si="7"/>
        <v>61616.452880980396</v>
      </c>
    </row>
    <row r="63" spans="1:33" x14ac:dyDescent="0.3">
      <c r="A63" s="1">
        <v>12829</v>
      </c>
      <c r="B63" s="2">
        <v>0.49999740826501399</v>
      </c>
      <c r="C63" s="2">
        <v>3.9043729856055198E-2</v>
      </c>
      <c r="D63" s="2">
        <v>0</v>
      </c>
      <c r="E63" s="2">
        <v>5.3168466041962001E-2</v>
      </c>
      <c r="F63" s="2">
        <v>0.99643914919460697</v>
      </c>
      <c r="G63" s="2">
        <v>-6.8193473845757302E-2</v>
      </c>
      <c r="H63" s="2">
        <v>19789.8829604948</v>
      </c>
      <c r="I63" s="3">
        <v>61957.461635324005</v>
      </c>
      <c r="J63" s="2">
        <v>0.4972037191204105</v>
      </c>
      <c r="K63" s="2">
        <v>3.8914469976202647E-2</v>
      </c>
      <c r="L63" s="2">
        <v>-1.4108875185090801E-3</v>
      </c>
      <c r="M63" s="2">
        <v>5.3183002580869498E-2</v>
      </c>
      <c r="N63" s="2">
        <v>0.99136270006126803</v>
      </c>
      <c r="O63" s="2">
        <v>-6.8550056815676899E-2</v>
      </c>
      <c r="P63" s="2">
        <v>19788.704048417138</v>
      </c>
      <c r="Q63" s="3">
        <v>62008.88635315904</v>
      </c>
      <c r="R63">
        <f t="shared" si="8"/>
        <v>499.99740826501397</v>
      </c>
      <c r="S63">
        <f t="shared" si="8"/>
        <v>39.043729856055201</v>
      </c>
      <c r="T63">
        <f t="shared" si="8"/>
        <v>0</v>
      </c>
      <c r="U63">
        <f t="shared" si="8"/>
        <v>53.168466041961999</v>
      </c>
      <c r="V63">
        <f t="shared" si="9"/>
        <v>0.99643914919460697</v>
      </c>
      <c r="W63">
        <f t="shared" si="9"/>
        <v>-6.8193473845757302E-2</v>
      </c>
      <c r="X63">
        <f t="shared" si="4"/>
        <v>19.789882960494801</v>
      </c>
      <c r="Y63" s="1">
        <f t="shared" si="5"/>
        <v>61957.461635324005</v>
      </c>
      <c r="Z63">
        <f t="shared" si="10"/>
        <v>497.20371912041048</v>
      </c>
      <c r="AA63">
        <f t="shared" si="10"/>
        <v>38.914469976202646</v>
      </c>
      <c r="AB63">
        <f t="shared" si="10"/>
        <v>-1.4108875185090801</v>
      </c>
      <c r="AC63">
        <f t="shared" si="10"/>
        <v>53.183002580869498</v>
      </c>
      <c r="AD63">
        <f t="shared" si="11"/>
        <v>0.99136270006126803</v>
      </c>
      <c r="AE63">
        <f t="shared" si="11"/>
        <v>-6.8550056815676899E-2</v>
      </c>
      <c r="AF63">
        <f t="shared" si="6"/>
        <v>19.788704048417138</v>
      </c>
      <c r="AG63" s="1">
        <f t="shared" si="7"/>
        <v>62008.88635315904</v>
      </c>
    </row>
    <row r="64" spans="1:33" x14ac:dyDescent="0.3">
      <c r="A64" s="1">
        <v>12830</v>
      </c>
      <c r="B64" s="2">
        <v>0.49999975143895897</v>
      </c>
      <c r="C64" s="2">
        <v>3.9388351331478798E-2</v>
      </c>
      <c r="D64" s="2">
        <v>-4.0000000000000001E-3</v>
      </c>
      <c r="E64" s="2">
        <v>5.361320972183E-2</v>
      </c>
      <c r="F64" s="2">
        <v>0.99634079228864003</v>
      </c>
      <c r="G64" s="2">
        <v>-6.9843611250726398E-2</v>
      </c>
      <c r="H64" s="2">
        <v>19796.471692753599</v>
      </c>
      <c r="I64" s="3">
        <v>62814.575574528018</v>
      </c>
      <c r="J64" s="2">
        <v>0.496981069480188</v>
      </c>
      <c r="K64" s="2">
        <v>3.8758002226829298E-2</v>
      </c>
      <c r="L64" s="2">
        <v>-4.3820347347574952E-3</v>
      </c>
      <c r="M64" s="2">
        <v>5.37956037396915E-2</v>
      </c>
      <c r="N64" s="2">
        <v>0.99127755064995404</v>
      </c>
      <c r="O64" s="2">
        <v>-7.0246319186476794E-2</v>
      </c>
      <c r="P64" s="2">
        <v>19795.159077434593</v>
      </c>
      <c r="Q64" s="3">
        <v>62854.373107637904</v>
      </c>
      <c r="R64">
        <f t="shared" si="8"/>
        <v>499.99975143895898</v>
      </c>
      <c r="S64">
        <f t="shared" si="8"/>
        <v>39.388351331478795</v>
      </c>
      <c r="T64">
        <f t="shared" si="8"/>
        <v>-4</v>
      </c>
      <c r="U64">
        <f t="shared" si="8"/>
        <v>53.613209721830003</v>
      </c>
      <c r="V64">
        <f t="shared" si="9"/>
        <v>0.99634079228864003</v>
      </c>
      <c r="W64">
        <f t="shared" si="9"/>
        <v>-6.9843611250726398E-2</v>
      </c>
      <c r="X64">
        <f t="shared" si="4"/>
        <v>19.796471692753599</v>
      </c>
      <c r="Y64" s="1">
        <f t="shared" si="5"/>
        <v>62814.575574528018</v>
      </c>
      <c r="Z64">
        <f t="shared" si="10"/>
        <v>496.98106948018801</v>
      </c>
      <c r="AA64">
        <f t="shared" si="10"/>
        <v>38.758002226829298</v>
      </c>
      <c r="AB64">
        <f t="shared" si="10"/>
        <v>-4.3820347347574948</v>
      </c>
      <c r="AC64">
        <f t="shared" si="10"/>
        <v>53.795603739691501</v>
      </c>
      <c r="AD64">
        <f t="shared" si="11"/>
        <v>0.99127755064995404</v>
      </c>
      <c r="AE64">
        <f t="shared" si="11"/>
        <v>-7.0246319186476794E-2</v>
      </c>
      <c r="AF64">
        <f t="shared" si="6"/>
        <v>19.795159077434594</v>
      </c>
      <c r="AG64" s="1">
        <f t="shared" si="7"/>
        <v>62854.373107637904</v>
      </c>
    </row>
    <row r="65" spans="1:33" x14ac:dyDescent="0.3">
      <c r="A65" s="1">
        <v>12831</v>
      </c>
      <c r="B65" s="2">
        <v>0.499999870358664</v>
      </c>
      <c r="C65" s="2">
        <v>3.8723316071482702E-2</v>
      </c>
      <c r="D65" s="2">
        <v>-7.0000000000000001E-3</v>
      </c>
      <c r="E65" s="2">
        <v>5.4044311208390497E-2</v>
      </c>
      <c r="F65" s="2">
        <v>0.99624990322719098</v>
      </c>
      <c r="G65" s="2">
        <v>-7.1339250648669306E-2</v>
      </c>
      <c r="H65" s="2">
        <v>19802.579745820702</v>
      </c>
      <c r="I65" s="3">
        <v>63651.044651738899</v>
      </c>
      <c r="J65" s="2">
        <v>0.49713921922198501</v>
      </c>
      <c r="K65" s="2">
        <v>3.8017373110445701E-2</v>
      </c>
      <c r="L65" s="2">
        <v>-7.5082306608391996E-3</v>
      </c>
      <c r="M65" s="2">
        <v>5.4353505098355501E-2</v>
      </c>
      <c r="N65" s="2">
        <v>0.99127953244970501</v>
      </c>
      <c r="O65" s="2">
        <v>-7.1815443871037096E-2</v>
      </c>
      <c r="P65" s="2">
        <v>19801.642151312259</v>
      </c>
      <c r="Q65" s="3">
        <v>63682.232092210943</v>
      </c>
      <c r="R65">
        <f t="shared" si="8"/>
        <v>499.999870358664</v>
      </c>
      <c r="S65">
        <f t="shared" si="8"/>
        <v>38.723316071482699</v>
      </c>
      <c r="T65">
        <f t="shared" si="8"/>
        <v>-7</v>
      </c>
      <c r="U65">
        <f t="shared" si="8"/>
        <v>54.044311208390496</v>
      </c>
      <c r="V65">
        <f t="shared" si="9"/>
        <v>0.99624990322719098</v>
      </c>
      <c r="W65">
        <f t="shared" si="9"/>
        <v>-7.1339250648669306E-2</v>
      </c>
      <c r="X65">
        <f t="shared" si="4"/>
        <v>19.802579745820701</v>
      </c>
      <c r="Y65" s="1">
        <f t="shared" si="5"/>
        <v>63651.044651738899</v>
      </c>
      <c r="Z65">
        <f t="shared" si="10"/>
        <v>497.139219221985</v>
      </c>
      <c r="AA65">
        <f t="shared" si="10"/>
        <v>38.017373110445703</v>
      </c>
      <c r="AB65">
        <f t="shared" si="10"/>
        <v>-7.5082306608391995</v>
      </c>
      <c r="AC65">
        <f t="shared" si="10"/>
        <v>54.353505098355498</v>
      </c>
      <c r="AD65">
        <f t="shared" si="11"/>
        <v>0.99127953244970501</v>
      </c>
      <c r="AE65">
        <f t="shared" si="11"/>
        <v>-7.1815443871037096E-2</v>
      </c>
      <c r="AF65">
        <f t="shared" si="6"/>
        <v>19.801642151312258</v>
      </c>
      <c r="AG65" s="1">
        <f t="shared" si="7"/>
        <v>63682.232092210943</v>
      </c>
    </row>
    <row r="66" spans="1:33" x14ac:dyDescent="0.3">
      <c r="A66" s="1">
        <v>12832</v>
      </c>
      <c r="B66" s="2">
        <v>0.49999970264378502</v>
      </c>
      <c r="C66" s="2">
        <v>3.8321042410155499E-2</v>
      </c>
      <c r="D66" s="2">
        <v>-1.0999999999999999E-2</v>
      </c>
      <c r="E66" s="2">
        <v>5.42303666035715E-2</v>
      </c>
      <c r="F66" s="2">
        <v>0.99615043990568697</v>
      </c>
      <c r="G66" s="2">
        <v>-7.3005400012822894E-2</v>
      </c>
      <c r="H66" s="2">
        <v>19809.1965754786</v>
      </c>
      <c r="I66" s="3">
        <v>64508.0130553985</v>
      </c>
      <c r="J66" s="2">
        <v>0.49728222465505451</v>
      </c>
      <c r="K66" s="2">
        <v>3.7410789865539203E-2</v>
      </c>
      <c r="L66" s="2">
        <v>-1.0902040366044899E-2</v>
      </c>
      <c r="M66" s="2">
        <v>5.4599734236511002E-2</v>
      </c>
      <c r="N66" s="2">
        <v>0.99137681641587405</v>
      </c>
      <c r="O66" s="2">
        <v>-7.3461119381227097E-2</v>
      </c>
      <c r="P66" s="2">
        <v>19807.871717724083</v>
      </c>
      <c r="Q66" s="3">
        <v>64476.253494127639</v>
      </c>
      <c r="R66">
        <f t="shared" si="8"/>
        <v>499.99970264378504</v>
      </c>
      <c r="S66">
        <f t="shared" si="8"/>
        <v>38.321042410155499</v>
      </c>
      <c r="T66">
        <f t="shared" si="8"/>
        <v>-11</v>
      </c>
      <c r="U66">
        <f t="shared" si="8"/>
        <v>54.230366603571497</v>
      </c>
      <c r="V66">
        <f t="shared" si="9"/>
        <v>0.99615043990568697</v>
      </c>
      <c r="W66">
        <f t="shared" si="9"/>
        <v>-7.3005400012822894E-2</v>
      </c>
      <c r="X66">
        <f t="shared" si="4"/>
        <v>19.809196575478598</v>
      </c>
      <c r="Y66" s="1">
        <f t="shared" si="5"/>
        <v>64508.0130553985</v>
      </c>
      <c r="Z66">
        <f t="shared" si="10"/>
        <v>497.28222465505451</v>
      </c>
      <c r="AA66">
        <f t="shared" si="10"/>
        <v>37.410789865539201</v>
      </c>
      <c r="AB66">
        <f t="shared" si="10"/>
        <v>-10.902040366044899</v>
      </c>
      <c r="AC66">
        <f t="shared" si="10"/>
        <v>54.599734236511004</v>
      </c>
      <c r="AD66">
        <f t="shared" si="11"/>
        <v>0.99137681641587405</v>
      </c>
      <c r="AE66">
        <f t="shared" si="11"/>
        <v>-7.3461119381227097E-2</v>
      </c>
      <c r="AF66">
        <f t="shared" si="6"/>
        <v>19.807871717724083</v>
      </c>
      <c r="AG66" s="1">
        <f t="shared" si="7"/>
        <v>64476.253494127639</v>
      </c>
    </row>
    <row r="67" spans="1:33" x14ac:dyDescent="0.3">
      <c r="A67" s="1">
        <v>12833</v>
      </c>
      <c r="B67" s="2">
        <v>0.499999880637579</v>
      </c>
      <c r="C67" s="2">
        <v>3.7735968229511203E-2</v>
      </c>
      <c r="D67" s="2">
        <v>-1.4999999999999999E-2</v>
      </c>
      <c r="E67" s="2">
        <v>5.4383665391622003E-2</v>
      </c>
      <c r="F67" s="2">
        <v>0.99602922465392396</v>
      </c>
      <c r="G67" s="2">
        <v>-7.5167104918831606E-2</v>
      </c>
      <c r="H67" s="2">
        <v>19816.888925908901</v>
      </c>
      <c r="I67" s="3">
        <v>65445.250321816282</v>
      </c>
      <c r="J67" s="2">
        <v>0.49762217074918852</v>
      </c>
      <c r="K67" s="2">
        <v>3.7201701601659851E-2</v>
      </c>
      <c r="L67" s="2">
        <v>-1.50677525690717E-2</v>
      </c>
      <c r="M67" s="2">
        <v>5.4433672313626003E-2</v>
      </c>
      <c r="N67" s="2">
        <v>0.99156748761645996</v>
      </c>
      <c r="O67" s="2">
        <v>-7.5354525393503805E-2</v>
      </c>
      <c r="P67" s="2">
        <v>19814.565908670542</v>
      </c>
      <c r="Q67" s="3">
        <v>65361.844606839863</v>
      </c>
      <c r="R67">
        <f t="shared" si="8"/>
        <v>499.999880637579</v>
      </c>
      <c r="S67">
        <f t="shared" si="8"/>
        <v>37.735968229511201</v>
      </c>
      <c r="T67">
        <f t="shared" si="8"/>
        <v>-15</v>
      </c>
      <c r="U67">
        <f t="shared" si="8"/>
        <v>54.383665391622003</v>
      </c>
      <c r="V67">
        <f t="shared" si="9"/>
        <v>0.99602922465392396</v>
      </c>
      <c r="W67">
        <f t="shared" si="9"/>
        <v>-7.5167104918831606E-2</v>
      </c>
      <c r="X67">
        <f t="shared" si="4"/>
        <v>19.816888925908902</v>
      </c>
      <c r="Y67" s="1">
        <f t="shared" si="5"/>
        <v>65445.250321816282</v>
      </c>
      <c r="Z67">
        <f t="shared" si="10"/>
        <v>497.62217074918851</v>
      </c>
      <c r="AA67">
        <f t="shared" si="10"/>
        <v>37.201701601659849</v>
      </c>
      <c r="AB67">
        <f t="shared" si="10"/>
        <v>-15.0677525690717</v>
      </c>
      <c r="AC67">
        <f t="shared" si="10"/>
        <v>54.433672313626005</v>
      </c>
      <c r="AD67">
        <f t="shared" si="11"/>
        <v>0.99156748761645996</v>
      </c>
      <c r="AE67">
        <f t="shared" si="11"/>
        <v>-7.5354525393503805E-2</v>
      </c>
      <c r="AF67">
        <f t="shared" si="6"/>
        <v>19.814565908670541</v>
      </c>
      <c r="AG67" s="1">
        <f t="shared" si="7"/>
        <v>65361.844606839863</v>
      </c>
    </row>
    <row r="68" spans="1:33" x14ac:dyDescent="0.3">
      <c r="A68" s="1">
        <v>12834</v>
      </c>
      <c r="B68" s="2">
        <v>0.49999990832091201</v>
      </c>
      <c r="C68" s="2">
        <v>3.7819666699060402E-2</v>
      </c>
      <c r="D68" s="2">
        <v>-1.4E-2</v>
      </c>
      <c r="E68" s="2">
        <v>5.401084157022E-2</v>
      </c>
      <c r="F68" s="2">
        <v>0.99600211688256302</v>
      </c>
      <c r="G68" s="2">
        <v>-7.5736915191759999E-2</v>
      </c>
      <c r="H68" s="2">
        <v>19818.5515480631</v>
      </c>
      <c r="I68" s="3">
        <v>65556.585436216395</v>
      </c>
      <c r="J68" s="2">
        <v>0.49773149683979651</v>
      </c>
      <c r="K68" s="2">
        <v>3.7385437721726603E-2</v>
      </c>
      <c r="L68" s="2">
        <v>-1.4443544124124101E-2</v>
      </c>
      <c r="M68" s="2">
        <v>5.4192639552412998E-2</v>
      </c>
      <c r="N68" s="2">
        <v>0.99155273528245402</v>
      </c>
      <c r="O68" s="2">
        <v>-7.5894193687815498E-2</v>
      </c>
      <c r="P68" s="2">
        <v>19816.183414689091</v>
      </c>
      <c r="Q68" s="3">
        <v>65489.647681687464</v>
      </c>
      <c r="R68">
        <f t="shared" si="8"/>
        <v>499.99990832091203</v>
      </c>
      <c r="S68">
        <f t="shared" si="8"/>
        <v>37.819666699060399</v>
      </c>
      <c r="T68">
        <f t="shared" si="8"/>
        <v>-14</v>
      </c>
      <c r="U68">
        <f t="shared" si="8"/>
        <v>54.010841570220002</v>
      </c>
      <c r="V68">
        <f t="shared" si="9"/>
        <v>0.99600211688256302</v>
      </c>
      <c r="W68">
        <f t="shared" si="9"/>
        <v>-7.5736915191759999E-2</v>
      </c>
      <c r="X68">
        <f t="shared" ref="X68:X98" si="12">H68/1000</f>
        <v>19.818551548063102</v>
      </c>
      <c r="Y68" s="1">
        <f t="shared" ref="Y68:Y98" si="13">I68</f>
        <v>65556.585436216395</v>
      </c>
      <c r="Z68">
        <f t="shared" si="10"/>
        <v>497.73149683979648</v>
      </c>
      <c r="AA68">
        <f t="shared" si="10"/>
        <v>37.385437721726603</v>
      </c>
      <c r="AB68">
        <f t="shared" si="10"/>
        <v>-14.4435441241241</v>
      </c>
      <c r="AC68">
        <f t="shared" si="10"/>
        <v>54.192639552412999</v>
      </c>
      <c r="AD68">
        <f t="shared" si="11"/>
        <v>0.99155273528245402</v>
      </c>
      <c r="AE68">
        <f t="shared" si="11"/>
        <v>-7.5894193687815498E-2</v>
      </c>
      <c r="AF68">
        <f t="shared" ref="AF68:AF98" si="14">P68/1000</f>
        <v>19.816183414689089</v>
      </c>
      <c r="AG68" s="1">
        <f t="shared" ref="AG68:AG98" si="15">Q68</f>
        <v>65489.647681687464</v>
      </c>
    </row>
    <row r="69" spans="1:33" x14ac:dyDescent="0.3">
      <c r="A69" s="1">
        <v>12835</v>
      </c>
      <c r="B69" s="2">
        <v>0.49999961104826501</v>
      </c>
      <c r="C69" s="2">
        <v>3.7294980848850301E-2</v>
      </c>
      <c r="D69" s="2">
        <v>-1.4E-2</v>
      </c>
      <c r="E69" s="2">
        <v>5.33808585000475E-2</v>
      </c>
      <c r="F69" s="2">
        <v>0.99596413936987704</v>
      </c>
      <c r="G69" s="2">
        <v>-7.6580716425724296E-2</v>
      </c>
      <c r="H69" s="2">
        <v>19820.744228538199</v>
      </c>
      <c r="I69" s="3">
        <v>65747.379638921295</v>
      </c>
      <c r="J69" s="2">
        <v>0.49688083041889403</v>
      </c>
      <c r="K69" s="2">
        <v>3.6796575033200052E-2</v>
      </c>
      <c r="L69" s="2">
        <v>-1.4726301416414549E-2</v>
      </c>
      <c r="M69" s="2">
        <v>5.3572854984128997E-2</v>
      </c>
      <c r="N69" s="2">
        <v>0.99133020961277596</v>
      </c>
      <c r="O69" s="2">
        <v>-7.7065278615802299E-2</v>
      </c>
      <c r="P69" s="2">
        <v>19818.621693993882</v>
      </c>
      <c r="Q69" s="3">
        <v>65662.872360543435</v>
      </c>
      <c r="R69">
        <f t="shared" si="8"/>
        <v>499.99961104826502</v>
      </c>
      <c r="S69">
        <f t="shared" si="8"/>
        <v>37.294980848850301</v>
      </c>
      <c r="T69">
        <f t="shared" si="8"/>
        <v>-14</v>
      </c>
      <c r="U69">
        <f t="shared" si="8"/>
        <v>53.380858500047502</v>
      </c>
      <c r="V69">
        <f t="shared" si="9"/>
        <v>0.99596413936987704</v>
      </c>
      <c r="W69">
        <f t="shared" si="9"/>
        <v>-7.6580716425724296E-2</v>
      </c>
      <c r="X69">
        <f t="shared" si="12"/>
        <v>19.820744228538199</v>
      </c>
      <c r="Y69" s="1">
        <f t="shared" si="13"/>
        <v>65747.379638921295</v>
      </c>
      <c r="Z69">
        <f t="shared" si="10"/>
        <v>496.88083041889405</v>
      </c>
      <c r="AA69">
        <f t="shared" si="10"/>
        <v>36.79657503320005</v>
      </c>
      <c r="AB69">
        <f t="shared" si="10"/>
        <v>-14.726301416414548</v>
      </c>
      <c r="AC69">
        <f t="shared" si="10"/>
        <v>53.572854984128995</v>
      </c>
      <c r="AD69">
        <f t="shared" si="11"/>
        <v>0.99133020961277596</v>
      </c>
      <c r="AE69">
        <f t="shared" si="11"/>
        <v>-7.7065278615802299E-2</v>
      </c>
      <c r="AF69">
        <f t="shared" si="14"/>
        <v>19.818621693993883</v>
      </c>
      <c r="AG69" s="1">
        <f t="shared" si="15"/>
        <v>65662.872360543435</v>
      </c>
    </row>
    <row r="70" spans="1:33" x14ac:dyDescent="0.3">
      <c r="A70" s="1">
        <v>12836</v>
      </c>
      <c r="B70" s="2">
        <v>0.49999980317819198</v>
      </c>
      <c r="C70" s="2">
        <v>3.7129927375956898E-2</v>
      </c>
      <c r="D70" s="2">
        <v>-1.4E-2</v>
      </c>
      <c r="E70" s="2">
        <v>5.3183193351534999E-2</v>
      </c>
      <c r="F70" s="2">
        <v>0.99593390634419399</v>
      </c>
      <c r="G70" s="2">
        <v>-7.72492140825118E-2</v>
      </c>
      <c r="H70" s="2">
        <v>19822.478021596002</v>
      </c>
      <c r="I70" s="3">
        <v>65936.124433248624</v>
      </c>
      <c r="J70" s="2">
        <v>0.49691278031268299</v>
      </c>
      <c r="K70" s="2">
        <v>3.64757174813077E-2</v>
      </c>
      <c r="L70" s="2">
        <v>-1.4488395894240551E-2</v>
      </c>
      <c r="M70" s="2">
        <v>5.3942807648218502E-2</v>
      </c>
      <c r="N70" s="2">
        <v>0.99121851054672605</v>
      </c>
      <c r="O70" s="2">
        <v>-7.7581134769756005E-2</v>
      </c>
      <c r="P70" s="2">
        <v>19820.151528658414</v>
      </c>
      <c r="Q70" s="3">
        <v>65779.995332865685</v>
      </c>
      <c r="R70">
        <f t="shared" si="8"/>
        <v>499.999803178192</v>
      </c>
      <c r="S70">
        <f t="shared" si="8"/>
        <v>37.129927375956896</v>
      </c>
      <c r="T70">
        <f t="shared" si="8"/>
        <v>-14</v>
      </c>
      <c r="U70">
        <f t="shared" si="8"/>
        <v>53.183193351534996</v>
      </c>
      <c r="V70">
        <f t="shared" si="9"/>
        <v>0.99593390634419399</v>
      </c>
      <c r="W70">
        <f t="shared" si="9"/>
        <v>-7.72492140825118E-2</v>
      </c>
      <c r="X70">
        <f t="shared" si="12"/>
        <v>19.822478021596002</v>
      </c>
      <c r="Y70" s="1">
        <f t="shared" si="13"/>
        <v>65936.124433248624</v>
      </c>
      <c r="Z70">
        <f t="shared" si="10"/>
        <v>496.91278031268297</v>
      </c>
      <c r="AA70">
        <f t="shared" si="10"/>
        <v>36.475717481307697</v>
      </c>
      <c r="AB70">
        <f t="shared" si="10"/>
        <v>-14.488395894240551</v>
      </c>
      <c r="AC70">
        <f t="shared" si="10"/>
        <v>53.942807648218505</v>
      </c>
      <c r="AD70">
        <f t="shared" si="11"/>
        <v>0.99121851054672605</v>
      </c>
      <c r="AE70">
        <f t="shared" si="11"/>
        <v>-7.7581134769756005E-2</v>
      </c>
      <c r="AF70">
        <f t="shared" si="14"/>
        <v>19.820151528658414</v>
      </c>
      <c r="AG70" s="1">
        <f t="shared" si="15"/>
        <v>65779.995332865685</v>
      </c>
    </row>
    <row r="71" spans="1:33" x14ac:dyDescent="0.3">
      <c r="A71" s="1">
        <v>12837</v>
      </c>
      <c r="B71" s="2">
        <v>0.49999988942559997</v>
      </c>
      <c r="C71" s="2">
        <v>3.6857512227805297E-2</v>
      </c>
      <c r="D71" s="2">
        <v>-1.2999999999999999E-2</v>
      </c>
      <c r="E71" s="2">
        <v>5.2563476871091003E-2</v>
      </c>
      <c r="F71" s="2">
        <v>0.99590422621638597</v>
      </c>
      <c r="G71" s="2">
        <v>-7.7897866300945098E-2</v>
      </c>
      <c r="H71" s="2">
        <v>19824.283461566902</v>
      </c>
      <c r="I71" s="3">
        <v>66165.300657242478</v>
      </c>
      <c r="J71" s="2">
        <v>0.49804876380291152</v>
      </c>
      <c r="K71" s="2">
        <v>3.6365216673015947E-2</v>
      </c>
      <c r="L71" s="2">
        <v>-1.3257593339665801E-2</v>
      </c>
      <c r="M71" s="2">
        <v>5.2869638057375497E-2</v>
      </c>
      <c r="N71" s="2">
        <v>0.99122555185170802</v>
      </c>
      <c r="O71" s="2">
        <v>-7.8260439152881695E-2</v>
      </c>
      <c r="P71" s="2">
        <v>19821.521753964415</v>
      </c>
      <c r="Q71" s="3">
        <v>66070.83884451272</v>
      </c>
      <c r="R71">
        <f t="shared" si="8"/>
        <v>499.99988942559997</v>
      </c>
      <c r="S71">
        <f t="shared" si="8"/>
        <v>36.857512227805294</v>
      </c>
      <c r="T71">
        <f t="shared" si="8"/>
        <v>-13</v>
      </c>
      <c r="U71">
        <f t="shared" si="8"/>
        <v>52.563476871091005</v>
      </c>
      <c r="V71">
        <f t="shared" si="9"/>
        <v>0.99590422621638597</v>
      </c>
      <c r="W71">
        <f t="shared" si="9"/>
        <v>-7.7897866300945098E-2</v>
      </c>
      <c r="X71">
        <f t="shared" si="12"/>
        <v>19.824283461566903</v>
      </c>
      <c r="Y71" s="1">
        <f t="shared" si="13"/>
        <v>66165.300657242478</v>
      </c>
      <c r="Z71">
        <f t="shared" si="10"/>
        <v>498.04876380291154</v>
      </c>
      <c r="AA71">
        <f t="shared" si="10"/>
        <v>36.365216673015951</v>
      </c>
      <c r="AB71">
        <f t="shared" si="10"/>
        <v>-13.257593339665801</v>
      </c>
      <c r="AC71">
        <f t="shared" si="10"/>
        <v>52.869638057375496</v>
      </c>
      <c r="AD71">
        <f t="shared" si="11"/>
        <v>0.99122555185170802</v>
      </c>
      <c r="AE71">
        <f t="shared" si="11"/>
        <v>-7.8260439152881695E-2</v>
      </c>
      <c r="AF71">
        <f t="shared" si="14"/>
        <v>19.821521753964415</v>
      </c>
      <c r="AG71" s="1">
        <f t="shared" si="15"/>
        <v>66070.83884451272</v>
      </c>
    </row>
    <row r="72" spans="1:33" x14ac:dyDescent="0.3">
      <c r="A72" s="1">
        <v>12838</v>
      </c>
      <c r="B72" s="2">
        <v>0.49999611463197202</v>
      </c>
      <c r="C72" s="2">
        <v>3.7219879621652602E-2</v>
      </c>
      <c r="D72" s="2">
        <v>-0.01</v>
      </c>
      <c r="E72" s="2">
        <v>5.1984020937227503E-2</v>
      </c>
      <c r="F72" s="2">
        <v>0.99596579005848895</v>
      </c>
      <c r="G72" s="2">
        <v>-7.6926482846453606E-2</v>
      </c>
      <c r="H72" s="2">
        <v>19820.3211416126</v>
      </c>
      <c r="I72" s="3">
        <v>65536.506635188882</v>
      </c>
      <c r="J72" s="2">
        <v>0.49768439524307151</v>
      </c>
      <c r="K72" s="2">
        <v>3.6786002898493347E-2</v>
      </c>
      <c r="L72" s="2">
        <v>-1.072202794545735E-2</v>
      </c>
      <c r="M72" s="2">
        <v>5.2063340635819001E-2</v>
      </c>
      <c r="N72" s="2">
        <v>0.99074493111421302</v>
      </c>
      <c r="O72" s="2">
        <v>-7.7486237732239005E-2</v>
      </c>
      <c r="P72" s="2">
        <v>19817.635936903302</v>
      </c>
      <c r="Q72" s="3">
        <v>65442.43091360126</v>
      </c>
      <c r="R72">
        <f t="shared" si="8"/>
        <v>499.99611463197203</v>
      </c>
      <c r="S72">
        <f t="shared" si="8"/>
        <v>37.219879621652602</v>
      </c>
      <c r="T72">
        <f t="shared" si="8"/>
        <v>-10</v>
      </c>
      <c r="U72">
        <f t="shared" si="8"/>
        <v>51.984020937227505</v>
      </c>
      <c r="V72">
        <f t="shared" si="9"/>
        <v>0.99596579005848895</v>
      </c>
      <c r="W72">
        <f t="shared" si="9"/>
        <v>-7.6926482846453606E-2</v>
      </c>
      <c r="X72">
        <f t="shared" si="12"/>
        <v>19.820321141612599</v>
      </c>
      <c r="Y72" s="1">
        <f t="shared" si="13"/>
        <v>65536.506635188882</v>
      </c>
      <c r="Z72">
        <f t="shared" si="10"/>
        <v>497.68439524307149</v>
      </c>
      <c r="AA72">
        <f t="shared" si="10"/>
        <v>36.786002898493351</v>
      </c>
      <c r="AB72">
        <f t="shared" si="10"/>
        <v>-10.72202794545735</v>
      </c>
      <c r="AC72">
        <f t="shared" si="10"/>
        <v>52.063340635819003</v>
      </c>
      <c r="AD72">
        <f t="shared" si="11"/>
        <v>0.99074493111421302</v>
      </c>
      <c r="AE72">
        <f t="shared" si="11"/>
        <v>-7.7486237732239005E-2</v>
      </c>
      <c r="AF72">
        <f t="shared" si="14"/>
        <v>19.817635936903301</v>
      </c>
      <c r="AG72" s="1">
        <f t="shared" si="15"/>
        <v>65442.43091360126</v>
      </c>
    </row>
    <row r="73" spans="1:33" x14ac:dyDescent="0.3">
      <c r="A73" s="1">
        <v>12839</v>
      </c>
      <c r="B73" s="2">
        <v>0.49999980835088298</v>
      </c>
      <c r="C73" s="2">
        <v>3.5830907776080903E-2</v>
      </c>
      <c r="D73" s="2">
        <v>-8.0000000000000002E-3</v>
      </c>
      <c r="E73" s="2">
        <v>5.1571350628898498E-2</v>
      </c>
      <c r="F73" s="2">
        <v>0.99602300710346303</v>
      </c>
      <c r="G73" s="2">
        <v>-7.6012481770221393E-2</v>
      </c>
      <c r="H73" s="2">
        <v>19816.533917563102</v>
      </c>
      <c r="I73" s="3">
        <v>65005.259164186515</v>
      </c>
      <c r="J73" s="2">
        <v>0.4971058146458705</v>
      </c>
      <c r="K73" s="2">
        <v>3.5395549066136948E-2</v>
      </c>
      <c r="L73" s="2">
        <v>-8.2281228524590001E-3</v>
      </c>
      <c r="M73" s="2">
        <v>5.1820690002531498E-2</v>
      </c>
      <c r="N73" s="2">
        <v>0.99113898287394797</v>
      </c>
      <c r="O73" s="2">
        <v>-7.6364057955787504E-2</v>
      </c>
      <c r="P73" s="2">
        <v>19813.725184417803</v>
      </c>
      <c r="Q73" s="3">
        <v>64805.29424502152</v>
      </c>
      <c r="R73">
        <f t="shared" si="8"/>
        <v>499.99980835088297</v>
      </c>
      <c r="S73">
        <f t="shared" si="8"/>
        <v>35.830907776080906</v>
      </c>
      <c r="T73">
        <f t="shared" si="8"/>
        <v>-8</v>
      </c>
      <c r="U73">
        <f t="shared" si="8"/>
        <v>51.5713506288985</v>
      </c>
      <c r="V73">
        <f t="shared" si="9"/>
        <v>0.99602300710346303</v>
      </c>
      <c r="W73">
        <f t="shared" si="9"/>
        <v>-7.6012481770221393E-2</v>
      </c>
      <c r="X73">
        <f t="shared" si="12"/>
        <v>19.816533917563103</v>
      </c>
      <c r="Y73" s="1">
        <f t="shared" si="13"/>
        <v>65005.259164186515</v>
      </c>
      <c r="Z73">
        <f t="shared" si="10"/>
        <v>497.10581464587051</v>
      </c>
      <c r="AA73">
        <f t="shared" si="10"/>
        <v>35.395549066136951</v>
      </c>
      <c r="AB73">
        <f t="shared" si="10"/>
        <v>-8.2281228524590002</v>
      </c>
      <c r="AC73">
        <f t="shared" si="10"/>
        <v>51.820690002531499</v>
      </c>
      <c r="AD73">
        <f t="shared" si="11"/>
        <v>0.99113898287394797</v>
      </c>
      <c r="AE73">
        <f t="shared" si="11"/>
        <v>-7.6364057955787504E-2</v>
      </c>
      <c r="AF73">
        <f t="shared" si="14"/>
        <v>19.813725184417802</v>
      </c>
      <c r="AG73" s="1">
        <f t="shared" si="15"/>
        <v>64805.29424502152</v>
      </c>
    </row>
    <row r="74" spans="1:33" x14ac:dyDescent="0.3">
      <c r="A74" s="1">
        <v>12840</v>
      </c>
      <c r="B74" s="2">
        <v>0.49999995333650299</v>
      </c>
      <c r="C74" s="2">
        <v>3.6005316411451403E-2</v>
      </c>
      <c r="D74" s="2">
        <v>-5.0000000000000001E-3</v>
      </c>
      <c r="E74" s="2">
        <v>5.0607963638443498E-2</v>
      </c>
      <c r="F74" s="2">
        <v>0.99608243757235604</v>
      </c>
      <c r="G74" s="2">
        <v>-7.5078306432418501E-2</v>
      </c>
      <c r="H74" s="2">
        <v>19812.678833252499</v>
      </c>
      <c r="I74" s="3">
        <v>64415.471395463901</v>
      </c>
      <c r="J74" s="2">
        <v>0.49712670975121898</v>
      </c>
      <c r="K74" s="2">
        <v>3.5103090174073599E-2</v>
      </c>
      <c r="L74" s="2">
        <v>-5.43607078284075E-3</v>
      </c>
      <c r="M74" s="2">
        <v>5.0847047372008E-2</v>
      </c>
      <c r="N74" s="2">
        <v>0.99111475625503798</v>
      </c>
      <c r="O74" s="2">
        <v>-7.5449950710233096E-2</v>
      </c>
      <c r="P74" s="2">
        <v>19809.835024131713</v>
      </c>
      <c r="Q74" s="3">
        <v>64268.661838638982</v>
      </c>
      <c r="R74">
        <f t="shared" si="8"/>
        <v>499.99995333650298</v>
      </c>
      <c r="S74">
        <f t="shared" si="8"/>
        <v>36.005316411451403</v>
      </c>
      <c r="T74">
        <f t="shared" si="8"/>
        <v>-5</v>
      </c>
      <c r="U74">
        <f t="shared" si="8"/>
        <v>50.607963638443501</v>
      </c>
      <c r="V74">
        <f t="shared" si="9"/>
        <v>0.99608243757235604</v>
      </c>
      <c r="W74">
        <f t="shared" si="9"/>
        <v>-7.5078306432418501E-2</v>
      </c>
      <c r="X74">
        <f t="shared" si="12"/>
        <v>19.812678833252498</v>
      </c>
      <c r="Y74" s="1">
        <f t="shared" si="13"/>
        <v>64415.471395463901</v>
      </c>
      <c r="Z74">
        <f t="shared" si="10"/>
        <v>497.12670975121898</v>
      </c>
      <c r="AA74">
        <f t="shared" si="10"/>
        <v>35.1030901740736</v>
      </c>
      <c r="AB74">
        <f t="shared" si="10"/>
        <v>-5.4360707828407504</v>
      </c>
      <c r="AC74">
        <f t="shared" si="10"/>
        <v>50.847047372007999</v>
      </c>
      <c r="AD74">
        <f t="shared" si="11"/>
        <v>0.99111475625503798</v>
      </c>
      <c r="AE74">
        <f t="shared" si="11"/>
        <v>-7.5449950710233096E-2</v>
      </c>
      <c r="AF74">
        <f t="shared" si="14"/>
        <v>19.809835024131711</v>
      </c>
      <c r="AG74" s="1">
        <f t="shared" si="15"/>
        <v>64268.661838638982</v>
      </c>
    </row>
    <row r="75" spans="1:33" x14ac:dyDescent="0.3">
      <c r="A75" s="1">
        <v>12841</v>
      </c>
      <c r="B75" s="2">
        <v>0.49999993103794499</v>
      </c>
      <c r="C75" s="2">
        <v>3.5157443186074701E-2</v>
      </c>
      <c r="D75" s="2">
        <v>-2E-3</v>
      </c>
      <c r="E75" s="2">
        <v>5.0035090491726497E-2</v>
      </c>
      <c r="F75" s="2">
        <v>0.99613705947328601</v>
      </c>
      <c r="G75" s="2">
        <v>-7.4228681867655397E-2</v>
      </c>
      <c r="H75" s="2">
        <v>19809.179816419099</v>
      </c>
      <c r="I75" s="3">
        <v>63865.46230674332</v>
      </c>
      <c r="J75" s="2">
        <v>0.49693674825295697</v>
      </c>
      <c r="K75" s="2">
        <v>3.4963597225798948E-2</v>
      </c>
      <c r="L75" s="2">
        <v>-2.654378717897375E-3</v>
      </c>
      <c r="M75" s="2">
        <v>5.00064920780635E-2</v>
      </c>
      <c r="N75" s="2">
        <v>0.99109563642156195</v>
      </c>
      <c r="O75" s="2">
        <v>-7.4592690370025999E-2</v>
      </c>
      <c r="P75" s="2">
        <v>19806.084162727209</v>
      </c>
      <c r="Q75" s="3">
        <v>63742.740442523544</v>
      </c>
      <c r="R75">
        <f t="shared" si="8"/>
        <v>499.99993103794498</v>
      </c>
      <c r="S75">
        <f t="shared" si="8"/>
        <v>35.157443186074701</v>
      </c>
      <c r="T75">
        <f t="shared" si="8"/>
        <v>-2</v>
      </c>
      <c r="U75">
        <f t="shared" si="8"/>
        <v>50.0350904917265</v>
      </c>
      <c r="V75">
        <f t="shared" si="9"/>
        <v>0.99613705947328601</v>
      </c>
      <c r="W75">
        <f t="shared" si="9"/>
        <v>-7.4228681867655397E-2</v>
      </c>
      <c r="X75">
        <f t="shared" si="12"/>
        <v>19.8091798164191</v>
      </c>
      <c r="Y75" s="1">
        <f t="shared" si="13"/>
        <v>63865.46230674332</v>
      </c>
      <c r="Z75">
        <f t="shared" si="10"/>
        <v>496.93674825295699</v>
      </c>
      <c r="AA75">
        <f t="shared" si="10"/>
        <v>34.963597225798949</v>
      </c>
      <c r="AB75">
        <f t="shared" si="10"/>
        <v>-2.6543787178973748</v>
      </c>
      <c r="AC75">
        <f t="shared" si="10"/>
        <v>50.006492078063502</v>
      </c>
      <c r="AD75">
        <f t="shared" si="11"/>
        <v>0.99109563642156195</v>
      </c>
      <c r="AE75">
        <f t="shared" si="11"/>
        <v>-7.4592690370025999E-2</v>
      </c>
      <c r="AF75">
        <f t="shared" si="14"/>
        <v>19.80608416272721</v>
      </c>
      <c r="AG75" s="1">
        <f t="shared" si="15"/>
        <v>63742.740442523544</v>
      </c>
    </row>
    <row r="76" spans="1:33" x14ac:dyDescent="0.3">
      <c r="A76" s="1">
        <v>12842</v>
      </c>
      <c r="B76" s="2">
        <v>0.49999194229208599</v>
      </c>
      <c r="C76" s="2">
        <v>3.6600251817549397E-2</v>
      </c>
      <c r="D76" s="2">
        <v>2.9988883842935201E-3</v>
      </c>
      <c r="E76" s="2">
        <v>4.9664788775690402E-2</v>
      </c>
      <c r="F76" s="2">
        <v>0.99627022020028599</v>
      </c>
      <c r="G76" s="2">
        <v>-7.1964815281159306E-2</v>
      </c>
      <c r="H76" s="2">
        <v>19800.555406850301</v>
      </c>
      <c r="I76" s="3">
        <v>62650.166442796581</v>
      </c>
      <c r="J76" s="2">
        <v>0.49814991893092803</v>
      </c>
      <c r="K76" s="2">
        <v>3.5956710010309298E-2</v>
      </c>
      <c r="L76" s="2">
        <v>2.5009191426585949E-3</v>
      </c>
      <c r="M76" s="2">
        <v>4.9311748271637049E-2</v>
      </c>
      <c r="N76" s="2">
        <v>0.99138070043985704</v>
      </c>
      <c r="O76" s="2">
        <v>-7.3021716560827801E-2</v>
      </c>
      <c r="P76" s="2">
        <v>19798.732171071879</v>
      </c>
      <c r="Q76" s="3">
        <v>62603.468131389134</v>
      </c>
      <c r="R76">
        <f t="shared" si="8"/>
        <v>499.99194229208598</v>
      </c>
      <c r="S76">
        <f t="shared" si="8"/>
        <v>36.600251817549399</v>
      </c>
      <c r="T76">
        <f t="shared" si="8"/>
        <v>2.9988883842935201</v>
      </c>
      <c r="U76">
        <f t="shared" si="8"/>
        <v>49.664788775690404</v>
      </c>
      <c r="V76">
        <f t="shared" si="9"/>
        <v>0.99627022020028599</v>
      </c>
      <c r="W76">
        <f t="shared" si="9"/>
        <v>-7.1964815281159306E-2</v>
      </c>
      <c r="X76">
        <f t="shared" si="12"/>
        <v>19.8005554068503</v>
      </c>
      <c r="Y76" s="1">
        <f t="shared" si="13"/>
        <v>62650.166442796581</v>
      </c>
      <c r="Z76">
        <f t="shared" si="10"/>
        <v>498.14991893092804</v>
      </c>
      <c r="AA76">
        <f t="shared" si="10"/>
        <v>35.956710010309301</v>
      </c>
      <c r="AB76">
        <f t="shared" si="10"/>
        <v>2.5009191426585948</v>
      </c>
      <c r="AC76">
        <f t="shared" si="10"/>
        <v>49.31174827163705</v>
      </c>
      <c r="AD76">
        <f t="shared" si="11"/>
        <v>0.99138070043985704</v>
      </c>
      <c r="AE76">
        <f t="shared" si="11"/>
        <v>-7.3021716560827801E-2</v>
      </c>
      <c r="AF76">
        <f t="shared" si="14"/>
        <v>19.79873217107188</v>
      </c>
      <c r="AG76" s="1">
        <f t="shared" si="15"/>
        <v>62603.468131389134</v>
      </c>
    </row>
    <row r="77" spans="1:33" x14ac:dyDescent="0.3">
      <c r="A77" s="1">
        <v>12843</v>
      </c>
      <c r="B77" s="2">
        <v>0.49999987610100699</v>
      </c>
      <c r="C77" s="2">
        <v>3.5104379328148402E-2</v>
      </c>
      <c r="D77" s="2">
        <v>7.9999921017603007E-3</v>
      </c>
      <c r="E77" s="2">
        <v>4.9256537224926802E-2</v>
      </c>
      <c r="F77" s="2">
        <v>0.99638242181847503</v>
      </c>
      <c r="G77" s="2">
        <v>-7.0197312819773594E-2</v>
      </c>
      <c r="H77" s="2">
        <v>19793.043940862201</v>
      </c>
      <c r="I77" s="3">
        <v>61671.421586519602</v>
      </c>
      <c r="J77" s="2">
        <v>0.49939596634595551</v>
      </c>
      <c r="K77" s="2">
        <v>3.5718259949611253E-2</v>
      </c>
      <c r="L77" s="2">
        <v>8.2325297149729998E-3</v>
      </c>
      <c r="M77" s="2">
        <v>4.9126997184636097E-2</v>
      </c>
      <c r="N77" s="2">
        <v>0.995354617959476</v>
      </c>
      <c r="O77" s="2">
        <v>-6.9931900389516299E-2</v>
      </c>
      <c r="P77" s="2">
        <v>19792.39428474037</v>
      </c>
      <c r="Q77" s="3">
        <v>61768.835333160197</v>
      </c>
      <c r="R77">
        <f t="shared" si="8"/>
        <v>499.99987610100698</v>
      </c>
      <c r="S77">
        <f t="shared" si="8"/>
        <v>35.104379328148404</v>
      </c>
      <c r="T77">
        <f t="shared" si="8"/>
        <v>7.9999921017603004</v>
      </c>
      <c r="U77">
        <f t="shared" si="8"/>
        <v>49.256537224926802</v>
      </c>
      <c r="V77">
        <f t="shared" si="9"/>
        <v>0.99638242181847503</v>
      </c>
      <c r="W77">
        <f t="shared" si="9"/>
        <v>-7.0197312819773594E-2</v>
      </c>
      <c r="X77">
        <f t="shared" si="12"/>
        <v>19.793043940862201</v>
      </c>
      <c r="Y77" s="1">
        <f t="shared" si="13"/>
        <v>61671.421586519602</v>
      </c>
      <c r="Z77">
        <f t="shared" si="10"/>
        <v>499.39596634595551</v>
      </c>
      <c r="AA77">
        <f t="shared" si="10"/>
        <v>35.718259949611252</v>
      </c>
      <c r="AB77">
        <f t="shared" si="10"/>
        <v>8.2325297149729995</v>
      </c>
      <c r="AC77">
        <f t="shared" si="10"/>
        <v>49.126997184636096</v>
      </c>
      <c r="AD77">
        <f t="shared" si="11"/>
        <v>0.995354617959476</v>
      </c>
      <c r="AE77">
        <f t="shared" si="11"/>
        <v>-6.9931900389516299E-2</v>
      </c>
      <c r="AF77">
        <f t="shared" si="14"/>
        <v>19.792394284740372</v>
      </c>
      <c r="AG77" s="1">
        <f t="shared" si="15"/>
        <v>61768.835333160197</v>
      </c>
    </row>
    <row r="78" spans="1:33" x14ac:dyDescent="0.3">
      <c r="A78" s="1">
        <v>12844</v>
      </c>
      <c r="B78" s="2">
        <v>0.49999986243788402</v>
      </c>
      <c r="C78" s="2">
        <v>3.4894485996017299E-2</v>
      </c>
      <c r="D78" s="2">
        <v>1.29999916445208E-2</v>
      </c>
      <c r="E78" s="2">
        <v>4.8408505791152599E-2</v>
      </c>
      <c r="F78" s="2">
        <v>0.99649536709335096</v>
      </c>
      <c r="G78" s="2">
        <v>-6.8369044373964002E-2</v>
      </c>
      <c r="H78" s="2">
        <v>19785.572408768701</v>
      </c>
      <c r="I78" s="3">
        <v>60693.354184877782</v>
      </c>
      <c r="J78" s="2">
        <v>0.50017731165223001</v>
      </c>
      <c r="K78" s="2">
        <v>3.5245037211525249E-2</v>
      </c>
      <c r="L78" s="2">
        <v>1.3771727031726E-2</v>
      </c>
      <c r="M78" s="2">
        <v>4.8207015574288602E-2</v>
      </c>
      <c r="N78" s="2">
        <v>0.99582917266765902</v>
      </c>
      <c r="O78" s="2">
        <v>-6.8012202361592E-2</v>
      </c>
      <c r="P78" s="2">
        <v>19784.507437500524</v>
      </c>
      <c r="Q78" s="3">
        <v>60708.339219645801</v>
      </c>
      <c r="R78">
        <f t="shared" si="8"/>
        <v>499.99986243788402</v>
      </c>
      <c r="S78">
        <f t="shared" si="8"/>
        <v>34.894485996017302</v>
      </c>
      <c r="T78">
        <f t="shared" si="8"/>
        <v>12.999991644520801</v>
      </c>
      <c r="U78">
        <f t="shared" si="8"/>
        <v>48.408505791152599</v>
      </c>
      <c r="V78">
        <f t="shared" si="9"/>
        <v>0.99649536709335096</v>
      </c>
      <c r="W78">
        <f t="shared" si="9"/>
        <v>-6.8369044373964002E-2</v>
      </c>
      <c r="X78">
        <f t="shared" si="12"/>
        <v>19.785572408768701</v>
      </c>
      <c r="Y78" s="1">
        <f t="shared" si="13"/>
        <v>60693.354184877782</v>
      </c>
      <c r="Z78">
        <f t="shared" si="10"/>
        <v>500.17731165223</v>
      </c>
      <c r="AA78">
        <f t="shared" si="10"/>
        <v>35.245037211525251</v>
      </c>
      <c r="AB78">
        <f t="shared" si="10"/>
        <v>13.771727031726</v>
      </c>
      <c r="AC78">
        <f t="shared" si="10"/>
        <v>48.207015574288604</v>
      </c>
      <c r="AD78">
        <f t="shared" si="11"/>
        <v>0.99582917266765902</v>
      </c>
      <c r="AE78">
        <f t="shared" si="11"/>
        <v>-6.8012202361592E-2</v>
      </c>
      <c r="AF78">
        <f t="shared" si="14"/>
        <v>19.784507437500523</v>
      </c>
      <c r="AG78" s="1">
        <f t="shared" si="15"/>
        <v>60708.339219645801</v>
      </c>
    </row>
    <row r="79" spans="1:33" x14ac:dyDescent="0.3">
      <c r="A79" s="1">
        <v>12845</v>
      </c>
      <c r="B79" s="2">
        <v>0.49999977908943799</v>
      </c>
      <c r="C79" s="2">
        <v>3.4947391016265102E-2</v>
      </c>
      <c r="D79" s="2">
        <v>1.7999987494590999E-2</v>
      </c>
      <c r="E79" s="2">
        <v>4.7809977934990498E-2</v>
      </c>
      <c r="F79" s="2">
        <v>0.99661347353882701</v>
      </c>
      <c r="G79" s="2">
        <v>-6.6498747193878202E-2</v>
      </c>
      <c r="H79" s="2">
        <v>19777.9506670351</v>
      </c>
      <c r="I79" s="3">
        <v>59715.277335045801</v>
      </c>
      <c r="J79" s="2">
        <v>0.50045903654322998</v>
      </c>
      <c r="K79" s="2">
        <v>3.530120777541805E-2</v>
      </c>
      <c r="L79" s="2">
        <v>1.9477706028516652E-2</v>
      </c>
      <c r="M79" s="2">
        <v>4.7545783624847598E-2</v>
      </c>
      <c r="N79" s="2">
        <v>0.99626011798071701</v>
      </c>
      <c r="O79" s="2">
        <v>-6.6144344642543706E-2</v>
      </c>
      <c r="P79" s="2">
        <v>19776.842854625535</v>
      </c>
      <c r="Q79" s="3">
        <v>59625.214285230322</v>
      </c>
      <c r="R79">
        <f t="shared" si="8"/>
        <v>499.99977908943799</v>
      </c>
      <c r="S79">
        <f t="shared" si="8"/>
        <v>34.947391016265101</v>
      </c>
      <c r="T79">
        <f t="shared" si="8"/>
        <v>17.999987494591</v>
      </c>
      <c r="U79">
        <f t="shared" si="8"/>
        <v>47.809977934990499</v>
      </c>
      <c r="V79">
        <f t="shared" si="9"/>
        <v>0.99661347353882701</v>
      </c>
      <c r="W79">
        <f t="shared" si="9"/>
        <v>-6.6498747193878202E-2</v>
      </c>
      <c r="X79">
        <f t="shared" si="12"/>
        <v>19.7779506670351</v>
      </c>
      <c r="Y79" s="1">
        <f t="shared" si="13"/>
        <v>59715.277335045801</v>
      </c>
      <c r="Z79">
        <f t="shared" si="10"/>
        <v>500.45903654323001</v>
      </c>
      <c r="AA79">
        <f t="shared" si="10"/>
        <v>35.30120777541805</v>
      </c>
      <c r="AB79">
        <f t="shared" si="10"/>
        <v>19.477706028516653</v>
      </c>
      <c r="AC79">
        <f t="shared" si="10"/>
        <v>47.545783624847601</v>
      </c>
      <c r="AD79">
        <f t="shared" si="11"/>
        <v>0.99626011798071701</v>
      </c>
      <c r="AE79">
        <f t="shared" si="11"/>
        <v>-6.6144344642543706E-2</v>
      </c>
      <c r="AF79">
        <f t="shared" si="14"/>
        <v>19.776842854625535</v>
      </c>
      <c r="AG79" s="1">
        <f t="shared" si="15"/>
        <v>59625.214285230322</v>
      </c>
    </row>
    <row r="80" spans="1:33" x14ac:dyDescent="0.3">
      <c r="A80" s="1">
        <v>12846</v>
      </c>
      <c r="B80" s="2">
        <v>0.499999797849148</v>
      </c>
      <c r="C80" s="2">
        <v>3.4854144721448203E-2</v>
      </c>
      <c r="D80" s="2">
        <v>1.99999887224004E-2</v>
      </c>
      <c r="E80" s="2">
        <v>4.7468283280520399E-2</v>
      </c>
      <c r="F80" s="2">
        <v>0.99665543208628904</v>
      </c>
      <c r="G80" s="2">
        <v>-6.5765919969223E-2</v>
      </c>
      <c r="H80" s="2">
        <v>19775.313473833401</v>
      </c>
      <c r="I80" s="3">
        <v>59369.07026522918</v>
      </c>
      <c r="J80" s="2">
        <v>0.50052797190963005</v>
      </c>
      <c r="K80" s="2">
        <v>3.4910251135793498E-2</v>
      </c>
      <c r="L80" s="2">
        <v>2.1677383194460251E-2</v>
      </c>
      <c r="M80" s="2">
        <v>4.7056639347703197E-2</v>
      </c>
      <c r="N80" s="2">
        <v>0.99635186866608205</v>
      </c>
      <c r="O80" s="2">
        <v>-6.5418133011548196E-2</v>
      </c>
      <c r="P80" s="2">
        <v>19774.469431940244</v>
      </c>
      <c r="Q80" s="3">
        <v>59280.772501858337</v>
      </c>
      <c r="R80">
        <f t="shared" si="8"/>
        <v>499.99979784914802</v>
      </c>
      <c r="S80">
        <f t="shared" si="8"/>
        <v>34.854144721448201</v>
      </c>
      <c r="T80">
        <f t="shared" si="8"/>
        <v>19.999988722400399</v>
      </c>
      <c r="U80">
        <f t="shared" si="8"/>
        <v>47.468283280520396</v>
      </c>
      <c r="V80">
        <f t="shared" si="9"/>
        <v>0.99665543208628904</v>
      </c>
      <c r="W80">
        <f t="shared" si="9"/>
        <v>-6.5765919969223E-2</v>
      </c>
      <c r="X80">
        <f t="shared" si="12"/>
        <v>19.7753134738334</v>
      </c>
      <c r="Y80" s="1">
        <f t="shared" si="13"/>
        <v>59369.07026522918</v>
      </c>
      <c r="Z80">
        <f t="shared" si="10"/>
        <v>500.52797190963008</v>
      </c>
      <c r="AA80">
        <f t="shared" si="10"/>
        <v>34.910251135793494</v>
      </c>
      <c r="AB80">
        <f t="shared" si="10"/>
        <v>21.677383194460251</v>
      </c>
      <c r="AC80">
        <f t="shared" si="10"/>
        <v>47.056639347703197</v>
      </c>
      <c r="AD80">
        <f t="shared" si="11"/>
        <v>0.99635186866608205</v>
      </c>
      <c r="AE80">
        <f t="shared" si="11"/>
        <v>-6.5418133011548196E-2</v>
      </c>
      <c r="AF80">
        <f t="shared" si="14"/>
        <v>19.774469431940243</v>
      </c>
      <c r="AG80" s="1">
        <f t="shared" si="15"/>
        <v>59280.772501858337</v>
      </c>
    </row>
    <row r="81" spans="1:33" x14ac:dyDescent="0.3">
      <c r="A81" s="1">
        <v>12847</v>
      </c>
      <c r="B81" s="2">
        <v>0.49999981991336001</v>
      </c>
      <c r="C81" s="2">
        <v>3.53188644894738E-2</v>
      </c>
      <c r="D81" s="2">
        <v>2.1999989942990201E-2</v>
      </c>
      <c r="E81" s="2">
        <v>4.7170185413340497E-2</v>
      </c>
      <c r="F81" s="2">
        <v>0.99670210024512496</v>
      </c>
      <c r="G81" s="2">
        <v>-6.4943742722418304E-2</v>
      </c>
      <c r="H81" s="2">
        <v>19772.722909762299</v>
      </c>
      <c r="I81" s="3">
        <v>59023.348303083018</v>
      </c>
      <c r="J81" s="2">
        <v>0.50058874179662505</v>
      </c>
      <c r="K81" s="2">
        <v>3.5320394689686299E-2</v>
      </c>
      <c r="L81" s="2">
        <v>2.3541797916951501E-2</v>
      </c>
      <c r="M81" s="2">
        <v>4.6509872386638652E-2</v>
      </c>
      <c r="N81" s="2">
        <v>0.99637478084141695</v>
      </c>
      <c r="O81" s="2">
        <v>-6.4753052753400001E-2</v>
      </c>
      <c r="P81" s="2">
        <v>19771.974616584117</v>
      </c>
      <c r="Q81" s="3">
        <v>58920.296563126103</v>
      </c>
      <c r="R81">
        <f t="shared" si="8"/>
        <v>499.99981991336</v>
      </c>
      <c r="S81">
        <f t="shared" si="8"/>
        <v>35.318864489473803</v>
      </c>
      <c r="T81">
        <f t="shared" si="8"/>
        <v>21.999989942990201</v>
      </c>
      <c r="U81">
        <f t="shared" si="8"/>
        <v>47.170185413340498</v>
      </c>
      <c r="V81">
        <f t="shared" si="9"/>
        <v>0.99670210024512496</v>
      </c>
      <c r="W81">
        <f t="shared" si="9"/>
        <v>-6.4943742722418304E-2</v>
      </c>
      <c r="X81">
        <f t="shared" si="12"/>
        <v>19.772722909762297</v>
      </c>
      <c r="Y81" s="1">
        <f t="shared" si="13"/>
        <v>59023.348303083018</v>
      </c>
      <c r="Z81">
        <f t="shared" si="10"/>
        <v>500.58874179662507</v>
      </c>
      <c r="AA81">
        <f t="shared" si="10"/>
        <v>35.320394689686296</v>
      </c>
      <c r="AB81">
        <f t="shared" si="10"/>
        <v>23.541797916951502</v>
      </c>
      <c r="AC81">
        <f t="shared" si="10"/>
        <v>46.509872386638655</v>
      </c>
      <c r="AD81">
        <f t="shared" si="11"/>
        <v>0.99637478084141695</v>
      </c>
      <c r="AE81">
        <f t="shared" si="11"/>
        <v>-6.4753052753400001E-2</v>
      </c>
      <c r="AF81">
        <f t="shared" si="14"/>
        <v>19.771974616584117</v>
      </c>
      <c r="AG81" s="1">
        <f t="shared" si="15"/>
        <v>58920.296563126103</v>
      </c>
    </row>
    <row r="82" spans="1:33" x14ac:dyDescent="0.3">
      <c r="A82" s="1">
        <v>12848</v>
      </c>
      <c r="B82" s="2">
        <v>0.49999985330983399</v>
      </c>
      <c r="C82" s="2">
        <v>3.5006113153755597E-2</v>
      </c>
      <c r="D82" s="2">
        <v>2.2999991850530602E-2</v>
      </c>
      <c r="E82" s="2">
        <v>4.6985083046985003E-2</v>
      </c>
      <c r="F82" s="2">
        <v>0.99674008402121195</v>
      </c>
      <c r="G82" s="2">
        <v>-6.4277827458058504E-2</v>
      </c>
      <c r="H82" s="2">
        <v>19770.559899215899</v>
      </c>
      <c r="I82" s="3">
        <v>58678.347522363802</v>
      </c>
      <c r="J82" s="2">
        <v>0.50046529831478503</v>
      </c>
      <c r="K82" s="2">
        <v>3.4850811822091647E-2</v>
      </c>
      <c r="L82" s="2">
        <v>2.4803410328890201E-2</v>
      </c>
      <c r="M82" s="2">
        <v>4.6431896991043449E-2</v>
      </c>
      <c r="N82" s="2">
        <v>0.996357167436423</v>
      </c>
      <c r="O82" s="2">
        <v>-6.40536388908238E-2</v>
      </c>
      <c r="P82" s="2">
        <v>19769.703442188911</v>
      </c>
      <c r="Q82" s="3">
        <v>58601.031409256058</v>
      </c>
      <c r="R82">
        <f t="shared" si="8"/>
        <v>499.99985330983401</v>
      </c>
      <c r="S82">
        <f t="shared" si="8"/>
        <v>35.006113153755599</v>
      </c>
      <c r="T82">
        <f t="shared" si="8"/>
        <v>22.999991850530602</v>
      </c>
      <c r="U82">
        <f t="shared" ref="U82:U98" si="16">E82*1000</f>
        <v>46.985083046985004</v>
      </c>
      <c r="V82">
        <f t="shared" si="9"/>
        <v>0.99674008402121195</v>
      </c>
      <c r="W82">
        <f t="shared" si="9"/>
        <v>-6.4277827458058504E-2</v>
      </c>
      <c r="X82">
        <f t="shared" si="12"/>
        <v>19.7705598992159</v>
      </c>
      <c r="Y82" s="1">
        <f t="shared" si="13"/>
        <v>58678.347522363802</v>
      </c>
      <c r="Z82">
        <f t="shared" si="10"/>
        <v>500.46529831478506</v>
      </c>
      <c r="AA82">
        <f t="shared" si="10"/>
        <v>34.85081182209165</v>
      </c>
      <c r="AB82">
        <f t="shared" si="10"/>
        <v>24.803410328890202</v>
      </c>
      <c r="AC82">
        <f t="shared" ref="AC82:AC98" si="17">M82*1000</f>
        <v>46.431896991043452</v>
      </c>
      <c r="AD82">
        <f t="shared" si="11"/>
        <v>0.996357167436423</v>
      </c>
      <c r="AE82">
        <f t="shared" si="11"/>
        <v>-6.40536388908238E-2</v>
      </c>
      <c r="AF82">
        <f t="shared" si="14"/>
        <v>19.769703442188913</v>
      </c>
      <c r="AG82" s="1">
        <f t="shared" si="15"/>
        <v>58601.031409256058</v>
      </c>
    </row>
    <row r="83" spans="1:33" x14ac:dyDescent="0.3">
      <c r="A83" s="1">
        <v>12849</v>
      </c>
      <c r="B83" s="2">
        <v>0.49999985166625699</v>
      </c>
      <c r="C83" s="2">
        <v>3.4817854860616601E-2</v>
      </c>
      <c r="D83" s="2">
        <v>2.4999991805966001E-2</v>
      </c>
      <c r="E83" s="2">
        <v>4.6970982676429102E-2</v>
      </c>
      <c r="F83" s="2">
        <v>0.99678807127015601</v>
      </c>
      <c r="G83" s="2">
        <v>-6.3413037896600993E-2</v>
      </c>
      <c r="H83" s="2">
        <v>19767.989838900099</v>
      </c>
      <c r="I83" s="3">
        <v>58332.722974527678</v>
      </c>
      <c r="J83" s="2">
        <v>0.50050501919567503</v>
      </c>
      <c r="K83" s="2">
        <v>3.4892182418689799E-2</v>
      </c>
      <c r="L83" s="2">
        <v>2.6795895854910701E-2</v>
      </c>
      <c r="M83" s="2">
        <v>4.6532447206182097E-2</v>
      </c>
      <c r="N83" s="2">
        <v>0.99635757321746399</v>
      </c>
      <c r="O83" s="2">
        <v>-6.3290100703813301E-2</v>
      </c>
      <c r="P83" s="2">
        <v>19767.292463075555</v>
      </c>
      <c r="Q83" s="3">
        <v>58260.982730417956</v>
      </c>
      <c r="R83">
        <f t="shared" ref="R83:T98" si="18">B83*1000</f>
        <v>499.99985166625697</v>
      </c>
      <c r="S83">
        <f t="shared" si="18"/>
        <v>34.817854860616599</v>
      </c>
      <c r="T83">
        <f t="shared" si="18"/>
        <v>24.999991805966001</v>
      </c>
      <c r="U83">
        <f t="shared" si="16"/>
        <v>46.970982676429102</v>
      </c>
      <c r="V83">
        <f t="shared" ref="V83:W98" si="19">F83</f>
        <v>0.99678807127015601</v>
      </c>
      <c r="W83">
        <f t="shared" si="19"/>
        <v>-6.3413037896600993E-2</v>
      </c>
      <c r="X83">
        <f t="shared" si="12"/>
        <v>19.7679898389001</v>
      </c>
      <c r="Y83" s="1">
        <f t="shared" si="13"/>
        <v>58332.722974527678</v>
      </c>
      <c r="Z83">
        <f t="shared" ref="Z83:AB98" si="20">J83*1000</f>
        <v>500.505019195675</v>
      </c>
      <c r="AA83">
        <f t="shared" si="20"/>
        <v>34.892182418689799</v>
      </c>
      <c r="AB83">
        <f t="shared" si="20"/>
        <v>26.7958958549107</v>
      </c>
      <c r="AC83">
        <f t="shared" si="17"/>
        <v>46.532447206182098</v>
      </c>
      <c r="AD83">
        <f t="shared" ref="AD83:AE98" si="21">N83</f>
        <v>0.99635757321746399</v>
      </c>
      <c r="AE83">
        <f t="shared" si="21"/>
        <v>-6.3290100703813301E-2</v>
      </c>
      <c r="AF83">
        <f t="shared" si="14"/>
        <v>19.767292463075556</v>
      </c>
      <c r="AG83" s="1">
        <f t="shared" si="15"/>
        <v>58260.982730417956</v>
      </c>
    </row>
    <row r="84" spans="1:33" x14ac:dyDescent="0.3">
      <c r="A84" s="1">
        <v>12850</v>
      </c>
      <c r="B84" s="2">
        <v>0.49999985211572001</v>
      </c>
      <c r="C84" s="2">
        <v>3.43353467072589E-2</v>
      </c>
      <c r="D84" s="2">
        <v>2.8999992033826999E-2</v>
      </c>
      <c r="E84" s="2">
        <v>4.6355474171646399E-2</v>
      </c>
      <c r="F84" s="2">
        <v>0.99690545895642502</v>
      </c>
      <c r="G84" s="2">
        <v>-6.1222855940035799E-2</v>
      </c>
      <c r="H84" s="2">
        <v>19761.646815494401</v>
      </c>
      <c r="I84" s="3">
        <v>57490.138067026819</v>
      </c>
      <c r="J84" s="2">
        <v>0.500437663727205</v>
      </c>
      <c r="K84" s="2">
        <v>3.3977013552927253E-2</v>
      </c>
      <c r="L84" s="2">
        <v>3.067877083153555E-2</v>
      </c>
      <c r="M84" s="2">
        <v>4.6038048513823801E-2</v>
      </c>
      <c r="N84" s="2">
        <v>0.99645531172037805</v>
      </c>
      <c r="O84" s="2">
        <v>-6.1173418636376202E-2</v>
      </c>
      <c r="P84" s="2">
        <v>19761.071247549757</v>
      </c>
      <c r="Q84" s="3">
        <v>57412.6544046872</v>
      </c>
      <c r="R84">
        <f t="shared" si="18"/>
        <v>499.99985211571999</v>
      </c>
      <c r="S84">
        <f t="shared" si="18"/>
        <v>34.3353467072589</v>
      </c>
      <c r="T84">
        <f t="shared" si="18"/>
        <v>28.999992033826999</v>
      </c>
      <c r="U84">
        <f t="shared" si="16"/>
        <v>46.355474171646399</v>
      </c>
      <c r="V84">
        <f t="shared" si="19"/>
        <v>0.99690545895642502</v>
      </c>
      <c r="W84">
        <f t="shared" si="19"/>
        <v>-6.1222855940035799E-2</v>
      </c>
      <c r="X84">
        <f t="shared" si="12"/>
        <v>19.761646815494402</v>
      </c>
      <c r="Y84" s="1">
        <f t="shared" si="13"/>
        <v>57490.138067026819</v>
      </c>
      <c r="Z84">
        <f t="shared" si="20"/>
        <v>500.43766372720501</v>
      </c>
      <c r="AA84">
        <f t="shared" si="20"/>
        <v>33.977013552927254</v>
      </c>
      <c r="AB84">
        <f t="shared" si="20"/>
        <v>30.678770831535548</v>
      </c>
      <c r="AC84">
        <f t="shared" si="17"/>
        <v>46.038048513823803</v>
      </c>
      <c r="AD84">
        <f t="shared" si="21"/>
        <v>0.99645531172037805</v>
      </c>
      <c r="AE84">
        <f t="shared" si="21"/>
        <v>-6.1173418636376202E-2</v>
      </c>
      <c r="AF84">
        <f t="shared" si="14"/>
        <v>19.761071247549758</v>
      </c>
      <c r="AG84" s="1">
        <f t="shared" si="15"/>
        <v>57412.6544046872</v>
      </c>
    </row>
    <row r="85" spans="1:33" x14ac:dyDescent="0.3">
      <c r="A85" s="1">
        <v>12851</v>
      </c>
      <c r="B85" s="2">
        <v>0.49999987753595498</v>
      </c>
      <c r="C85" s="2">
        <v>3.4224051234199797E-2</v>
      </c>
      <c r="D85" s="2">
        <v>3.3999993555042997E-2</v>
      </c>
      <c r="E85" s="2">
        <v>4.5838939475917703E-2</v>
      </c>
      <c r="F85" s="2">
        <v>0.99703139140103003</v>
      </c>
      <c r="G85" s="2">
        <v>-5.8876100212266698E-2</v>
      </c>
      <c r="H85" s="2">
        <v>19754.883605042101</v>
      </c>
      <c r="I85" s="3">
        <v>56647.114947012626</v>
      </c>
      <c r="J85" s="2">
        <v>0.50047478481379004</v>
      </c>
      <c r="K85" s="2">
        <v>3.3652295532381402E-2</v>
      </c>
      <c r="L85" s="2">
        <v>3.56814115645913E-2</v>
      </c>
      <c r="M85" s="2">
        <v>4.5540567353445451E-2</v>
      </c>
      <c r="N85" s="2">
        <v>0.99657358468331303</v>
      </c>
      <c r="O85" s="2">
        <v>-5.8821609420283902E-2</v>
      </c>
      <c r="P85" s="2">
        <v>19754.385813564608</v>
      </c>
      <c r="Q85" s="3">
        <v>56573.443559206338</v>
      </c>
      <c r="R85">
        <f t="shared" si="18"/>
        <v>499.99987753595497</v>
      </c>
      <c r="S85">
        <f t="shared" si="18"/>
        <v>34.224051234199798</v>
      </c>
      <c r="T85">
        <f t="shared" si="18"/>
        <v>33.999993555042998</v>
      </c>
      <c r="U85">
        <f t="shared" si="16"/>
        <v>45.838939475917705</v>
      </c>
      <c r="V85">
        <f t="shared" si="19"/>
        <v>0.99703139140103003</v>
      </c>
      <c r="W85">
        <f t="shared" si="19"/>
        <v>-5.8876100212266698E-2</v>
      </c>
      <c r="X85">
        <f t="shared" si="12"/>
        <v>19.754883605042103</v>
      </c>
      <c r="Y85" s="1">
        <f t="shared" si="13"/>
        <v>56647.114947012626</v>
      </c>
      <c r="Z85">
        <f t="shared" si="20"/>
        <v>500.47478481379005</v>
      </c>
      <c r="AA85">
        <f t="shared" si="20"/>
        <v>33.652295532381402</v>
      </c>
      <c r="AB85">
        <f t="shared" si="20"/>
        <v>35.681411564591301</v>
      </c>
      <c r="AC85">
        <f t="shared" si="17"/>
        <v>45.540567353445454</v>
      </c>
      <c r="AD85">
        <f t="shared" si="21"/>
        <v>0.99657358468331303</v>
      </c>
      <c r="AE85">
        <f t="shared" si="21"/>
        <v>-5.8821609420283902E-2</v>
      </c>
      <c r="AF85">
        <f t="shared" si="14"/>
        <v>19.754385813564607</v>
      </c>
      <c r="AG85" s="1">
        <f t="shared" si="15"/>
        <v>56573.443559206338</v>
      </c>
    </row>
    <row r="86" spans="1:33" x14ac:dyDescent="0.3">
      <c r="A86" s="1">
        <v>12852</v>
      </c>
      <c r="B86" s="2">
        <v>0.49999990285054902</v>
      </c>
      <c r="C86" s="2">
        <v>3.4366795766898203E-2</v>
      </c>
      <c r="D86" s="2">
        <v>3.7999995042559E-2</v>
      </c>
      <c r="E86" s="2">
        <v>4.5100775543820401E-2</v>
      </c>
      <c r="F86" s="2">
        <v>0.99715289148267905</v>
      </c>
      <c r="G86" s="2">
        <v>-5.6628344793082999E-2</v>
      </c>
      <c r="H86" s="2">
        <v>19748.399693288899</v>
      </c>
      <c r="I86" s="3">
        <v>55804.691581572981</v>
      </c>
      <c r="J86" s="2">
        <v>0.50041991945848996</v>
      </c>
      <c r="K86" s="2">
        <v>3.3783072331483102E-2</v>
      </c>
      <c r="L86" s="2">
        <v>3.9721519855163097E-2</v>
      </c>
      <c r="M86" s="2">
        <v>4.4804006732360152E-2</v>
      </c>
      <c r="N86" s="2">
        <v>0.99664158137623404</v>
      </c>
      <c r="O86" s="2">
        <v>-5.6619383917989402E-2</v>
      </c>
      <c r="P86" s="2">
        <v>19747.959997659058</v>
      </c>
      <c r="Q86" s="3">
        <v>55737.137304139877</v>
      </c>
      <c r="R86">
        <f t="shared" si="18"/>
        <v>499.99990285054901</v>
      </c>
      <c r="S86">
        <f t="shared" si="18"/>
        <v>34.3667957668982</v>
      </c>
      <c r="T86">
        <f t="shared" si="18"/>
        <v>37.999995042559</v>
      </c>
      <c r="U86">
        <f t="shared" si="16"/>
        <v>45.100775543820404</v>
      </c>
      <c r="V86">
        <f t="shared" si="19"/>
        <v>0.99715289148267905</v>
      </c>
      <c r="W86">
        <f t="shared" si="19"/>
        <v>-5.6628344793082999E-2</v>
      </c>
      <c r="X86">
        <f t="shared" si="12"/>
        <v>19.748399693288899</v>
      </c>
      <c r="Y86" s="1">
        <f t="shared" si="13"/>
        <v>55804.691581572981</v>
      </c>
      <c r="Z86">
        <f t="shared" si="20"/>
        <v>500.41991945848997</v>
      </c>
      <c r="AA86">
        <f t="shared" si="20"/>
        <v>33.783072331483105</v>
      </c>
      <c r="AB86">
        <f t="shared" si="20"/>
        <v>39.721519855163095</v>
      </c>
      <c r="AC86">
        <f t="shared" si="17"/>
        <v>44.804006732360151</v>
      </c>
      <c r="AD86">
        <f t="shared" si="21"/>
        <v>0.99664158137623404</v>
      </c>
      <c r="AE86">
        <f t="shared" si="21"/>
        <v>-5.6619383917989402E-2</v>
      </c>
      <c r="AF86">
        <f t="shared" si="14"/>
        <v>19.747959997659059</v>
      </c>
      <c r="AG86" s="1">
        <f t="shared" si="15"/>
        <v>55737.137304139877</v>
      </c>
    </row>
    <row r="87" spans="1:33" x14ac:dyDescent="0.3">
      <c r="A87" s="1">
        <v>12853</v>
      </c>
      <c r="B87" s="2">
        <v>0.499999898903841</v>
      </c>
      <c r="C87" s="2">
        <v>3.4422836165984898E-2</v>
      </c>
      <c r="D87" s="2">
        <v>4.1999995005408297E-2</v>
      </c>
      <c r="E87" s="2">
        <v>4.4479424481762897E-2</v>
      </c>
      <c r="F87" s="2">
        <v>0.99726929272525899</v>
      </c>
      <c r="G87" s="2">
        <v>-5.4443430758239202E-2</v>
      </c>
      <c r="H87" s="2">
        <v>19742.0725563292</v>
      </c>
      <c r="I87" s="3">
        <v>54962.851469100198</v>
      </c>
      <c r="J87" s="2">
        <v>0.50047823320708995</v>
      </c>
      <c r="K87" s="2">
        <v>3.36129163441291E-2</v>
      </c>
      <c r="L87" s="2">
        <v>4.3588973019624097E-2</v>
      </c>
      <c r="M87" s="2">
        <v>4.4142830586145952E-2</v>
      </c>
      <c r="N87" s="2">
        <v>0.99677714110731097</v>
      </c>
      <c r="O87" s="2">
        <v>-5.4479078048876098E-2</v>
      </c>
      <c r="P87" s="2">
        <v>19741.730897699646</v>
      </c>
      <c r="Q87" s="3">
        <v>54884.789434820123</v>
      </c>
      <c r="R87">
        <f t="shared" si="18"/>
        <v>499.99989890384097</v>
      </c>
      <c r="S87">
        <f t="shared" si="18"/>
        <v>34.422836165984897</v>
      </c>
      <c r="T87">
        <f t="shared" si="18"/>
        <v>41.999995005408294</v>
      </c>
      <c r="U87">
        <f t="shared" si="16"/>
        <v>44.479424481762898</v>
      </c>
      <c r="V87">
        <f t="shared" si="19"/>
        <v>0.99726929272525899</v>
      </c>
      <c r="W87">
        <f t="shared" si="19"/>
        <v>-5.4443430758239202E-2</v>
      </c>
      <c r="X87">
        <f t="shared" si="12"/>
        <v>19.742072556329198</v>
      </c>
      <c r="Y87" s="1">
        <f t="shared" si="13"/>
        <v>54962.851469100198</v>
      </c>
      <c r="Z87">
        <f t="shared" si="20"/>
        <v>500.47823320708994</v>
      </c>
      <c r="AA87">
        <f t="shared" si="20"/>
        <v>33.612916344129097</v>
      </c>
      <c r="AB87">
        <f t="shared" si="20"/>
        <v>43.588973019624099</v>
      </c>
      <c r="AC87">
        <f t="shared" si="17"/>
        <v>44.142830586145955</v>
      </c>
      <c r="AD87">
        <f t="shared" si="21"/>
        <v>0.99677714110731097</v>
      </c>
      <c r="AE87">
        <f t="shared" si="21"/>
        <v>-5.4479078048876098E-2</v>
      </c>
      <c r="AF87">
        <f t="shared" si="14"/>
        <v>19.741730897699647</v>
      </c>
      <c r="AG87" s="1">
        <f t="shared" si="15"/>
        <v>54884.789434820123</v>
      </c>
    </row>
    <row r="88" spans="1:33" x14ac:dyDescent="0.3">
      <c r="A88" s="1">
        <v>12854</v>
      </c>
      <c r="B88" s="2">
        <v>0.49999987142652502</v>
      </c>
      <c r="C88" s="2">
        <v>3.4122588614292099E-2</v>
      </c>
      <c r="D88" s="2">
        <v>4.9999993982278799E-2</v>
      </c>
      <c r="E88" s="2">
        <v>4.3345495194585699E-2</v>
      </c>
      <c r="F88" s="2">
        <v>0.99747749833847799</v>
      </c>
      <c r="G88" s="2">
        <v>-5.0573033364380099E-2</v>
      </c>
      <c r="H88" s="2">
        <v>19730.952247680299</v>
      </c>
      <c r="I88" s="3">
        <v>53536.943599099577</v>
      </c>
      <c r="J88" s="2">
        <v>0.50041607157263002</v>
      </c>
      <c r="K88" s="2">
        <v>3.3292889735770853E-2</v>
      </c>
      <c r="L88" s="2">
        <v>5.1607948288440501E-2</v>
      </c>
      <c r="M88" s="2">
        <v>4.3155419935978802E-2</v>
      </c>
      <c r="N88" s="2">
        <v>0.99694787219263703</v>
      </c>
      <c r="O88" s="2">
        <v>-5.0739633799941099E-2</v>
      </c>
      <c r="P88" s="2">
        <v>19730.776108113976</v>
      </c>
      <c r="Q88" s="3">
        <v>53456.488657416019</v>
      </c>
      <c r="R88">
        <f t="shared" si="18"/>
        <v>499.99987142652503</v>
      </c>
      <c r="S88">
        <f t="shared" si="18"/>
        <v>34.122588614292098</v>
      </c>
      <c r="T88">
        <f t="shared" si="18"/>
        <v>49.999993982278802</v>
      </c>
      <c r="U88">
        <f t="shared" si="16"/>
        <v>43.345495194585702</v>
      </c>
      <c r="V88">
        <f t="shared" si="19"/>
        <v>0.99747749833847799</v>
      </c>
      <c r="W88">
        <f t="shared" si="19"/>
        <v>-5.0573033364380099E-2</v>
      </c>
      <c r="X88">
        <f t="shared" si="12"/>
        <v>19.7309522476803</v>
      </c>
      <c r="Y88" s="1">
        <f t="shared" si="13"/>
        <v>53536.943599099577</v>
      </c>
      <c r="Z88">
        <f t="shared" si="20"/>
        <v>500.41607157263002</v>
      </c>
      <c r="AA88">
        <f t="shared" si="20"/>
        <v>33.292889735770856</v>
      </c>
      <c r="AB88">
        <f t="shared" si="20"/>
        <v>51.607948288440504</v>
      </c>
      <c r="AC88">
        <f t="shared" si="17"/>
        <v>43.155419935978799</v>
      </c>
      <c r="AD88">
        <f t="shared" si="21"/>
        <v>0.99694787219263703</v>
      </c>
      <c r="AE88">
        <f t="shared" si="21"/>
        <v>-5.0739633799941099E-2</v>
      </c>
      <c r="AF88">
        <f t="shared" si="14"/>
        <v>19.730776108113975</v>
      </c>
      <c r="AG88" s="1">
        <f t="shared" si="15"/>
        <v>53456.488657416019</v>
      </c>
    </row>
    <row r="89" spans="1:33" x14ac:dyDescent="0.3">
      <c r="A89" s="1">
        <v>12855</v>
      </c>
      <c r="B89" s="2">
        <v>0.49999893347479502</v>
      </c>
      <c r="C89" s="2">
        <v>3.4041221257401597E-2</v>
      </c>
      <c r="D89" s="2">
        <v>5.69999535654395E-2</v>
      </c>
      <c r="E89" s="2">
        <v>4.2170648397552302E-2</v>
      </c>
      <c r="F89" s="2">
        <v>0.99767838870900505</v>
      </c>
      <c r="G89" s="2">
        <v>-4.6838268103765901E-2</v>
      </c>
      <c r="H89" s="2">
        <v>19720.102093946101</v>
      </c>
      <c r="I89" s="3">
        <v>52111.854115922179</v>
      </c>
      <c r="J89" s="2">
        <v>0.50042079282275997</v>
      </c>
      <c r="K89" s="2">
        <v>3.3155656544765801E-2</v>
      </c>
      <c r="L89" s="2">
        <v>5.8729549765778002E-2</v>
      </c>
      <c r="M89" s="2">
        <v>4.1996462556926351E-2</v>
      </c>
      <c r="N89" s="2">
        <v>0.99714689193282102</v>
      </c>
      <c r="O89" s="2">
        <v>-4.7027569866223098E-2</v>
      </c>
      <c r="P89" s="2">
        <v>19720.041118840199</v>
      </c>
      <c r="Q89" s="3">
        <v>52043.998790421014</v>
      </c>
      <c r="R89">
        <f t="shared" si="18"/>
        <v>499.99893347479502</v>
      </c>
      <c r="S89">
        <f t="shared" si="18"/>
        <v>34.041221257401595</v>
      </c>
      <c r="T89">
        <f t="shared" si="18"/>
        <v>56.999953565439498</v>
      </c>
      <c r="U89">
        <f t="shared" si="16"/>
        <v>42.170648397552299</v>
      </c>
      <c r="V89">
        <f t="shared" si="19"/>
        <v>0.99767838870900505</v>
      </c>
      <c r="W89">
        <f t="shared" si="19"/>
        <v>-4.6838268103765901E-2</v>
      </c>
      <c r="X89">
        <f t="shared" si="12"/>
        <v>19.720102093946103</v>
      </c>
      <c r="Y89" s="1">
        <f t="shared" si="13"/>
        <v>52111.854115922179</v>
      </c>
      <c r="Z89">
        <f t="shared" si="20"/>
        <v>500.42079282275995</v>
      </c>
      <c r="AA89">
        <f t="shared" si="20"/>
        <v>33.155656544765797</v>
      </c>
      <c r="AB89">
        <f t="shared" si="20"/>
        <v>58.729549765778003</v>
      </c>
      <c r="AC89">
        <f t="shared" si="17"/>
        <v>41.996462556926353</v>
      </c>
      <c r="AD89">
        <f t="shared" si="21"/>
        <v>0.99714689193282102</v>
      </c>
      <c r="AE89">
        <f t="shared" si="21"/>
        <v>-4.7027569866223098E-2</v>
      </c>
      <c r="AF89">
        <f t="shared" si="14"/>
        <v>19.7200411188402</v>
      </c>
      <c r="AG89" s="1">
        <f t="shared" si="15"/>
        <v>52043.998790421014</v>
      </c>
    </row>
    <row r="90" spans="1:33" x14ac:dyDescent="0.3">
      <c r="A90" s="1">
        <v>12856</v>
      </c>
      <c r="B90" s="2">
        <v>0.4999992118821</v>
      </c>
      <c r="C90" s="2">
        <v>3.3648866114251698E-2</v>
      </c>
      <c r="D90" s="2">
        <v>6.3999968277085997E-2</v>
      </c>
      <c r="E90" s="2">
        <v>4.1035206366828801E-2</v>
      </c>
      <c r="F90" s="2">
        <v>0.99788091331087703</v>
      </c>
      <c r="G90" s="2">
        <v>-4.3076111013250901E-2</v>
      </c>
      <c r="H90" s="2">
        <v>19709.287103534502</v>
      </c>
      <c r="I90" s="3">
        <v>50687.752757590875</v>
      </c>
      <c r="J90" s="2">
        <v>0.50045959414693497</v>
      </c>
      <c r="K90" s="2">
        <v>3.2799220684420149E-2</v>
      </c>
      <c r="L90" s="2">
        <v>6.5510263128644997E-2</v>
      </c>
      <c r="M90" s="2">
        <v>4.0798805740175199E-2</v>
      </c>
      <c r="N90" s="2">
        <v>0.99730842733988201</v>
      </c>
      <c r="O90" s="2">
        <v>-4.3366074682083602E-2</v>
      </c>
      <c r="P90" s="2">
        <v>19709.401313017697</v>
      </c>
      <c r="Q90" s="3">
        <v>50615.547723640702</v>
      </c>
      <c r="R90">
        <f t="shared" si="18"/>
        <v>499.99921188209998</v>
      </c>
      <c r="S90">
        <f t="shared" si="18"/>
        <v>33.648866114251696</v>
      </c>
      <c r="T90">
        <f t="shared" si="18"/>
        <v>63.999968277085998</v>
      </c>
      <c r="U90">
        <f t="shared" si="16"/>
        <v>41.035206366828803</v>
      </c>
      <c r="V90">
        <f t="shared" si="19"/>
        <v>0.99788091331087703</v>
      </c>
      <c r="W90">
        <f t="shared" si="19"/>
        <v>-4.3076111013250901E-2</v>
      </c>
      <c r="X90">
        <f t="shared" si="12"/>
        <v>19.7092871035345</v>
      </c>
      <c r="Y90" s="1">
        <f t="shared" si="13"/>
        <v>50687.752757590875</v>
      </c>
      <c r="Z90">
        <f t="shared" si="20"/>
        <v>500.45959414693499</v>
      </c>
      <c r="AA90">
        <f t="shared" si="20"/>
        <v>32.799220684420149</v>
      </c>
      <c r="AB90">
        <f t="shared" si="20"/>
        <v>65.510263128644993</v>
      </c>
      <c r="AC90">
        <f t="shared" si="17"/>
        <v>40.798805740175197</v>
      </c>
      <c r="AD90">
        <f t="shared" si="21"/>
        <v>0.99730842733988201</v>
      </c>
      <c r="AE90">
        <f t="shared" si="21"/>
        <v>-4.3366074682083602E-2</v>
      </c>
      <c r="AF90">
        <f t="shared" si="14"/>
        <v>19.709401313017697</v>
      </c>
      <c r="AG90" s="1">
        <f t="shared" si="15"/>
        <v>50615.547723640702</v>
      </c>
    </row>
    <row r="91" spans="1:33" x14ac:dyDescent="0.3">
      <c r="A91" s="1">
        <v>12857</v>
      </c>
      <c r="B91" s="2">
        <v>0.49999921722981</v>
      </c>
      <c r="C91" s="2">
        <v>3.3348295885135701E-2</v>
      </c>
      <c r="D91" s="2">
        <v>7.0999971427787995E-2</v>
      </c>
      <c r="E91" s="2">
        <v>3.9696256192206597E-2</v>
      </c>
      <c r="F91" s="2">
        <v>0.99808248707069003</v>
      </c>
      <c r="G91" s="2">
        <v>-3.93556416526415E-2</v>
      </c>
      <c r="H91" s="2">
        <v>19698.473898081102</v>
      </c>
      <c r="I91" s="3">
        <v>49264.718594112623</v>
      </c>
      <c r="J91" s="2">
        <v>0.50054531571659999</v>
      </c>
      <c r="K91" s="2">
        <v>3.2438730399415951E-2</v>
      </c>
      <c r="L91" s="2">
        <v>7.2387736073742007E-2</v>
      </c>
      <c r="M91" s="2">
        <v>3.9342828332479998E-2</v>
      </c>
      <c r="N91" s="2">
        <v>0.99749225641637196</v>
      </c>
      <c r="O91" s="2">
        <v>-3.9699301652549E-2</v>
      </c>
      <c r="P91" s="2">
        <v>19698.730081184243</v>
      </c>
      <c r="Q91" s="3">
        <v>49192.237559431582</v>
      </c>
      <c r="R91">
        <f t="shared" si="18"/>
        <v>499.99921722981003</v>
      </c>
      <c r="S91">
        <f t="shared" si="18"/>
        <v>33.348295885135698</v>
      </c>
      <c r="T91">
        <f t="shared" si="18"/>
        <v>70.999971427787997</v>
      </c>
      <c r="U91">
        <f t="shared" si="16"/>
        <v>39.696256192206597</v>
      </c>
      <c r="V91">
        <f t="shared" si="19"/>
        <v>0.99808248707069003</v>
      </c>
      <c r="W91">
        <f t="shared" si="19"/>
        <v>-3.93556416526415E-2</v>
      </c>
      <c r="X91">
        <f t="shared" si="12"/>
        <v>19.698473898081101</v>
      </c>
      <c r="Y91" s="1">
        <f t="shared" si="13"/>
        <v>49264.718594112623</v>
      </c>
      <c r="Z91">
        <f t="shared" si="20"/>
        <v>500.54531571659999</v>
      </c>
      <c r="AA91">
        <f t="shared" si="20"/>
        <v>32.438730399415952</v>
      </c>
      <c r="AB91">
        <f t="shared" si="20"/>
        <v>72.387736073742005</v>
      </c>
      <c r="AC91">
        <f t="shared" si="17"/>
        <v>39.342828332479996</v>
      </c>
      <c r="AD91">
        <f t="shared" si="21"/>
        <v>0.99749225641637196</v>
      </c>
      <c r="AE91">
        <f t="shared" si="21"/>
        <v>-3.9699301652549E-2</v>
      </c>
      <c r="AF91">
        <f t="shared" si="14"/>
        <v>19.698730081184245</v>
      </c>
      <c r="AG91" s="1">
        <f t="shared" si="15"/>
        <v>49192.237559431582</v>
      </c>
    </row>
    <row r="92" spans="1:33" x14ac:dyDescent="0.3">
      <c r="A92" s="1">
        <v>12858</v>
      </c>
      <c r="B92" s="2">
        <v>0.49999927543647499</v>
      </c>
      <c r="C92" s="2">
        <v>3.2473100381233203E-2</v>
      </c>
      <c r="D92" s="2">
        <v>7.7999975855766998E-2</v>
      </c>
      <c r="E92" s="2">
        <v>3.8549703587702003E-2</v>
      </c>
      <c r="F92" s="2">
        <v>0.99826855190311303</v>
      </c>
      <c r="G92" s="2">
        <v>-3.5898859374732001E-2</v>
      </c>
      <c r="H92" s="2">
        <v>19688.5455937267</v>
      </c>
      <c r="I92" s="3">
        <v>47982.094105463722</v>
      </c>
      <c r="J92" s="2">
        <v>0.50067930598622001</v>
      </c>
      <c r="K92" s="2">
        <v>3.1589946584994602E-2</v>
      </c>
      <c r="L92" s="2">
        <v>7.9459787372296004E-2</v>
      </c>
      <c r="M92" s="2">
        <v>3.8164252345513801E-2</v>
      </c>
      <c r="N92" s="2">
        <v>0.997701150081581</v>
      </c>
      <c r="O92" s="2">
        <v>-3.6292316758781799E-2</v>
      </c>
      <c r="P92" s="2">
        <v>19688.885897499738</v>
      </c>
      <c r="Q92" s="3">
        <v>47911.721636043076</v>
      </c>
      <c r="R92">
        <f t="shared" si="18"/>
        <v>499.99927543647499</v>
      </c>
      <c r="S92">
        <f t="shared" si="18"/>
        <v>32.473100381233202</v>
      </c>
      <c r="T92">
        <f t="shared" si="18"/>
        <v>77.999975855767005</v>
      </c>
      <c r="U92">
        <f t="shared" si="16"/>
        <v>38.549703587702005</v>
      </c>
      <c r="V92">
        <f t="shared" si="19"/>
        <v>0.99826855190311303</v>
      </c>
      <c r="W92">
        <f t="shared" si="19"/>
        <v>-3.5898859374732001E-2</v>
      </c>
      <c r="X92">
        <f t="shared" si="12"/>
        <v>19.688545593726701</v>
      </c>
      <c r="Y92" s="1">
        <f t="shared" si="13"/>
        <v>47982.094105463722</v>
      </c>
      <c r="Z92">
        <f t="shared" si="20"/>
        <v>500.67930598622002</v>
      </c>
      <c r="AA92">
        <f t="shared" si="20"/>
        <v>31.589946584994603</v>
      </c>
      <c r="AB92">
        <f t="shared" si="20"/>
        <v>79.459787372296006</v>
      </c>
      <c r="AC92">
        <f t="shared" si="17"/>
        <v>38.164252345513802</v>
      </c>
      <c r="AD92">
        <f t="shared" si="21"/>
        <v>0.997701150081581</v>
      </c>
      <c r="AE92">
        <f t="shared" si="21"/>
        <v>-3.6292316758781799E-2</v>
      </c>
      <c r="AF92">
        <f t="shared" si="14"/>
        <v>19.688885897499738</v>
      </c>
      <c r="AG92" s="1">
        <f t="shared" si="15"/>
        <v>47911.721636043076</v>
      </c>
    </row>
    <row r="93" spans="1:33" x14ac:dyDescent="0.3">
      <c r="A93" s="1">
        <v>12859</v>
      </c>
      <c r="B93" s="2">
        <v>0.49999856762682499</v>
      </c>
      <c r="C93" s="2">
        <v>3.1730391555957999E-2</v>
      </c>
      <c r="D93" s="2">
        <v>8.4999956997669004E-2</v>
      </c>
      <c r="E93" s="2">
        <v>3.7601714435455798E-2</v>
      </c>
      <c r="F93" s="2">
        <v>0.99845540559478596</v>
      </c>
      <c r="G93" s="2">
        <v>-3.2430975131043503E-2</v>
      </c>
      <c r="H93" s="2">
        <v>19678.5834239332</v>
      </c>
      <c r="I93" s="3">
        <v>46699.920987892401</v>
      </c>
      <c r="J93" s="2">
        <v>0.50083106863067495</v>
      </c>
      <c r="K93" s="2">
        <v>3.098342385884505E-2</v>
      </c>
      <c r="L93" s="2">
        <v>8.6213820299088501E-2</v>
      </c>
      <c r="M93" s="2">
        <v>3.7149537008129049E-2</v>
      </c>
      <c r="N93" s="2">
        <v>0.99792536575937096</v>
      </c>
      <c r="O93" s="2">
        <v>-3.2897569948240002E-2</v>
      </c>
      <c r="P93" s="2">
        <v>19679.04330727056</v>
      </c>
      <c r="Q93" s="3">
        <v>46622.348372528897</v>
      </c>
      <c r="R93">
        <f t="shared" si="18"/>
        <v>499.99856762682498</v>
      </c>
      <c r="S93">
        <f t="shared" si="18"/>
        <v>31.730391555957997</v>
      </c>
      <c r="T93">
        <f t="shared" si="18"/>
        <v>84.999956997669003</v>
      </c>
      <c r="U93">
        <f t="shared" si="16"/>
        <v>37.601714435455797</v>
      </c>
      <c r="V93">
        <f t="shared" si="19"/>
        <v>0.99845540559478596</v>
      </c>
      <c r="W93">
        <f t="shared" si="19"/>
        <v>-3.2430975131043503E-2</v>
      </c>
      <c r="X93">
        <f t="shared" si="12"/>
        <v>19.678583423933201</v>
      </c>
      <c r="Y93" s="1">
        <f t="shared" si="13"/>
        <v>46699.920987892401</v>
      </c>
      <c r="Z93">
        <f t="shared" si="20"/>
        <v>500.83106863067496</v>
      </c>
      <c r="AA93">
        <f t="shared" si="20"/>
        <v>30.98342385884505</v>
      </c>
      <c r="AB93">
        <f t="shared" si="20"/>
        <v>86.213820299088496</v>
      </c>
      <c r="AC93">
        <f t="shared" si="17"/>
        <v>37.149537008129052</v>
      </c>
      <c r="AD93">
        <f t="shared" si="21"/>
        <v>0.99792536575937096</v>
      </c>
      <c r="AE93">
        <f t="shared" si="21"/>
        <v>-3.2897569948240002E-2</v>
      </c>
      <c r="AF93">
        <f t="shared" si="14"/>
        <v>19.679043307270561</v>
      </c>
      <c r="AG93" s="1">
        <f t="shared" si="15"/>
        <v>46622.348372528897</v>
      </c>
    </row>
    <row r="94" spans="1:33" x14ac:dyDescent="0.3">
      <c r="A94" s="1">
        <v>12860</v>
      </c>
      <c r="B94" s="2">
        <v>0.49999963308553003</v>
      </c>
      <c r="C94" s="2">
        <v>3.10433298059287E-2</v>
      </c>
      <c r="D94" s="2">
        <v>9.0999990453322493E-2</v>
      </c>
      <c r="E94" s="2">
        <v>3.6407027899592E-2</v>
      </c>
      <c r="F94" s="2">
        <v>0.99863602553528197</v>
      </c>
      <c r="G94" s="2">
        <v>-2.9116610946105102E-2</v>
      </c>
      <c r="H94" s="2">
        <v>19668.938613256199</v>
      </c>
      <c r="I94" s="3">
        <v>45418.965483505999</v>
      </c>
      <c r="J94" s="2">
        <v>0.50093396427899495</v>
      </c>
      <c r="K94" s="2">
        <v>3.05398275317697E-2</v>
      </c>
      <c r="L94" s="2">
        <v>9.2344751380176004E-2</v>
      </c>
      <c r="M94" s="2">
        <v>3.5916743419212797E-2</v>
      </c>
      <c r="N94" s="2">
        <v>0.99807027862350595</v>
      </c>
      <c r="O94" s="2">
        <v>-2.9612927487746799E-2</v>
      </c>
      <c r="P94" s="2">
        <v>19669.461503977316</v>
      </c>
      <c r="Q94" s="3">
        <v>45350.371358450895</v>
      </c>
      <c r="R94">
        <f t="shared" si="18"/>
        <v>499.99963308553004</v>
      </c>
      <c r="S94">
        <f t="shared" si="18"/>
        <v>31.0433298059287</v>
      </c>
      <c r="T94">
        <f t="shared" si="18"/>
        <v>90.999990453322496</v>
      </c>
      <c r="U94">
        <f t="shared" si="16"/>
        <v>36.407027899592002</v>
      </c>
      <c r="V94">
        <f t="shared" si="19"/>
        <v>0.99863602553528197</v>
      </c>
      <c r="W94">
        <f t="shared" si="19"/>
        <v>-2.9116610946105102E-2</v>
      </c>
      <c r="X94">
        <f t="shared" si="12"/>
        <v>19.668938613256199</v>
      </c>
      <c r="Y94" s="1">
        <f t="shared" si="13"/>
        <v>45418.965483505999</v>
      </c>
      <c r="Z94">
        <f t="shared" si="20"/>
        <v>500.93396427899495</v>
      </c>
      <c r="AA94">
        <f t="shared" si="20"/>
        <v>30.539827531769699</v>
      </c>
      <c r="AB94">
        <f t="shared" si="20"/>
        <v>92.344751380176007</v>
      </c>
      <c r="AC94">
        <f t="shared" si="17"/>
        <v>35.9167434192128</v>
      </c>
      <c r="AD94">
        <f t="shared" si="21"/>
        <v>0.99807027862350595</v>
      </c>
      <c r="AE94">
        <f t="shared" si="21"/>
        <v>-2.9612927487746799E-2</v>
      </c>
      <c r="AF94">
        <f t="shared" si="14"/>
        <v>19.669461503977317</v>
      </c>
      <c r="AG94" s="1">
        <f t="shared" si="15"/>
        <v>45350.371358450895</v>
      </c>
    </row>
    <row r="95" spans="1:33" x14ac:dyDescent="0.3">
      <c r="A95" s="1">
        <v>12861</v>
      </c>
      <c r="B95" s="2">
        <v>0.49999965748987302</v>
      </c>
      <c r="C95" s="2">
        <v>3.0884661647816902E-2</v>
      </c>
      <c r="D95" s="2">
        <v>9.7999990046307994E-2</v>
      </c>
      <c r="E95" s="2">
        <v>3.5448408333238202E-2</v>
      </c>
      <c r="F95" s="2">
        <v>0.99888829765809894</v>
      </c>
      <c r="G95" s="2">
        <v>-2.3510137367181699E-2</v>
      </c>
      <c r="H95" s="2">
        <v>19660.067740645001</v>
      </c>
      <c r="I95" s="3">
        <v>44138.374920597926</v>
      </c>
      <c r="J95" s="2">
        <v>0.50015754022846504</v>
      </c>
      <c r="K95" s="2">
        <v>3.0097255377687999E-2</v>
      </c>
      <c r="L95" s="2">
        <v>9.9668248480983004E-2</v>
      </c>
      <c r="M95" s="2">
        <v>3.4979391421983252E-2</v>
      </c>
      <c r="N95" s="2">
        <v>0.99826778624554802</v>
      </c>
      <c r="O95" s="2">
        <v>-2.4096727048655502E-2</v>
      </c>
      <c r="P95" s="2">
        <v>19660.623412876601</v>
      </c>
      <c r="Q95" s="3">
        <v>44077.989370543881</v>
      </c>
      <c r="R95">
        <f t="shared" si="18"/>
        <v>499.99965748987302</v>
      </c>
      <c r="S95">
        <f t="shared" si="18"/>
        <v>30.884661647816902</v>
      </c>
      <c r="T95">
        <f t="shared" si="18"/>
        <v>97.999990046308</v>
      </c>
      <c r="U95">
        <f t="shared" si="16"/>
        <v>35.448408333238199</v>
      </c>
      <c r="V95">
        <f t="shared" si="19"/>
        <v>0.99888829765809894</v>
      </c>
      <c r="W95">
        <f t="shared" si="19"/>
        <v>-2.3510137367181699E-2</v>
      </c>
      <c r="X95">
        <f t="shared" si="12"/>
        <v>19.660067740645001</v>
      </c>
      <c r="Y95" s="1">
        <f t="shared" si="13"/>
        <v>44138.374920597926</v>
      </c>
      <c r="Z95">
        <f t="shared" si="20"/>
        <v>500.15754022846505</v>
      </c>
      <c r="AA95">
        <f t="shared" si="20"/>
        <v>30.097255377688001</v>
      </c>
      <c r="AB95">
        <f t="shared" si="20"/>
        <v>99.66824848098301</v>
      </c>
      <c r="AC95">
        <f t="shared" si="17"/>
        <v>34.979391421983252</v>
      </c>
      <c r="AD95">
        <f t="shared" si="21"/>
        <v>0.99826778624554802</v>
      </c>
      <c r="AE95">
        <f t="shared" si="21"/>
        <v>-2.4096727048655502E-2</v>
      </c>
      <c r="AF95">
        <f t="shared" si="14"/>
        <v>19.6606234128766</v>
      </c>
      <c r="AG95" s="1">
        <f t="shared" si="15"/>
        <v>44077.989370543881</v>
      </c>
    </row>
    <row r="96" spans="1:33" x14ac:dyDescent="0.3">
      <c r="A96" s="1">
        <v>12862</v>
      </c>
      <c r="B96" s="2">
        <v>0.49999831596831901</v>
      </c>
      <c r="C96" s="2">
        <v>3.03450043089626E-2</v>
      </c>
      <c r="D96" s="2">
        <v>0.103999955173169</v>
      </c>
      <c r="E96" s="2">
        <v>3.4649619976396401E-2</v>
      </c>
      <c r="F96" s="2">
        <v>0.99907205374669605</v>
      </c>
      <c r="G96" s="2">
        <v>-2.0059522001158799E-2</v>
      </c>
      <c r="H96" s="2">
        <v>19650.459843610901</v>
      </c>
      <c r="I96" s="3">
        <v>42857.300451844101</v>
      </c>
      <c r="J96" s="2">
        <v>0.50038370495945494</v>
      </c>
      <c r="K96" s="2">
        <v>2.98056756744777E-2</v>
      </c>
      <c r="L96" s="2">
        <v>0.105443269510705</v>
      </c>
      <c r="M96" s="2">
        <v>3.4213997170478551E-2</v>
      </c>
      <c r="N96" s="2">
        <v>0.99852767903289497</v>
      </c>
      <c r="O96" s="2">
        <v>-2.0604841508232101E-2</v>
      </c>
      <c r="P96" s="2">
        <v>19651.125575516027</v>
      </c>
      <c r="Q96" s="3">
        <v>42777.353988498624</v>
      </c>
      <c r="R96">
        <f t="shared" si="18"/>
        <v>499.99831596831899</v>
      </c>
      <c r="S96">
        <f t="shared" si="18"/>
        <v>30.345004308962601</v>
      </c>
      <c r="T96">
        <f t="shared" si="18"/>
        <v>103.999955173169</v>
      </c>
      <c r="U96">
        <f t="shared" si="16"/>
        <v>34.649619976396401</v>
      </c>
      <c r="V96">
        <f t="shared" si="19"/>
        <v>0.99907205374669605</v>
      </c>
      <c r="W96">
        <f t="shared" si="19"/>
        <v>-2.0059522001158799E-2</v>
      </c>
      <c r="X96">
        <f t="shared" si="12"/>
        <v>19.6504598436109</v>
      </c>
      <c r="Y96" s="1">
        <f t="shared" si="13"/>
        <v>42857.300451844101</v>
      </c>
      <c r="Z96">
        <f t="shared" si="20"/>
        <v>500.38370495945492</v>
      </c>
      <c r="AA96">
        <f t="shared" si="20"/>
        <v>29.805675674477701</v>
      </c>
      <c r="AB96">
        <f t="shared" si="20"/>
        <v>105.44326951070499</v>
      </c>
      <c r="AC96">
        <f t="shared" si="17"/>
        <v>34.213997170478549</v>
      </c>
      <c r="AD96">
        <f t="shared" si="21"/>
        <v>0.99852767903289497</v>
      </c>
      <c r="AE96">
        <f t="shared" si="21"/>
        <v>-2.0604841508232101E-2</v>
      </c>
      <c r="AF96">
        <f t="shared" si="14"/>
        <v>19.651125575516026</v>
      </c>
      <c r="AG96" s="1">
        <f t="shared" si="15"/>
        <v>42777.353988498624</v>
      </c>
    </row>
    <row r="97" spans="1:33" x14ac:dyDescent="0.3">
      <c r="A97" s="1">
        <v>12863</v>
      </c>
      <c r="B97" s="2">
        <v>0.49999857034744499</v>
      </c>
      <c r="C97" s="2">
        <v>2.9662087318829002E-2</v>
      </c>
      <c r="D97" s="2">
        <v>0.110999967293818</v>
      </c>
      <c r="E97" s="2">
        <v>3.3673159617027097E-2</v>
      </c>
      <c r="F97" s="2">
        <v>0.99926057327024598</v>
      </c>
      <c r="G97" s="2">
        <v>-1.6574435512997799E-2</v>
      </c>
      <c r="H97" s="2">
        <v>19640.6114333226</v>
      </c>
      <c r="I97" s="3">
        <v>41577.232964454801</v>
      </c>
      <c r="J97" s="2">
        <v>0.50024343080917499</v>
      </c>
      <c r="K97" s="2">
        <v>2.942368140270445E-2</v>
      </c>
      <c r="L97" s="2">
        <v>0.112493573551683</v>
      </c>
      <c r="M97" s="2">
        <v>3.3263173823444347E-2</v>
      </c>
      <c r="N97" s="2">
        <v>0.99872345333419699</v>
      </c>
      <c r="O97" s="2">
        <v>-1.7040974586492501E-2</v>
      </c>
      <c r="P97" s="2">
        <v>19641.209463411622</v>
      </c>
      <c r="Q97" s="3">
        <v>41514.575588144362</v>
      </c>
      <c r="R97">
        <f t="shared" si="18"/>
        <v>499.99857034744497</v>
      </c>
      <c r="S97">
        <f t="shared" si="18"/>
        <v>29.662087318829002</v>
      </c>
      <c r="T97">
        <f t="shared" si="18"/>
        <v>110.999967293818</v>
      </c>
      <c r="U97">
        <f t="shared" si="16"/>
        <v>33.673159617027096</v>
      </c>
      <c r="V97">
        <f t="shared" si="19"/>
        <v>0.99926057327024598</v>
      </c>
      <c r="W97">
        <f t="shared" si="19"/>
        <v>-1.6574435512997799E-2</v>
      </c>
      <c r="X97">
        <f t="shared" si="12"/>
        <v>19.640611433322601</v>
      </c>
      <c r="Y97" s="1">
        <f t="shared" si="13"/>
        <v>41577.232964454801</v>
      </c>
      <c r="Z97">
        <f t="shared" si="20"/>
        <v>500.24343080917498</v>
      </c>
      <c r="AA97">
        <f t="shared" si="20"/>
        <v>29.42368140270445</v>
      </c>
      <c r="AB97">
        <f t="shared" si="20"/>
        <v>112.493573551683</v>
      </c>
      <c r="AC97">
        <f t="shared" si="17"/>
        <v>33.263173823444347</v>
      </c>
      <c r="AD97">
        <f t="shared" si="21"/>
        <v>0.99872345333419699</v>
      </c>
      <c r="AE97">
        <f t="shared" si="21"/>
        <v>-1.7040974586492501E-2</v>
      </c>
      <c r="AF97">
        <f t="shared" si="14"/>
        <v>19.641209463411624</v>
      </c>
      <c r="AG97" s="1">
        <f t="shared" si="15"/>
        <v>41514.575588144362</v>
      </c>
    </row>
    <row r="98" spans="1:33" x14ac:dyDescent="0.3">
      <c r="A98" s="1">
        <v>12864</v>
      </c>
      <c r="B98" s="2">
        <v>0.49999870396391</v>
      </c>
      <c r="C98" s="2">
        <v>2.90944486363434E-2</v>
      </c>
      <c r="D98" s="2">
        <v>0.11699998252273699</v>
      </c>
      <c r="E98" s="2">
        <v>3.26452905066454E-2</v>
      </c>
      <c r="F98" s="2">
        <v>0.99964526040692103</v>
      </c>
      <c r="G98" s="2">
        <v>-9.1475862032243099E-3</v>
      </c>
      <c r="H98" s="2">
        <v>19621.3324932621</v>
      </c>
      <c r="I98" s="3">
        <v>40286.607108099983</v>
      </c>
      <c r="J98" s="2">
        <v>0.49946914178261248</v>
      </c>
      <c r="K98" s="2">
        <v>2.8453175325181101E-2</v>
      </c>
      <c r="L98" s="2">
        <v>0.118204157333114</v>
      </c>
      <c r="M98" s="2">
        <v>3.25372968929033E-2</v>
      </c>
      <c r="N98" s="2">
        <v>0.998904498783169</v>
      </c>
      <c r="O98" s="2">
        <v>-9.55112839693327E-3</v>
      </c>
      <c r="P98" s="2">
        <v>19621.647504063523</v>
      </c>
      <c r="Q98" s="3">
        <v>40234.059764511083</v>
      </c>
      <c r="R98">
        <f t="shared" si="18"/>
        <v>499.99870396390997</v>
      </c>
      <c r="S98">
        <f t="shared" si="18"/>
        <v>29.094448636343401</v>
      </c>
      <c r="T98">
        <f t="shared" si="18"/>
        <v>116.999982522737</v>
      </c>
      <c r="U98">
        <f t="shared" si="16"/>
        <v>32.645290506645402</v>
      </c>
      <c r="V98">
        <f t="shared" si="19"/>
        <v>0.99964526040692103</v>
      </c>
      <c r="W98">
        <f t="shared" si="19"/>
        <v>-9.1475862032243099E-3</v>
      </c>
      <c r="X98">
        <f t="shared" si="12"/>
        <v>19.621332493262098</v>
      </c>
      <c r="Y98" s="1">
        <f t="shared" si="13"/>
        <v>40286.607108099983</v>
      </c>
      <c r="Z98">
        <f t="shared" si="20"/>
        <v>499.4691417826125</v>
      </c>
      <c r="AA98">
        <f t="shared" si="20"/>
        <v>28.4531753251811</v>
      </c>
      <c r="AB98">
        <f t="shared" si="20"/>
        <v>118.204157333114</v>
      </c>
      <c r="AC98">
        <f t="shared" si="17"/>
        <v>32.537296892903299</v>
      </c>
      <c r="AD98">
        <f t="shared" si="21"/>
        <v>0.998904498783169</v>
      </c>
      <c r="AE98">
        <f t="shared" si="21"/>
        <v>-9.55112839693327E-3</v>
      </c>
      <c r="AF98">
        <f t="shared" si="14"/>
        <v>19.621647504063525</v>
      </c>
      <c r="AG98" s="1">
        <f t="shared" si="15"/>
        <v>40234.059764511083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9A0B-AD2F-4E11-99EF-0A15D89C62C1}">
  <dimension ref="A1:U3554"/>
  <sheetViews>
    <sheetView topLeftCell="D1" workbookViewId="0">
      <pane ySplit="2" topLeftCell="A5" activePane="bottomLeft" state="frozen"/>
      <selection pane="bottomLeft" activeCell="P5" sqref="P5"/>
    </sheetView>
  </sheetViews>
  <sheetFormatPr defaultRowHeight="14.4" x14ac:dyDescent="0.3"/>
  <cols>
    <col min="1" max="1" width="8.77734375" bestFit="1" customWidth="1"/>
    <col min="2" max="2" width="12" bestFit="1" customWidth="1"/>
    <col min="3" max="3" width="12.6640625" bestFit="1" customWidth="1"/>
    <col min="4" max="5" width="12" bestFit="1" customWidth="1"/>
    <col min="6" max="6" width="16" bestFit="1" customWidth="1"/>
  </cols>
  <sheetData>
    <row r="1" spans="1:21" x14ac:dyDescent="0.3">
      <c r="B1" t="s">
        <v>114</v>
      </c>
      <c r="C1" t="s">
        <v>115</v>
      </c>
    </row>
    <row r="2" spans="1:21" x14ac:dyDescent="0.3">
      <c r="A2" t="s">
        <v>29</v>
      </c>
      <c r="B2" t="s">
        <v>44</v>
      </c>
      <c r="C2" t="s">
        <v>44</v>
      </c>
      <c r="D2" t="s">
        <v>108</v>
      </c>
      <c r="E2" t="s">
        <v>109</v>
      </c>
      <c r="F2" t="s">
        <v>113</v>
      </c>
      <c r="G2" t="s">
        <v>116</v>
      </c>
      <c r="H2" t="s">
        <v>118</v>
      </c>
    </row>
    <row r="3" spans="1:21" x14ac:dyDescent="0.3">
      <c r="A3">
        <v>1</v>
      </c>
      <c r="B3">
        <v>0.124000022786851</v>
      </c>
      <c r="C3">
        <v>0.12392358365323</v>
      </c>
      <c r="D3">
        <f>ABS(B3-C3)</f>
        <v>7.6439133621000743E-5</v>
      </c>
      <c r="E3">
        <f>D3*1000</f>
        <v>7.6439133621000743E-2</v>
      </c>
      <c r="F3" s="27">
        <f>E3</f>
        <v>7.6439133621000743E-2</v>
      </c>
      <c r="G3">
        <f t="shared" ref="G3:G66" si="0">ABS(F3/(B3*1000))*100</f>
        <v>6.1644451269493125E-2</v>
      </c>
      <c r="H3" s="27">
        <f>G3</f>
        <v>6.1644451269493125E-2</v>
      </c>
      <c r="N3" t="s">
        <v>137</v>
      </c>
      <c r="O3">
        <f>AVERAGE(G3:G3554)</f>
        <v>1.2130918485360305</v>
      </c>
      <c r="Q3" t="s">
        <v>138</v>
      </c>
      <c r="R3">
        <f>SKEW(G3:G3554)</f>
        <v>10.503062877196701</v>
      </c>
      <c r="T3" t="s">
        <v>139</v>
      </c>
      <c r="U3">
        <f>KURT(G3:G3554)</f>
        <v>127.5982971037502</v>
      </c>
    </row>
    <row r="4" spans="1:21" x14ac:dyDescent="0.3">
      <c r="A4">
        <v>2</v>
      </c>
      <c r="B4">
        <v>0.12500002913227501</v>
      </c>
      <c r="C4">
        <v>0.12568919116765001</v>
      </c>
      <c r="D4">
        <f t="shared" ref="D4:D67" si="1">ABS(B4-C4)</f>
        <v>6.8916203537500165E-4</v>
      </c>
      <c r="E4">
        <f t="shared" ref="E4:E67" si="2">D4*1000</f>
        <v>0.68916203537500165</v>
      </c>
      <c r="F4" s="27">
        <f t="shared" ref="F4:F67" si="3">E4</f>
        <v>0.68916203537500165</v>
      </c>
      <c r="G4">
        <f t="shared" si="0"/>
        <v>0.5513294998081405</v>
      </c>
      <c r="H4" s="27">
        <f t="shared" ref="H4:H67" si="4">G4</f>
        <v>0.5513294998081405</v>
      </c>
      <c r="J4" t="s">
        <v>117</v>
      </c>
      <c r="N4" t="s">
        <v>116</v>
      </c>
    </row>
    <row r="5" spans="1:21" x14ac:dyDescent="0.3">
      <c r="A5">
        <v>3</v>
      </c>
      <c r="B5">
        <v>0.12700007439167199</v>
      </c>
      <c r="C5">
        <v>0.12716186231718801</v>
      </c>
      <c r="D5">
        <f t="shared" si="1"/>
        <v>1.617879255160215E-4</v>
      </c>
      <c r="E5">
        <f t="shared" si="2"/>
        <v>0.1617879255160215</v>
      </c>
      <c r="F5" s="27">
        <f t="shared" si="3"/>
        <v>0.1617879255160215</v>
      </c>
      <c r="G5">
        <f t="shared" si="0"/>
        <v>0.1273919927141639</v>
      </c>
      <c r="H5" s="27">
        <f t="shared" si="4"/>
        <v>0.1273919927141639</v>
      </c>
      <c r="J5" t="s">
        <v>110</v>
      </c>
      <c r="K5" t="s">
        <v>111</v>
      </c>
      <c r="L5" t="s">
        <v>112</v>
      </c>
      <c r="N5" t="s">
        <v>110</v>
      </c>
      <c r="O5" t="s">
        <v>111</v>
      </c>
      <c r="P5" t="s">
        <v>112</v>
      </c>
    </row>
    <row r="6" spans="1:21" x14ac:dyDescent="0.3">
      <c r="A6">
        <v>4</v>
      </c>
      <c r="B6">
        <v>0.12800005280008001</v>
      </c>
      <c r="C6">
        <v>0.12847052360105651</v>
      </c>
      <c r="D6">
        <f t="shared" si="1"/>
        <v>4.7047080097650795E-4</v>
      </c>
      <c r="E6">
        <f t="shared" si="2"/>
        <v>0.47047080097650795</v>
      </c>
      <c r="F6" s="27">
        <f t="shared" si="3"/>
        <v>0.47047080097650795</v>
      </c>
      <c r="G6">
        <f t="shared" si="0"/>
        <v>0.36755516164616298</v>
      </c>
      <c r="H6" s="27">
        <f t="shared" si="4"/>
        <v>0.36755516164616298</v>
      </c>
      <c r="J6">
        <v>0</v>
      </c>
      <c r="K6">
        <f>J6+10</f>
        <v>10</v>
      </c>
      <c r="L6">
        <f>COUNTIFS($F$3:$F$3554,"&gt;="&amp;J6,$F$3:$F$3554,"&lt;="&amp;K6)</f>
        <v>3511</v>
      </c>
      <c r="N6">
        <v>0</v>
      </c>
      <c r="O6">
        <f>N6+1.5</f>
        <v>1.5</v>
      </c>
      <c r="P6">
        <f>COUNTIFS($G$3:$G$3554,"&gt;="&amp;N6,$G$3:$G$3554,"&lt;="&amp;O6)</f>
        <v>3126</v>
      </c>
    </row>
    <row r="7" spans="1:21" x14ac:dyDescent="0.3">
      <c r="A7">
        <v>5</v>
      </c>
      <c r="B7">
        <v>0.13000001636960701</v>
      </c>
      <c r="C7">
        <v>0.12986711165076251</v>
      </c>
      <c r="D7">
        <f t="shared" si="1"/>
        <v>1.3290471884450095E-4</v>
      </c>
      <c r="E7">
        <f t="shared" si="2"/>
        <v>0.13290471884450095</v>
      </c>
      <c r="F7" s="27">
        <f t="shared" si="3"/>
        <v>0.13290471884450095</v>
      </c>
      <c r="G7">
        <f t="shared" si="0"/>
        <v>0.10223438623779514</v>
      </c>
      <c r="H7" s="27">
        <f t="shared" si="4"/>
        <v>0.10223438623779514</v>
      </c>
      <c r="J7">
        <f t="shared" ref="J7:J10" si="5">K6</f>
        <v>10</v>
      </c>
      <c r="K7">
        <f t="shared" ref="K7:K10" si="6">J7+10</f>
        <v>20</v>
      </c>
      <c r="L7">
        <f t="shared" ref="L7:L10" si="7">COUNTIFS($F$3:$F$3554,"&gt;"&amp;J7,$F$3:$F$3554,"&lt;="&amp;K7)</f>
        <v>22</v>
      </c>
      <c r="N7">
        <f t="shared" ref="N7:N12" si="8">O6</f>
        <v>1.5</v>
      </c>
      <c r="O7">
        <f t="shared" ref="O7:O52" si="9">N7+1.5</f>
        <v>3</v>
      </c>
      <c r="P7">
        <f>COUNTIFS($G$3:$G$3554,"&gt;"&amp;N7,$G$3:$G$3554,"&lt;="&amp;O7)</f>
        <v>276</v>
      </c>
    </row>
    <row r="8" spans="1:21" x14ac:dyDescent="0.3">
      <c r="A8">
        <v>6</v>
      </c>
      <c r="B8">
        <v>0.131000046977928</v>
      </c>
      <c r="C8">
        <v>0.13060648718958051</v>
      </c>
      <c r="D8">
        <f t="shared" si="1"/>
        <v>3.9355978834748617E-4</v>
      </c>
      <c r="E8">
        <f t="shared" si="2"/>
        <v>0.39355978834748617</v>
      </c>
      <c r="F8" s="27">
        <f t="shared" si="3"/>
        <v>0.39355978834748617</v>
      </c>
      <c r="G8">
        <f t="shared" si="0"/>
        <v>0.30042721161298241</v>
      </c>
      <c r="H8" s="27">
        <f t="shared" si="4"/>
        <v>0.30042721161298241</v>
      </c>
      <c r="J8">
        <f t="shared" si="5"/>
        <v>20</v>
      </c>
      <c r="K8">
        <f t="shared" si="6"/>
        <v>30</v>
      </c>
      <c r="L8">
        <f t="shared" si="7"/>
        <v>10</v>
      </c>
      <c r="N8">
        <f t="shared" si="8"/>
        <v>3</v>
      </c>
      <c r="O8">
        <f t="shared" si="9"/>
        <v>4.5</v>
      </c>
      <c r="P8">
        <f t="shared" ref="P8:P52" si="10">COUNTIFS($G$3:$G$3554,"&gt;"&amp;N8,$G$3:$G$3554,"&lt;="&amp;O8)</f>
        <v>56</v>
      </c>
    </row>
    <row r="9" spans="1:21" x14ac:dyDescent="0.3">
      <c r="A9">
        <v>7</v>
      </c>
      <c r="B9">
        <v>0.13200004467244</v>
      </c>
      <c r="C9">
        <v>0.131674404120073</v>
      </c>
      <c r="D9">
        <f t="shared" si="1"/>
        <v>3.256405523670014E-4</v>
      </c>
      <c r="E9">
        <f t="shared" si="2"/>
        <v>0.3256405523670014</v>
      </c>
      <c r="F9" s="27">
        <f t="shared" si="3"/>
        <v>0.3256405523670014</v>
      </c>
      <c r="G9">
        <f t="shared" si="0"/>
        <v>0.24669730466764847</v>
      </c>
      <c r="H9" s="27">
        <f t="shared" si="4"/>
        <v>0.24669730466764847</v>
      </c>
      <c r="J9">
        <f t="shared" si="5"/>
        <v>30</v>
      </c>
      <c r="K9">
        <f t="shared" si="6"/>
        <v>40</v>
      </c>
      <c r="L9">
        <f t="shared" si="7"/>
        <v>6</v>
      </c>
      <c r="N9">
        <f t="shared" si="8"/>
        <v>4.5</v>
      </c>
      <c r="O9">
        <f t="shared" si="9"/>
        <v>6</v>
      </c>
      <c r="P9">
        <f t="shared" si="10"/>
        <v>14</v>
      </c>
    </row>
    <row r="10" spans="1:21" x14ac:dyDescent="0.3">
      <c r="A10">
        <v>8</v>
      </c>
      <c r="B10">
        <v>0.13300003972011801</v>
      </c>
      <c r="C10">
        <v>0.13227628289194349</v>
      </c>
      <c r="D10">
        <f t="shared" si="1"/>
        <v>7.2375682817452103E-4</v>
      </c>
      <c r="E10">
        <f t="shared" si="2"/>
        <v>0.72375682817452103</v>
      </c>
      <c r="F10" s="27">
        <f t="shared" si="3"/>
        <v>0.72375682817452103</v>
      </c>
      <c r="G10">
        <f t="shared" si="0"/>
        <v>0.54417790377925979</v>
      </c>
      <c r="H10" s="27">
        <f t="shared" si="4"/>
        <v>0.54417790377925979</v>
      </c>
      <c r="J10">
        <f t="shared" si="5"/>
        <v>40</v>
      </c>
      <c r="K10">
        <f t="shared" si="6"/>
        <v>50</v>
      </c>
      <c r="L10">
        <f t="shared" si="7"/>
        <v>3</v>
      </c>
      <c r="N10">
        <f t="shared" si="8"/>
        <v>6</v>
      </c>
      <c r="O10">
        <f t="shared" si="9"/>
        <v>7.5</v>
      </c>
      <c r="P10">
        <f t="shared" si="10"/>
        <v>12</v>
      </c>
    </row>
    <row r="11" spans="1:21" x14ac:dyDescent="0.3">
      <c r="A11">
        <v>9</v>
      </c>
      <c r="B11">
        <v>0.133000035145108</v>
      </c>
      <c r="C11">
        <v>0.133366120263303</v>
      </c>
      <c r="D11">
        <f t="shared" si="1"/>
        <v>3.6608511819499756E-4</v>
      </c>
      <c r="E11">
        <f t="shared" si="2"/>
        <v>0.36608511819499756</v>
      </c>
      <c r="F11" s="27">
        <f t="shared" si="3"/>
        <v>0.36608511819499756</v>
      </c>
      <c r="G11">
        <f t="shared" si="0"/>
        <v>0.27525189583264775</v>
      </c>
      <c r="H11" s="27">
        <f t="shared" si="4"/>
        <v>0.27525189583264775</v>
      </c>
      <c r="N11">
        <f t="shared" si="8"/>
        <v>7.5</v>
      </c>
      <c r="O11">
        <f t="shared" si="9"/>
        <v>9</v>
      </c>
      <c r="P11">
        <f t="shared" si="10"/>
        <v>7</v>
      </c>
    </row>
    <row r="12" spans="1:21" x14ac:dyDescent="0.3">
      <c r="A12">
        <v>10</v>
      </c>
      <c r="B12">
        <v>0.13400008789432499</v>
      </c>
      <c r="C12">
        <v>0.1342602901831505</v>
      </c>
      <c r="D12">
        <f t="shared" si="1"/>
        <v>2.6020228882550622E-4</v>
      </c>
      <c r="E12">
        <f t="shared" si="2"/>
        <v>0.26020228882550622</v>
      </c>
      <c r="F12" s="27">
        <f t="shared" si="3"/>
        <v>0.26020228882550622</v>
      </c>
      <c r="G12">
        <f t="shared" si="0"/>
        <v>0.1941806851878386</v>
      </c>
      <c r="H12" s="27">
        <f t="shared" si="4"/>
        <v>0.1941806851878386</v>
      </c>
      <c r="N12">
        <f t="shared" si="8"/>
        <v>9</v>
      </c>
      <c r="O12">
        <f t="shared" si="9"/>
        <v>10.5</v>
      </c>
      <c r="P12">
        <f t="shared" si="10"/>
        <v>7</v>
      </c>
    </row>
    <row r="13" spans="1:21" x14ac:dyDescent="0.3">
      <c r="A13">
        <v>11</v>
      </c>
      <c r="B13">
        <v>0.135000154863057</v>
      </c>
      <c r="C13">
        <v>0.13492750758585201</v>
      </c>
      <c r="D13">
        <f t="shared" si="1"/>
        <v>7.2647277204990202E-5</v>
      </c>
      <c r="E13">
        <f t="shared" si="2"/>
        <v>7.2647277204990202E-2</v>
      </c>
      <c r="F13" s="27">
        <f t="shared" si="3"/>
        <v>7.2647277204990202E-2</v>
      </c>
      <c r="G13">
        <f t="shared" si="0"/>
        <v>5.3812736199216206E-2</v>
      </c>
      <c r="H13" s="27">
        <f t="shared" si="4"/>
        <v>5.3812736199216206E-2</v>
      </c>
      <c r="N13">
        <f t="shared" ref="N13:N29" si="11">O12</f>
        <v>10.5</v>
      </c>
      <c r="O13">
        <f t="shared" si="9"/>
        <v>12</v>
      </c>
      <c r="P13">
        <f t="shared" si="10"/>
        <v>8</v>
      </c>
    </row>
    <row r="14" spans="1:21" x14ac:dyDescent="0.3">
      <c r="A14">
        <v>12</v>
      </c>
      <c r="B14">
        <v>0.13500014776239999</v>
      </c>
      <c r="C14">
        <v>0.1355591260376835</v>
      </c>
      <c r="D14">
        <f t="shared" si="1"/>
        <v>5.5897827528350597E-4</v>
      </c>
      <c r="E14">
        <f t="shared" si="2"/>
        <v>0.55897827528350597</v>
      </c>
      <c r="F14" s="27">
        <f t="shared" si="3"/>
        <v>0.55897827528350597</v>
      </c>
      <c r="G14">
        <f t="shared" si="0"/>
        <v>0.41405752849049221</v>
      </c>
      <c r="H14" s="27">
        <f t="shared" si="4"/>
        <v>0.41405752849049221</v>
      </c>
      <c r="N14">
        <f t="shared" si="11"/>
        <v>12</v>
      </c>
      <c r="O14">
        <f t="shared" si="9"/>
        <v>13.5</v>
      </c>
      <c r="P14">
        <f t="shared" si="10"/>
        <v>3</v>
      </c>
    </row>
    <row r="15" spans="1:21" x14ac:dyDescent="0.3">
      <c r="A15">
        <v>13</v>
      </c>
      <c r="B15">
        <v>0.136000100364155</v>
      </c>
      <c r="C15">
        <v>0.13607148925425799</v>
      </c>
      <c r="D15">
        <f t="shared" si="1"/>
        <v>7.1388890102996871E-5</v>
      </c>
      <c r="E15">
        <f t="shared" si="2"/>
        <v>7.1388890102996871E-2</v>
      </c>
      <c r="F15" s="27">
        <f t="shared" si="3"/>
        <v>7.1388890102996871E-2</v>
      </c>
      <c r="G15">
        <f t="shared" si="0"/>
        <v>5.2491792220627324E-2</v>
      </c>
      <c r="H15" s="27">
        <f t="shared" si="4"/>
        <v>5.2491792220627324E-2</v>
      </c>
      <c r="N15">
        <f t="shared" si="11"/>
        <v>13.5</v>
      </c>
      <c r="O15">
        <f t="shared" si="9"/>
        <v>15</v>
      </c>
      <c r="P15">
        <f t="shared" si="10"/>
        <v>2</v>
      </c>
    </row>
    <row r="16" spans="1:21" x14ac:dyDescent="0.3">
      <c r="A16">
        <v>14</v>
      </c>
      <c r="B16">
        <v>0.136000135660543</v>
      </c>
      <c r="C16">
        <v>0.13571674607637449</v>
      </c>
      <c r="D16">
        <f t="shared" si="1"/>
        <v>2.8338958416851412E-4</v>
      </c>
      <c r="E16">
        <f t="shared" si="2"/>
        <v>0.28338958416851412</v>
      </c>
      <c r="F16" s="27">
        <f t="shared" si="3"/>
        <v>0.28338958416851412</v>
      </c>
      <c r="G16">
        <f t="shared" si="0"/>
        <v>0.20837448638717235</v>
      </c>
      <c r="H16" s="27">
        <f t="shared" si="4"/>
        <v>0.20837448638717235</v>
      </c>
      <c r="N16">
        <f t="shared" si="11"/>
        <v>15</v>
      </c>
      <c r="O16">
        <f t="shared" si="9"/>
        <v>16.5</v>
      </c>
      <c r="P16">
        <f t="shared" si="10"/>
        <v>4</v>
      </c>
    </row>
    <row r="17" spans="1:16" x14ac:dyDescent="0.3">
      <c r="A17">
        <v>15</v>
      </c>
      <c r="B17">
        <v>0.135000170788143</v>
      </c>
      <c r="C17">
        <v>0.13533903157993399</v>
      </c>
      <c r="D17">
        <f t="shared" si="1"/>
        <v>3.3886079179099027E-4</v>
      </c>
      <c r="E17">
        <f t="shared" si="2"/>
        <v>0.33886079179099027</v>
      </c>
      <c r="F17" s="27">
        <f t="shared" si="3"/>
        <v>0.33886079179099027</v>
      </c>
      <c r="G17">
        <f t="shared" si="0"/>
        <v>0.2510076763701044</v>
      </c>
      <c r="H17" s="27">
        <f t="shared" si="4"/>
        <v>0.2510076763701044</v>
      </c>
      <c r="N17">
        <f t="shared" si="11"/>
        <v>16.5</v>
      </c>
      <c r="O17">
        <f t="shared" si="9"/>
        <v>18</v>
      </c>
      <c r="P17">
        <f t="shared" si="10"/>
        <v>3</v>
      </c>
    </row>
    <row r="18" spans="1:16" x14ac:dyDescent="0.3">
      <c r="A18">
        <v>16</v>
      </c>
      <c r="B18">
        <v>0.13500019460703699</v>
      </c>
      <c r="C18">
        <v>0.13499483104594001</v>
      </c>
      <c r="D18">
        <f t="shared" si="1"/>
        <v>5.3635610969826608E-6</v>
      </c>
      <c r="E18">
        <f t="shared" si="2"/>
        <v>5.3635610969826608E-3</v>
      </c>
      <c r="F18" s="27">
        <f t="shared" si="3"/>
        <v>5.3635610969826608E-3</v>
      </c>
      <c r="G18">
        <f t="shared" si="0"/>
        <v>3.9730024927705403E-3</v>
      </c>
      <c r="H18" s="27">
        <f t="shared" si="4"/>
        <v>3.9730024927705403E-3</v>
      </c>
      <c r="N18">
        <f t="shared" si="11"/>
        <v>18</v>
      </c>
      <c r="O18">
        <f t="shared" si="9"/>
        <v>19.5</v>
      </c>
      <c r="P18">
        <f t="shared" si="10"/>
        <v>3</v>
      </c>
    </row>
    <row r="19" spans="1:16" x14ac:dyDescent="0.3">
      <c r="A19">
        <v>17</v>
      </c>
      <c r="B19">
        <v>0.13400003092705401</v>
      </c>
      <c r="C19">
        <v>0.13514047338077151</v>
      </c>
      <c r="D19">
        <f t="shared" si="1"/>
        <v>1.1404424537174995E-3</v>
      </c>
      <c r="E19">
        <f t="shared" si="2"/>
        <v>1.1404424537174995</v>
      </c>
      <c r="F19" s="27">
        <f t="shared" si="3"/>
        <v>1.1404424537174995</v>
      </c>
      <c r="G19">
        <f t="shared" si="0"/>
        <v>0.85107626157065996</v>
      </c>
      <c r="H19" s="27">
        <f t="shared" si="4"/>
        <v>0.85107626157065996</v>
      </c>
      <c r="N19">
        <f t="shared" si="11"/>
        <v>19.5</v>
      </c>
      <c r="O19">
        <f t="shared" si="9"/>
        <v>21</v>
      </c>
      <c r="P19">
        <f t="shared" si="10"/>
        <v>2</v>
      </c>
    </row>
    <row r="20" spans="1:16" x14ac:dyDescent="0.3">
      <c r="A20">
        <v>18</v>
      </c>
      <c r="B20">
        <v>0.13300003792462101</v>
      </c>
      <c r="C20">
        <v>0.133049062325059</v>
      </c>
      <c r="D20">
        <f t="shared" si="1"/>
        <v>4.902440043799694E-5</v>
      </c>
      <c r="E20">
        <f t="shared" si="2"/>
        <v>4.902440043799694E-2</v>
      </c>
      <c r="F20" s="27">
        <f t="shared" si="3"/>
        <v>4.902440043799694E-2</v>
      </c>
      <c r="G20">
        <f t="shared" si="0"/>
        <v>3.6860440946477002E-2</v>
      </c>
      <c r="H20" s="27">
        <f t="shared" si="4"/>
        <v>3.6860440946477002E-2</v>
      </c>
      <c r="N20">
        <f t="shared" si="11"/>
        <v>21</v>
      </c>
      <c r="O20">
        <f t="shared" si="9"/>
        <v>22.5</v>
      </c>
      <c r="P20">
        <f t="shared" si="10"/>
        <v>1</v>
      </c>
    </row>
    <row r="21" spans="1:16" x14ac:dyDescent="0.3">
      <c r="A21">
        <v>19</v>
      </c>
      <c r="B21">
        <v>0.13100027696670499</v>
      </c>
      <c r="C21">
        <v>0.13131572664376101</v>
      </c>
      <c r="D21">
        <f t="shared" si="1"/>
        <v>3.1544967705601779E-4</v>
      </c>
      <c r="E21">
        <f t="shared" si="2"/>
        <v>0.31544967705601779</v>
      </c>
      <c r="F21" s="27">
        <f t="shared" si="3"/>
        <v>0.31544967705601779</v>
      </c>
      <c r="G21">
        <f t="shared" si="0"/>
        <v>0.24080077108248588</v>
      </c>
      <c r="H21" s="27">
        <f t="shared" si="4"/>
        <v>0.24080077108248588</v>
      </c>
      <c r="N21">
        <f t="shared" si="11"/>
        <v>22.5</v>
      </c>
      <c r="O21">
        <f t="shared" si="9"/>
        <v>24</v>
      </c>
      <c r="P21">
        <f t="shared" si="10"/>
        <v>1</v>
      </c>
    </row>
    <row r="22" spans="1:16" x14ac:dyDescent="0.3">
      <c r="A22">
        <v>20</v>
      </c>
      <c r="B22">
        <v>0.129000059333678</v>
      </c>
      <c r="C22">
        <v>0.1299931226973135</v>
      </c>
      <c r="D22">
        <f t="shared" si="1"/>
        <v>9.9306336363549907E-4</v>
      </c>
      <c r="E22">
        <f t="shared" si="2"/>
        <v>0.99306336363549907</v>
      </c>
      <c r="F22" s="27">
        <f t="shared" si="3"/>
        <v>0.99306336363549907</v>
      </c>
      <c r="G22">
        <f t="shared" si="0"/>
        <v>0.76981620688002306</v>
      </c>
      <c r="H22" s="27">
        <f t="shared" si="4"/>
        <v>0.76981620688002306</v>
      </c>
      <c r="N22">
        <f t="shared" si="11"/>
        <v>24</v>
      </c>
      <c r="O22">
        <f t="shared" si="9"/>
        <v>25.5</v>
      </c>
      <c r="P22">
        <f t="shared" si="10"/>
        <v>0</v>
      </c>
    </row>
    <row r="23" spans="1:16" x14ac:dyDescent="0.3">
      <c r="A23">
        <v>21</v>
      </c>
      <c r="B23">
        <v>0.12800004577466101</v>
      </c>
      <c r="C23">
        <v>0.12854232924769449</v>
      </c>
      <c r="D23">
        <f t="shared" si="1"/>
        <v>5.4228347303347801E-4</v>
      </c>
      <c r="E23">
        <f t="shared" si="2"/>
        <v>0.54228347303347801</v>
      </c>
      <c r="F23" s="27">
        <f t="shared" si="3"/>
        <v>0.54228347303347801</v>
      </c>
      <c r="G23">
        <f t="shared" si="0"/>
        <v>0.42365881180085396</v>
      </c>
      <c r="H23" s="27">
        <f t="shared" si="4"/>
        <v>0.42365881180085396</v>
      </c>
      <c r="N23">
        <f t="shared" si="11"/>
        <v>25.5</v>
      </c>
      <c r="O23">
        <f t="shared" si="9"/>
        <v>27</v>
      </c>
      <c r="P23">
        <f t="shared" si="10"/>
        <v>2</v>
      </c>
    </row>
    <row r="24" spans="1:16" x14ac:dyDescent="0.3">
      <c r="A24">
        <v>22</v>
      </c>
      <c r="B24">
        <v>0.12400001250909901</v>
      </c>
      <c r="C24">
        <v>0.12545033841561851</v>
      </c>
      <c r="D24">
        <f t="shared" si="1"/>
        <v>1.4503259065195007E-3</v>
      </c>
      <c r="E24">
        <f t="shared" si="2"/>
        <v>1.4503259065195007</v>
      </c>
      <c r="F24" s="27">
        <f t="shared" si="3"/>
        <v>1.4503259065195007</v>
      </c>
      <c r="G24">
        <f t="shared" si="0"/>
        <v>1.1696175485571643</v>
      </c>
      <c r="H24" s="27">
        <f t="shared" si="4"/>
        <v>1.1696175485571643</v>
      </c>
      <c r="N24">
        <f t="shared" si="11"/>
        <v>27</v>
      </c>
      <c r="O24">
        <f t="shared" si="9"/>
        <v>28.5</v>
      </c>
      <c r="P24">
        <f t="shared" si="10"/>
        <v>2</v>
      </c>
    </row>
    <row r="25" spans="1:16" x14ac:dyDescent="0.3">
      <c r="A25">
        <v>23</v>
      </c>
      <c r="B25">
        <v>0.12100001294982</v>
      </c>
      <c r="C25">
        <v>0.1224109911330765</v>
      </c>
      <c r="D25">
        <f t="shared" si="1"/>
        <v>1.4109781832565005E-3</v>
      </c>
      <c r="E25">
        <f t="shared" si="2"/>
        <v>1.4109781832565005</v>
      </c>
      <c r="F25" s="27">
        <f t="shared" si="3"/>
        <v>1.4109781832565005</v>
      </c>
      <c r="G25">
        <f t="shared" si="0"/>
        <v>1.166097547313196</v>
      </c>
      <c r="H25" s="27">
        <f t="shared" si="4"/>
        <v>1.166097547313196</v>
      </c>
      <c r="N25">
        <f t="shared" si="11"/>
        <v>28.5</v>
      </c>
      <c r="O25">
        <f t="shared" si="9"/>
        <v>30</v>
      </c>
      <c r="P25">
        <f t="shared" si="10"/>
        <v>0</v>
      </c>
    </row>
    <row r="26" spans="1:16" x14ac:dyDescent="0.3">
      <c r="A26">
        <v>24</v>
      </c>
      <c r="B26">
        <v>0.118000022096546</v>
      </c>
      <c r="C26">
        <v>0.1193052835340425</v>
      </c>
      <c r="D26">
        <f t="shared" si="1"/>
        <v>1.3052614374964994E-3</v>
      </c>
      <c r="E26">
        <f t="shared" si="2"/>
        <v>1.3052614374964993</v>
      </c>
      <c r="F26" s="27">
        <f t="shared" si="3"/>
        <v>1.3052614374964993</v>
      </c>
      <c r="G26">
        <f t="shared" si="0"/>
        <v>1.1061535534531952</v>
      </c>
      <c r="H26" s="27">
        <f t="shared" si="4"/>
        <v>1.1061535534531952</v>
      </c>
      <c r="N26">
        <f t="shared" si="11"/>
        <v>30</v>
      </c>
      <c r="O26">
        <f t="shared" si="9"/>
        <v>31.5</v>
      </c>
      <c r="P26">
        <f t="shared" si="10"/>
        <v>2</v>
      </c>
    </row>
    <row r="27" spans="1:16" x14ac:dyDescent="0.3">
      <c r="A27">
        <v>25</v>
      </c>
      <c r="B27">
        <v>0.115000014083634</v>
      </c>
      <c r="C27">
        <v>0.1149676888281275</v>
      </c>
      <c r="D27">
        <f t="shared" si="1"/>
        <v>3.2325255506504558E-5</v>
      </c>
      <c r="E27">
        <f t="shared" si="2"/>
        <v>3.2325255506504558E-2</v>
      </c>
      <c r="F27" s="27">
        <f t="shared" si="3"/>
        <v>3.2325255506504558E-2</v>
      </c>
      <c r="G27">
        <f t="shared" si="0"/>
        <v>2.810891438934603E-2</v>
      </c>
      <c r="H27" s="27">
        <f t="shared" si="4"/>
        <v>2.810891438934603E-2</v>
      </c>
      <c r="N27">
        <f t="shared" si="11"/>
        <v>31.5</v>
      </c>
      <c r="O27">
        <f t="shared" si="9"/>
        <v>33</v>
      </c>
      <c r="P27">
        <f t="shared" si="10"/>
        <v>0</v>
      </c>
    </row>
    <row r="28" spans="1:16" x14ac:dyDescent="0.3">
      <c r="A28">
        <v>26</v>
      </c>
      <c r="B28">
        <v>0.113000013731688</v>
      </c>
      <c r="C28">
        <v>0.1135397125430285</v>
      </c>
      <c r="D28">
        <f t="shared" si="1"/>
        <v>5.3969881134049991E-4</v>
      </c>
      <c r="E28">
        <f t="shared" si="2"/>
        <v>0.53969881134049991</v>
      </c>
      <c r="F28" s="27">
        <f t="shared" si="3"/>
        <v>0.53969881134049991</v>
      </c>
      <c r="G28">
        <f t="shared" si="0"/>
        <v>0.47760950951916126</v>
      </c>
      <c r="H28" s="27">
        <f t="shared" si="4"/>
        <v>0.47760950951916126</v>
      </c>
      <c r="N28">
        <f t="shared" si="11"/>
        <v>33</v>
      </c>
      <c r="O28">
        <f t="shared" si="9"/>
        <v>34.5</v>
      </c>
      <c r="P28">
        <f t="shared" si="10"/>
        <v>0</v>
      </c>
    </row>
    <row r="29" spans="1:16" x14ac:dyDescent="0.3">
      <c r="A29">
        <v>27</v>
      </c>
      <c r="B29">
        <v>0.111000021551716</v>
      </c>
      <c r="C29">
        <v>0.1120757613142685</v>
      </c>
      <c r="D29">
        <f t="shared" si="1"/>
        <v>1.0757397625524995E-3</v>
      </c>
      <c r="E29">
        <f t="shared" si="2"/>
        <v>1.0757397625524994</v>
      </c>
      <c r="F29" s="27">
        <f t="shared" si="3"/>
        <v>1.0757397625524994</v>
      </c>
      <c r="G29">
        <f t="shared" si="0"/>
        <v>0.96913473305165232</v>
      </c>
      <c r="H29" s="27">
        <f t="shared" si="4"/>
        <v>0.96913473305165232</v>
      </c>
      <c r="N29">
        <f t="shared" si="11"/>
        <v>34.5</v>
      </c>
      <c r="O29">
        <f t="shared" si="9"/>
        <v>36</v>
      </c>
      <c r="P29">
        <f t="shared" si="10"/>
        <v>3</v>
      </c>
    </row>
    <row r="30" spans="1:16" x14ac:dyDescent="0.3">
      <c r="A30">
        <v>28</v>
      </c>
      <c r="B30">
        <v>0.11000002462366699</v>
      </c>
      <c r="C30">
        <v>0.11046561875071551</v>
      </c>
      <c r="D30">
        <f t="shared" si="1"/>
        <v>4.6559412704851033E-4</v>
      </c>
      <c r="E30">
        <f t="shared" si="2"/>
        <v>0.46559412704851033</v>
      </c>
      <c r="F30" s="27">
        <f t="shared" si="3"/>
        <v>0.46559412704851033</v>
      </c>
      <c r="G30">
        <f t="shared" si="0"/>
        <v>0.42326729347689229</v>
      </c>
      <c r="H30" s="27">
        <f t="shared" si="4"/>
        <v>0.42326729347689229</v>
      </c>
      <c r="N30">
        <f t="shared" ref="N30:N52" si="12">O29</f>
        <v>36</v>
      </c>
      <c r="O30">
        <f t="shared" si="9"/>
        <v>37.5</v>
      </c>
      <c r="P30">
        <f t="shared" si="10"/>
        <v>2</v>
      </c>
    </row>
    <row r="31" spans="1:16" x14ac:dyDescent="0.3">
      <c r="A31">
        <v>29</v>
      </c>
      <c r="B31">
        <v>0.10800002574655</v>
      </c>
      <c r="C31">
        <v>0.10874655094020701</v>
      </c>
      <c r="D31">
        <f t="shared" si="1"/>
        <v>7.4652519365700498E-4</v>
      </c>
      <c r="E31">
        <f t="shared" si="2"/>
        <v>0.74652519365700498</v>
      </c>
      <c r="F31" s="27">
        <f t="shared" si="3"/>
        <v>0.74652519365700498</v>
      </c>
      <c r="G31">
        <f t="shared" si="0"/>
        <v>0.69122686637956865</v>
      </c>
      <c r="H31" s="27">
        <f t="shared" si="4"/>
        <v>0.69122686637956865</v>
      </c>
      <c r="N31">
        <f t="shared" si="12"/>
        <v>37.5</v>
      </c>
      <c r="O31">
        <f t="shared" si="9"/>
        <v>39</v>
      </c>
      <c r="P31">
        <f t="shared" si="10"/>
        <v>0</v>
      </c>
    </row>
    <row r="32" spans="1:16" x14ac:dyDescent="0.3">
      <c r="A32">
        <v>30</v>
      </c>
      <c r="B32">
        <v>0.10700002572294599</v>
      </c>
      <c r="C32">
        <v>0.1078043104438475</v>
      </c>
      <c r="D32">
        <f t="shared" si="1"/>
        <v>8.0428472090150749E-4</v>
      </c>
      <c r="E32">
        <f t="shared" si="2"/>
        <v>0.80428472090150749</v>
      </c>
      <c r="F32" s="27">
        <f t="shared" si="3"/>
        <v>0.80428472090150749</v>
      </c>
      <c r="G32">
        <f t="shared" si="0"/>
        <v>0.75166778275739221</v>
      </c>
      <c r="H32" s="27">
        <f t="shared" si="4"/>
        <v>0.75166778275739221</v>
      </c>
      <c r="N32">
        <f t="shared" si="12"/>
        <v>39</v>
      </c>
      <c r="O32">
        <f t="shared" si="9"/>
        <v>40.5</v>
      </c>
      <c r="P32">
        <f t="shared" si="10"/>
        <v>3</v>
      </c>
    </row>
    <row r="33" spans="1:16" x14ac:dyDescent="0.3">
      <c r="A33">
        <v>31</v>
      </c>
      <c r="B33">
        <v>0.106000025725217</v>
      </c>
      <c r="C33">
        <v>0.10655951891788951</v>
      </c>
      <c r="D33">
        <f t="shared" si="1"/>
        <v>5.5949319267251107E-4</v>
      </c>
      <c r="E33">
        <f t="shared" si="2"/>
        <v>0.55949319267251107</v>
      </c>
      <c r="F33" s="27">
        <f t="shared" si="3"/>
        <v>0.55949319267251107</v>
      </c>
      <c r="G33">
        <f t="shared" si="0"/>
        <v>0.52782363857427805</v>
      </c>
      <c r="H33" s="27">
        <f t="shared" si="4"/>
        <v>0.52782363857427805</v>
      </c>
      <c r="N33">
        <f t="shared" si="12"/>
        <v>40.5</v>
      </c>
      <c r="O33">
        <f t="shared" si="9"/>
        <v>42</v>
      </c>
      <c r="P33">
        <f t="shared" si="10"/>
        <v>0</v>
      </c>
    </row>
    <row r="34" spans="1:16" x14ac:dyDescent="0.3">
      <c r="A34">
        <v>32</v>
      </c>
      <c r="B34">
        <v>0.105000025496449</v>
      </c>
      <c r="C34">
        <v>0.105851681842352</v>
      </c>
      <c r="D34">
        <f t="shared" si="1"/>
        <v>8.51656345902993E-4</v>
      </c>
      <c r="E34">
        <f t="shared" si="2"/>
        <v>0.851656345902993</v>
      </c>
      <c r="F34" s="27">
        <f t="shared" si="3"/>
        <v>0.851656345902993</v>
      </c>
      <c r="G34">
        <f t="shared" si="0"/>
        <v>0.81110108485811294</v>
      </c>
      <c r="H34" s="27">
        <f t="shared" si="4"/>
        <v>0.81110108485811294</v>
      </c>
      <c r="N34">
        <f t="shared" si="12"/>
        <v>42</v>
      </c>
      <c r="O34">
        <f t="shared" si="9"/>
        <v>43.5</v>
      </c>
      <c r="P34">
        <f t="shared" si="10"/>
        <v>1</v>
      </c>
    </row>
    <row r="35" spans="1:16" x14ac:dyDescent="0.3">
      <c r="A35">
        <v>33</v>
      </c>
      <c r="B35">
        <v>0.104000025433986</v>
      </c>
      <c r="C35">
        <v>0.10448430446126999</v>
      </c>
      <c r="D35">
        <f t="shared" si="1"/>
        <v>4.8427902728399863E-4</v>
      </c>
      <c r="E35">
        <f t="shared" si="2"/>
        <v>0.48427902728399863</v>
      </c>
      <c r="F35" s="27">
        <f t="shared" si="3"/>
        <v>0.48427902728399863</v>
      </c>
      <c r="G35">
        <f t="shared" si="0"/>
        <v>0.46565279697108791</v>
      </c>
      <c r="H35" s="27">
        <f t="shared" si="4"/>
        <v>0.46565279697108791</v>
      </c>
      <c r="N35">
        <f t="shared" si="12"/>
        <v>43.5</v>
      </c>
      <c r="O35">
        <f t="shared" si="9"/>
        <v>45</v>
      </c>
      <c r="P35">
        <f t="shared" si="10"/>
        <v>1</v>
      </c>
    </row>
    <row r="36" spans="1:16" x14ac:dyDescent="0.3">
      <c r="A36">
        <v>34</v>
      </c>
      <c r="B36">
        <v>0.10400002520391501</v>
      </c>
      <c r="C36">
        <v>0.104170420948271</v>
      </c>
      <c r="D36">
        <f t="shared" si="1"/>
        <v>1.7039574435599725E-4</v>
      </c>
      <c r="E36">
        <f t="shared" si="2"/>
        <v>0.17039574435599725</v>
      </c>
      <c r="F36" s="27">
        <f t="shared" si="3"/>
        <v>0.17039574435599725</v>
      </c>
      <c r="G36">
        <f t="shared" si="0"/>
        <v>0.16384202217441657</v>
      </c>
      <c r="H36" s="27">
        <f t="shared" si="4"/>
        <v>0.16384202217441657</v>
      </c>
      <c r="N36">
        <f t="shared" si="12"/>
        <v>45</v>
      </c>
      <c r="O36">
        <f t="shared" si="9"/>
        <v>46.5</v>
      </c>
      <c r="P36">
        <f t="shared" si="10"/>
        <v>3</v>
      </c>
    </row>
    <row r="37" spans="1:16" x14ac:dyDescent="0.3">
      <c r="A37">
        <v>35</v>
      </c>
      <c r="B37">
        <v>0.10300002634241801</v>
      </c>
      <c r="C37">
        <v>0.104146132719308</v>
      </c>
      <c r="D37">
        <f t="shared" si="1"/>
        <v>1.1461063768899993E-3</v>
      </c>
      <c r="E37">
        <f t="shared" si="2"/>
        <v>1.1461063768899993</v>
      </c>
      <c r="F37" s="27">
        <f t="shared" si="3"/>
        <v>1.1461063768899993</v>
      </c>
      <c r="G37">
        <f t="shared" si="0"/>
        <v>1.1127243531762123</v>
      </c>
      <c r="H37" s="27">
        <f t="shared" si="4"/>
        <v>1.1127243531762123</v>
      </c>
      <c r="N37">
        <f t="shared" si="12"/>
        <v>46.5</v>
      </c>
      <c r="O37">
        <f t="shared" si="9"/>
        <v>48</v>
      </c>
      <c r="P37">
        <f t="shared" si="10"/>
        <v>0</v>
      </c>
    </row>
    <row r="38" spans="1:16" x14ac:dyDescent="0.3">
      <c r="A38">
        <v>36</v>
      </c>
      <c r="B38">
        <v>0.10300016162117399</v>
      </c>
      <c r="C38">
        <v>0.103864387331999</v>
      </c>
      <c r="D38">
        <f t="shared" si="1"/>
        <v>8.6422571082500621E-4</v>
      </c>
      <c r="E38">
        <f t="shared" si="2"/>
        <v>0.86422571082500621</v>
      </c>
      <c r="F38" s="27">
        <f t="shared" si="3"/>
        <v>0.86422571082500621</v>
      </c>
      <c r="G38">
        <f t="shared" si="0"/>
        <v>0.83905277159035574</v>
      </c>
      <c r="H38" s="27">
        <f t="shared" si="4"/>
        <v>0.83905277159035574</v>
      </c>
      <c r="N38">
        <f t="shared" si="12"/>
        <v>48</v>
      </c>
      <c r="O38">
        <f t="shared" si="9"/>
        <v>49.5</v>
      </c>
      <c r="P38">
        <f t="shared" si="10"/>
        <v>1</v>
      </c>
    </row>
    <row r="39" spans="1:16" x14ac:dyDescent="0.3">
      <c r="A39">
        <v>37</v>
      </c>
      <c r="B39">
        <v>0.103000160870692</v>
      </c>
      <c r="C39">
        <v>0.1035643467235865</v>
      </c>
      <c r="D39">
        <f t="shared" si="1"/>
        <v>5.6418585289449985E-4</v>
      </c>
      <c r="E39">
        <f t="shared" si="2"/>
        <v>0.56418585289449985</v>
      </c>
      <c r="F39" s="27">
        <f t="shared" si="3"/>
        <v>0.56418585289449985</v>
      </c>
      <c r="G39">
        <f t="shared" si="0"/>
        <v>0.54775239972953782</v>
      </c>
      <c r="H39" s="27">
        <f t="shared" si="4"/>
        <v>0.54775239972953782</v>
      </c>
      <c r="N39">
        <f t="shared" si="12"/>
        <v>49.5</v>
      </c>
      <c r="O39">
        <f t="shared" si="9"/>
        <v>51</v>
      </c>
      <c r="P39">
        <f t="shared" si="10"/>
        <v>0</v>
      </c>
    </row>
    <row r="40" spans="1:16" x14ac:dyDescent="0.3">
      <c r="A40">
        <v>38</v>
      </c>
      <c r="B40">
        <v>0.103000164001866</v>
      </c>
      <c r="C40">
        <v>0.103207333199114</v>
      </c>
      <c r="D40">
        <f t="shared" si="1"/>
        <v>2.0716919724800276E-4</v>
      </c>
      <c r="E40">
        <f t="shared" si="2"/>
        <v>0.20716919724800276</v>
      </c>
      <c r="F40" s="27">
        <f t="shared" si="3"/>
        <v>0.20716919724800276</v>
      </c>
      <c r="G40">
        <f t="shared" si="0"/>
        <v>0.20113482270207803</v>
      </c>
      <c r="H40" s="27">
        <f t="shared" si="4"/>
        <v>0.20113482270207803</v>
      </c>
      <c r="N40">
        <f t="shared" si="12"/>
        <v>51</v>
      </c>
      <c r="O40">
        <f t="shared" si="9"/>
        <v>52.5</v>
      </c>
      <c r="P40">
        <f t="shared" si="10"/>
        <v>0</v>
      </c>
    </row>
    <row r="41" spans="1:16" x14ac:dyDescent="0.3">
      <c r="A41">
        <v>39</v>
      </c>
      <c r="B41">
        <v>0.103000157202669</v>
      </c>
      <c r="C41">
        <v>0.103123511667575</v>
      </c>
      <c r="D41">
        <f t="shared" si="1"/>
        <v>1.2335446490599478E-4</v>
      </c>
      <c r="E41">
        <f t="shared" si="2"/>
        <v>0.12335446490599478</v>
      </c>
      <c r="F41" s="27">
        <f t="shared" si="3"/>
        <v>0.12335446490599478</v>
      </c>
      <c r="G41">
        <f t="shared" si="0"/>
        <v>0.119761433628956</v>
      </c>
      <c r="H41" s="27">
        <f t="shared" si="4"/>
        <v>0.119761433628956</v>
      </c>
      <c r="N41">
        <f t="shared" si="12"/>
        <v>52.5</v>
      </c>
      <c r="O41">
        <f t="shared" si="9"/>
        <v>54</v>
      </c>
      <c r="P41">
        <f t="shared" si="10"/>
        <v>2</v>
      </c>
    </row>
    <row r="42" spans="1:16" x14ac:dyDescent="0.3">
      <c r="A42">
        <v>40</v>
      </c>
      <c r="B42">
        <v>0.102000174396424</v>
      </c>
      <c r="C42">
        <v>0.102760175873903</v>
      </c>
      <c r="D42">
        <f t="shared" si="1"/>
        <v>7.6000147747899705E-4</v>
      </c>
      <c r="E42">
        <f t="shared" si="2"/>
        <v>0.76000147747899705</v>
      </c>
      <c r="F42" s="27">
        <f t="shared" si="3"/>
        <v>0.76000147747899705</v>
      </c>
      <c r="G42">
        <f t="shared" si="0"/>
        <v>0.74509821377878138</v>
      </c>
      <c r="H42" s="27">
        <f t="shared" si="4"/>
        <v>0.74509821377878138</v>
      </c>
      <c r="N42">
        <f t="shared" si="12"/>
        <v>54</v>
      </c>
      <c r="O42">
        <f t="shared" si="9"/>
        <v>55.5</v>
      </c>
      <c r="P42">
        <f t="shared" si="10"/>
        <v>0</v>
      </c>
    </row>
    <row r="43" spans="1:16" x14ac:dyDescent="0.3">
      <c r="A43">
        <v>41</v>
      </c>
      <c r="B43">
        <v>0.10200017857235399</v>
      </c>
      <c r="C43">
        <v>0.1023708759456705</v>
      </c>
      <c r="D43">
        <f t="shared" si="1"/>
        <v>3.7069737331650587E-4</v>
      </c>
      <c r="E43">
        <f t="shared" si="2"/>
        <v>0.37069737331650587</v>
      </c>
      <c r="F43" s="27">
        <f t="shared" si="3"/>
        <v>0.37069737331650587</v>
      </c>
      <c r="G43">
        <f t="shared" si="0"/>
        <v>0.36342816111204262</v>
      </c>
      <c r="H43" s="27">
        <f t="shared" si="4"/>
        <v>0.36342816111204262</v>
      </c>
      <c r="N43">
        <f t="shared" si="12"/>
        <v>55.5</v>
      </c>
      <c r="O43">
        <f t="shared" si="9"/>
        <v>57</v>
      </c>
      <c r="P43">
        <f t="shared" si="10"/>
        <v>0</v>
      </c>
    </row>
    <row r="44" spans="1:16" x14ac:dyDescent="0.3">
      <c r="A44">
        <v>42</v>
      </c>
      <c r="B44">
        <v>0.100000198441331</v>
      </c>
      <c r="C44">
        <v>0.100536082859424</v>
      </c>
      <c r="D44">
        <f t="shared" si="1"/>
        <v>5.3588441809300502E-4</v>
      </c>
      <c r="E44">
        <f t="shared" si="2"/>
        <v>0.53588441809300502</v>
      </c>
      <c r="F44" s="27">
        <f t="shared" si="3"/>
        <v>0.53588441809300502</v>
      </c>
      <c r="G44">
        <f t="shared" si="0"/>
        <v>0.53588335467894344</v>
      </c>
      <c r="H44" s="27">
        <f t="shared" si="4"/>
        <v>0.53588335467894344</v>
      </c>
      <c r="N44">
        <f t="shared" si="12"/>
        <v>57</v>
      </c>
      <c r="O44">
        <f t="shared" si="9"/>
        <v>58.5</v>
      </c>
      <c r="P44">
        <f t="shared" si="10"/>
        <v>0</v>
      </c>
    </row>
    <row r="45" spans="1:16" x14ac:dyDescent="0.3">
      <c r="A45">
        <v>43</v>
      </c>
      <c r="B45">
        <v>9.9000196196024001E-2</v>
      </c>
      <c r="C45">
        <v>9.8721525943840996E-2</v>
      </c>
      <c r="D45">
        <f t="shared" si="1"/>
        <v>2.7867025218300534E-4</v>
      </c>
      <c r="E45">
        <f t="shared" si="2"/>
        <v>0.27867025218300534</v>
      </c>
      <c r="F45" s="27">
        <f t="shared" si="3"/>
        <v>0.27867025218300534</v>
      </c>
      <c r="G45">
        <f t="shared" si="0"/>
        <v>0.28148454537527184</v>
      </c>
      <c r="H45" s="27">
        <f t="shared" si="4"/>
        <v>0.28148454537527184</v>
      </c>
      <c r="N45">
        <f t="shared" si="12"/>
        <v>58.5</v>
      </c>
      <c r="O45">
        <f t="shared" si="9"/>
        <v>60</v>
      </c>
      <c r="P45">
        <f t="shared" si="10"/>
        <v>0</v>
      </c>
    </row>
    <row r="46" spans="1:16" x14ac:dyDescent="0.3">
      <c r="A46">
        <v>44</v>
      </c>
      <c r="B46">
        <v>9.7000217270133499E-2</v>
      </c>
      <c r="C46">
        <v>9.6802099956404999E-2</v>
      </c>
      <c r="D46">
        <f t="shared" si="1"/>
        <v>1.9811731372849917E-4</v>
      </c>
      <c r="E46">
        <f t="shared" si="2"/>
        <v>0.19811731372849917</v>
      </c>
      <c r="F46" s="27">
        <f t="shared" si="3"/>
        <v>0.19811731372849917</v>
      </c>
      <c r="G46">
        <f t="shared" si="0"/>
        <v>0.20424419584212597</v>
      </c>
      <c r="H46" s="27">
        <f t="shared" si="4"/>
        <v>0.20424419584212597</v>
      </c>
      <c r="N46">
        <f t="shared" si="12"/>
        <v>60</v>
      </c>
      <c r="O46">
        <f t="shared" si="9"/>
        <v>61.5</v>
      </c>
      <c r="P46">
        <f t="shared" si="10"/>
        <v>1</v>
      </c>
    </row>
    <row r="47" spans="1:16" x14ac:dyDescent="0.3">
      <c r="A47">
        <v>45</v>
      </c>
      <c r="B47">
        <v>9.5000031254156E-2</v>
      </c>
      <c r="C47">
        <v>9.4995829680672994E-2</v>
      </c>
      <c r="D47">
        <f t="shared" si="1"/>
        <v>4.2015734830064266E-6</v>
      </c>
      <c r="E47">
        <f t="shared" si="2"/>
        <v>4.2015734830064266E-3</v>
      </c>
      <c r="F47" s="27">
        <f t="shared" si="3"/>
        <v>4.2015734830064266E-3</v>
      </c>
      <c r="G47">
        <f t="shared" si="0"/>
        <v>4.4227074744489824E-3</v>
      </c>
      <c r="H47" s="27">
        <f t="shared" si="4"/>
        <v>4.4227074744489824E-3</v>
      </c>
      <c r="N47">
        <f t="shared" si="12"/>
        <v>61.5</v>
      </c>
      <c r="O47">
        <f t="shared" si="9"/>
        <v>63</v>
      </c>
      <c r="P47">
        <f t="shared" si="10"/>
        <v>1</v>
      </c>
    </row>
    <row r="48" spans="1:16" x14ac:dyDescent="0.3">
      <c r="A48">
        <v>46</v>
      </c>
      <c r="B48">
        <v>9.7000212353681003E-2</v>
      </c>
      <c r="C48">
        <v>9.6738812604655E-2</v>
      </c>
      <c r="D48">
        <f t="shared" si="1"/>
        <v>2.6139974902600338E-4</v>
      </c>
      <c r="E48">
        <f t="shared" si="2"/>
        <v>0.26139974902600338</v>
      </c>
      <c r="F48" s="27">
        <f t="shared" si="3"/>
        <v>0.26139974902600338</v>
      </c>
      <c r="G48">
        <f t="shared" si="0"/>
        <v>0.26948368738914796</v>
      </c>
      <c r="H48" s="27">
        <f t="shared" si="4"/>
        <v>0.26948368738914796</v>
      </c>
      <c r="N48">
        <f t="shared" si="12"/>
        <v>63</v>
      </c>
      <c r="O48">
        <f t="shared" si="9"/>
        <v>64.5</v>
      </c>
      <c r="P48">
        <f t="shared" si="10"/>
        <v>0</v>
      </c>
    </row>
    <row r="49" spans="1:16" x14ac:dyDescent="0.3">
      <c r="A49">
        <v>47</v>
      </c>
      <c r="B49">
        <v>9.9000201617213998E-2</v>
      </c>
      <c r="C49">
        <v>9.8440366002517002E-2</v>
      </c>
      <c r="D49">
        <f t="shared" si="1"/>
        <v>5.5983561469699628E-4</v>
      </c>
      <c r="E49">
        <f t="shared" si="2"/>
        <v>0.55983561469699628</v>
      </c>
      <c r="F49" s="27">
        <f t="shared" si="3"/>
        <v>0.55983561469699628</v>
      </c>
      <c r="G49">
        <f t="shared" si="0"/>
        <v>0.56548936825564289</v>
      </c>
      <c r="H49" s="27">
        <f t="shared" si="4"/>
        <v>0.56548936825564289</v>
      </c>
      <c r="N49">
        <f t="shared" si="12"/>
        <v>64.5</v>
      </c>
      <c r="O49">
        <f t="shared" si="9"/>
        <v>66</v>
      </c>
      <c r="P49">
        <f t="shared" si="10"/>
        <v>1</v>
      </c>
    </row>
    <row r="50" spans="1:16" x14ac:dyDescent="0.3">
      <c r="A50">
        <v>48</v>
      </c>
      <c r="B50">
        <v>0.100000203250876</v>
      </c>
      <c r="C50">
        <v>0.100416360661543</v>
      </c>
      <c r="D50">
        <f t="shared" si="1"/>
        <v>4.1615741066700074E-4</v>
      </c>
      <c r="E50">
        <f t="shared" si="2"/>
        <v>0.41615741066700074</v>
      </c>
      <c r="F50" s="27">
        <f t="shared" si="3"/>
        <v>0.41615741066700074</v>
      </c>
      <c r="G50">
        <f t="shared" si="0"/>
        <v>0.41615656482513719</v>
      </c>
      <c r="H50" s="27">
        <f t="shared" si="4"/>
        <v>0.41615656482513719</v>
      </c>
      <c r="N50">
        <f t="shared" si="12"/>
        <v>66</v>
      </c>
      <c r="O50">
        <f t="shared" si="9"/>
        <v>67.5</v>
      </c>
      <c r="P50">
        <f t="shared" si="10"/>
        <v>0</v>
      </c>
    </row>
    <row r="51" spans="1:16" x14ac:dyDescent="0.3">
      <c r="A51">
        <v>49</v>
      </c>
      <c r="B51">
        <v>0.102000189419807</v>
      </c>
      <c r="C51">
        <v>0.1021759225199855</v>
      </c>
      <c r="D51">
        <f t="shared" si="1"/>
        <v>1.7573310017850174E-4</v>
      </c>
      <c r="E51">
        <f t="shared" si="2"/>
        <v>0.17573310017850174</v>
      </c>
      <c r="F51" s="27">
        <f t="shared" si="3"/>
        <v>0.17573310017850174</v>
      </c>
      <c r="G51">
        <f t="shared" si="0"/>
        <v>0.17228703316934904</v>
      </c>
      <c r="H51" s="27">
        <f t="shared" si="4"/>
        <v>0.17228703316934904</v>
      </c>
      <c r="N51">
        <f t="shared" si="12"/>
        <v>67.5</v>
      </c>
      <c r="O51">
        <f t="shared" si="9"/>
        <v>69</v>
      </c>
      <c r="P51">
        <f t="shared" si="10"/>
        <v>1</v>
      </c>
    </row>
    <row r="52" spans="1:16" x14ac:dyDescent="0.3">
      <c r="A52">
        <v>50</v>
      </c>
      <c r="B52">
        <v>0.101000193767167</v>
      </c>
      <c r="C52">
        <v>0.10154255210389949</v>
      </c>
      <c r="D52">
        <f t="shared" si="1"/>
        <v>5.4235833673249578E-4</v>
      </c>
      <c r="E52">
        <f t="shared" si="2"/>
        <v>0.54235833673249578</v>
      </c>
      <c r="F52" s="27">
        <f t="shared" si="3"/>
        <v>0.54235833673249578</v>
      </c>
      <c r="G52">
        <f t="shared" si="0"/>
        <v>0.53698742200710992</v>
      </c>
      <c r="H52" s="27">
        <f t="shared" si="4"/>
        <v>0.53698742200710992</v>
      </c>
      <c r="N52">
        <f t="shared" si="12"/>
        <v>69</v>
      </c>
      <c r="O52">
        <f t="shared" si="9"/>
        <v>70.5</v>
      </c>
      <c r="P52">
        <f t="shared" si="10"/>
        <v>1</v>
      </c>
    </row>
    <row r="53" spans="1:16" x14ac:dyDescent="0.3">
      <c r="A53">
        <v>51</v>
      </c>
      <c r="B53">
        <v>0.101000186051332</v>
      </c>
      <c r="C53">
        <v>0.10078545842686901</v>
      </c>
      <c r="D53">
        <f t="shared" si="1"/>
        <v>2.1472762446299309E-4</v>
      </c>
      <c r="E53">
        <f t="shared" si="2"/>
        <v>0.21472762446299309</v>
      </c>
      <c r="F53" s="27">
        <f t="shared" si="3"/>
        <v>0.21472762446299309</v>
      </c>
      <c r="G53">
        <f t="shared" si="0"/>
        <v>0.21260121674811636</v>
      </c>
      <c r="H53" s="27">
        <f t="shared" si="4"/>
        <v>0.21260121674811636</v>
      </c>
    </row>
    <row r="54" spans="1:16" x14ac:dyDescent="0.3">
      <c r="A54">
        <v>52</v>
      </c>
      <c r="B54">
        <v>0.100000191239868</v>
      </c>
      <c r="C54">
        <v>0.10023152215693901</v>
      </c>
      <c r="D54">
        <f t="shared" si="1"/>
        <v>2.3133091707100428E-4</v>
      </c>
      <c r="E54">
        <f t="shared" si="2"/>
        <v>0.23133091707100428</v>
      </c>
      <c r="F54" s="27">
        <f t="shared" si="3"/>
        <v>0.23133091707100428</v>
      </c>
      <c r="G54">
        <f t="shared" si="0"/>
        <v>0.23133047467490986</v>
      </c>
      <c r="H54" s="27">
        <f t="shared" si="4"/>
        <v>0.23133047467490986</v>
      </c>
    </row>
    <row r="55" spans="1:16" x14ac:dyDescent="0.3">
      <c r="A55">
        <v>53</v>
      </c>
      <c r="B55">
        <v>9.9000207051751499E-2</v>
      </c>
      <c r="C55">
        <v>9.9535970327241E-2</v>
      </c>
      <c r="D55">
        <f t="shared" si="1"/>
        <v>5.3576327548950087E-4</v>
      </c>
      <c r="E55">
        <f t="shared" si="2"/>
        <v>0.53576327548950087</v>
      </c>
      <c r="F55" s="27">
        <f t="shared" si="3"/>
        <v>0.53576327548950087</v>
      </c>
      <c r="G55">
        <f t="shared" si="0"/>
        <v>0.54117389391866144</v>
      </c>
      <c r="H55" s="27">
        <f t="shared" si="4"/>
        <v>0.54117389391866144</v>
      </c>
    </row>
    <row r="56" spans="1:16" x14ac:dyDescent="0.3">
      <c r="A56">
        <v>54</v>
      </c>
      <c r="B56">
        <v>9.9000198056825001E-2</v>
      </c>
      <c r="C56">
        <v>9.8761849638672003E-2</v>
      </c>
      <c r="D56">
        <f t="shared" si="1"/>
        <v>2.3834841815299768E-4</v>
      </c>
      <c r="E56">
        <f t="shared" si="2"/>
        <v>0.23834841815299768</v>
      </c>
      <c r="F56" s="27">
        <f t="shared" si="3"/>
        <v>0.23834841815299768</v>
      </c>
      <c r="G56">
        <f t="shared" si="0"/>
        <v>0.24075549628313711</v>
      </c>
      <c r="H56" s="27">
        <f t="shared" si="4"/>
        <v>0.24075549628313711</v>
      </c>
    </row>
    <row r="57" spans="1:16" x14ac:dyDescent="0.3">
      <c r="A57">
        <v>55</v>
      </c>
      <c r="B57">
        <v>9.8000210076000502E-2</v>
      </c>
      <c r="C57">
        <v>9.8057825556909506E-2</v>
      </c>
      <c r="D57">
        <f t="shared" si="1"/>
        <v>5.7615480909004035E-5</v>
      </c>
      <c r="E57">
        <f t="shared" si="2"/>
        <v>5.7615480909004035E-2</v>
      </c>
      <c r="F57" s="27">
        <f t="shared" si="3"/>
        <v>5.7615480909004035E-2</v>
      </c>
      <c r="G57">
        <f t="shared" si="0"/>
        <v>5.8791181023308464E-2</v>
      </c>
      <c r="H57" s="27">
        <f t="shared" si="4"/>
        <v>5.8791181023308464E-2</v>
      </c>
    </row>
    <row r="58" spans="1:16" x14ac:dyDescent="0.3">
      <c r="A58">
        <v>56</v>
      </c>
      <c r="B58">
        <v>9.7000212819576506E-2</v>
      </c>
      <c r="C58">
        <v>9.7263313368792501E-2</v>
      </c>
      <c r="D58">
        <f t="shared" si="1"/>
        <v>2.6310054921599435E-4</v>
      </c>
      <c r="E58">
        <f t="shared" si="2"/>
        <v>0.26310054921599435</v>
      </c>
      <c r="F58" s="27">
        <f t="shared" si="3"/>
        <v>0.26310054921599435</v>
      </c>
      <c r="G58">
        <f t="shared" si="0"/>
        <v>0.27123708450554618</v>
      </c>
      <c r="H58" s="27">
        <f t="shared" si="4"/>
        <v>0.27123708450554618</v>
      </c>
    </row>
    <row r="59" spans="1:16" x14ac:dyDescent="0.3">
      <c r="A59">
        <v>57</v>
      </c>
      <c r="B59">
        <v>9.6000220578133497E-2</v>
      </c>
      <c r="C59">
        <v>9.64406283066985E-2</v>
      </c>
      <c r="D59">
        <f t="shared" si="1"/>
        <v>4.4040772856500376E-4</v>
      </c>
      <c r="E59">
        <f t="shared" si="2"/>
        <v>0.44040772856500376</v>
      </c>
      <c r="F59" s="27">
        <f t="shared" si="3"/>
        <v>0.44040772856500376</v>
      </c>
      <c r="G59">
        <f t="shared" si="0"/>
        <v>0.45875699650769119</v>
      </c>
      <c r="H59" s="27">
        <f t="shared" si="4"/>
        <v>0.45875699650769119</v>
      </c>
    </row>
    <row r="60" spans="1:16" x14ac:dyDescent="0.3">
      <c r="A60">
        <v>58</v>
      </c>
      <c r="B60">
        <v>9.5000216742655005E-2</v>
      </c>
      <c r="C60">
        <v>9.4823175660669501E-2</v>
      </c>
      <c r="D60">
        <f t="shared" si="1"/>
        <v>1.770410819855045E-4</v>
      </c>
      <c r="E60">
        <f t="shared" si="2"/>
        <v>0.1770410819855045</v>
      </c>
      <c r="F60" s="27">
        <f t="shared" si="3"/>
        <v>0.1770410819855045</v>
      </c>
      <c r="G60">
        <f t="shared" si="0"/>
        <v>0.18635860849148278</v>
      </c>
      <c r="H60" s="27">
        <f t="shared" si="4"/>
        <v>0.18635860849148278</v>
      </c>
    </row>
    <row r="61" spans="1:16" x14ac:dyDescent="0.3">
      <c r="A61">
        <v>59</v>
      </c>
      <c r="B61">
        <v>9.3000235594388497E-2</v>
      </c>
      <c r="C61">
        <v>9.2855022255295502E-2</v>
      </c>
      <c r="D61">
        <f t="shared" si="1"/>
        <v>1.4521333909299494E-4</v>
      </c>
      <c r="E61">
        <f t="shared" si="2"/>
        <v>0.14521333909299494</v>
      </c>
      <c r="F61" s="27">
        <f t="shared" si="3"/>
        <v>0.14521333909299494</v>
      </c>
      <c r="G61">
        <f t="shared" si="0"/>
        <v>0.15614297981601771</v>
      </c>
      <c r="H61" s="27">
        <f t="shared" si="4"/>
        <v>0.15614297981601771</v>
      </c>
    </row>
    <row r="62" spans="1:16" x14ac:dyDescent="0.3">
      <c r="A62">
        <v>60</v>
      </c>
      <c r="B62">
        <v>9.1000035228697998E-2</v>
      </c>
      <c r="C62">
        <v>9.1135356489876002E-2</v>
      </c>
      <c r="D62">
        <f t="shared" si="1"/>
        <v>1.3532126117800358E-4</v>
      </c>
      <c r="E62">
        <f t="shared" si="2"/>
        <v>0.13532126117800358</v>
      </c>
      <c r="F62" s="27">
        <f t="shared" si="3"/>
        <v>0.13532126117800358</v>
      </c>
      <c r="G62">
        <f t="shared" si="0"/>
        <v>0.14870462504538495</v>
      </c>
      <c r="H62" s="27">
        <f t="shared" si="4"/>
        <v>0.14870462504538495</v>
      </c>
    </row>
    <row r="63" spans="1:16" x14ac:dyDescent="0.3">
      <c r="A63">
        <v>61</v>
      </c>
      <c r="B63">
        <v>8.9000040416951504E-2</v>
      </c>
      <c r="C63">
        <v>8.9450550227139006E-2</v>
      </c>
      <c r="D63">
        <f t="shared" si="1"/>
        <v>4.5050981018750214E-4</v>
      </c>
      <c r="E63">
        <f t="shared" si="2"/>
        <v>0.45050981018750214</v>
      </c>
      <c r="F63" s="27">
        <f t="shared" si="3"/>
        <v>0.45050981018750214</v>
      </c>
      <c r="G63">
        <f t="shared" si="0"/>
        <v>0.50619056809068064</v>
      </c>
      <c r="H63" s="27">
        <f t="shared" si="4"/>
        <v>0.50619056809068064</v>
      </c>
    </row>
    <row r="64" spans="1:16" x14ac:dyDescent="0.3">
      <c r="A64">
        <v>62</v>
      </c>
      <c r="B64">
        <v>8.8000038706245495E-2</v>
      </c>
      <c r="C64">
        <v>8.7928990095895998E-2</v>
      </c>
      <c r="D64">
        <f t="shared" si="1"/>
        <v>7.1048610349497276E-5</v>
      </c>
      <c r="E64">
        <f t="shared" si="2"/>
        <v>7.1048610349497276E-2</v>
      </c>
      <c r="F64" s="27">
        <f t="shared" si="3"/>
        <v>7.1048610349497276E-2</v>
      </c>
      <c r="G64">
        <f t="shared" si="0"/>
        <v>8.0737021703667561E-2</v>
      </c>
      <c r="H64" s="27">
        <f t="shared" si="4"/>
        <v>8.0737021703667561E-2</v>
      </c>
    </row>
    <row r="65" spans="1:8" x14ac:dyDescent="0.3">
      <c r="A65">
        <v>63</v>
      </c>
      <c r="B65">
        <v>8.6000041891033996E-2</v>
      </c>
      <c r="C65">
        <v>8.6328830542746496E-2</v>
      </c>
      <c r="D65">
        <f t="shared" si="1"/>
        <v>3.2878865171249994E-4</v>
      </c>
      <c r="E65">
        <f t="shared" si="2"/>
        <v>0.32878865171249994</v>
      </c>
      <c r="F65" s="27">
        <f t="shared" si="3"/>
        <v>0.32878865171249994</v>
      </c>
      <c r="G65">
        <f t="shared" si="0"/>
        <v>0.38231219948600748</v>
      </c>
      <c r="H65" s="27">
        <f t="shared" si="4"/>
        <v>0.38231219948600748</v>
      </c>
    </row>
    <row r="66" spans="1:8" x14ac:dyDescent="0.3">
      <c r="A66">
        <v>64</v>
      </c>
      <c r="B66">
        <v>8.5000041000342502E-2</v>
      </c>
      <c r="C66">
        <v>8.4680425027378506E-2</v>
      </c>
      <c r="D66">
        <f t="shared" si="1"/>
        <v>3.1961597296399635E-4</v>
      </c>
      <c r="E66">
        <f t="shared" si="2"/>
        <v>0.31961597296399635</v>
      </c>
      <c r="F66" s="27">
        <f t="shared" si="3"/>
        <v>0.31961597296399635</v>
      </c>
      <c r="G66">
        <f t="shared" si="0"/>
        <v>0.37601861034715089</v>
      </c>
      <c r="H66" s="27">
        <f t="shared" si="4"/>
        <v>0.37601861034715089</v>
      </c>
    </row>
    <row r="67" spans="1:8" x14ac:dyDescent="0.3">
      <c r="A67">
        <v>65</v>
      </c>
      <c r="B67">
        <v>8.3000041459949006E-2</v>
      </c>
      <c r="C67">
        <v>8.3240790758774996E-2</v>
      </c>
      <c r="D67">
        <f t="shared" si="1"/>
        <v>2.4074929882599017E-4</v>
      </c>
      <c r="E67">
        <f t="shared" si="2"/>
        <v>0.24074929882599017</v>
      </c>
      <c r="F67" s="27">
        <f t="shared" si="3"/>
        <v>0.24074929882599017</v>
      </c>
      <c r="G67">
        <f t="shared" ref="G67:G130" si="13">ABS(F67/(B67*1000))*100</f>
        <v>0.29005925128623194</v>
      </c>
      <c r="H67" s="27">
        <f t="shared" si="4"/>
        <v>0.29005925128623194</v>
      </c>
    </row>
    <row r="68" spans="1:8" x14ac:dyDescent="0.3">
      <c r="A68">
        <v>66</v>
      </c>
      <c r="B68">
        <v>8.1000036490552499E-2</v>
      </c>
      <c r="C68">
        <v>8.1155816965053001E-2</v>
      </c>
      <c r="D68">
        <f t="shared" ref="D68:D131" si="14">ABS(B68-C68)</f>
        <v>1.5578047450050259E-4</v>
      </c>
      <c r="E68">
        <f t="shared" ref="E68:E131" si="15">D68*1000</f>
        <v>0.15578047450050259</v>
      </c>
      <c r="F68" s="27">
        <f t="shared" ref="F68:F131" si="16">E68</f>
        <v>0.15578047450050259</v>
      </c>
      <c r="G68">
        <f t="shared" si="13"/>
        <v>0.19232148681645611</v>
      </c>
      <c r="H68" s="27">
        <f t="shared" ref="H68:H131" si="17">G68</f>
        <v>0.19232148681645611</v>
      </c>
    </row>
    <row r="69" spans="1:8" x14ac:dyDescent="0.3">
      <c r="A69">
        <v>67</v>
      </c>
      <c r="B69">
        <v>7.9000210705431506E-2</v>
      </c>
      <c r="C69">
        <v>7.9370874537497499E-2</v>
      </c>
      <c r="D69">
        <f t="shared" si="14"/>
        <v>3.7066383206599274E-4</v>
      </c>
      <c r="E69">
        <f t="shared" si="15"/>
        <v>0.37066383206599274</v>
      </c>
      <c r="F69" s="27">
        <f t="shared" si="16"/>
        <v>0.37066383206599274</v>
      </c>
      <c r="G69">
        <f t="shared" si="13"/>
        <v>0.4691934727213436</v>
      </c>
      <c r="H69" s="27">
        <f t="shared" si="17"/>
        <v>0.4691934727213436</v>
      </c>
    </row>
    <row r="70" spans="1:8" x14ac:dyDescent="0.3">
      <c r="A70">
        <v>68</v>
      </c>
      <c r="B70">
        <v>7.7000124160893496E-2</v>
      </c>
      <c r="C70">
        <v>7.7530847677565504E-2</v>
      </c>
      <c r="D70">
        <f t="shared" si="14"/>
        <v>5.3072351667200757E-4</v>
      </c>
      <c r="E70">
        <f t="shared" si="15"/>
        <v>0.53072351667200757</v>
      </c>
      <c r="F70" s="27">
        <f t="shared" si="16"/>
        <v>0.53072351667200757</v>
      </c>
      <c r="G70">
        <f t="shared" si="13"/>
        <v>0.68925020895167499</v>
      </c>
      <c r="H70" s="27">
        <f t="shared" si="17"/>
        <v>0.68925020895167499</v>
      </c>
    </row>
    <row r="71" spans="1:8" x14ac:dyDescent="0.3">
      <c r="A71">
        <v>69</v>
      </c>
      <c r="B71">
        <v>7.6000078726293496E-2</v>
      </c>
      <c r="C71">
        <v>7.5763791956061505E-2</v>
      </c>
      <c r="D71">
        <f t="shared" si="14"/>
        <v>2.3628677023199152E-4</v>
      </c>
      <c r="E71">
        <f t="shared" si="15"/>
        <v>0.23628677023199152</v>
      </c>
      <c r="F71" s="27">
        <f t="shared" si="16"/>
        <v>0.23628677023199152</v>
      </c>
      <c r="G71">
        <f t="shared" si="13"/>
        <v>0.31090332298595919</v>
      </c>
      <c r="H71" s="27">
        <f t="shared" si="17"/>
        <v>0.31090332298595919</v>
      </c>
    </row>
    <row r="72" spans="1:8" x14ac:dyDescent="0.3">
      <c r="A72">
        <v>70</v>
      </c>
      <c r="B72">
        <v>7.7000088113128001E-2</v>
      </c>
      <c r="C72">
        <v>7.6738632230036505E-2</v>
      </c>
      <c r="D72">
        <f t="shared" si="14"/>
        <v>2.6145588309149648E-4</v>
      </c>
      <c r="E72">
        <f t="shared" si="15"/>
        <v>0.26145588309149648</v>
      </c>
      <c r="F72" s="27">
        <f t="shared" si="16"/>
        <v>0.26145588309149648</v>
      </c>
      <c r="G72">
        <f t="shared" si="13"/>
        <v>0.33955270636491647</v>
      </c>
      <c r="H72" s="27">
        <f t="shared" si="17"/>
        <v>0.33955270636491647</v>
      </c>
    </row>
    <row r="73" spans="1:8" x14ac:dyDescent="0.3">
      <c r="A73">
        <v>71</v>
      </c>
      <c r="B73">
        <v>7.8000142216678003E-2</v>
      </c>
      <c r="C73">
        <v>7.7631242368610506E-2</v>
      </c>
      <c r="D73">
        <f t="shared" si="14"/>
        <v>3.6889984806749709E-4</v>
      </c>
      <c r="E73">
        <f t="shared" si="15"/>
        <v>0.36889984806749709</v>
      </c>
      <c r="F73" s="27">
        <f t="shared" si="16"/>
        <v>0.36889984806749709</v>
      </c>
      <c r="G73">
        <f t="shared" si="13"/>
        <v>0.47294766084236561</v>
      </c>
      <c r="H73" s="27">
        <f t="shared" si="17"/>
        <v>0.47294766084236561</v>
      </c>
    </row>
    <row r="74" spans="1:8" x14ac:dyDescent="0.3">
      <c r="A74">
        <v>72</v>
      </c>
      <c r="B74">
        <v>7.8000187627524503E-2</v>
      </c>
      <c r="C74">
        <v>7.8398503165986996E-2</v>
      </c>
      <c r="D74">
        <f t="shared" si="14"/>
        <v>3.9831553846249312E-4</v>
      </c>
      <c r="E74">
        <f t="shared" si="15"/>
        <v>0.39831553846249312</v>
      </c>
      <c r="F74" s="27">
        <f t="shared" si="16"/>
        <v>0.39831553846249312</v>
      </c>
      <c r="G74">
        <f t="shared" si="13"/>
        <v>0.51065971836449353</v>
      </c>
      <c r="H74" s="27">
        <f t="shared" si="17"/>
        <v>0.51065971836449353</v>
      </c>
    </row>
    <row r="75" spans="1:8" x14ac:dyDescent="0.3">
      <c r="A75">
        <v>73</v>
      </c>
      <c r="B75">
        <v>7.9000031496675505E-2</v>
      </c>
      <c r="C75">
        <v>7.9494337727195497E-2</v>
      </c>
      <c r="D75">
        <f t="shared" si="14"/>
        <v>4.943062305199919E-4</v>
      </c>
      <c r="E75">
        <f t="shared" si="15"/>
        <v>0.4943062305199919</v>
      </c>
      <c r="F75" s="27">
        <f t="shared" si="16"/>
        <v>0.4943062305199919</v>
      </c>
      <c r="G75">
        <f t="shared" si="13"/>
        <v>0.62570383980263777</v>
      </c>
      <c r="H75" s="27">
        <f t="shared" si="17"/>
        <v>0.62570383980263777</v>
      </c>
    </row>
    <row r="76" spans="1:8" x14ac:dyDescent="0.3">
      <c r="A76">
        <v>74</v>
      </c>
      <c r="B76">
        <v>7.9000207889964993E-2</v>
      </c>
      <c r="C76">
        <v>7.9173646824237498E-2</v>
      </c>
      <c r="D76">
        <f t="shared" si="14"/>
        <v>1.7343893427250456E-4</v>
      </c>
      <c r="E76">
        <f t="shared" si="15"/>
        <v>0.17343893427250456</v>
      </c>
      <c r="F76" s="27">
        <f t="shared" si="16"/>
        <v>0.17343893427250456</v>
      </c>
      <c r="G76">
        <f t="shared" si="13"/>
        <v>0.21954237704548576</v>
      </c>
      <c r="H76" s="27">
        <f t="shared" si="17"/>
        <v>0.21954237704548576</v>
      </c>
    </row>
    <row r="77" spans="1:8" x14ac:dyDescent="0.3">
      <c r="A77">
        <v>75</v>
      </c>
      <c r="B77">
        <v>7.9000172647384001E-2</v>
      </c>
      <c r="C77">
        <v>7.8647879803836002E-2</v>
      </c>
      <c r="D77">
        <f t="shared" si="14"/>
        <v>3.5229284354799939E-4</v>
      </c>
      <c r="E77">
        <f t="shared" si="15"/>
        <v>0.35229284354799939</v>
      </c>
      <c r="F77" s="27">
        <f t="shared" si="16"/>
        <v>0.35229284354799939</v>
      </c>
      <c r="G77">
        <f t="shared" si="13"/>
        <v>0.44593933372836131</v>
      </c>
      <c r="H77" s="27">
        <f t="shared" si="17"/>
        <v>0.44593933372836131</v>
      </c>
    </row>
    <row r="78" spans="1:8" x14ac:dyDescent="0.3">
      <c r="A78">
        <v>76</v>
      </c>
      <c r="B78">
        <v>7.8000192279044006E-2</v>
      </c>
      <c r="C78">
        <v>7.8151300161953499E-2</v>
      </c>
      <c r="D78">
        <f t="shared" si="14"/>
        <v>1.5110788290949306E-4</v>
      </c>
      <c r="E78">
        <f t="shared" si="15"/>
        <v>0.15110788290949306</v>
      </c>
      <c r="F78" s="27">
        <f t="shared" si="16"/>
        <v>0.15110788290949306</v>
      </c>
      <c r="G78">
        <f t="shared" si="13"/>
        <v>0.19372757745122973</v>
      </c>
      <c r="H78" s="27">
        <f t="shared" si="17"/>
        <v>0.19372757745122973</v>
      </c>
    </row>
    <row r="79" spans="1:8" x14ac:dyDescent="0.3">
      <c r="A79">
        <v>77</v>
      </c>
      <c r="B79">
        <v>7.8000139579181005E-2</v>
      </c>
      <c r="C79">
        <v>7.8005875716315995E-2</v>
      </c>
      <c r="D79">
        <f t="shared" si="14"/>
        <v>5.7361371349901047E-6</v>
      </c>
      <c r="E79">
        <f t="shared" si="15"/>
        <v>5.7361371349901047E-3</v>
      </c>
      <c r="F79" s="27">
        <f t="shared" si="16"/>
        <v>5.7361371349901047E-3</v>
      </c>
      <c r="G79">
        <f t="shared" si="13"/>
        <v>7.3540088081087678E-3</v>
      </c>
      <c r="H79" s="27">
        <f t="shared" si="17"/>
        <v>7.3540088081087678E-3</v>
      </c>
    </row>
    <row r="80" spans="1:8" x14ac:dyDescent="0.3">
      <c r="A80">
        <v>78</v>
      </c>
      <c r="B80">
        <v>7.8000153596216995E-2</v>
      </c>
      <c r="C80">
        <v>7.7626806145974503E-2</v>
      </c>
      <c r="D80">
        <f t="shared" si="14"/>
        <v>3.7334745024249216E-4</v>
      </c>
      <c r="E80">
        <f t="shared" si="15"/>
        <v>0.37334745024249216</v>
      </c>
      <c r="F80" s="27">
        <f t="shared" si="16"/>
        <v>0.37334745024249216</v>
      </c>
      <c r="G80">
        <f t="shared" si="13"/>
        <v>0.47864963468559052</v>
      </c>
      <c r="H80" s="27">
        <f t="shared" si="17"/>
        <v>0.47864963468559052</v>
      </c>
    </row>
    <row r="81" spans="1:8" x14ac:dyDescent="0.3">
      <c r="A81">
        <v>79</v>
      </c>
      <c r="B81">
        <v>7.7000137705706503E-2</v>
      </c>
      <c r="C81">
        <v>7.7489578754288996E-2</v>
      </c>
      <c r="D81">
        <f t="shared" si="14"/>
        <v>4.8944104858249238E-4</v>
      </c>
      <c r="E81">
        <f t="shared" si="15"/>
        <v>0.48944104858249238</v>
      </c>
      <c r="F81" s="27">
        <f t="shared" si="16"/>
        <v>0.48944104858249238</v>
      </c>
      <c r="G81">
        <f t="shared" si="13"/>
        <v>0.63563658866835993</v>
      </c>
      <c r="H81" s="27">
        <f t="shared" si="17"/>
        <v>0.63563658866835993</v>
      </c>
    </row>
    <row r="82" spans="1:8" x14ac:dyDescent="0.3">
      <c r="A82">
        <v>80</v>
      </c>
      <c r="B82">
        <v>7.7000149695658507E-2</v>
      </c>
      <c r="C82">
        <v>7.7146594953912503E-2</v>
      </c>
      <c r="D82">
        <f t="shared" si="14"/>
        <v>1.4644525825399657E-4</v>
      </c>
      <c r="E82">
        <f t="shared" si="15"/>
        <v>0.14644525825399657</v>
      </c>
      <c r="F82" s="27">
        <f t="shared" si="16"/>
        <v>0.14644525825399657</v>
      </c>
      <c r="G82">
        <f t="shared" si="13"/>
        <v>0.19018827733818494</v>
      </c>
      <c r="H82" s="27">
        <f t="shared" si="17"/>
        <v>0.19018827733818494</v>
      </c>
    </row>
    <row r="83" spans="1:8" x14ac:dyDescent="0.3">
      <c r="A83">
        <v>81</v>
      </c>
      <c r="B83">
        <v>7.7000109280639994E-2</v>
      </c>
      <c r="C83">
        <v>7.6971634510492007E-2</v>
      </c>
      <c r="D83">
        <f t="shared" si="14"/>
        <v>2.8474770147987605E-5</v>
      </c>
      <c r="E83">
        <f t="shared" si="15"/>
        <v>2.8474770147987605E-2</v>
      </c>
      <c r="F83" s="27">
        <f t="shared" si="16"/>
        <v>2.8474770147987605E-2</v>
      </c>
      <c r="G83">
        <f t="shared" si="13"/>
        <v>3.6980168488081576E-2</v>
      </c>
      <c r="H83" s="27">
        <f t="shared" si="17"/>
        <v>3.6980168488081576E-2</v>
      </c>
    </row>
    <row r="84" spans="1:8" x14ac:dyDescent="0.3">
      <c r="A84">
        <v>82</v>
      </c>
      <c r="B84">
        <v>7.9000032208614998E-2</v>
      </c>
      <c r="C84">
        <v>7.9097782769788502E-2</v>
      </c>
      <c r="D84">
        <f t="shared" si="14"/>
        <v>9.7750561173504114E-5</v>
      </c>
      <c r="E84">
        <f t="shared" si="15"/>
        <v>9.7750561173504114E-2</v>
      </c>
      <c r="F84" s="27">
        <f t="shared" si="16"/>
        <v>9.7750561173504114E-2</v>
      </c>
      <c r="G84">
        <f t="shared" si="13"/>
        <v>0.12373483711421115</v>
      </c>
      <c r="H84" s="27">
        <f t="shared" si="17"/>
        <v>0.12373483711421115</v>
      </c>
    </row>
    <row r="85" spans="1:8" x14ac:dyDescent="0.3">
      <c r="A85">
        <v>83</v>
      </c>
      <c r="B85">
        <v>8.1000039599389506E-2</v>
      </c>
      <c r="C85">
        <v>8.1362340873905994E-2</v>
      </c>
      <c r="D85">
        <f t="shared" si="14"/>
        <v>3.623012745164883E-4</v>
      </c>
      <c r="E85">
        <f t="shared" si="15"/>
        <v>0.3623012745164883</v>
      </c>
      <c r="F85" s="27">
        <f t="shared" si="16"/>
        <v>0.3623012745164883</v>
      </c>
      <c r="G85">
        <f t="shared" si="13"/>
        <v>0.44728530542498518</v>
      </c>
      <c r="H85" s="27">
        <f t="shared" si="17"/>
        <v>0.44728530542498518</v>
      </c>
    </row>
    <row r="86" spans="1:8" x14ac:dyDescent="0.3">
      <c r="A86">
        <v>84</v>
      </c>
      <c r="B86">
        <v>8.4000034643715998E-2</v>
      </c>
      <c r="C86">
        <v>8.3553890746491499E-2</v>
      </c>
      <c r="D86">
        <f t="shared" si="14"/>
        <v>4.461438972244991E-4</v>
      </c>
      <c r="E86">
        <f t="shared" si="15"/>
        <v>0.4461438972244991</v>
      </c>
      <c r="F86" s="27">
        <f t="shared" si="16"/>
        <v>0.4461438972244991</v>
      </c>
      <c r="G86">
        <f t="shared" si="13"/>
        <v>0.53112346812332523</v>
      </c>
      <c r="H86" s="27">
        <f t="shared" si="17"/>
        <v>0.53112346812332523</v>
      </c>
    </row>
    <row r="87" spans="1:8" x14ac:dyDescent="0.3">
      <c r="A87">
        <v>85</v>
      </c>
      <c r="B87">
        <v>8.600003136645E-2</v>
      </c>
      <c r="C87">
        <v>8.5670539396968004E-2</v>
      </c>
      <c r="D87">
        <f t="shared" si="14"/>
        <v>3.2949196948199588E-4</v>
      </c>
      <c r="E87">
        <f t="shared" si="15"/>
        <v>0.32949196948199588</v>
      </c>
      <c r="F87" s="27">
        <f t="shared" si="16"/>
        <v>0.32949196948199588</v>
      </c>
      <c r="G87">
        <f t="shared" si="13"/>
        <v>0.38313005733453259</v>
      </c>
      <c r="H87" s="27">
        <f t="shared" si="17"/>
        <v>0.38313005733453259</v>
      </c>
    </row>
    <row r="88" spans="1:8" x14ac:dyDescent="0.3">
      <c r="A88">
        <v>86</v>
      </c>
      <c r="B88">
        <v>8.90002349382885E-2</v>
      </c>
      <c r="C88">
        <v>8.9208544823198496E-2</v>
      </c>
      <c r="D88">
        <f t="shared" si="14"/>
        <v>2.0830988490999625E-4</v>
      </c>
      <c r="E88">
        <f t="shared" si="15"/>
        <v>0.20830988490999625</v>
      </c>
      <c r="F88" s="27">
        <f t="shared" si="16"/>
        <v>0.20830988490999625</v>
      </c>
      <c r="G88">
        <f t="shared" si="13"/>
        <v>0.23405543261142553</v>
      </c>
      <c r="H88" s="27">
        <f t="shared" si="17"/>
        <v>0.23405543261142553</v>
      </c>
    </row>
    <row r="89" spans="1:8" x14ac:dyDescent="0.3">
      <c r="A89">
        <v>87</v>
      </c>
      <c r="B89">
        <v>9.3000192880676499E-2</v>
      </c>
      <c r="C89">
        <v>9.2941432107421507E-2</v>
      </c>
      <c r="D89">
        <f t="shared" si="14"/>
        <v>5.8760773254992738E-5</v>
      </c>
      <c r="E89">
        <f t="shared" si="15"/>
        <v>5.8760773254992738E-2</v>
      </c>
      <c r="F89" s="27">
        <f t="shared" si="16"/>
        <v>5.8760773254992738E-2</v>
      </c>
      <c r="G89">
        <f t="shared" si="13"/>
        <v>6.3183496114234405E-2</v>
      </c>
      <c r="H89" s="27">
        <f t="shared" si="17"/>
        <v>6.3183496114234405E-2</v>
      </c>
    </row>
    <row r="90" spans="1:8" x14ac:dyDescent="0.3">
      <c r="A90">
        <v>88</v>
      </c>
      <c r="B90">
        <v>9.6000170276550001E-2</v>
      </c>
      <c r="C90">
        <v>9.6364220056870994E-2</v>
      </c>
      <c r="D90">
        <f t="shared" si="14"/>
        <v>3.6404978032099355E-4</v>
      </c>
      <c r="E90">
        <f t="shared" si="15"/>
        <v>0.36404978032099355</v>
      </c>
      <c r="F90" s="27">
        <f t="shared" si="16"/>
        <v>0.36404978032099355</v>
      </c>
      <c r="G90">
        <f t="shared" si="13"/>
        <v>0.37921784854367091</v>
      </c>
      <c r="H90" s="27">
        <f t="shared" si="17"/>
        <v>0.37921784854367091</v>
      </c>
    </row>
    <row r="91" spans="1:8" x14ac:dyDescent="0.3">
      <c r="A91">
        <v>89</v>
      </c>
      <c r="B91">
        <v>9.9000153440242003E-2</v>
      </c>
      <c r="C91">
        <v>9.9565731094877499E-2</v>
      </c>
      <c r="D91">
        <f t="shared" si="14"/>
        <v>5.6557765463549625E-4</v>
      </c>
      <c r="E91">
        <f t="shared" si="15"/>
        <v>0.56557765463549625</v>
      </c>
      <c r="F91" s="27">
        <f t="shared" si="16"/>
        <v>0.56557765463549625</v>
      </c>
      <c r="G91">
        <f t="shared" si="13"/>
        <v>0.57128967479518855</v>
      </c>
      <c r="H91" s="27">
        <f t="shared" si="17"/>
        <v>0.57128967479518855</v>
      </c>
    </row>
    <row r="92" spans="1:8" x14ac:dyDescent="0.3">
      <c r="A92">
        <v>90</v>
      </c>
      <c r="B92">
        <v>0.10200014025168</v>
      </c>
      <c r="C92">
        <v>0.102932896714896</v>
      </c>
      <c r="D92">
        <f t="shared" si="14"/>
        <v>9.3275646321600014E-4</v>
      </c>
      <c r="E92">
        <f t="shared" si="15"/>
        <v>0.93275646321600014</v>
      </c>
      <c r="F92" s="27">
        <f t="shared" si="16"/>
        <v>0.93275646321600014</v>
      </c>
      <c r="G92">
        <f t="shared" si="13"/>
        <v>0.91446586339437619</v>
      </c>
      <c r="H92" s="27">
        <f t="shared" si="17"/>
        <v>0.91446586339437619</v>
      </c>
    </row>
    <row r="93" spans="1:8" x14ac:dyDescent="0.3">
      <c r="A93">
        <v>91</v>
      </c>
      <c r="B93">
        <v>0.10500012807427</v>
      </c>
      <c r="C93">
        <v>0.106004366786599</v>
      </c>
      <c r="D93">
        <f t="shared" si="14"/>
        <v>1.004238712328992E-3</v>
      </c>
      <c r="E93">
        <f t="shared" si="15"/>
        <v>1.004238712328992</v>
      </c>
      <c r="F93" s="27">
        <f t="shared" si="16"/>
        <v>1.004238712328992</v>
      </c>
      <c r="G93">
        <f t="shared" si="13"/>
        <v>0.95641665467175552</v>
      </c>
      <c r="H93" s="27">
        <f t="shared" si="17"/>
        <v>0.95641665467175552</v>
      </c>
    </row>
    <row r="94" spans="1:8" x14ac:dyDescent="0.3">
      <c r="A94">
        <v>92</v>
      </c>
      <c r="B94">
        <v>0.10800002269053401</v>
      </c>
      <c r="C94">
        <v>0.1090569956068845</v>
      </c>
      <c r="D94">
        <f t="shared" si="14"/>
        <v>1.0569729163504987E-3</v>
      </c>
      <c r="E94">
        <f t="shared" si="15"/>
        <v>1.0569729163504986</v>
      </c>
      <c r="F94" s="27">
        <f t="shared" si="16"/>
        <v>1.0569729163504986</v>
      </c>
      <c r="G94">
        <f t="shared" si="13"/>
        <v>0.97867842063253596</v>
      </c>
      <c r="H94" s="27">
        <f t="shared" si="17"/>
        <v>0.97867842063253596</v>
      </c>
    </row>
    <row r="95" spans="1:8" x14ac:dyDescent="0.3">
      <c r="A95">
        <v>93</v>
      </c>
      <c r="B95">
        <v>0.111000044528104</v>
      </c>
      <c r="C95">
        <v>0.111826551896195</v>
      </c>
      <c r="D95">
        <f t="shared" si="14"/>
        <v>8.2650736809100622E-4</v>
      </c>
      <c r="E95">
        <f t="shared" si="15"/>
        <v>0.82650736809100622</v>
      </c>
      <c r="F95" s="27">
        <f t="shared" si="16"/>
        <v>0.82650736809100622</v>
      </c>
      <c r="G95">
        <f t="shared" si="13"/>
        <v>0.74460093381470993</v>
      </c>
      <c r="H95" s="27">
        <f t="shared" si="17"/>
        <v>0.74460093381470993</v>
      </c>
    </row>
    <row r="96" spans="1:8" x14ac:dyDescent="0.3">
      <c r="A96">
        <v>94</v>
      </c>
      <c r="B96">
        <v>0.11400004158930201</v>
      </c>
      <c r="C96">
        <v>0.11450636302188651</v>
      </c>
      <c r="D96">
        <f t="shared" si="14"/>
        <v>5.0632143258450002E-4</v>
      </c>
      <c r="E96">
        <f t="shared" si="15"/>
        <v>0.50632143258450002</v>
      </c>
      <c r="F96" s="27">
        <f t="shared" si="16"/>
        <v>0.50632143258450002</v>
      </c>
      <c r="G96">
        <f t="shared" si="13"/>
        <v>0.44414144549927453</v>
      </c>
      <c r="H96" s="27">
        <f t="shared" si="17"/>
        <v>0.44414144549927453</v>
      </c>
    </row>
    <row r="97" spans="1:8" x14ac:dyDescent="0.3">
      <c r="A97">
        <v>95</v>
      </c>
      <c r="B97">
        <v>0.117000027910704</v>
      </c>
      <c r="C97">
        <v>0.11798907033282099</v>
      </c>
      <c r="D97">
        <f t="shared" si="14"/>
        <v>9.8904242211698967E-4</v>
      </c>
      <c r="E97">
        <f t="shared" si="15"/>
        <v>0.98904242211698967</v>
      </c>
      <c r="F97" s="27">
        <f t="shared" si="16"/>
        <v>0.98904242211698967</v>
      </c>
      <c r="G97">
        <f t="shared" si="13"/>
        <v>0.84533520186152433</v>
      </c>
      <c r="H97" s="27">
        <f t="shared" si="17"/>
        <v>0.84533520186152433</v>
      </c>
    </row>
    <row r="98" spans="1:8" x14ac:dyDescent="0.3">
      <c r="A98">
        <v>96</v>
      </c>
      <c r="B98">
        <v>0.120000013534821</v>
      </c>
      <c r="C98">
        <v>0.120772095290352</v>
      </c>
      <c r="D98">
        <f t="shared" si="14"/>
        <v>7.7208175553100666E-4</v>
      </c>
      <c r="E98">
        <f t="shared" si="15"/>
        <v>0.77208175553100666</v>
      </c>
      <c r="F98" s="27">
        <f t="shared" si="16"/>
        <v>0.77208175553100666</v>
      </c>
      <c r="G98">
        <f t="shared" si="13"/>
        <v>0.64340139037315014</v>
      </c>
      <c r="H98" s="27">
        <f t="shared" si="17"/>
        <v>0.64340139037315014</v>
      </c>
    </row>
    <row r="99" spans="1:8" x14ac:dyDescent="0.3">
      <c r="A99">
        <v>193</v>
      </c>
      <c r="B99">
        <v>0.116000042658053</v>
      </c>
      <c r="C99">
        <v>0.11556478969521849</v>
      </c>
      <c r="D99">
        <f t="shared" si="14"/>
        <v>4.3525296283450365E-4</v>
      </c>
      <c r="E99">
        <f t="shared" si="15"/>
        <v>0.43525296283450365</v>
      </c>
      <c r="F99" s="27">
        <f t="shared" si="16"/>
        <v>0.43525296283450365</v>
      </c>
      <c r="G99">
        <f t="shared" si="13"/>
        <v>0.37521793342572302</v>
      </c>
      <c r="H99" s="27">
        <f t="shared" si="17"/>
        <v>0.37521793342572302</v>
      </c>
    </row>
    <row r="100" spans="1:8" x14ac:dyDescent="0.3">
      <c r="A100">
        <v>194</v>
      </c>
      <c r="B100">
        <v>0.118000023573803</v>
      </c>
      <c r="C100">
        <v>0.1184707517699445</v>
      </c>
      <c r="D100">
        <f t="shared" si="14"/>
        <v>4.7072819614149553E-4</v>
      </c>
      <c r="E100">
        <f t="shared" si="15"/>
        <v>0.47072819614149553</v>
      </c>
      <c r="F100" s="27">
        <f t="shared" si="16"/>
        <v>0.47072819614149553</v>
      </c>
      <c r="G100">
        <f t="shared" si="13"/>
        <v>0.39892212042405145</v>
      </c>
      <c r="H100" s="27">
        <f t="shared" si="17"/>
        <v>0.39892212042405145</v>
      </c>
    </row>
    <row r="101" spans="1:8" x14ac:dyDescent="0.3">
      <c r="A101">
        <v>195</v>
      </c>
      <c r="B101">
        <v>0.12000001338103899</v>
      </c>
      <c r="C101">
        <v>0.12077529278963051</v>
      </c>
      <c r="D101">
        <f t="shared" si="14"/>
        <v>7.7527940859151157E-4</v>
      </c>
      <c r="E101">
        <f t="shared" si="15"/>
        <v>0.77527940859151157</v>
      </c>
      <c r="F101" s="27">
        <f t="shared" si="16"/>
        <v>0.77527940859151157</v>
      </c>
      <c r="G101">
        <f t="shared" si="13"/>
        <v>0.64606610178429547</v>
      </c>
      <c r="H101" s="27">
        <f t="shared" si="17"/>
        <v>0.64606610178429547</v>
      </c>
    </row>
    <row r="102" spans="1:8" x14ac:dyDescent="0.3">
      <c r="A102">
        <v>196</v>
      </c>
      <c r="B102">
        <v>0.12300001352812399</v>
      </c>
      <c r="C102">
        <v>0.12289288171007</v>
      </c>
      <c r="D102">
        <f t="shared" si="14"/>
        <v>1.0713181805399596E-4</v>
      </c>
      <c r="E102">
        <f t="shared" si="15"/>
        <v>0.10713181805399596</v>
      </c>
      <c r="F102" s="27">
        <f t="shared" si="16"/>
        <v>0.10713181805399596</v>
      </c>
      <c r="G102">
        <f t="shared" si="13"/>
        <v>8.7099029488724583E-2</v>
      </c>
      <c r="H102" s="27">
        <f t="shared" si="17"/>
        <v>8.7099029488724583E-2</v>
      </c>
    </row>
    <row r="103" spans="1:8" x14ac:dyDescent="0.3">
      <c r="A103">
        <v>197</v>
      </c>
      <c r="B103">
        <v>0.12500002857589501</v>
      </c>
      <c r="C103">
        <v>0.1249759235634115</v>
      </c>
      <c r="D103">
        <f t="shared" si="14"/>
        <v>2.4105012483510713E-5</v>
      </c>
      <c r="E103">
        <f t="shared" si="15"/>
        <v>2.4105012483510713E-2</v>
      </c>
      <c r="F103" s="27">
        <f t="shared" si="16"/>
        <v>2.4105012483510713E-2</v>
      </c>
      <c r="G103">
        <f t="shared" si="13"/>
        <v>1.9284005578346818E-2</v>
      </c>
      <c r="H103" s="27">
        <f t="shared" si="17"/>
        <v>1.9284005578346818E-2</v>
      </c>
    </row>
    <row r="104" spans="1:8" x14ac:dyDescent="0.3">
      <c r="A104">
        <v>198</v>
      </c>
      <c r="B104">
        <v>0.12600002213308401</v>
      </c>
      <c r="C104">
        <v>0.12614610642632951</v>
      </c>
      <c r="D104">
        <f t="shared" si="14"/>
        <v>1.4608429324550198E-4</v>
      </c>
      <c r="E104">
        <f t="shared" si="15"/>
        <v>0.14608429324550198</v>
      </c>
      <c r="F104" s="27">
        <f t="shared" si="16"/>
        <v>0.14608429324550198</v>
      </c>
      <c r="G104">
        <f t="shared" si="13"/>
        <v>0.1159398949082759</v>
      </c>
      <c r="H104" s="27">
        <f t="shared" si="17"/>
        <v>0.1159398949082759</v>
      </c>
    </row>
    <row r="105" spans="1:8" x14ac:dyDescent="0.3">
      <c r="A105">
        <v>199</v>
      </c>
      <c r="B105">
        <v>0.127000029729159</v>
      </c>
      <c r="C105">
        <v>0.12724361031546899</v>
      </c>
      <c r="D105">
        <f t="shared" si="14"/>
        <v>2.435805863099938E-4</v>
      </c>
      <c r="E105">
        <f t="shared" si="15"/>
        <v>0.2435805863099938</v>
      </c>
      <c r="F105" s="27">
        <f t="shared" si="16"/>
        <v>0.2435805863099938</v>
      </c>
      <c r="G105">
        <f t="shared" si="13"/>
        <v>0.19179569235491925</v>
      </c>
      <c r="H105" s="27">
        <f t="shared" si="17"/>
        <v>0.19179569235491925</v>
      </c>
    </row>
    <row r="106" spans="1:8" x14ac:dyDescent="0.3">
      <c r="A106">
        <v>200</v>
      </c>
      <c r="B106">
        <v>0.129000076828542</v>
      </c>
      <c r="C106">
        <v>0.128376154901439</v>
      </c>
      <c r="D106">
        <f t="shared" si="14"/>
        <v>6.2392192710300498E-4</v>
      </c>
      <c r="E106">
        <f t="shared" si="15"/>
        <v>0.62392192710300498</v>
      </c>
      <c r="F106" s="27">
        <f t="shared" si="16"/>
        <v>0.62392192710300498</v>
      </c>
      <c r="G106">
        <f t="shared" si="13"/>
        <v>0.48366012055347762</v>
      </c>
      <c r="H106" s="27">
        <f t="shared" si="17"/>
        <v>0.48366012055347762</v>
      </c>
    </row>
    <row r="107" spans="1:8" x14ac:dyDescent="0.3">
      <c r="A107">
        <v>201</v>
      </c>
      <c r="B107">
        <v>0.13000004199835799</v>
      </c>
      <c r="C107">
        <v>0.129508195114238</v>
      </c>
      <c r="D107">
        <f t="shared" si="14"/>
        <v>4.9184688411998967E-4</v>
      </c>
      <c r="E107">
        <f t="shared" si="15"/>
        <v>0.49184688411998967</v>
      </c>
      <c r="F107" s="27">
        <f t="shared" si="16"/>
        <v>0.49184688411998967</v>
      </c>
      <c r="G107">
        <f t="shared" si="13"/>
        <v>0.37834363478605804</v>
      </c>
      <c r="H107" s="27">
        <f t="shared" si="17"/>
        <v>0.37834363478605804</v>
      </c>
    </row>
    <row r="108" spans="1:8" x14ac:dyDescent="0.3">
      <c r="A108">
        <v>202</v>
      </c>
      <c r="B108">
        <v>0.13100004881767999</v>
      </c>
      <c r="C108">
        <v>0.13027451809568449</v>
      </c>
      <c r="D108">
        <f t="shared" si="14"/>
        <v>7.2553072199549318E-4</v>
      </c>
      <c r="E108">
        <f t="shared" si="15"/>
        <v>0.72553072199549318</v>
      </c>
      <c r="F108" s="27">
        <f t="shared" si="16"/>
        <v>0.72553072199549318</v>
      </c>
      <c r="G108">
        <f t="shared" si="13"/>
        <v>0.55384003940735504</v>
      </c>
      <c r="H108" s="27">
        <f t="shared" si="17"/>
        <v>0.55384003940735504</v>
      </c>
    </row>
    <row r="109" spans="1:8" x14ac:dyDescent="0.3">
      <c r="A109">
        <v>203</v>
      </c>
      <c r="B109">
        <v>0.132000046927015</v>
      </c>
      <c r="C109">
        <v>0.13102259100661401</v>
      </c>
      <c r="D109">
        <f t="shared" si="14"/>
        <v>9.7745592040099361E-4</v>
      </c>
      <c r="E109">
        <f t="shared" si="15"/>
        <v>0.97745592040099361</v>
      </c>
      <c r="F109" s="27">
        <f t="shared" si="16"/>
        <v>0.97745592040099361</v>
      </c>
      <c r="G109">
        <f t="shared" si="13"/>
        <v>0.74049664614244048</v>
      </c>
      <c r="H109" s="27">
        <f t="shared" si="17"/>
        <v>0.74049664614244048</v>
      </c>
    </row>
    <row r="110" spans="1:8" x14ac:dyDescent="0.3">
      <c r="A110">
        <v>204</v>
      </c>
      <c r="B110">
        <v>0.13200004851149999</v>
      </c>
      <c r="C110">
        <v>0.13162655307657151</v>
      </c>
      <c r="D110">
        <f t="shared" si="14"/>
        <v>3.7349543492848358E-4</v>
      </c>
      <c r="E110">
        <f t="shared" si="15"/>
        <v>0.37349543492848358</v>
      </c>
      <c r="F110" s="27">
        <f t="shared" si="16"/>
        <v>0.37349543492848358</v>
      </c>
      <c r="G110">
        <f t="shared" si="13"/>
        <v>0.28295098307933142</v>
      </c>
      <c r="H110" s="27">
        <f t="shared" si="17"/>
        <v>0.28295098307933142</v>
      </c>
    </row>
    <row r="111" spans="1:8" x14ac:dyDescent="0.3">
      <c r="A111">
        <v>205</v>
      </c>
      <c r="B111">
        <v>0.13300004396659701</v>
      </c>
      <c r="C111">
        <v>0.1326940981162015</v>
      </c>
      <c r="D111">
        <f t="shared" si="14"/>
        <v>3.0594585039550592E-4</v>
      </c>
      <c r="E111">
        <f t="shared" si="15"/>
        <v>0.30594585039550592</v>
      </c>
      <c r="F111" s="27">
        <f t="shared" si="16"/>
        <v>0.30594585039550592</v>
      </c>
      <c r="G111">
        <f t="shared" si="13"/>
        <v>0.23003439793775124</v>
      </c>
      <c r="H111" s="27">
        <f t="shared" si="17"/>
        <v>0.23003439793775124</v>
      </c>
    </row>
    <row r="112" spans="1:8" x14ac:dyDescent="0.3">
      <c r="A112">
        <v>206</v>
      </c>
      <c r="B112">
        <v>0.13300004377049099</v>
      </c>
      <c r="C112">
        <v>0.1324863022970825</v>
      </c>
      <c r="D112">
        <f t="shared" si="14"/>
        <v>5.1374147340849108E-4</v>
      </c>
      <c r="E112">
        <f t="shared" si="15"/>
        <v>0.51374147340849108</v>
      </c>
      <c r="F112" s="27">
        <f t="shared" si="16"/>
        <v>0.51374147340849108</v>
      </c>
      <c r="G112">
        <f t="shared" si="13"/>
        <v>0.38627165739510538</v>
      </c>
      <c r="H112" s="27">
        <f t="shared" si="17"/>
        <v>0.38627165739510538</v>
      </c>
    </row>
    <row r="113" spans="1:8" x14ac:dyDescent="0.3">
      <c r="A113">
        <v>207</v>
      </c>
      <c r="B113">
        <v>0.13300004367083099</v>
      </c>
      <c r="C113">
        <v>0.13244227472835499</v>
      </c>
      <c r="D113">
        <f t="shared" si="14"/>
        <v>5.5776894247600017E-4</v>
      </c>
      <c r="E113">
        <f t="shared" si="15"/>
        <v>0.55776894247600017</v>
      </c>
      <c r="F113" s="27">
        <f t="shared" si="16"/>
        <v>0.55776894247600017</v>
      </c>
      <c r="G113">
        <f t="shared" si="13"/>
        <v>0.41937500701612757</v>
      </c>
      <c r="H113" s="27">
        <f t="shared" si="17"/>
        <v>0.41937500701612757</v>
      </c>
    </row>
    <row r="114" spans="1:8" x14ac:dyDescent="0.3">
      <c r="A114">
        <v>208</v>
      </c>
      <c r="B114">
        <v>0.13300004355016101</v>
      </c>
      <c r="C114">
        <v>0.13256926655864951</v>
      </c>
      <c r="D114">
        <f t="shared" si="14"/>
        <v>4.3077699151150561E-4</v>
      </c>
      <c r="E114">
        <f t="shared" si="15"/>
        <v>0.43077699151150561</v>
      </c>
      <c r="F114" s="27">
        <f t="shared" si="16"/>
        <v>0.43077699151150561</v>
      </c>
      <c r="G114">
        <f t="shared" si="13"/>
        <v>0.32389236876380262</v>
      </c>
      <c r="H114" s="27">
        <f t="shared" si="17"/>
        <v>0.32389236876380262</v>
      </c>
    </row>
    <row r="115" spans="1:8" x14ac:dyDescent="0.3">
      <c r="A115">
        <v>209</v>
      </c>
      <c r="B115">
        <v>0.133000045434369</v>
      </c>
      <c r="C115">
        <v>0.13250950383846749</v>
      </c>
      <c r="D115">
        <f t="shared" si="14"/>
        <v>4.9054159590150581E-4</v>
      </c>
      <c r="E115">
        <f t="shared" si="15"/>
        <v>0.49054159590150581</v>
      </c>
      <c r="F115" s="27">
        <f t="shared" si="16"/>
        <v>0.49054159590150581</v>
      </c>
      <c r="G115">
        <f t="shared" si="13"/>
        <v>0.36882814159907296</v>
      </c>
      <c r="H115" s="27">
        <f t="shared" si="17"/>
        <v>0.36882814159907296</v>
      </c>
    </row>
    <row r="116" spans="1:8" x14ac:dyDescent="0.3">
      <c r="A116">
        <v>210</v>
      </c>
      <c r="B116">
        <v>0.13000007099567501</v>
      </c>
      <c r="C116">
        <v>0.12950730761446549</v>
      </c>
      <c r="D116">
        <f t="shared" si="14"/>
        <v>4.9276338120951557E-4</v>
      </c>
      <c r="E116">
        <f t="shared" si="15"/>
        <v>0.49276338120951557</v>
      </c>
      <c r="F116" s="27">
        <f t="shared" si="16"/>
        <v>0.49276338120951557</v>
      </c>
      <c r="G116">
        <f t="shared" si="13"/>
        <v>0.37904854777033881</v>
      </c>
      <c r="H116" s="27">
        <f t="shared" si="17"/>
        <v>0.37904854777033881</v>
      </c>
    </row>
    <row r="117" spans="1:8" x14ac:dyDescent="0.3">
      <c r="A117">
        <v>211</v>
      </c>
      <c r="B117">
        <v>0.12700002984495501</v>
      </c>
      <c r="C117">
        <v>0.12657107128009201</v>
      </c>
      <c r="D117">
        <f t="shared" si="14"/>
        <v>4.2895856486299677E-4</v>
      </c>
      <c r="E117">
        <f t="shared" si="15"/>
        <v>0.42895856486299677</v>
      </c>
      <c r="F117" s="27">
        <f t="shared" si="16"/>
        <v>0.42895856486299677</v>
      </c>
      <c r="G117">
        <f t="shared" si="13"/>
        <v>0.3377625701243383</v>
      </c>
      <c r="H117" s="27">
        <f t="shared" si="17"/>
        <v>0.3377625701243383</v>
      </c>
    </row>
    <row r="118" spans="1:8" x14ac:dyDescent="0.3">
      <c r="A118">
        <v>212</v>
      </c>
      <c r="B118">
        <v>0.124000012472262</v>
      </c>
      <c r="C118">
        <v>0.123576408911483</v>
      </c>
      <c r="D118">
        <f t="shared" si="14"/>
        <v>4.2360356077900119E-4</v>
      </c>
      <c r="E118">
        <f t="shared" si="15"/>
        <v>0.42360356077900119</v>
      </c>
      <c r="F118" s="27">
        <f t="shared" si="16"/>
        <v>0.42360356077900119</v>
      </c>
      <c r="G118">
        <f t="shared" si="13"/>
        <v>0.34161574046112175</v>
      </c>
      <c r="H118" s="27">
        <f t="shared" si="17"/>
        <v>0.34161574046112175</v>
      </c>
    </row>
    <row r="119" spans="1:8" x14ac:dyDescent="0.3">
      <c r="A119">
        <v>213</v>
      </c>
      <c r="B119">
        <v>0.121000013040232</v>
      </c>
      <c r="C119">
        <v>0.12041643917566799</v>
      </c>
      <c r="D119">
        <f t="shared" si="14"/>
        <v>5.8357386456400762E-4</v>
      </c>
      <c r="E119">
        <f t="shared" si="15"/>
        <v>0.58357386456400762</v>
      </c>
      <c r="F119" s="27">
        <f t="shared" si="16"/>
        <v>0.58357386456400762</v>
      </c>
      <c r="G119">
        <f t="shared" si="13"/>
        <v>0.482292398076</v>
      </c>
      <c r="H119" s="27">
        <f t="shared" si="17"/>
        <v>0.482292398076</v>
      </c>
    </row>
    <row r="120" spans="1:8" x14ac:dyDescent="0.3">
      <c r="A120">
        <v>214</v>
      </c>
      <c r="B120">
        <v>0.116000023082549</v>
      </c>
      <c r="C120">
        <v>0.116384777303327</v>
      </c>
      <c r="D120">
        <f t="shared" si="14"/>
        <v>3.8475422077799415E-4</v>
      </c>
      <c r="E120">
        <f t="shared" si="15"/>
        <v>0.38475422077799415</v>
      </c>
      <c r="F120" s="27">
        <f t="shared" si="16"/>
        <v>0.38475422077799415</v>
      </c>
      <c r="G120">
        <f t="shared" si="13"/>
        <v>0.33168460708338982</v>
      </c>
      <c r="H120" s="27">
        <f t="shared" si="17"/>
        <v>0.33168460708338982</v>
      </c>
    </row>
    <row r="121" spans="1:8" x14ac:dyDescent="0.3">
      <c r="A121">
        <v>215</v>
      </c>
      <c r="B121">
        <v>0.11200004531725501</v>
      </c>
      <c r="C121">
        <v>0.112075287743323</v>
      </c>
      <c r="D121">
        <f t="shared" si="14"/>
        <v>7.5242426067989587E-5</v>
      </c>
      <c r="E121">
        <f t="shared" si="15"/>
        <v>7.5242426067989587E-2</v>
      </c>
      <c r="F121" s="27">
        <f t="shared" si="16"/>
        <v>7.5242426067989587E-2</v>
      </c>
      <c r="G121">
        <f t="shared" si="13"/>
        <v>6.7180710378156927E-2</v>
      </c>
      <c r="H121" s="27">
        <f t="shared" si="17"/>
        <v>6.7180710378156927E-2</v>
      </c>
    </row>
    <row r="122" spans="1:8" x14ac:dyDescent="0.3">
      <c r="A122">
        <v>216</v>
      </c>
      <c r="B122">
        <v>0.10800002127309501</v>
      </c>
      <c r="C122">
        <v>0.108096523591913</v>
      </c>
      <c r="D122">
        <f t="shared" si="14"/>
        <v>9.650231881799809E-5</v>
      </c>
      <c r="E122">
        <f t="shared" si="15"/>
        <v>9.650231881799809E-2</v>
      </c>
      <c r="F122" s="27">
        <f t="shared" si="16"/>
        <v>9.650231881799809E-2</v>
      </c>
      <c r="G122">
        <f t="shared" si="13"/>
        <v>8.9353981305222915E-2</v>
      </c>
      <c r="H122" s="27">
        <f t="shared" si="17"/>
        <v>8.9353981305222915E-2</v>
      </c>
    </row>
    <row r="123" spans="1:8" x14ac:dyDescent="0.3">
      <c r="A123">
        <v>217</v>
      </c>
      <c r="B123">
        <v>0.104000134151993</v>
      </c>
      <c r="C123">
        <v>0.10387079974987699</v>
      </c>
      <c r="D123">
        <f t="shared" si="14"/>
        <v>1.29334402116002E-4</v>
      </c>
      <c r="E123">
        <f t="shared" si="15"/>
        <v>0.129334402116002</v>
      </c>
      <c r="F123" s="27">
        <f t="shared" si="16"/>
        <v>0.129334402116002</v>
      </c>
      <c r="G123">
        <f t="shared" si="13"/>
        <v>0.12435984161999612</v>
      </c>
      <c r="H123" s="27">
        <f t="shared" si="17"/>
        <v>0.12435984161999612</v>
      </c>
    </row>
    <row r="124" spans="1:8" x14ac:dyDescent="0.3">
      <c r="A124">
        <v>218</v>
      </c>
      <c r="B124">
        <v>0.10200013922305699</v>
      </c>
      <c r="C124">
        <v>0.101471346727596</v>
      </c>
      <c r="D124">
        <f t="shared" si="14"/>
        <v>5.2879249546099183E-4</v>
      </c>
      <c r="E124">
        <f t="shared" si="15"/>
        <v>0.52879249546099183</v>
      </c>
      <c r="F124" s="27">
        <f t="shared" si="16"/>
        <v>0.52879249546099183</v>
      </c>
      <c r="G124">
        <f t="shared" si="13"/>
        <v>0.51842330754530874</v>
      </c>
      <c r="H124" s="27">
        <f t="shared" si="17"/>
        <v>0.51842330754530874</v>
      </c>
    </row>
    <row r="125" spans="1:8" x14ac:dyDescent="0.3">
      <c r="A125">
        <v>219</v>
      </c>
      <c r="B125">
        <v>9.9000158859531007E-2</v>
      </c>
      <c r="C125">
        <v>9.8904511190075997E-2</v>
      </c>
      <c r="D125">
        <f t="shared" si="14"/>
        <v>9.5647669455009576E-5</v>
      </c>
      <c r="E125">
        <f t="shared" si="15"/>
        <v>9.5647669455009576E-2</v>
      </c>
      <c r="F125" s="27">
        <f t="shared" si="16"/>
        <v>9.5647669455009576E-2</v>
      </c>
      <c r="G125">
        <f t="shared" si="13"/>
        <v>9.6613652500014469E-2</v>
      </c>
      <c r="H125" s="27">
        <f t="shared" si="17"/>
        <v>9.6613652500014469E-2</v>
      </c>
    </row>
    <row r="126" spans="1:8" x14ac:dyDescent="0.3">
      <c r="A126">
        <v>220</v>
      </c>
      <c r="B126">
        <v>9.7000164120905494E-2</v>
      </c>
      <c r="C126">
        <v>9.7029592155211994E-2</v>
      </c>
      <c r="D126">
        <f t="shared" si="14"/>
        <v>2.9428034306500095E-5</v>
      </c>
      <c r="E126">
        <f t="shared" si="15"/>
        <v>2.9428034306500095E-2</v>
      </c>
      <c r="F126" s="27">
        <f t="shared" si="16"/>
        <v>2.9428034306500095E-2</v>
      </c>
      <c r="G126">
        <f t="shared" si="13"/>
        <v>3.0338128366277434E-2</v>
      </c>
      <c r="H126" s="27">
        <f t="shared" si="17"/>
        <v>3.0338128366277434E-2</v>
      </c>
    </row>
    <row r="127" spans="1:8" x14ac:dyDescent="0.3">
      <c r="A127">
        <v>221</v>
      </c>
      <c r="B127">
        <v>9.5000182920594506E-2</v>
      </c>
      <c r="C127">
        <v>9.4572064643152001E-2</v>
      </c>
      <c r="D127">
        <f t="shared" si="14"/>
        <v>4.2811827744250464E-4</v>
      </c>
      <c r="E127">
        <f t="shared" si="15"/>
        <v>0.42811827744250464</v>
      </c>
      <c r="F127" s="27">
        <f t="shared" si="16"/>
        <v>0.42811827744250464</v>
      </c>
      <c r="G127">
        <f t="shared" si="13"/>
        <v>0.45064995064309032</v>
      </c>
      <c r="H127" s="27">
        <f t="shared" si="17"/>
        <v>0.45064995064309032</v>
      </c>
    </row>
    <row r="128" spans="1:8" x14ac:dyDescent="0.3">
      <c r="A128">
        <v>222</v>
      </c>
      <c r="B128">
        <v>9.5000188507487496E-2</v>
      </c>
      <c r="C128">
        <v>9.4219373435301998E-2</v>
      </c>
      <c r="D128">
        <f t="shared" si="14"/>
        <v>7.8081507218549784E-4</v>
      </c>
      <c r="E128">
        <f t="shared" si="15"/>
        <v>0.78081507218549784</v>
      </c>
      <c r="F128" s="27">
        <f t="shared" si="16"/>
        <v>0.78081507218549784</v>
      </c>
      <c r="G128">
        <f t="shared" si="13"/>
        <v>0.82190897139531194</v>
      </c>
      <c r="H128" s="27">
        <f t="shared" si="17"/>
        <v>0.82190897139531194</v>
      </c>
    </row>
    <row r="129" spans="1:8" x14ac:dyDescent="0.3">
      <c r="A129">
        <v>223</v>
      </c>
      <c r="B129">
        <v>9.5000190553601496E-2</v>
      </c>
      <c r="C129">
        <v>9.4522099827077502E-2</v>
      </c>
      <c r="D129">
        <f t="shared" si="14"/>
        <v>4.780907265239942E-4</v>
      </c>
      <c r="E129">
        <f t="shared" si="15"/>
        <v>0.4780907265239942</v>
      </c>
      <c r="F129" s="27">
        <f t="shared" si="16"/>
        <v>0.4780907265239942</v>
      </c>
      <c r="G129">
        <f t="shared" si="13"/>
        <v>0.50325238690362772</v>
      </c>
      <c r="H129" s="27">
        <f t="shared" si="17"/>
        <v>0.50325238690362772</v>
      </c>
    </row>
    <row r="130" spans="1:8" x14ac:dyDescent="0.3">
      <c r="A130">
        <v>224</v>
      </c>
      <c r="B130">
        <v>9.5000196783402005E-2</v>
      </c>
      <c r="C130">
        <v>9.4308249338994496E-2</v>
      </c>
      <c r="D130">
        <f t="shared" si="14"/>
        <v>6.919474444075091E-4</v>
      </c>
      <c r="E130">
        <f t="shared" si="15"/>
        <v>0.6919474444075091</v>
      </c>
      <c r="F130" s="27">
        <f t="shared" si="16"/>
        <v>0.6919474444075091</v>
      </c>
      <c r="G130">
        <f t="shared" si="13"/>
        <v>0.72836422221854069</v>
      </c>
      <c r="H130" s="27">
        <f t="shared" si="17"/>
        <v>0.72836422221854069</v>
      </c>
    </row>
    <row r="131" spans="1:8" x14ac:dyDescent="0.3">
      <c r="A131">
        <v>225</v>
      </c>
      <c r="B131">
        <v>9.5000186794767502E-2</v>
      </c>
      <c r="C131">
        <v>9.4084622422776501E-2</v>
      </c>
      <c r="D131">
        <f t="shared" si="14"/>
        <v>9.1556437199100116E-4</v>
      </c>
      <c r="E131">
        <f t="shared" si="15"/>
        <v>0.91556437199100116</v>
      </c>
      <c r="F131" s="27">
        <f t="shared" si="16"/>
        <v>0.91556437199100116</v>
      </c>
      <c r="G131">
        <f t="shared" ref="G131:G194" si="18">ABS(F131/(B131*1000))*100</f>
        <v>0.96375007553293501</v>
      </c>
      <c r="H131" s="27">
        <f t="shared" si="17"/>
        <v>0.96375007553293501</v>
      </c>
    </row>
    <row r="132" spans="1:8" x14ac:dyDescent="0.3">
      <c r="A132">
        <v>226</v>
      </c>
      <c r="B132">
        <v>9.5000190628685005E-2</v>
      </c>
      <c r="C132">
        <v>9.4677876313726497E-2</v>
      </c>
      <c r="D132">
        <f t="shared" ref="D132:D195" si="19">ABS(B132-C132)</f>
        <v>3.2231431495850782E-4</v>
      </c>
      <c r="E132">
        <f t="shared" ref="E132:E195" si="20">D132*1000</f>
        <v>0.32231431495850782</v>
      </c>
      <c r="F132" s="27">
        <f t="shared" ref="F132:F195" si="21">E132</f>
        <v>0.32231431495850782</v>
      </c>
      <c r="G132">
        <f t="shared" si="18"/>
        <v>0.33927754547177302</v>
      </c>
      <c r="H132" s="27">
        <f t="shared" ref="H132:H195" si="22">G132</f>
        <v>0.33927754547177302</v>
      </c>
    </row>
    <row r="133" spans="1:8" x14ac:dyDescent="0.3">
      <c r="A133">
        <v>227</v>
      </c>
      <c r="B133">
        <v>9.6000177366502001E-2</v>
      </c>
      <c r="C133">
        <v>9.4917525129106006E-2</v>
      </c>
      <c r="D133">
        <f t="shared" si="19"/>
        <v>1.0826522373959951E-3</v>
      </c>
      <c r="E133">
        <f t="shared" si="20"/>
        <v>1.0826522373959953</v>
      </c>
      <c r="F133" s="27">
        <f t="shared" si="21"/>
        <v>1.0826522373959953</v>
      </c>
      <c r="G133">
        <f t="shared" si="18"/>
        <v>1.1277606636732866</v>
      </c>
      <c r="H133" s="27">
        <f t="shared" si="22"/>
        <v>1.1277606636732866</v>
      </c>
    </row>
    <row r="134" spans="1:8" x14ac:dyDescent="0.3">
      <c r="A134">
        <v>228</v>
      </c>
      <c r="B134">
        <v>9.6000175183535499E-2</v>
      </c>
      <c r="C134">
        <v>9.5318810738059007E-2</v>
      </c>
      <c r="D134">
        <f t="shared" si="19"/>
        <v>6.8136444547649277E-4</v>
      </c>
      <c r="E134">
        <f t="shared" si="20"/>
        <v>0.68136444547649277</v>
      </c>
      <c r="F134" s="27">
        <f t="shared" si="21"/>
        <v>0.68136444547649277</v>
      </c>
      <c r="G134">
        <f t="shared" si="18"/>
        <v>0.70975333552656894</v>
      </c>
      <c r="H134" s="27">
        <f t="shared" si="22"/>
        <v>0.70975333552656894</v>
      </c>
    </row>
    <row r="135" spans="1:8" x14ac:dyDescent="0.3">
      <c r="A135">
        <v>229</v>
      </c>
      <c r="B135">
        <v>9.6000183090196006E-2</v>
      </c>
      <c r="C135">
        <v>9.5465767503232005E-2</v>
      </c>
      <c r="D135">
        <f t="shared" si="19"/>
        <v>5.344155869640016E-4</v>
      </c>
      <c r="E135">
        <f t="shared" si="20"/>
        <v>0.5344155869640016</v>
      </c>
      <c r="F135" s="27">
        <f t="shared" si="21"/>
        <v>0.5344155869640016</v>
      </c>
      <c r="G135">
        <f t="shared" si="18"/>
        <v>0.55668184138971577</v>
      </c>
      <c r="H135" s="27">
        <f t="shared" si="22"/>
        <v>0.55668184138971577</v>
      </c>
    </row>
    <row r="136" spans="1:8" x14ac:dyDescent="0.3">
      <c r="A136">
        <v>230</v>
      </c>
      <c r="B136">
        <v>9.6000173149494494E-2</v>
      </c>
      <c r="C136">
        <v>9.4654416106039502E-2</v>
      </c>
      <c r="D136">
        <f t="shared" si="19"/>
        <v>1.3457570434549926E-3</v>
      </c>
      <c r="E136">
        <f t="shared" si="20"/>
        <v>1.3457570434549926</v>
      </c>
      <c r="F136" s="27">
        <f t="shared" si="21"/>
        <v>1.3457570434549926</v>
      </c>
      <c r="G136">
        <f t="shared" si="18"/>
        <v>1.4018277252055966</v>
      </c>
      <c r="H136" s="27">
        <f t="shared" si="22"/>
        <v>1.4018277252055966</v>
      </c>
    </row>
    <row r="137" spans="1:8" x14ac:dyDescent="0.3">
      <c r="A137">
        <v>231</v>
      </c>
      <c r="B137">
        <v>9.5000176871447004E-2</v>
      </c>
      <c r="C137">
        <v>9.3929292262982494E-2</v>
      </c>
      <c r="D137">
        <f t="shared" si="19"/>
        <v>1.0708846084645091E-3</v>
      </c>
      <c r="E137">
        <f t="shared" si="20"/>
        <v>1.0708846084645089</v>
      </c>
      <c r="F137" s="27">
        <f t="shared" si="21"/>
        <v>1.0708846084645089</v>
      </c>
      <c r="G137">
        <f t="shared" si="18"/>
        <v>1.1272448575686507</v>
      </c>
      <c r="H137" s="27">
        <f t="shared" si="22"/>
        <v>1.1272448575686507</v>
      </c>
    </row>
    <row r="138" spans="1:8" x14ac:dyDescent="0.3">
      <c r="A138">
        <v>232</v>
      </c>
      <c r="B138">
        <v>9.4000170837851005E-2</v>
      </c>
      <c r="C138">
        <v>9.3068313285400495E-2</v>
      </c>
      <c r="D138">
        <f t="shared" si="19"/>
        <v>9.3185755245051016E-4</v>
      </c>
      <c r="E138">
        <f t="shared" si="20"/>
        <v>0.93185755245051016</v>
      </c>
      <c r="F138" s="27">
        <f t="shared" si="21"/>
        <v>0.93185755245051016</v>
      </c>
      <c r="G138">
        <f t="shared" si="18"/>
        <v>0.99133602007803967</v>
      </c>
      <c r="H138" s="27">
        <f t="shared" si="22"/>
        <v>0.99133602007803967</v>
      </c>
    </row>
    <row r="139" spans="1:8" x14ac:dyDescent="0.3">
      <c r="A139">
        <v>233</v>
      </c>
      <c r="B139">
        <v>9.3000167888839996E-2</v>
      </c>
      <c r="C139">
        <v>9.2027397228103505E-2</v>
      </c>
      <c r="D139">
        <f t="shared" si="19"/>
        <v>9.727706607364911E-4</v>
      </c>
      <c r="E139">
        <f t="shared" si="20"/>
        <v>0.9727706607364911</v>
      </c>
      <c r="F139" s="27">
        <f t="shared" si="21"/>
        <v>0.9727706607364911</v>
      </c>
      <c r="G139">
        <f t="shared" si="18"/>
        <v>1.0459880695045749</v>
      </c>
      <c r="H139" s="27">
        <f t="shared" si="22"/>
        <v>1.0459880695045749</v>
      </c>
    </row>
    <row r="140" spans="1:8" x14ac:dyDescent="0.3">
      <c r="A140">
        <v>234</v>
      </c>
      <c r="B140">
        <v>9.3000160849153496E-2</v>
      </c>
      <c r="C140">
        <v>9.1857593035629501E-2</v>
      </c>
      <c r="D140">
        <f t="shared" si="19"/>
        <v>1.1425678135239953E-3</v>
      </c>
      <c r="E140">
        <f t="shared" si="20"/>
        <v>1.1425678135239954</v>
      </c>
      <c r="F140" s="27">
        <f t="shared" si="21"/>
        <v>1.1425678135239954</v>
      </c>
      <c r="G140">
        <f t="shared" si="18"/>
        <v>1.2285654165450781</v>
      </c>
      <c r="H140" s="27">
        <f t="shared" si="22"/>
        <v>1.2285654165450781</v>
      </c>
    </row>
    <row r="141" spans="1:8" x14ac:dyDescent="0.3">
      <c r="A141">
        <v>235</v>
      </c>
      <c r="B141">
        <v>9.3000152433155001E-2</v>
      </c>
      <c r="C141">
        <v>9.1451927720352003E-2</v>
      </c>
      <c r="D141">
        <f t="shared" si="19"/>
        <v>1.548224712802998E-3</v>
      </c>
      <c r="E141">
        <f t="shared" si="20"/>
        <v>1.548224712802998</v>
      </c>
      <c r="F141" s="27">
        <f t="shared" si="21"/>
        <v>1.548224712802998</v>
      </c>
      <c r="G141">
        <f t="shared" si="18"/>
        <v>1.6647550270584808</v>
      </c>
      <c r="H141" s="27">
        <f t="shared" si="22"/>
        <v>1.6647550270584808</v>
      </c>
    </row>
    <row r="142" spans="1:8" x14ac:dyDescent="0.3">
      <c r="A142">
        <v>236</v>
      </c>
      <c r="B142">
        <v>9.2000161186093499E-2</v>
      </c>
      <c r="C142">
        <v>9.1040326501608496E-2</v>
      </c>
      <c r="D142">
        <f t="shared" si="19"/>
        <v>9.5983468448500309E-4</v>
      </c>
      <c r="E142">
        <f t="shared" si="20"/>
        <v>0.95983468448500309</v>
      </c>
      <c r="F142" s="27">
        <f t="shared" si="21"/>
        <v>0.95983468448500309</v>
      </c>
      <c r="G142">
        <f t="shared" si="18"/>
        <v>1.0432967422127617</v>
      </c>
      <c r="H142" s="27">
        <f t="shared" si="22"/>
        <v>1.0432967422127617</v>
      </c>
    </row>
    <row r="143" spans="1:8" x14ac:dyDescent="0.3">
      <c r="A143">
        <v>237</v>
      </c>
      <c r="B143">
        <v>9.2000024842295497E-2</v>
      </c>
      <c r="C143">
        <v>9.0782311454185499E-2</v>
      </c>
      <c r="D143">
        <f t="shared" si="19"/>
        <v>1.2177133881099977E-3</v>
      </c>
      <c r="E143">
        <f t="shared" si="20"/>
        <v>1.2177133881099977</v>
      </c>
      <c r="F143" s="27">
        <f t="shared" si="21"/>
        <v>1.2177133881099977</v>
      </c>
      <c r="G143">
        <f t="shared" si="18"/>
        <v>1.3236011514098787</v>
      </c>
      <c r="H143" s="27">
        <f t="shared" si="22"/>
        <v>1.3236011514098787</v>
      </c>
    </row>
    <row r="144" spans="1:8" x14ac:dyDescent="0.3">
      <c r="A144">
        <v>238</v>
      </c>
      <c r="B144">
        <v>9.3000166157564498E-2</v>
      </c>
      <c r="C144">
        <v>9.2384525142982496E-2</v>
      </c>
      <c r="D144">
        <f t="shared" si="19"/>
        <v>6.1564101458200238E-4</v>
      </c>
      <c r="E144">
        <f t="shared" si="20"/>
        <v>0.61564101458200238</v>
      </c>
      <c r="F144" s="27">
        <f t="shared" si="21"/>
        <v>0.61564101458200238</v>
      </c>
      <c r="G144">
        <f t="shared" si="18"/>
        <v>0.66197840285463516</v>
      </c>
      <c r="H144" s="27">
        <f t="shared" si="22"/>
        <v>0.66197840285463516</v>
      </c>
    </row>
    <row r="145" spans="1:8" x14ac:dyDescent="0.3">
      <c r="A145">
        <v>239</v>
      </c>
      <c r="B145">
        <v>9.5000164206455004E-2</v>
      </c>
      <c r="C145">
        <v>9.3941194274559506E-2</v>
      </c>
      <c r="D145">
        <f t="shared" si="19"/>
        <v>1.0589699318954982E-3</v>
      </c>
      <c r="E145">
        <f t="shared" si="20"/>
        <v>1.0589699318954982</v>
      </c>
      <c r="F145" s="27">
        <f t="shared" si="21"/>
        <v>1.0589699318954982</v>
      </c>
      <c r="G145">
        <f t="shared" si="18"/>
        <v>1.1147032647166142</v>
      </c>
      <c r="H145" s="27">
        <f t="shared" si="22"/>
        <v>1.1147032647166142</v>
      </c>
    </row>
    <row r="146" spans="1:8" x14ac:dyDescent="0.3">
      <c r="A146">
        <v>240</v>
      </c>
      <c r="B146">
        <v>9.6000172836313499E-2</v>
      </c>
      <c r="C146">
        <v>9.5405271789574003E-2</v>
      </c>
      <c r="D146">
        <f t="shared" si="19"/>
        <v>5.9490104673949606E-4</v>
      </c>
      <c r="E146">
        <f t="shared" si="20"/>
        <v>0.59490104673949606</v>
      </c>
      <c r="F146" s="27">
        <f t="shared" si="21"/>
        <v>0.59490104673949606</v>
      </c>
      <c r="G146">
        <f t="shared" si="18"/>
        <v>0.61968747468178087</v>
      </c>
      <c r="H146" s="27">
        <f t="shared" si="22"/>
        <v>0.61968747468178087</v>
      </c>
    </row>
    <row r="147" spans="1:8" x14ac:dyDescent="0.3">
      <c r="A147">
        <v>241</v>
      </c>
      <c r="B147">
        <v>9.7000179205681006E-2</v>
      </c>
      <c r="C147">
        <v>9.6829758795928006E-2</v>
      </c>
      <c r="D147">
        <f t="shared" si="19"/>
        <v>1.7042040975299988E-4</v>
      </c>
      <c r="E147">
        <f t="shared" si="20"/>
        <v>0.17042040975299988</v>
      </c>
      <c r="F147" s="27">
        <f t="shared" si="21"/>
        <v>0.17042040975299988</v>
      </c>
      <c r="G147">
        <f t="shared" si="18"/>
        <v>0.17569081948976326</v>
      </c>
      <c r="H147" s="27">
        <f t="shared" si="22"/>
        <v>0.17569081948976326</v>
      </c>
    </row>
    <row r="148" spans="1:8" x14ac:dyDescent="0.3">
      <c r="A148">
        <v>242</v>
      </c>
      <c r="B148">
        <v>9.7000168364837505E-2</v>
      </c>
      <c r="C148">
        <v>9.6003419386651995E-2</v>
      </c>
      <c r="D148">
        <f t="shared" si="19"/>
        <v>9.9674897818551045E-4</v>
      </c>
      <c r="E148">
        <f t="shared" si="20"/>
        <v>0.99674897818551045</v>
      </c>
      <c r="F148" s="27">
        <f t="shared" si="21"/>
        <v>0.99674897818551045</v>
      </c>
      <c r="G148">
        <f t="shared" si="18"/>
        <v>1.0275744825890749</v>
      </c>
      <c r="H148" s="27">
        <f t="shared" si="22"/>
        <v>1.0275744825890749</v>
      </c>
    </row>
    <row r="149" spans="1:8" x14ac:dyDescent="0.3">
      <c r="A149">
        <v>243</v>
      </c>
      <c r="B149">
        <v>9.6000179554684997E-2</v>
      </c>
      <c r="C149">
        <v>9.5092541854776502E-2</v>
      </c>
      <c r="D149">
        <f t="shared" si="19"/>
        <v>9.0763769990849508E-4</v>
      </c>
      <c r="E149">
        <f t="shared" si="20"/>
        <v>0.90763769990849508</v>
      </c>
      <c r="F149" s="27">
        <f t="shared" si="21"/>
        <v>0.90763769990849508</v>
      </c>
      <c r="G149">
        <f t="shared" si="18"/>
        <v>0.94545416906379165</v>
      </c>
      <c r="H149" s="27">
        <f t="shared" si="22"/>
        <v>0.94545416906379165</v>
      </c>
    </row>
    <row r="150" spans="1:8" x14ac:dyDescent="0.3">
      <c r="A150">
        <v>244</v>
      </c>
      <c r="B150">
        <v>9.5000182415169498E-2</v>
      </c>
      <c r="C150">
        <v>9.4174281527936499E-2</v>
      </c>
      <c r="D150">
        <f t="shared" si="19"/>
        <v>8.2590088723299981E-4</v>
      </c>
      <c r="E150">
        <f t="shared" si="20"/>
        <v>0.82590088723299981</v>
      </c>
      <c r="F150" s="27">
        <f t="shared" si="21"/>
        <v>0.82590088723299981</v>
      </c>
      <c r="G150">
        <f t="shared" si="18"/>
        <v>0.86936768565732891</v>
      </c>
      <c r="H150" s="27">
        <f t="shared" si="22"/>
        <v>0.86936768565732891</v>
      </c>
    </row>
    <row r="151" spans="1:8" x14ac:dyDescent="0.3">
      <c r="A151">
        <v>245</v>
      </c>
      <c r="B151">
        <v>9.4000182824569997E-2</v>
      </c>
      <c r="C151">
        <v>9.3226639773584502E-2</v>
      </c>
      <c r="D151">
        <f t="shared" si="19"/>
        <v>7.7354305098549514E-4</v>
      </c>
      <c r="E151">
        <f t="shared" si="20"/>
        <v>0.77354305098549514</v>
      </c>
      <c r="F151" s="27">
        <f t="shared" si="21"/>
        <v>0.77354305098549514</v>
      </c>
      <c r="G151">
        <f t="shared" si="18"/>
        <v>0.82291653882113991</v>
      </c>
      <c r="H151" s="27">
        <f t="shared" si="22"/>
        <v>0.82291653882113991</v>
      </c>
    </row>
    <row r="152" spans="1:8" x14ac:dyDescent="0.3">
      <c r="A152">
        <v>246</v>
      </c>
      <c r="B152">
        <v>9.4000191516619994E-2</v>
      </c>
      <c r="C152">
        <v>9.3525940955702005E-2</v>
      </c>
      <c r="D152">
        <f t="shared" si="19"/>
        <v>4.7425056091798812E-4</v>
      </c>
      <c r="E152">
        <f t="shared" si="20"/>
        <v>0.47425056091798812</v>
      </c>
      <c r="F152" s="27">
        <f t="shared" si="21"/>
        <v>0.47425056091798812</v>
      </c>
      <c r="G152">
        <f t="shared" si="18"/>
        <v>0.5045208454007637</v>
      </c>
      <c r="H152" s="27">
        <f t="shared" si="22"/>
        <v>0.5045208454007637</v>
      </c>
    </row>
    <row r="153" spans="1:8" x14ac:dyDescent="0.3">
      <c r="A153">
        <v>247</v>
      </c>
      <c r="B153">
        <v>9.5000182829651003E-2</v>
      </c>
      <c r="C153">
        <v>9.36515004724945E-2</v>
      </c>
      <c r="D153">
        <f t="shared" si="19"/>
        <v>1.3486823571565026E-3</v>
      </c>
      <c r="E153">
        <f t="shared" si="20"/>
        <v>1.3486823571565028</v>
      </c>
      <c r="F153" s="27">
        <f t="shared" si="21"/>
        <v>1.3486823571565028</v>
      </c>
      <c r="G153">
        <f t="shared" si="18"/>
        <v>1.4196629069386995</v>
      </c>
      <c r="H153" s="27">
        <f t="shared" si="22"/>
        <v>1.4196629069386995</v>
      </c>
    </row>
    <row r="154" spans="1:8" x14ac:dyDescent="0.3">
      <c r="A154">
        <v>248</v>
      </c>
      <c r="B154">
        <v>9.5000190088169498E-2</v>
      </c>
      <c r="C154">
        <v>9.3679906536600993E-2</v>
      </c>
      <c r="D154">
        <f t="shared" si="19"/>
        <v>1.3202835515685046E-3</v>
      </c>
      <c r="E154">
        <f t="shared" si="20"/>
        <v>1.3202835515685045</v>
      </c>
      <c r="F154" s="27">
        <f t="shared" si="21"/>
        <v>1.3202835515685045</v>
      </c>
      <c r="G154">
        <f t="shared" si="18"/>
        <v>1.3897693787171916</v>
      </c>
      <c r="H154" s="27">
        <f t="shared" si="22"/>
        <v>1.3897693787171916</v>
      </c>
    </row>
    <row r="155" spans="1:8" x14ac:dyDescent="0.3">
      <c r="A155">
        <v>249</v>
      </c>
      <c r="B155">
        <v>9.5000193805143504E-2</v>
      </c>
      <c r="C155">
        <v>9.4329066226005495E-2</v>
      </c>
      <c r="D155">
        <f t="shared" si="19"/>
        <v>6.7112757913800891E-4</v>
      </c>
      <c r="E155">
        <f t="shared" si="20"/>
        <v>0.67112757913800891</v>
      </c>
      <c r="F155" s="27">
        <f t="shared" si="21"/>
        <v>0.67112757913800891</v>
      </c>
      <c r="G155">
        <f t="shared" si="18"/>
        <v>0.70644864210968861</v>
      </c>
      <c r="H155" s="27">
        <f t="shared" si="22"/>
        <v>0.70644864210968861</v>
      </c>
    </row>
    <row r="156" spans="1:8" x14ac:dyDescent="0.3">
      <c r="A156">
        <v>250</v>
      </c>
      <c r="B156">
        <v>9.5000194241047997E-2</v>
      </c>
      <c r="C156">
        <v>9.4163438034449001E-2</v>
      </c>
      <c r="D156">
        <f t="shared" si="19"/>
        <v>8.3675620659899586E-4</v>
      </c>
      <c r="E156">
        <f t="shared" si="20"/>
        <v>0.83675620659899586</v>
      </c>
      <c r="F156" s="27">
        <f t="shared" si="21"/>
        <v>0.83675620659899586</v>
      </c>
      <c r="G156">
        <f t="shared" si="18"/>
        <v>0.88079420603694669</v>
      </c>
      <c r="H156" s="27">
        <f t="shared" si="22"/>
        <v>0.88079420603694669</v>
      </c>
    </row>
    <row r="157" spans="1:8" x14ac:dyDescent="0.3">
      <c r="A157">
        <v>251</v>
      </c>
      <c r="B157">
        <v>9.5000189909287505E-2</v>
      </c>
      <c r="C157">
        <v>9.3916516869965494E-2</v>
      </c>
      <c r="D157">
        <f t="shared" si="19"/>
        <v>1.0836730393220112E-3</v>
      </c>
      <c r="E157">
        <f t="shared" si="20"/>
        <v>1.0836730393220111</v>
      </c>
      <c r="F157" s="27">
        <f t="shared" si="21"/>
        <v>1.0836730393220111</v>
      </c>
      <c r="G157">
        <f t="shared" si="18"/>
        <v>1.1407061821210822</v>
      </c>
      <c r="H157" s="27">
        <f t="shared" si="22"/>
        <v>1.1407061821210822</v>
      </c>
    </row>
    <row r="158" spans="1:8" x14ac:dyDescent="0.3">
      <c r="A158">
        <v>252</v>
      </c>
      <c r="B158">
        <v>9.4000213523418003E-2</v>
      </c>
      <c r="C158">
        <v>9.3566641347264501E-2</v>
      </c>
      <c r="D158">
        <f t="shared" si="19"/>
        <v>4.3357217615350163E-4</v>
      </c>
      <c r="E158">
        <f t="shared" si="20"/>
        <v>0.43357217615350163</v>
      </c>
      <c r="F158" s="27">
        <f t="shared" si="21"/>
        <v>0.43357217615350163</v>
      </c>
      <c r="G158">
        <f t="shared" si="18"/>
        <v>0.46124594817594444</v>
      </c>
      <c r="H158" s="27">
        <f t="shared" si="22"/>
        <v>0.46124594817594444</v>
      </c>
    </row>
    <row r="159" spans="1:8" x14ac:dyDescent="0.3">
      <c r="A159">
        <v>253</v>
      </c>
      <c r="B159">
        <v>9.4000210310615007E-2</v>
      </c>
      <c r="C159">
        <v>9.3703185026123001E-2</v>
      </c>
      <c r="D159">
        <f t="shared" si="19"/>
        <v>2.9702528449200571E-4</v>
      </c>
      <c r="E159">
        <f t="shared" si="20"/>
        <v>0.29702528449200571</v>
      </c>
      <c r="F159" s="27">
        <f t="shared" si="21"/>
        <v>0.29702528449200571</v>
      </c>
      <c r="G159">
        <f t="shared" si="18"/>
        <v>0.31598363823922643</v>
      </c>
      <c r="H159" s="27">
        <f t="shared" si="22"/>
        <v>0.31598363823922643</v>
      </c>
    </row>
    <row r="160" spans="1:8" x14ac:dyDescent="0.3">
      <c r="A160">
        <v>254</v>
      </c>
      <c r="B160">
        <v>9.3000220381606005E-2</v>
      </c>
      <c r="C160">
        <v>9.2479384609349499E-2</v>
      </c>
      <c r="D160">
        <f t="shared" si="19"/>
        <v>5.2083577225650601E-4</v>
      </c>
      <c r="E160">
        <f t="shared" si="20"/>
        <v>0.52083577225650601</v>
      </c>
      <c r="F160" s="27">
        <f t="shared" si="21"/>
        <v>0.52083577225650601</v>
      </c>
      <c r="G160">
        <f t="shared" si="18"/>
        <v>0.56003713767491159</v>
      </c>
      <c r="H160" s="27">
        <f t="shared" si="22"/>
        <v>0.56003713767491159</v>
      </c>
    </row>
    <row r="161" spans="1:8" x14ac:dyDescent="0.3">
      <c r="A161">
        <v>255</v>
      </c>
      <c r="B161">
        <v>9.2000222050965502E-2</v>
      </c>
      <c r="C161">
        <v>9.1163395559569996E-2</v>
      </c>
      <c r="D161">
        <f t="shared" si="19"/>
        <v>8.3682649139550647E-4</v>
      </c>
      <c r="E161">
        <f t="shared" si="20"/>
        <v>0.83682649139550647</v>
      </c>
      <c r="F161" s="27">
        <f t="shared" si="21"/>
        <v>0.83682649139550647</v>
      </c>
      <c r="G161">
        <f t="shared" si="18"/>
        <v>0.90959181699792913</v>
      </c>
      <c r="H161" s="27">
        <f t="shared" si="22"/>
        <v>0.90959181699792913</v>
      </c>
    </row>
    <row r="162" spans="1:8" x14ac:dyDescent="0.3">
      <c r="A162">
        <v>256</v>
      </c>
      <c r="B162">
        <v>9.0000257405454503E-2</v>
      </c>
      <c r="C162">
        <v>9.0053175645428002E-2</v>
      </c>
      <c r="D162">
        <f t="shared" si="19"/>
        <v>5.2918239973498427E-5</v>
      </c>
      <c r="E162">
        <f t="shared" si="20"/>
        <v>5.2918239973498427E-2</v>
      </c>
      <c r="F162" s="27">
        <f t="shared" si="21"/>
        <v>5.2918239973498427E-2</v>
      </c>
      <c r="G162">
        <f t="shared" si="18"/>
        <v>5.8797876249508697E-2</v>
      </c>
      <c r="H162" s="27">
        <f t="shared" si="22"/>
        <v>5.8797876249508697E-2</v>
      </c>
    </row>
    <row r="163" spans="1:8" x14ac:dyDescent="0.3">
      <c r="A163">
        <v>257</v>
      </c>
      <c r="B163">
        <v>8.9000251355791996E-2</v>
      </c>
      <c r="C163">
        <v>8.8912588979968496E-2</v>
      </c>
      <c r="D163">
        <f t="shared" si="19"/>
        <v>8.7662375823499561E-5</v>
      </c>
      <c r="E163">
        <f t="shared" si="20"/>
        <v>8.7662375823499561E-2</v>
      </c>
      <c r="F163" s="27">
        <f t="shared" si="21"/>
        <v>8.7662375823499561E-2</v>
      </c>
      <c r="G163">
        <f t="shared" si="18"/>
        <v>9.8496773310286417E-2</v>
      </c>
      <c r="H163" s="27">
        <f t="shared" si="22"/>
        <v>9.8496773310286417E-2</v>
      </c>
    </row>
    <row r="164" spans="1:8" x14ac:dyDescent="0.3">
      <c r="A164">
        <v>258</v>
      </c>
      <c r="B164">
        <v>8.8000036789055006E-2</v>
      </c>
      <c r="C164">
        <v>8.76469038593405E-2</v>
      </c>
      <c r="D164">
        <f t="shared" si="19"/>
        <v>3.5313292971450583E-4</v>
      </c>
      <c r="E164">
        <f t="shared" si="20"/>
        <v>0.35313292971450583</v>
      </c>
      <c r="F164" s="27">
        <f t="shared" si="21"/>
        <v>0.35313292971450583</v>
      </c>
      <c r="G164">
        <f t="shared" si="18"/>
        <v>0.40128725236899759</v>
      </c>
      <c r="H164" s="27">
        <f t="shared" si="22"/>
        <v>0.40128725236899759</v>
      </c>
    </row>
    <row r="165" spans="1:8" x14ac:dyDescent="0.3">
      <c r="A165">
        <v>259</v>
      </c>
      <c r="B165">
        <v>8.6000037088879003E-2</v>
      </c>
      <c r="C165">
        <v>8.5979794452626004E-2</v>
      </c>
      <c r="D165">
        <f t="shared" si="19"/>
        <v>2.0242636252998381E-5</v>
      </c>
      <c r="E165">
        <f t="shared" si="20"/>
        <v>2.0242636252998381E-2</v>
      </c>
      <c r="F165" s="27">
        <f t="shared" si="21"/>
        <v>2.0242636252998381E-2</v>
      </c>
      <c r="G165">
        <f t="shared" si="18"/>
        <v>2.3537938980279855E-2</v>
      </c>
      <c r="H165" s="27">
        <f t="shared" si="22"/>
        <v>2.3537938980279855E-2</v>
      </c>
    </row>
    <row r="166" spans="1:8" x14ac:dyDescent="0.3">
      <c r="A166">
        <v>260</v>
      </c>
      <c r="B166">
        <v>8.5000036942834006E-2</v>
      </c>
      <c r="C166">
        <v>8.4894690535232506E-2</v>
      </c>
      <c r="D166">
        <f t="shared" si="19"/>
        <v>1.0534640760150038E-4</v>
      </c>
      <c r="E166">
        <f t="shared" si="20"/>
        <v>0.10534640760150038</v>
      </c>
      <c r="F166" s="27">
        <f t="shared" si="21"/>
        <v>0.10534640760150038</v>
      </c>
      <c r="G166">
        <f t="shared" si="18"/>
        <v>0.12393689625376297</v>
      </c>
      <c r="H166" s="27">
        <f t="shared" si="22"/>
        <v>0.12393689625376297</v>
      </c>
    </row>
    <row r="167" spans="1:8" x14ac:dyDescent="0.3">
      <c r="A167">
        <v>261</v>
      </c>
      <c r="B167">
        <v>8.4000039141327504E-2</v>
      </c>
      <c r="C167">
        <v>8.3702943965213994E-2</v>
      </c>
      <c r="D167">
        <f t="shared" si="19"/>
        <v>2.9709517611350988E-4</v>
      </c>
      <c r="E167">
        <f t="shared" si="20"/>
        <v>0.29709517611350988</v>
      </c>
      <c r="F167" s="27">
        <f t="shared" si="21"/>
        <v>0.29709517611350988</v>
      </c>
      <c r="G167">
        <f t="shared" si="18"/>
        <v>0.35368456866270775</v>
      </c>
      <c r="H167" s="27">
        <f t="shared" si="22"/>
        <v>0.35368456866270775</v>
      </c>
    </row>
    <row r="168" spans="1:8" x14ac:dyDescent="0.3">
      <c r="A168">
        <v>262</v>
      </c>
      <c r="B168">
        <v>8.3000041449781001E-2</v>
      </c>
      <c r="C168">
        <v>8.2595436631964003E-2</v>
      </c>
      <c r="D168">
        <f t="shared" si="19"/>
        <v>4.0460481781699753E-4</v>
      </c>
      <c r="E168">
        <f t="shared" si="20"/>
        <v>0.40460481781699753</v>
      </c>
      <c r="F168" s="27">
        <f t="shared" si="21"/>
        <v>0.40460481781699753</v>
      </c>
      <c r="G168">
        <f t="shared" si="18"/>
        <v>0.48747544067409032</v>
      </c>
      <c r="H168" s="27">
        <f t="shared" si="22"/>
        <v>0.48747544067409032</v>
      </c>
    </row>
    <row r="169" spans="1:8" x14ac:dyDescent="0.3">
      <c r="A169">
        <v>263</v>
      </c>
      <c r="B169">
        <v>8.2000042417447502E-2</v>
      </c>
      <c r="C169">
        <v>8.1125655223396001E-2</v>
      </c>
      <c r="D169">
        <f t="shared" si="19"/>
        <v>8.7438719405150134E-4</v>
      </c>
      <c r="E169">
        <f t="shared" si="20"/>
        <v>0.87438719405150134</v>
      </c>
      <c r="F169" s="27">
        <f t="shared" si="21"/>
        <v>0.87438719405150134</v>
      </c>
      <c r="G169">
        <f t="shared" si="18"/>
        <v>1.0663252948091819</v>
      </c>
      <c r="H169" s="27">
        <f t="shared" si="22"/>
        <v>1.0663252948091819</v>
      </c>
    </row>
    <row r="170" spans="1:8" x14ac:dyDescent="0.3">
      <c r="A170">
        <v>264</v>
      </c>
      <c r="B170">
        <v>8.0000040983493004E-2</v>
      </c>
      <c r="C170">
        <v>8.0006920890976496E-2</v>
      </c>
      <c r="D170">
        <f t="shared" si="19"/>
        <v>6.8799074834924312E-6</v>
      </c>
      <c r="E170">
        <f t="shared" si="20"/>
        <v>6.8799074834924312E-3</v>
      </c>
      <c r="F170" s="27">
        <f t="shared" si="21"/>
        <v>6.8799074834924312E-3</v>
      </c>
      <c r="G170">
        <f t="shared" si="18"/>
        <v>8.5998799487015422E-3</v>
      </c>
      <c r="H170" s="27">
        <f t="shared" si="22"/>
        <v>8.5998799487015422E-3</v>
      </c>
    </row>
    <row r="171" spans="1:8" x14ac:dyDescent="0.3">
      <c r="A171">
        <v>265</v>
      </c>
      <c r="B171">
        <v>7.9000034447169007E-2</v>
      </c>
      <c r="C171">
        <v>7.8757965480190498E-2</v>
      </c>
      <c r="D171">
        <f t="shared" si="19"/>
        <v>2.4206896697850921E-4</v>
      </c>
      <c r="E171">
        <f t="shared" si="20"/>
        <v>0.24206896697850921</v>
      </c>
      <c r="F171" s="27">
        <f t="shared" si="21"/>
        <v>0.24206896697850921</v>
      </c>
      <c r="G171">
        <f t="shared" si="18"/>
        <v>0.30641628028705736</v>
      </c>
      <c r="H171" s="27">
        <f t="shared" si="22"/>
        <v>0.30641628028705736</v>
      </c>
    </row>
    <row r="172" spans="1:8" x14ac:dyDescent="0.3">
      <c r="A172">
        <v>266</v>
      </c>
      <c r="B172">
        <v>7.9000028735194003E-2</v>
      </c>
      <c r="C172">
        <v>7.8421082846274498E-2</v>
      </c>
      <c r="D172">
        <f t="shared" si="19"/>
        <v>5.7894588891950483E-4</v>
      </c>
      <c r="E172">
        <f t="shared" si="20"/>
        <v>0.57894588891950483</v>
      </c>
      <c r="F172" s="27">
        <f t="shared" si="21"/>
        <v>0.57894588891950483</v>
      </c>
      <c r="G172">
        <f t="shared" si="18"/>
        <v>0.73284263080475076</v>
      </c>
      <c r="H172" s="27">
        <f t="shared" si="22"/>
        <v>0.73284263080475076</v>
      </c>
    </row>
    <row r="173" spans="1:8" x14ac:dyDescent="0.3">
      <c r="A173">
        <v>267</v>
      </c>
      <c r="B173">
        <v>7.9000029471060496E-2</v>
      </c>
      <c r="C173">
        <v>7.8317415681508504E-2</v>
      </c>
      <c r="D173">
        <f t="shared" si="19"/>
        <v>6.8261378955199181E-4</v>
      </c>
      <c r="E173">
        <f t="shared" si="20"/>
        <v>0.68261378955199181</v>
      </c>
      <c r="F173" s="27">
        <f t="shared" si="21"/>
        <v>0.68261378955199181</v>
      </c>
      <c r="G173">
        <f t="shared" si="18"/>
        <v>0.86406776569880739</v>
      </c>
      <c r="H173" s="27">
        <f t="shared" si="22"/>
        <v>0.86406776569880739</v>
      </c>
    </row>
    <row r="174" spans="1:8" x14ac:dyDescent="0.3">
      <c r="A174">
        <v>268</v>
      </c>
      <c r="B174">
        <v>7.8000033700554999E-2</v>
      </c>
      <c r="C174">
        <v>7.7758291746937505E-2</v>
      </c>
      <c r="D174">
        <f t="shared" si="19"/>
        <v>2.4174195361749418E-4</v>
      </c>
      <c r="E174">
        <f t="shared" si="20"/>
        <v>0.24174195361749418</v>
      </c>
      <c r="F174" s="27">
        <f t="shared" si="21"/>
        <v>0.24174195361749418</v>
      </c>
      <c r="G174">
        <f t="shared" si="18"/>
        <v>0.30992544765499774</v>
      </c>
      <c r="H174" s="27">
        <f t="shared" si="22"/>
        <v>0.30992544765499774</v>
      </c>
    </row>
    <row r="175" spans="1:8" x14ac:dyDescent="0.3">
      <c r="A175">
        <v>269</v>
      </c>
      <c r="B175">
        <v>7.8000030735650497E-2</v>
      </c>
      <c r="C175">
        <v>7.7599029033583497E-2</v>
      </c>
      <c r="D175">
        <f t="shared" si="19"/>
        <v>4.0100170206699981E-4</v>
      </c>
      <c r="E175">
        <f t="shared" si="20"/>
        <v>0.40100170206699981</v>
      </c>
      <c r="F175" s="27">
        <f t="shared" si="21"/>
        <v>0.40100170206699981</v>
      </c>
      <c r="G175">
        <f t="shared" si="18"/>
        <v>0.51410454365849234</v>
      </c>
      <c r="H175" s="27">
        <f t="shared" si="22"/>
        <v>0.51410454365849234</v>
      </c>
    </row>
    <row r="176" spans="1:8" x14ac:dyDescent="0.3">
      <c r="A176">
        <v>270</v>
      </c>
      <c r="B176">
        <v>7.7000140636488995E-2</v>
      </c>
      <c r="C176">
        <v>7.6420875030333998E-2</v>
      </c>
      <c r="D176">
        <f t="shared" si="19"/>
        <v>5.7926560615499667E-4</v>
      </c>
      <c r="E176">
        <f t="shared" si="20"/>
        <v>0.57926560615499667</v>
      </c>
      <c r="F176" s="27">
        <f t="shared" si="21"/>
        <v>0.57926560615499667</v>
      </c>
      <c r="G176">
        <f t="shared" si="18"/>
        <v>0.75229162098503111</v>
      </c>
      <c r="H176" s="27">
        <f t="shared" si="22"/>
        <v>0.75229162098503111</v>
      </c>
    </row>
    <row r="177" spans="1:8" x14ac:dyDescent="0.3">
      <c r="A177">
        <v>271</v>
      </c>
      <c r="B177">
        <v>7.6000532911310495E-2</v>
      </c>
      <c r="C177">
        <v>7.5257486760734002E-2</v>
      </c>
      <c r="D177">
        <f t="shared" si="19"/>
        <v>7.4304615057649293E-4</v>
      </c>
      <c r="E177">
        <f t="shared" si="20"/>
        <v>0.74304615057649293</v>
      </c>
      <c r="F177" s="27">
        <f t="shared" si="21"/>
        <v>0.74304615057649293</v>
      </c>
      <c r="G177">
        <f t="shared" si="18"/>
        <v>0.97768544786863176</v>
      </c>
      <c r="H177" s="27">
        <f t="shared" si="22"/>
        <v>0.97768544786863176</v>
      </c>
    </row>
    <row r="178" spans="1:8" x14ac:dyDescent="0.3">
      <c r="A178">
        <v>272</v>
      </c>
      <c r="B178">
        <v>7.5000961783156003E-2</v>
      </c>
      <c r="C178">
        <v>7.4205344991542493E-2</v>
      </c>
      <c r="D178">
        <f t="shared" si="19"/>
        <v>7.9561679161350984E-4</v>
      </c>
      <c r="E178">
        <f t="shared" si="20"/>
        <v>0.79561679161350984</v>
      </c>
      <c r="F178" s="27">
        <f t="shared" si="21"/>
        <v>0.79561679161350984</v>
      </c>
      <c r="G178">
        <f t="shared" si="18"/>
        <v>1.0608087852443946</v>
      </c>
      <c r="H178" s="27">
        <f t="shared" si="22"/>
        <v>1.0608087852443946</v>
      </c>
    </row>
    <row r="179" spans="1:8" x14ac:dyDescent="0.3">
      <c r="A179">
        <v>273</v>
      </c>
      <c r="B179">
        <v>7.3001506025707499E-2</v>
      </c>
      <c r="C179">
        <v>7.2859345590259E-2</v>
      </c>
      <c r="D179">
        <f t="shared" si="19"/>
        <v>1.4216043544849899E-4</v>
      </c>
      <c r="E179">
        <f t="shared" si="20"/>
        <v>0.14216043544849899</v>
      </c>
      <c r="F179" s="27">
        <f t="shared" si="21"/>
        <v>0.14216043544849899</v>
      </c>
      <c r="G179">
        <f t="shared" si="18"/>
        <v>0.19473630502696362</v>
      </c>
      <c r="H179" s="27">
        <f t="shared" si="22"/>
        <v>0.19473630502696362</v>
      </c>
    </row>
    <row r="180" spans="1:8" x14ac:dyDescent="0.3">
      <c r="A180">
        <v>274</v>
      </c>
      <c r="B180">
        <v>7.6000545648873999E-2</v>
      </c>
      <c r="C180">
        <v>7.5211062117050004E-2</v>
      </c>
      <c r="D180">
        <f t="shared" si="19"/>
        <v>7.8948353182399511E-4</v>
      </c>
      <c r="E180">
        <f t="shared" si="20"/>
        <v>0.78948353182399511</v>
      </c>
      <c r="F180" s="27">
        <f t="shared" si="21"/>
        <v>0.78948353182399511</v>
      </c>
      <c r="G180">
        <f t="shared" si="18"/>
        <v>1.0387866627582456</v>
      </c>
      <c r="H180" s="27">
        <f t="shared" si="22"/>
        <v>1.0387866627582456</v>
      </c>
    </row>
    <row r="181" spans="1:8" x14ac:dyDescent="0.3">
      <c r="A181">
        <v>275</v>
      </c>
      <c r="B181">
        <v>7.8000027492047E-2</v>
      </c>
      <c r="C181">
        <v>7.7442823281348494E-2</v>
      </c>
      <c r="D181">
        <f t="shared" si="19"/>
        <v>5.572042106985059E-4</v>
      </c>
      <c r="E181">
        <f t="shared" si="20"/>
        <v>0.5572042106985059</v>
      </c>
      <c r="F181" s="27">
        <f t="shared" si="21"/>
        <v>0.5572042106985059</v>
      </c>
      <c r="G181">
        <f t="shared" si="18"/>
        <v>0.71436412090408474</v>
      </c>
      <c r="H181" s="27">
        <f t="shared" si="22"/>
        <v>0.71436412090408474</v>
      </c>
    </row>
    <row r="182" spans="1:8" x14ac:dyDescent="0.3">
      <c r="A182">
        <v>276</v>
      </c>
      <c r="B182">
        <v>8.0000038178592497E-2</v>
      </c>
      <c r="C182">
        <v>7.9386727927644493E-2</v>
      </c>
      <c r="D182">
        <f t="shared" si="19"/>
        <v>6.1331025094800429E-4</v>
      </c>
      <c r="E182">
        <f t="shared" si="20"/>
        <v>0.61331025094800429</v>
      </c>
      <c r="F182" s="27">
        <f t="shared" si="21"/>
        <v>0.61331025094800429</v>
      </c>
      <c r="G182">
        <f t="shared" si="18"/>
        <v>0.76663744782077137</v>
      </c>
      <c r="H182" s="27">
        <f t="shared" si="22"/>
        <v>0.76663744782077137</v>
      </c>
    </row>
    <row r="183" spans="1:8" x14ac:dyDescent="0.3">
      <c r="A183">
        <v>277</v>
      </c>
      <c r="B183">
        <v>8.2000038009117995E-2</v>
      </c>
      <c r="C183">
        <v>8.1372697455933493E-2</v>
      </c>
      <c r="D183">
        <f t="shared" si="19"/>
        <v>6.2734055318450221E-4</v>
      </c>
      <c r="E183">
        <f t="shared" si="20"/>
        <v>0.62734055318450221</v>
      </c>
      <c r="F183" s="27">
        <f t="shared" si="21"/>
        <v>0.62734055318450221</v>
      </c>
      <c r="G183">
        <f t="shared" si="18"/>
        <v>0.76504910048303276</v>
      </c>
      <c r="H183" s="27">
        <f t="shared" si="22"/>
        <v>0.76504910048303276</v>
      </c>
    </row>
    <row r="184" spans="1:8" x14ac:dyDescent="0.3">
      <c r="A184">
        <v>278</v>
      </c>
      <c r="B184">
        <v>8.5000035043432995E-2</v>
      </c>
      <c r="C184">
        <v>8.4541468871048506E-2</v>
      </c>
      <c r="D184">
        <f t="shared" si="19"/>
        <v>4.5856617238448916E-4</v>
      </c>
      <c r="E184">
        <f t="shared" si="20"/>
        <v>0.45856617238448916</v>
      </c>
      <c r="F184" s="27">
        <f t="shared" si="21"/>
        <v>0.45856617238448916</v>
      </c>
      <c r="G184">
        <f t="shared" si="18"/>
        <v>0.53948939215162994</v>
      </c>
      <c r="H184" s="27">
        <f t="shared" si="22"/>
        <v>0.53948939215162994</v>
      </c>
    </row>
    <row r="185" spans="1:8" x14ac:dyDescent="0.3">
      <c r="A185">
        <v>279</v>
      </c>
      <c r="B185">
        <v>8.8000242287402497E-2</v>
      </c>
      <c r="C185">
        <v>8.7570977746454504E-2</v>
      </c>
      <c r="D185">
        <f t="shared" si="19"/>
        <v>4.2926454094799338E-4</v>
      </c>
      <c r="E185">
        <f t="shared" si="20"/>
        <v>0.42926454094799338</v>
      </c>
      <c r="F185" s="27">
        <f t="shared" si="21"/>
        <v>0.42926454094799338</v>
      </c>
      <c r="G185">
        <f t="shared" si="18"/>
        <v>0.4877992716725098</v>
      </c>
      <c r="H185" s="27">
        <f t="shared" si="22"/>
        <v>0.4877992716725098</v>
      </c>
    </row>
    <row r="186" spans="1:8" x14ac:dyDescent="0.3">
      <c r="A186">
        <v>280</v>
      </c>
      <c r="B186">
        <v>9.1000218879204495E-2</v>
      </c>
      <c r="C186">
        <v>9.09046381747175E-2</v>
      </c>
      <c r="D186">
        <f t="shared" si="19"/>
        <v>9.5580704486994406E-5</v>
      </c>
      <c r="E186">
        <f t="shared" si="20"/>
        <v>9.5580704486994406E-2</v>
      </c>
      <c r="F186" s="27">
        <f t="shared" si="21"/>
        <v>9.5580704486994406E-2</v>
      </c>
      <c r="G186">
        <f t="shared" si="18"/>
        <v>0.10503348856102218</v>
      </c>
      <c r="H186" s="27">
        <f t="shared" si="22"/>
        <v>0.10503348856102218</v>
      </c>
    </row>
    <row r="187" spans="1:8" x14ac:dyDescent="0.3">
      <c r="A187">
        <v>281</v>
      </c>
      <c r="B187">
        <v>9.4000185712494494E-2</v>
      </c>
      <c r="C187">
        <v>9.3875733618049503E-2</v>
      </c>
      <c r="D187">
        <f t="shared" si="19"/>
        <v>1.2445209444499061E-4</v>
      </c>
      <c r="E187">
        <f t="shared" si="20"/>
        <v>0.12445209444499061</v>
      </c>
      <c r="F187" s="27">
        <f t="shared" si="21"/>
        <v>0.12445209444499061</v>
      </c>
      <c r="G187">
        <f t="shared" si="18"/>
        <v>0.13239558358494652</v>
      </c>
      <c r="H187" s="27">
        <f t="shared" si="22"/>
        <v>0.13239558358494652</v>
      </c>
    </row>
    <row r="188" spans="1:8" x14ac:dyDescent="0.3">
      <c r="A188">
        <v>282</v>
      </c>
      <c r="B188">
        <v>9.7000163575783005E-2</v>
      </c>
      <c r="C188">
        <v>9.7240558483676506E-2</v>
      </c>
      <c r="D188">
        <f t="shared" si="19"/>
        <v>2.4039490789350138E-4</v>
      </c>
      <c r="E188">
        <f t="shared" si="20"/>
        <v>0.24039490789350138</v>
      </c>
      <c r="F188" s="27">
        <f t="shared" si="21"/>
        <v>0.24039490789350138</v>
      </c>
      <c r="G188">
        <f t="shared" si="18"/>
        <v>0.24782938402540819</v>
      </c>
      <c r="H188" s="27">
        <f t="shared" si="22"/>
        <v>0.24782938402540819</v>
      </c>
    </row>
    <row r="189" spans="1:8" x14ac:dyDescent="0.3">
      <c r="A189">
        <v>283</v>
      </c>
      <c r="B189">
        <v>0.100000151792231</v>
      </c>
      <c r="C189">
        <v>0.1003741708482265</v>
      </c>
      <c r="D189">
        <f t="shared" si="19"/>
        <v>3.7401905599550311E-4</v>
      </c>
      <c r="E189">
        <f t="shared" si="20"/>
        <v>0.37401905599550311</v>
      </c>
      <c r="F189" s="27">
        <f t="shared" si="21"/>
        <v>0.37401905599550311</v>
      </c>
      <c r="G189">
        <f t="shared" si="18"/>
        <v>0.37401848826449546</v>
      </c>
      <c r="H189" s="27">
        <f t="shared" si="22"/>
        <v>0.37401848826449546</v>
      </c>
    </row>
    <row r="190" spans="1:8" x14ac:dyDescent="0.3">
      <c r="A190">
        <v>284</v>
      </c>
      <c r="B190">
        <v>0.103000141277963</v>
      </c>
      <c r="C190">
        <v>0.1033591051056475</v>
      </c>
      <c r="D190">
        <f t="shared" si="19"/>
        <v>3.589638276844942E-4</v>
      </c>
      <c r="E190">
        <f t="shared" si="20"/>
        <v>0.3589638276844942</v>
      </c>
      <c r="F190" s="27">
        <f t="shared" si="21"/>
        <v>0.3589638276844942</v>
      </c>
      <c r="G190">
        <f t="shared" si="18"/>
        <v>0.34850809254306808</v>
      </c>
      <c r="H190" s="27">
        <f t="shared" si="22"/>
        <v>0.34850809254306808</v>
      </c>
    </row>
    <row r="191" spans="1:8" x14ac:dyDescent="0.3">
      <c r="A191">
        <v>285</v>
      </c>
      <c r="B191">
        <v>0.107000021786436</v>
      </c>
      <c r="C191">
        <v>0.1067591334876635</v>
      </c>
      <c r="D191">
        <f t="shared" si="19"/>
        <v>2.408882987725014E-4</v>
      </c>
      <c r="E191">
        <f t="shared" si="20"/>
        <v>0.2408882987725014</v>
      </c>
      <c r="F191" s="27">
        <f t="shared" si="21"/>
        <v>0.2408882987725014</v>
      </c>
      <c r="G191">
        <f t="shared" si="18"/>
        <v>0.22512920535034689</v>
      </c>
      <c r="H191" s="27">
        <f t="shared" si="22"/>
        <v>0.22512920535034689</v>
      </c>
    </row>
    <row r="192" spans="1:8" x14ac:dyDescent="0.3">
      <c r="A192">
        <v>286</v>
      </c>
      <c r="B192">
        <v>0.110000021109768</v>
      </c>
      <c r="C192">
        <v>0.1096246266697465</v>
      </c>
      <c r="D192">
        <f t="shared" si="19"/>
        <v>3.7539444002150646E-4</v>
      </c>
      <c r="E192">
        <f t="shared" si="20"/>
        <v>0.37539444002150646</v>
      </c>
      <c r="F192" s="27">
        <f t="shared" si="21"/>
        <v>0.37539444002150646</v>
      </c>
      <c r="G192">
        <f t="shared" si="18"/>
        <v>0.34126760725518757</v>
      </c>
      <c r="H192" s="27">
        <f t="shared" si="22"/>
        <v>0.34126760725518757</v>
      </c>
    </row>
    <row r="193" spans="1:8" x14ac:dyDescent="0.3">
      <c r="A193">
        <v>287</v>
      </c>
      <c r="B193">
        <v>0.113000042235226</v>
      </c>
      <c r="C193">
        <v>0.112632639314465</v>
      </c>
      <c r="D193">
        <f t="shared" si="19"/>
        <v>3.6740292076099801E-4</v>
      </c>
      <c r="E193">
        <f t="shared" si="20"/>
        <v>0.36740292076099801</v>
      </c>
      <c r="F193" s="27">
        <f t="shared" si="21"/>
        <v>0.36740292076099801</v>
      </c>
      <c r="G193">
        <f t="shared" si="18"/>
        <v>0.3251352065835475</v>
      </c>
      <c r="H193" s="27">
        <f t="shared" si="22"/>
        <v>0.3251352065835475</v>
      </c>
    </row>
    <row r="194" spans="1:8" x14ac:dyDescent="0.3">
      <c r="A194">
        <v>288</v>
      </c>
      <c r="B194">
        <v>0.116000043953065</v>
      </c>
      <c r="C194">
        <v>0.1153414089153615</v>
      </c>
      <c r="D194">
        <f t="shared" si="19"/>
        <v>6.5863503770349774E-4</v>
      </c>
      <c r="E194">
        <f t="shared" si="20"/>
        <v>0.65863503770349774</v>
      </c>
      <c r="F194" s="27">
        <f t="shared" si="21"/>
        <v>0.65863503770349774</v>
      </c>
      <c r="G194">
        <f t="shared" si="18"/>
        <v>0.56778861046810403</v>
      </c>
      <c r="H194" s="27">
        <f t="shared" si="22"/>
        <v>0.56778861046810403</v>
      </c>
    </row>
    <row r="195" spans="1:8" x14ac:dyDescent="0.3">
      <c r="A195">
        <v>385</v>
      </c>
      <c r="B195">
        <v>0.116000044361371</v>
      </c>
      <c r="C195">
        <v>0.115498495149222</v>
      </c>
      <c r="D195">
        <f t="shared" si="19"/>
        <v>5.0154921214899673E-4</v>
      </c>
      <c r="E195">
        <f t="shared" si="20"/>
        <v>0.50154921214899673</v>
      </c>
      <c r="F195" s="27">
        <f t="shared" si="21"/>
        <v>0.50154921214899673</v>
      </c>
      <c r="G195">
        <f t="shared" ref="G195:G258" si="23">ABS(F195/(B195*1000))*100</f>
        <v>0.43236984512397036</v>
      </c>
      <c r="H195" s="27">
        <f t="shared" si="22"/>
        <v>0.43236984512397036</v>
      </c>
    </row>
    <row r="196" spans="1:8" x14ac:dyDescent="0.3">
      <c r="A196">
        <v>386</v>
      </c>
      <c r="B196">
        <v>0.11700002520837501</v>
      </c>
      <c r="C196">
        <v>0.117822960522079</v>
      </c>
      <c r="D196">
        <f t="shared" ref="D196:D259" si="24">ABS(B196-C196)</f>
        <v>8.229353137039902E-4</v>
      </c>
      <c r="E196">
        <f t="shared" ref="E196:E259" si="25">D196*1000</f>
        <v>0.8229353137039902</v>
      </c>
      <c r="F196" s="27">
        <f t="shared" ref="F196:F259" si="26">E196</f>
        <v>0.8229353137039902</v>
      </c>
      <c r="G196">
        <f t="shared" si="23"/>
        <v>0.70336336444232106</v>
      </c>
      <c r="H196" s="27">
        <f t="shared" ref="H196:H259" si="27">G196</f>
        <v>0.70336336444232106</v>
      </c>
    </row>
    <row r="197" spans="1:8" x14ac:dyDescent="0.3">
      <c r="A197">
        <v>387</v>
      </c>
      <c r="B197">
        <v>0.11900002054416201</v>
      </c>
      <c r="C197">
        <v>0.11949540117582449</v>
      </c>
      <c r="D197">
        <f t="shared" si="24"/>
        <v>4.953806316624898E-4</v>
      </c>
      <c r="E197">
        <f t="shared" si="25"/>
        <v>0.4953806316624898</v>
      </c>
      <c r="F197" s="27">
        <f t="shared" si="26"/>
        <v>0.4953806316624898</v>
      </c>
      <c r="G197">
        <f t="shared" si="23"/>
        <v>0.41628617322687728</v>
      </c>
      <c r="H197" s="27">
        <f t="shared" si="27"/>
        <v>0.41628617322687728</v>
      </c>
    </row>
    <row r="198" spans="1:8" x14ac:dyDescent="0.3">
      <c r="A198">
        <v>388</v>
      </c>
      <c r="B198">
        <v>0.121000013521554</v>
      </c>
      <c r="C198">
        <v>0.12103784655680851</v>
      </c>
      <c r="D198">
        <f t="shared" si="24"/>
        <v>3.7833035254508651E-5</v>
      </c>
      <c r="E198">
        <f t="shared" si="25"/>
        <v>3.7833035254508651E-2</v>
      </c>
      <c r="F198" s="27">
        <f t="shared" si="26"/>
        <v>3.7833035254508651E-2</v>
      </c>
      <c r="G198">
        <f t="shared" si="23"/>
        <v>3.1266967790684892E-2</v>
      </c>
      <c r="H198" s="27">
        <f t="shared" si="27"/>
        <v>3.1266967790684892E-2</v>
      </c>
    </row>
    <row r="199" spans="1:8" x14ac:dyDescent="0.3">
      <c r="A199">
        <v>389</v>
      </c>
      <c r="B199">
        <v>0.12200001372648001</v>
      </c>
      <c r="C199">
        <v>0.12288025017762549</v>
      </c>
      <c r="D199">
        <f t="shared" si="24"/>
        <v>8.8023645114548854E-4</v>
      </c>
      <c r="E199">
        <f t="shared" si="25"/>
        <v>0.88023645114548854</v>
      </c>
      <c r="F199" s="27">
        <f t="shared" si="26"/>
        <v>0.88023645114548854</v>
      </c>
      <c r="G199">
        <f t="shared" si="23"/>
        <v>0.72150520664608242</v>
      </c>
      <c r="H199" s="27">
        <f t="shared" si="27"/>
        <v>0.72150520664608242</v>
      </c>
    </row>
    <row r="200" spans="1:8" x14ac:dyDescent="0.3">
      <c r="A200">
        <v>390</v>
      </c>
      <c r="B200">
        <v>0.123000013006829</v>
      </c>
      <c r="C200">
        <v>0.123787568801408</v>
      </c>
      <c r="D200">
        <f t="shared" si="24"/>
        <v>7.8755579457899516E-4</v>
      </c>
      <c r="E200">
        <f t="shared" si="25"/>
        <v>0.78755579457899516</v>
      </c>
      <c r="F200" s="27">
        <f t="shared" si="26"/>
        <v>0.78755579457899516</v>
      </c>
      <c r="G200">
        <f t="shared" si="23"/>
        <v>0.640289196176971</v>
      </c>
      <c r="H200" s="27">
        <f t="shared" si="27"/>
        <v>0.640289196176971</v>
      </c>
    </row>
    <row r="201" spans="1:8" x14ac:dyDescent="0.3">
      <c r="A201">
        <v>391</v>
      </c>
      <c r="B201">
        <v>0.124000034045713</v>
      </c>
      <c r="C201">
        <v>0.12470224954449</v>
      </c>
      <c r="D201">
        <f t="shared" si="24"/>
        <v>7.0221549877699796E-4</v>
      </c>
      <c r="E201">
        <f t="shared" si="25"/>
        <v>0.70221549877699796</v>
      </c>
      <c r="F201" s="27">
        <f t="shared" si="26"/>
        <v>0.70221549877699796</v>
      </c>
      <c r="G201">
        <f t="shared" si="23"/>
        <v>0.56630266610904645</v>
      </c>
      <c r="H201" s="27">
        <f t="shared" si="27"/>
        <v>0.56630266610904645</v>
      </c>
    </row>
    <row r="202" spans="1:8" x14ac:dyDescent="0.3">
      <c r="A202">
        <v>392</v>
      </c>
      <c r="B202">
        <v>0.12500003130454401</v>
      </c>
      <c r="C202">
        <v>0.1254801904454835</v>
      </c>
      <c r="D202">
        <f t="shared" si="24"/>
        <v>4.8015914093949008E-4</v>
      </c>
      <c r="E202">
        <f t="shared" si="25"/>
        <v>0.48015914093949008</v>
      </c>
      <c r="F202" s="27">
        <f t="shared" si="26"/>
        <v>0.48015914093949008</v>
      </c>
      <c r="G202">
        <f t="shared" si="23"/>
        <v>0.38412721655217325</v>
      </c>
      <c r="H202" s="27">
        <f t="shared" si="27"/>
        <v>0.38412721655217325</v>
      </c>
    </row>
    <row r="203" spans="1:8" x14ac:dyDescent="0.3">
      <c r="A203">
        <v>393</v>
      </c>
      <c r="B203">
        <v>0.126000026704784</v>
      </c>
      <c r="C203">
        <v>0.12648555528255401</v>
      </c>
      <c r="D203">
        <f t="shared" si="24"/>
        <v>4.8552857777001135E-4</v>
      </c>
      <c r="E203">
        <f t="shared" si="25"/>
        <v>0.48552857777001135</v>
      </c>
      <c r="F203" s="27">
        <f t="shared" si="26"/>
        <v>0.48552857777001135</v>
      </c>
      <c r="G203">
        <f t="shared" si="23"/>
        <v>0.38534005941728638</v>
      </c>
      <c r="H203" s="27">
        <f t="shared" si="27"/>
        <v>0.38534005941728638</v>
      </c>
    </row>
    <row r="204" spans="1:8" x14ac:dyDescent="0.3">
      <c r="A204">
        <v>394</v>
      </c>
      <c r="B204">
        <v>0.12500003112091601</v>
      </c>
      <c r="C204">
        <v>0.1258637073194695</v>
      </c>
      <c r="D204">
        <f t="shared" si="24"/>
        <v>8.6367619855348687E-4</v>
      </c>
      <c r="E204">
        <f t="shared" si="25"/>
        <v>0.86367619855348687</v>
      </c>
      <c r="F204" s="27">
        <f t="shared" si="26"/>
        <v>0.86367619855348687</v>
      </c>
      <c r="G204">
        <f t="shared" si="23"/>
        <v>0.69094078682110793</v>
      </c>
      <c r="H204" s="27">
        <f t="shared" si="27"/>
        <v>0.69094078682110793</v>
      </c>
    </row>
    <row r="205" spans="1:8" x14ac:dyDescent="0.3">
      <c r="A205">
        <v>395</v>
      </c>
      <c r="B205">
        <v>0.124000034889855</v>
      </c>
      <c r="C205">
        <v>0.12512402888108151</v>
      </c>
      <c r="D205">
        <f t="shared" si="24"/>
        <v>1.1239939912265073E-3</v>
      </c>
      <c r="E205">
        <f t="shared" si="25"/>
        <v>1.1239939912265073</v>
      </c>
      <c r="F205" s="27">
        <f t="shared" si="26"/>
        <v>1.1239939912265073</v>
      </c>
      <c r="G205">
        <f t="shared" si="23"/>
        <v>0.90644651207147875</v>
      </c>
      <c r="H205" s="27">
        <f t="shared" si="27"/>
        <v>0.90644651207147875</v>
      </c>
    </row>
    <row r="206" spans="1:8" x14ac:dyDescent="0.3">
      <c r="A206">
        <v>396</v>
      </c>
      <c r="B206">
        <v>0.12400003618748801</v>
      </c>
      <c r="C206">
        <v>0.124273512753011</v>
      </c>
      <c r="D206">
        <f t="shared" si="24"/>
        <v>2.7347656552299815E-4</v>
      </c>
      <c r="E206">
        <f t="shared" si="25"/>
        <v>0.27347656552299815</v>
      </c>
      <c r="F206" s="27">
        <f t="shared" si="26"/>
        <v>0.27347656552299815</v>
      </c>
      <c r="G206">
        <f t="shared" si="23"/>
        <v>0.22054555299443759</v>
      </c>
      <c r="H206" s="27">
        <f t="shared" si="27"/>
        <v>0.22054555299443759</v>
      </c>
    </row>
    <row r="207" spans="1:8" x14ac:dyDescent="0.3">
      <c r="A207">
        <v>397</v>
      </c>
      <c r="B207">
        <v>0.12300001382629</v>
      </c>
      <c r="C207">
        <v>0.123603007774251</v>
      </c>
      <c r="D207">
        <f t="shared" si="24"/>
        <v>6.0299394796099748E-4</v>
      </c>
      <c r="E207">
        <f t="shared" si="25"/>
        <v>0.60299394796099748</v>
      </c>
      <c r="F207" s="27">
        <f t="shared" si="26"/>
        <v>0.60299394796099748</v>
      </c>
      <c r="G207">
        <f t="shared" si="23"/>
        <v>0.490238926974912</v>
      </c>
      <c r="H207" s="27">
        <f t="shared" si="27"/>
        <v>0.490238926974912</v>
      </c>
    </row>
    <row r="208" spans="1:8" x14ac:dyDescent="0.3">
      <c r="A208">
        <v>398</v>
      </c>
      <c r="B208">
        <v>0.12300001382829399</v>
      </c>
      <c r="C208">
        <v>0.1236404482374875</v>
      </c>
      <c r="D208">
        <f t="shared" si="24"/>
        <v>6.4043440919350769E-4</v>
      </c>
      <c r="E208">
        <f t="shared" si="25"/>
        <v>0.64043440919350769</v>
      </c>
      <c r="F208" s="27">
        <f t="shared" si="26"/>
        <v>0.64043440919350769</v>
      </c>
      <c r="G208">
        <f t="shared" si="23"/>
        <v>0.52067832292079552</v>
      </c>
      <c r="H208" s="27">
        <f t="shared" si="27"/>
        <v>0.52067832292079552</v>
      </c>
    </row>
    <row r="209" spans="1:8" x14ac:dyDescent="0.3">
      <c r="A209">
        <v>399</v>
      </c>
      <c r="B209">
        <v>0.123000013824397</v>
      </c>
      <c r="C209">
        <v>0.12367000275354401</v>
      </c>
      <c r="D209">
        <f t="shared" si="24"/>
        <v>6.699889291470057E-4</v>
      </c>
      <c r="E209">
        <f t="shared" si="25"/>
        <v>0.6699889291470057</v>
      </c>
      <c r="F209" s="27">
        <f t="shared" si="26"/>
        <v>0.6699889291470057</v>
      </c>
      <c r="G209">
        <f t="shared" si="23"/>
        <v>0.54470638523953863</v>
      </c>
      <c r="H209" s="27">
        <f t="shared" si="27"/>
        <v>0.54470638523953863</v>
      </c>
    </row>
    <row r="210" spans="1:8" x14ac:dyDescent="0.3">
      <c r="A210">
        <v>400</v>
      </c>
      <c r="B210">
        <v>0.122000014214126</v>
      </c>
      <c r="C210">
        <v>0.1235756831788405</v>
      </c>
      <c r="D210">
        <f t="shared" si="24"/>
        <v>1.575668964714505E-3</v>
      </c>
      <c r="E210">
        <f t="shared" si="25"/>
        <v>1.575668964714505</v>
      </c>
      <c r="F210" s="27">
        <f t="shared" si="26"/>
        <v>1.575668964714505</v>
      </c>
      <c r="G210">
        <f t="shared" si="23"/>
        <v>1.2915317878152044</v>
      </c>
      <c r="H210" s="27">
        <f t="shared" si="27"/>
        <v>1.2915317878152044</v>
      </c>
    </row>
    <row r="211" spans="1:8" x14ac:dyDescent="0.3">
      <c r="A211">
        <v>401</v>
      </c>
      <c r="B211">
        <v>0.122000014167075</v>
      </c>
      <c r="C211">
        <v>0.12355196109821399</v>
      </c>
      <c r="D211">
        <f t="shared" si="24"/>
        <v>1.5519469311389977E-3</v>
      </c>
      <c r="E211">
        <f t="shared" si="25"/>
        <v>1.5519469311389977</v>
      </c>
      <c r="F211" s="27">
        <f t="shared" si="26"/>
        <v>1.5519469311389977</v>
      </c>
      <c r="G211">
        <f t="shared" si="23"/>
        <v>1.2720875007552521</v>
      </c>
      <c r="H211" s="27">
        <f t="shared" si="27"/>
        <v>1.2720875007552521</v>
      </c>
    </row>
    <row r="212" spans="1:8" x14ac:dyDescent="0.3">
      <c r="A212">
        <v>402</v>
      </c>
      <c r="B212">
        <v>0.120000023489424</v>
      </c>
      <c r="C212">
        <v>0.121596650605827</v>
      </c>
      <c r="D212">
        <f t="shared" si="24"/>
        <v>1.5966271164030016E-3</v>
      </c>
      <c r="E212">
        <f t="shared" si="25"/>
        <v>1.5966271164030017</v>
      </c>
      <c r="F212" s="27">
        <f t="shared" si="26"/>
        <v>1.5966271164030017</v>
      </c>
      <c r="G212">
        <f t="shared" si="23"/>
        <v>1.3305223365591405</v>
      </c>
      <c r="H212" s="27">
        <f t="shared" si="27"/>
        <v>1.3305223365591405</v>
      </c>
    </row>
    <row r="213" spans="1:8" x14ac:dyDescent="0.3">
      <c r="A213">
        <v>403</v>
      </c>
      <c r="B213">
        <v>0.118000026793099</v>
      </c>
      <c r="C213">
        <v>0.1197790584720855</v>
      </c>
      <c r="D213">
        <f t="shared" si="24"/>
        <v>1.7790316789865063E-3</v>
      </c>
      <c r="E213">
        <f t="shared" si="25"/>
        <v>1.7790316789865064</v>
      </c>
      <c r="F213" s="27">
        <f t="shared" si="26"/>
        <v>1.7790316789865064</v>
      </c>
      <c r="G213">
        <f t="shared" si="23"/>
        <v>1.5076536229147277</v>
      </c>
      <c r="H213" s="27">
        <f t="shared" si="27"/>
        <v>1.5076536229147277</v>
      </c>
    </row>
    <row r="214" spans="1:8" x14ac:dyDescent="0.3">
      <c r="A214">
        <v>404</v>
      </c>
      <c r="B214">
        <v>0.11600003143182901</v>
      </c>
      <c r="C214">
        <v>0.11586362000023399</v>
      </c>
      <c r="D214">
        <f t="shared" si="24"/>
        <v>1.3641143159501268E-4</v>
      </c>
      <c r="E214">
        <f t="shared" si="25"/>
        <v>0.13641143159501268</v>
      </c>
      <c r="F214" s="27">
        <f t="shared" si="26"/>
        <v>0.13641143159501268</v>
      </c>
      <c r="G214">
        <f t="shared" si="23"/>
        <v>0.11759602985554282</v>
      </c>
      <c r="H214" s="27">
        <f t="shared" si="27"/>
        <v>0.11759602985554282</v>
      </c>
    </row>
    <row r="215" spans="1:8" x14ac:dyDescent="0.3">
      <c r="A215">
        <v>405</v>
      </c>
      <c r="B215">
        <v>0.11400011294688001</v>
      </c>
      <c r="C215">
        <v>0.1137353982079935</v>
      </c>
      <c r="D215">
        <f t="shared" si="24"/>
        <v>2.6471473888650676E-4</v>
      </c>
      <c r="E215">
        <f t="shared" si="25"/>
        <v>0.26471473888650676</v>
      </c>
      <c r="F215" s="27">
        <f t="shared" si="26"/>
        <v>0.26471473888650676</v>
      </c>
      <c r="G215">
        <f t="shared" si="23"/>
        <v>0.23220568124336366</v>
      </c>
      <c r="H215" s="27">
        <f t="shared" si="27"/>
        <v>0.23220568124336366</v>
      </c>
    </row>
    <row r="216" spans="1:8" x14ac:dyDescent="0.3">
      <c r="A216">
        <v>406</v>
      </c>
      <c r="B216">
        <v>0.110000024337974</v>
      </c>
      <c r="C216">
        <v>0.1100379756362265</v>
      </c>
      <c r="D216">
        <f t="shared" si="24"/>
        <v>3.7951298252500432E-5</v>
      </c>
      <c r="E216">
        <f t="shared" si="25"/>
        <v>3.7951298252500432E-2</v>
      </c>
      <c r="F216" s="27">
        <f t="shared" si="26"/>
        <v>3.7951298252500432E-2</v>
      </c>
      <c r="G216">
        <f t="shared" si="23"/>
        <v>3.4501172596012743E-2</v>
      </c>
      <c r="H216" s="27">
        <f t="shared" si="27"/>
        <v>3.4501172596012743E-2</v>
      </c>
    </row>
    <row r="217" spans="1:8" x14ac:dyDescent="0.3">
      <c r="A217">
        <v>407</v>
      </c>
      <c r="B217">
        <v>0.10600002664637399</v>
      </c>
      <c r="C217">
        <v>0.1066334459424815</v>
      </c>
      <c r="D217">
        <f t="shared" si="24"/>
        <v>6.3341929610750969E-4</v>
      </c>
      <c r="E217">
        <f t="shared" si="25"/>
        <v>0.63341929610750969</v>
      </c>
      <c r="F217" s="27">
        <f t="shared" si="26"/>
        <v>0.63341929610750969</v>
      </c>
      <c r="G217">
        <f t="shared" si="23"/>
        <v>0.59756522346985419</v>
      </c>
      <c r="H217" s="27">
        <f t="shared" si="27"/>
        <v>0.59756522346985419</v>
      </c>
    </row>
    <row r="218" spans="1:8" x14ac:dyDescent="0.3">
      <c r="A218">
        <v>408</v>
      </c>
      <c r="B218">
        <v>0.102000027786763</v>
      </c>
      <c r="C218">
        <v>0.10324221338121101</v>
      </c>
      <c r="D218">
        <f t="shared" si="24"/>
        <v>1.2421855944480115E-3</v>
      </c>
      <c r="E218">
        <f t="shared" si="25"/>
        <v>1.2421855944480114</v>
      </c>
      <c r="F218" s="27">
        <f t="shared" si="26"/>
        <v>1.2421855944480114</v>
      </c>
      <c r="G218">
        <f t="shared" si="23"/>
        <v>1.2178286824047468</v>
      </c>
      <c r="H218" s="27">
        <f t="shared" si="27"/>
        <v>1.2178286824047468</v>
      </c>
    </row>
    <row r="219" spans="1:8" x14ac:dyDescent="0.3">
      <c r="A219">
        <v>409</v>
      </c>
      <c r="B219">
        <v>9.8000029167786995E-2</v>
      </c>
      <c r="C219">
        <v>9.9185779958540998E-2</v>
      </c>
      <c r="D219">
        <f t="shared" si="24"/>
        <v>1.1857507907540032E-3</v>
      </c>
      <c r="E219">
        <f t="shared" si="25"/>
        <v>1.1857507907540032</v>
      </c>
      <c r="F219" s="27">
        <f t="shared" si="26"/>
        <v>1.1857507907540032</v>
      </c>
      <c r="G219">
        <f t="shared" si="23"/>
        <v>1.2099494263658488</v>
      </c>
      <c r="H219" s="27">
        <f t="shared" si="27"/>
        <v>1.2099494263658488</v>
      </c>
    </row>
    <row r="220" spans="1:8" x14ac:dyDescent="0.3">
      <c r="A220">
        <v>410</v>
      </c>
      <c r="B220">
        <v>9.4000031140019993E-2</v>
      </c>
      <c r="C220">
        <v>9.5532734150931997E-2</v>
      </c>
      <c r="D220">
        <f t="shared" si="24"/>
        <v>1.5327030109120038E-3</v>
      </c>
      <c r="E220">
        <f t="shared" si="25"/>
        <v>1.5327030109120039</v>
      </c>
      <c r="F220" s="27">
        <f t="shared" si="26"/>
        <v>1.5327030109120039</v>
      </c>
      <c r="G220">
        <f t="shared" si="23"/>
        <v>1.6305345778332023</v>
      </c>
      <c r="H220" s="27">
        <f t="shared" si="27"/>
        <v>1.6305345778332023</v>
      </c>
    </row>
    <row r="221" spans="1:8" x14ac:dyDescent="0.3">
      <c r="A221">
        <v>411</v>
      </c>
      <c r="B221">
        <v>9.1000030430006498E-2</v>
      </c>
      <c r="C221">
        <v>9.1597757015675504E-2</v>
      </c>
      <c r="D221">
        <f t="shared" si="24"/>
        <v>5.9772658566900616E-4</v>
      </c>
      <c r="E221">
        <f t="shared" si="25"/>
        <v>0.59772658566900616</v>
      </c>
      <c r="F221" s="27">
        <f t="shared" si="26"/>
        <v>0.59772658566900616</v>
      </c>
      <c r="G221">
        <f t="shared" si="23"/>
        <v>0.65684218218888724</v>
      </c>
      <c r="H221" s="27">
        <f t="shared" si="27"/>
        <v>0.65684218218888724</v>
      </c>
    </row>
    <row r="222" spans="1:8" x14ac:dyDescent="0.3">
      <c r="A222">
        <v>412</v>
      </c>
      <c r="B222">
        <v>8.70000228333975E-2</v>
      </c>
      <c r="C222">
        <v>8.7991932846369497E-2</v>
      </c>
      <c r="D222">
        <f t="shared" si="24"/>
        <v>9.919100129719971E-4</v>
      </c>
      <c r="E222">
        <f t="shared" si="25"/>
        <v>0.9919100129719971</v>
      </c>
      <c r="F222" s="27">
        <f t="shared" si="26"/>
        <v>0.9919100129719971</v>
      </c>
      <c r="G222">
        <f t="shared" si="23"/>
        <v>1.1401261524625985</v>
      </c>
      <c r="H222" s="27">
        <f t="shared" si="27"/>
        <v>1.1401261524625985</v>
      </c>
    </row>
    <row r="223" spans="1:8" x14ac:dyDescent="0.3">
      <c r="A223">
        <v>413</v>
      </c>
      <c r="B223">
        <v>8.4000032810968003E-2</v>
      </c>
      <c r="C223">
        <v>8.3983643008652506E-2</v>
      </c>
      <c r="D223">
        <f t="shared" si="24"/>
        <v>1.6389802315497359E-5</v>
      </c>
      <c r="E223">
        <f t="shared" si="25"/>
        <v>1.6389802315497359E-2</v>
      </c>
      <c r="F223" s="27">
        <f t="shared" si="26"/>
        <v>1.6389802315497359E-2</v>
      </c>
      <c r="G223">
        <f t="shared" si="23"/>
        <v>1.9511661801824107E-2</v>
      </c>
      <c r="H223" s="27">
        <f t="shared" si="27"/>
        <v>1.9511661801824107E-2</v>
      </c>
    </row>
    <row r="224" spans="1:8" x14ac:dyDescent="0.3">
      <c r="A224">
        <v>414</v>
      </c>
      <c r="B224">
        <v>8.2000182443496494E-2</v>
      </c>
      <c r="C224">
        <v>8.2217573091821997E-2</v>
      </c>
      <c r="D224">
        <f t="shared" si="24"/>
        <v>2.1739064832550226E-4</v>
      </c>
      <c r="E224">
        <f t="shared" si="25"/>
        <v>0.21739064832550226</v>
      </c>
      <c r="F224" s="27">
        <f t="shared" si="26"/>
        <v>0.21739064832550226</v>
      </c>
      <c r="G224">
        <f t="shared" si="23"/>
        <v>0.26510995688978944</v>
      </c>
      <c r="H224" s="27">
        <f t="shared" si="27"/>
        <v>0.26510995688978944</v>
      </c>
    </row>
    <row r="225" spans="1:8" x14ac:dyDescent="0.3">
      <c r="A225">
        <v>415</v>
      </c>
      <c r="B225">
        <v>8.00001277684525E-2</v>
      </c>
      <c r="C225">
        <v>8.0690405186178496E-2</v>
      </c>
      <c r="D225">
        <f t="shared" si="24"/>
        <v>6.9027741772599571E-4</v>
      </c>
      <c r="E225">
        <f t="shared" si="25"/>
        <v>0.69027741772599571</v>
      </c>
      <c r="F225" s="27">
        <f t="shared" si="26"/>
        <v>0.69027741772599571</v>
      </c>
      <c r="G225">
        <f t="shared" si="23"/>
        <v>0.86284539410223537</v>
      </c>
      <c r="H225" s="27">
        <f t="shared" si="27"/>
        <v>0.86284539410223537</v>
      </c>
    </row>
    <row r="226" spans="1:8" x14ac:dyDescent="0.3">
      <c r="A226">
        <v>416</v>
      </c>
      <c r="B226">
        <v>7.8000079260788002E-2</v>
      </c>
      <c r="C226">
        <v>7.9089233554788002E-2</v>
      </c>
      <c r="D226">
        <f t="shared" si="24"/>
        <v>1.0891542939999999E-3</v>
      </c>
      <c r="E226">
        <f t="shared" si="25"/>
        <v>1.0891542939999999</v>
      </c>
      <c r="F226" s="27">
        <f t="shared" si="26"/>
        <v>1.0891542939999999</v>
      </c>
      <c r="G226">
        <f t="shared" si="23"/>
        <v>1.396350240053585</v>
      </c>
      <c r="H226" s="27">
        <f t="shared" si="27"/>
        <v>1.396350240053585</v>
      </c>
    </row>
    <row r="227" spans="1:8" x14ac:dyDescent="0.3">
      <c r="A227">
        <v>417</v>
      </c>
      <c r="B227">
        <v>7.6000075304063497E-2</v>
      </c>
      <c r="C227">
        <v>7.7337793997620502E-2</v>
      </c>
      <c r="D227">
        <f t="shared" si="24"/>
        <v>1.3377186935570051E-3</v>
      </c>
      <c r="E227">
        <f t="shared" si="25"/>
        <v>1.3377186935570051</v>
      </c>
      <c r="F227" s="27">
        <f t="shared" si="26"/>
        <v>1.3377186935570051</v>
      </c>
      <c r="G227">
        <f t="shared" si="23"/>
        <v>1.760154431696308</v>
      </c>
      <c r="H227" s="27">
        <f t="shared" si="27"/>
        <v>1.760154431696308</v>
      </c>
    </row>
    <row r="228" spans="1:8" x14ac:dyDescent="0.3">
      <c r="A228">
        <v>418</v>
      </c>
      <c r="B228">
        <v>7.5000096865932495E-2</v>
      </c>
      <c r="C228">
        <v>7.5743535310292001E-2</v>
      </c>
      <c r="D228">
        <f t="shared" si="24"/>
        <v>7.4343844435950657E-4</v>
      </c>
      <c r="E228">
        <f t="shared" si="25"/>
        <v>0.74343844435950657</v>
      </c>
      <c r="F228" s="27">
        <f t="shared" si="26"/>
        <v>0.74343844435950657</v>
      </c>
      <c r="G228">
        <f t="shared" si="23"/>
        <v>0.99124997890129485</v>
      </c>
      <c r="H228" s="27">
        <f t="shared" si="27"/>
        <v>0.99124997890129485</v>
      </c>
    </row>
    <row r="229" spans="1:8" x14ac:dyDescent="0.3">
      <c r="A229">
        <v>419</v>
      </c>
      <c r="B229">
        <v>7.4000172978179499E-2</v>
      </c>
      <c r="C229">
        <v>7.3674572656581505E-2</v>
      </c>
      <c r="D229">
        <f t="shared" si="24"/>
        <v>3.2560032159799357E-4</v>
      </c>
      <c r="E229">
        <f t="shared" si="25"/>
        <v>0.32560032159799357</v>
      </c>
      <c r="F229" s="27">
        <f t="shared" si="26"/>
        <v>0.32560032159799357</v>
      </c>
      <c r="G229">
        <f t="shared" si="23"/>
        <v>0.43999940607436644</v>
      </c>
      <c r="H229" s="27">
        <f t="shared" si="27"/>
        <v>0.43999940607436644</v>
      </c>
    </row>
    <row r="230" spans="1:8" x14ac:dyDescent="0.3">
      <c r="A230">
        <v>420</v>
      </c>
      <c r="B230">
        <v>7.3000222140068002E-2</v>
      </c>
      <c r="C230">
        <v>7.2347359452265503E-2</v>
      </c>
      <c r="D230">
        <f t="shared" si="24"/>
        <v>6.5286268780249956E-4</v>
      </c>
      <c r="E230">
        <f t="shared" si="25"/>
        <v>0.65286268780249956</v>
      </c>
      <c r="F230" s="27">
        <f t="shared" si="26"/>
        <v>0.65286268780249956</v>
      </c>
      <c r="G230">
        <f t="shared" si="23"/>
        <v>0.89432972758607465</v>
      </c>
      <c r="H230" s="27">
        <f t="shared" si="27"/>
        <v>0.89432972758607465</v>
      </c>
    </row>
    <row r="231" spans="1:8" x14ac:dyDescent="0.3">
      <c r="A231">
        <v>421</v>
      </c>
      <c r="B231">
        <v>7.1000355778117002E-2</v>
      </c>
      <c r="C231">
        <v>7.1070940200715998E-2</v>
      </c>
      <c r="D231">
        <f t="shared" si="24"/>
        <v>7.0584422598995999E-5</v>
      </c>
      <c r="E231">
        <f t="shared" si="25"/>
        <v>7.0584422598995999E-2</v>
      </c>
      <c r="F231" s="27">
        <f t="shared" si="26"/>
        <v>7.0584422598995999E-2</v>
      </c>
      <c r="G231">
        <f t="shared" si="23"/>
        <v>9.9414181556468764E-2</v>
      </c>
      <c r="H231" s="27">
        <f t="shared" si="27"/>
        <v>9.9414181556468764E-2</v>
      </c>
    </row>
    <row r="232" spans="1:8" x14ac:dyDescent="0.3">
      <c r="A232">
        <v>422</v>
      </c>
      <c r="B232">
        <v>7.1000279492331494E-2</v>
      </c>
      <c r="C232">
        <v>7.0400595283987497E-2</v>
      </c>
      <c r="D232">
        <f t="shared" si="24"/>
        <v>5.9968420834399794E-4</v>
      </c>
      <c r="E232">
        <f t="shared" si="25"/>
        <v>0.59968420834399794</v>
      </c>
      <c r="F232" s="27">
        <f t="shared" si="26"/>
        <v>0.59968420834399794</v>
      </c>
      <c r="G232">
        <f t="shared" si="23"/>
        <v>0.84462232068926968</v>
      </c>
      <c r="H232" s="27">
        <f t="shared" si="27"/>
        <v>0.84462232068926968</v>
      </c>
    </row>
    <row r="233" spans="1:8" x14ac:dyDescent="0.3">
      <c r="A233">
        <v>423</v>
      </c>
      <c r="B233">
        <v>7.0000319056073498E-2</v>
      </c>
      <c r="C233">
        <v>6.9683973430146998E-2</v>
      </c>
      <c r="D233">
        <f t="shared" si="24"/>
        <v>3.1634562592650073E-4</v>
      </c>
      <c r="E233">
        <f t="shared" si="25"/>
        <v>0.31634562592650073</v>
      </c>
      <c r="F233" s="27">
        <f t="shared" si="26"/>
        <v>0.31634562592650073</v>
      </c>
      <c r="G233">
        <f t="shared" si="23"/>
        <v>0.45192026292493503</v>
      </c>
      <c r="H233" s="27">
        <f t="shared" si="27"/>
        <v>0.45192026292493503</v>
      </c>
    </row>
    <row r="234" spans="1:8" x14ac:dyDescent="0.3">
      <c r="A234">
        <v>424</v>
      </c>
      <c r="B234">
        <v>6.9000631081039501E-2</v>
      </c>
      <c r="C234">
        <v>6.8866486186799497E-2</v>
      </c>
      <c r="D234">
        <f t="shared" si="24"/>
        <v>1.341448942400042E-4</v>
      </c>
      <c r="E234">
        <f t="shared" si="25"/>
        <v>0.1341448942400042</v>
      </c>
      <c r="F234" s="27">
        <f t="shared" si="26"/>
        <v>0.1341448942400042</v>
      </c>
      <c r="G234">
        <f t="shared" si="23"/>
        <v>0.19441111209903922</v>
      </c>
      <c r="H234" s="27">
        <f t="shared" si="27"/>
        <v>0.19441111209903922</v>
      </c>
    </row>
    <row r="235" spans="1:8" x14ac:dyDescent="0.3">
      <c r="A235">
        <v>425</v>
      </c>
      <c r="B235">
        <v>6.8000847392397007E-2</v>
      </c>
      <c r="C235">
        <v>6.8298458157542999E-2</v>
      </c>
      <c r="D235">
        <f t="shared" si="24"/>
        <v>2.9761076514599194E-4</v>
      </c>
      <c r="E235">
        <f t="shared" si="25"/>
        <v>0.29761076514599194</v>
      </c>
      <c r="F235" s="27">
        <f t="shared" si="26"/>
        <v>0.29761076514599194</v>
      </c>
      <c r="G235">
        <f t="shared" si="23"/>
        <v>0.43765743598552126</v>
      </c>
      <c r="H235" s="27">
        <f t="shared" si="27"/>
        <v>0.43765743598552126</v>
      </c>
    </row>
    <row r="236" spans="1:8" x14ac:dyDescent="0.3">
      <c r="A236">
        <v>426</v>
      </c>
      <c r="B236">
        <v>6.7001062686230003E-2</v>
      </c>
      <c r="C236">
        <v>6.7163581384917501E-2</v>
      </c>
      <c r="D236">
        <f t="shared" si="24"/>
        <v>1.6251869868749713E-4</v>
      </c>
      <c r="E236">
        <f t="shared" si="25"/>
        <v>0.16251869868749713</v>
      </c>
      <c r="F236" s="27">
        <f t="shared" si="26"/>
        <v>0.16251869868749713</v>
      </c>
      <c r="G236">
        <f t="shared" si="23"/>
        <v>0.24256137465846173</v>
      </c>
      <c r="H236" s="27">
        <f t="shared" si="27"/>
        <v>0.24256137465846173</v>
      </c>
    </row>
    <row r="237" spans="1:8" x14ac:dyDescent="0.3">
      <c r="A237">
        <v>427</v>
      </c>
      <c r="B237">
        <v>6.6001260458184996E-2</v>
      </c>
      <c r="C237">
        <v>6.6704657409743004E-2</v>
      </c>
      <c r="D237">
        <f t="shared" si="24"/>
        <v>7.0339695155800797E-4</v>
      </c>
      <c r="E237">
        <f t="shared" si="25"/>
        <v>0.70339695155800797</v>
      </c>
      <c r="F237" s="27">
        <f t="shared" si="26"/>
        <v>0.70339695155800797</v>
      </c>
      <c r="G237">
        <f t="shared" si="23"/>
        <v>1.0657326037032944</v>
      </c>
      <c r="H237" s="27">
        <f t="shared" si="27"/>
        <v>1.0657326037032944</v>
      </c>
    </row>
    <row r="238" spans="1:8" x14ac:dyDescent="0.3">
      <c r="A238">
        <v>428</v>
      </c>
      <c r="B238">
        <v>6.5001585585448496E-2</v>
      </c>
      <c r="C238">
        <v>6.6257819693562495E-2</v>
      </c>
      <c r="D238">
        <f t="shared" si="24"/>
        <v>1.2562341081139988E-3</v>
      </c>
      <c r="E238">
        <f t="shared" si="25"/>
        <v>1.2562341081139987</v>
      </c>
      <c r="F238" s="27">
        <f t="shared" si="26"/>
        <v>1.2562341081139987</v>
      </c>
      <c r="G238">
        <f t="shared" si="23"/>
        <v>1.9326207150171797</v>
      </c>
      <c r="H238" s="27">
        <f t="shared" si="27"/>
        <v>1.9326207150171797</v>
      </c>
    </row>
    <row r="239" spans="1:8" x14ac:dyDescent="0.3">
      <c r="A239">
        <v>429</v>
      </c>
      <c r="B239">
        <v>6.4004524246522504E-2</v>
      </c>
      <c r="C239">
        <v>6.5507310160100501E-2</v>
      </c>
      <c r="D239">
        <f t="shared" si="24"/>
        <v>1.5027859135779975E-3</v>
      </c>
      <c r="E239">
        <f t="shared" si="25"/>
        <v>1.5027859135779975</v>
      </c>
      <c r="F239" s="27">
        <f t="shared" si="26"/>
        <v>1.5027859135779975</v>
      </c>
      <c r="G239">
        <f t="shared" si="23"/>
        <v>2.3479370111240954</v>
      </c>
      <c r="H239" s="27">
        <f t="shared" si="27"/>
        <v>2.3479370111240954</v>
      </c>
    </row>
    <row r="240" spans="1:8" x14ac:dyDescent="0.3">
      <c r="A240">
        <v>430</v>
      </c>
      <c r="B240">
        <v>6.6001262262013999E-2</v>
      </c>
      <c r="C240">
        <v>6.6362856999874001E-2</v>
      </c>
      <c r="D240">
        <f t="shared" si="24"/>
        <v>3.6159473786000207E-4</v>
      </c>
      <c r="E240">
        <f t="shared" si="25"/>
        <v>0.36159473786000207</v>
      </c>
      <c r="F240" s="27">
        <f t="shared" si="26"/>
        <v>0.36159473786000207</v>
      </c>
      <c r="G240">
        <f t="shared" si="23"/>
        <v>0.54786033701072467</v>
      </c>
      <c r="H240" s="27">
        <f t="shared" si="27"/>
        <v>0.54786033701072467</v>
      </c>
    </row>
    <row r="241" spans="1:8" x14ac:dyDescent="0.3">
      <c r="A241">
        <v>431</v>
      </c>
      <c r="B241">
        <v>6.7001064206470506E-2</v>
      </c>
      <c r="C241">
        <v>6.7454923234127995E-2</v>
      </c>
      <c r="D241">
        <f t="shared" si="24"/>
        <v>4.5385902765748831E-4</v>
      </c>
      <c r="E241">
        <f t="shared" si="25"/>
        <v>0.45385902765748831</v>
      </c>
      <c r="F241" s="27">
        <f t="shared" si="26"/>
        <v>0.45385902765748831</v>
      </c>
      <c r="G241">
        <f t="shared" si="23"/>
        <v>0.6773907743597567</v>
      </c>
      <c r="H241" s="27">
        <f t="shared" si="27"/>
        <v>0.6773907743597567</v>
      </c>
    </row>
    <row r="242" spans="1:8" x14ac:dyDescent="0.3">
      <c r="A242">
        <v>432</v>
      </c>
      <c r="B242">
        <v>6.8001031721126995E-2</v>
      </c>
      <c r="C242">
        <v>6.8411050444952007E-2</v>
      </c>
      <c r="D242">
        <f t="shared" si="24"/>
        <v>4.1001872382501192E-4</v>
      </c>
      <c r="E242">
        <f t="shared" si="25"/>
        <v>0.41001872382501192</v>
      </c>
      <c r="F242" s="27">
        <f t="shared" si="26"/>
        <v>0.41001872382501192</v>
      </c>
      <c r="G242">
        <f t="shared" si="23"/>
        <v>0.60295956318207555</v>
      </c>
      <c r="H242" s="27">
        <f t="shared" si="27"/>
        <v>0.60295956318207555</v>
      </c>
    </row>
    <row r="243" spans="1:8" x14ac:dyDescent="0.3">
      <c r="A243">
        <v>433</v>
      </c>
      <c r="B243">
        <v>7.0000766524767499E-2</v>
      </c>
      <c r="C243">
        <v>6.9843617086395998E-2</v>
      </c>
      <c r="D243">
        <f t="shared" si="24"/>
        <v>1.5714943837150108E-4</v>
      </c>
      <c r="E243">
        <f t="shared" si="25"/>
        <v>0.15714943837150108</v>
      </c>
      <c r="F243" s="27">
        <f t="shared" si="26"/>
        <v>0.15714943837150108</v>
      </c>
      <c r="G243">
        <f t="shared" si="23"/>
        <v>0.22449673935484529</v>
      </c>
      <c r="H243" s="27">
        <f t="shared" si="27"/>
        <v>0.22449673935484529</v>
      </c>
    </row>
    <row r="244" spans="1:8" x14ac:dyDescent="0.3">
      <c r="A244">
        <v>434</v>
      </c>
      <c r="B244">
        <v>6.9000846111824998E-2</v>
      </c>
      <c r="C244">
        <v>6.9017611561301498E-2</v>
      </c>
      <c r="D244">
        <f t="shared" si="24"/>
        <v>1.6765449476499605E-5</v>
      </c>
      <c r="E244">
        <f t="shared" si="25"/>
        <v>1.6765449476499605E-2</v>
      </c>
      <c r="F244" s="27">
        <f t="shared" si="26"/>
        <v>1.6765449476499605E-2</v>
      </c>
      <c r="G244">
        <f t="shared" si="23"/>
        <v>2.4297454917188953E-2</v>
      </c>
      <c r="H244" s="27">
        <f t="shared" si="27"/>
        <v>2.4297454917188953E-2</v>
      </c>
    </row>
    <row r="245" spans="1:8" x14ac:dyDescent="0.3">
      <c r="A245">
        <v>435</v>
      </c>
      <c r="B245">
        <v>6.8001027915783996E-2</v>
      </c>
      <c r="C245">
        <v>6.8392877900799495E-2</v>
      </c>
      <c r="D245">
        <f t="shared" si="24"/>
        <v>3.9184998501549939E-4</v>
      </c>
      <c r="E245">
        <f t="shared" si="25"/>
        <v>0.39184998501549939</v>
      </c>
      <c r="F245" s="27">
        <f t="shared" si="26"/>
        <v>0.39184998501549939</v>
      </c>
      <c r="G245">
        <f t="shared" si="23"/>
        <v>0.57624126726552838</v>
      </c>
      <c r="H245" s="27">
        <f t="shared" si="27"/>
        <v>0.57624126726552838</v>
      </c>
    </row>
    <row r="246" spans="1:8" x14ac:dyDescent="0.3">
      <c r="A246">
        <v>436</v>
      </c>
      <c r="B246">
        <v>6.8000977818123504E-2</v>
      </c>
      <c r="C246">
        <v>6.7799496219278499E-2</v>
      </c>
      <c r="D246">
        <f t="shared" si="24"/>
        <v>2.0148159884500472E-4</v>
      </c>
      <c r="E246">
        <f t="shared" si="25"/>
        <v>0.20148159884500472</v>
      </c>
      <c r="F246" s="27">
        <f t="shared" si="26"/>
        <v>0.20148159884500472</v>
      </c>
      <c r="G246">
        <f t="shared" si="23"/>
        <v>0.29629220830307851</v>
      </c>
      <c r="H246" s="27">
        <f t="shared" si="27"/>
        <v>0.29629220830307851</v>
      </c>
    </row>
    <row r="247" spans="1:8" x14ac:dyDescent="0.3">
      <c r="A247">
        <v>437</v>
      </c>
      <c r="B247">
        <v>6.7001066054292999E-2</v>
      </c>
      <c r="C247">
        <v>6.7212554046253495E-2</v>
      </c>
      <c r="D247">
        <f t="shared" si="24"/>
        <v>2.1148799196049617E-4</v>
      </c>
      <c r="E247">
        <f t="shared" si="25"/>
        <v>0.21148799196049617</v>
      </c>
      <c r="F247" s="27">
        <f t="shared" si="26"/>
        <v>0.21148799196049617</v>
      </c>
      <c r="G247">
        <f t="shared" si="23"/>
        <v>0.31564869697613618</v>
      </c>
      <c r="H247" s="27">
        <f t="shared" si="27"/>
        <v>0.31564869697613618</v>
      </c>
    </row>
    <row r="248" spans="1:8" x14ac:dyDescent="0.3">
      <c r="A248">
        <v>438</v>
      </c>
      <c r="B248">
        <v>6.7001151494851002E-2</v>
      </c>
      <c r="C248">
        <v>6.7102018702348998E-2</v>
      </c>
      <c r="D248">
        <f t="shared" si="24"/>
        <v>1.0086720749799549E-4</v>
      </c>
      <c r="E248">
        <f t="shared" si="25"/>
        <v>0.10086720749799549</v>
      </c>
      <c r="F248" s="27">
        <f t="shared" si="26"/>
        <v>0.10086720749799549</v>
      </c>
      <c r="G248">
        <f t="shared" si="23"/>
        <v>0.15054548354403594</v>
      </c>
      <c r="H248" s="27">
        <f t="shared" si="27"/>
        <v>0.15054548354403594</v>
      </c>
    </row>
    <row r="249" spans="1:8" x14ac:dyDescent="0.3">
      <c r="A249">
        <v>439</v>
      </c>
      <c r="B249">
        <v>6.7001090337557995E-2</v>
      </c>
      <c r="C249">
        <v>6.6912826265160999E-2</v>
      </c>
      <c r="D249">
        <f t="shared" si="24"/>
        <v>8.8264072396995741E-5</v>
      </c>
      <c r="E249">
        <f t="shared" si="25"/>
        <v>8.8264072396995741E-2</v>
      </c>
      <c r="F249" s="27">
        <f t="shared" si="26"/>
        <v>8.8264072396995741E-2</v>
      </c>
      <c r="G249">
        <f t="shared" si="23"/>
        <v>0.13173527766833759</v>
      </c>
      <c r="H249" s="27">
        <f t="shared" si="27"/>
        <v>0.13173527766833759</v>
      </c>
    </row>
    <row r="250" spans="1:8" x14ac:dyDescent="0.3">
      <c r="A250">
        <v>440</v>
      </c>
      <c r="B250">
        <v>6.70010319380175E-2</v>
      </c>
      <c r="C250">
        <v>6.6748308190795996E-2</v>
      </c>
      <c r="D250">
        <f t="shared" si="24"/>
        <v>2.5272374722150326E-4</v>
      </c>
      <c r="E250">
        <f t="shared" si="25"/>
        <v>0.25272374722150326</v>
      </c>
      <c r="F250" s="27">
        <f t="shared" si="26"/>
        <v>0.25272374722150326</v>
      </c>
      <c r="G250">
        <f t="shared" si="23"/>
        <v>0.37719381315693379</v>
      </c>
      <c r="H250" s="27">
        <f t="shared" si="27"/>
        <v>0.37719381315693379</v>
      </c>
    </row>
    <row r="251" spans="1:8" x14ac:dyDescent="0.3">
      <c r="A251">
        <v>441</v>
      </c>
      <c r="B251">
        <v>6.6001323177681495E-2</v>
      </c>
      <c r="C251">
        <v>6.6728022409887497E-2</v>
      </c>
      <c r="D251">
        <f t="shared" si="24"/>
        <v>7.2669923220600174E-4</v>
      </c>
      <c r="E251">
        <f t="shared" si="25"/>
        <v>0.72669923220600174</v>
      </c>
      <c r="F251" s="27">
        <f t="shared" si="26"/>
        <v>0.72669923220600174</v>
      </c>
      <c r="G251">
        <f t="shared" si="23"/>
        <v>1.1010373689776825</v>
      </c>
      <c r="H251" s="27">
        <f t="shared" si="27"/>
        <v>1.1010373689776825</v>
      </c>
    </row>
    <row r="252" spans="1:8" x14ac:dyDescent="0.3">
      <c r="A252">
        <v>442</v>
      </c>
      <c r="B252">
        <v>6.6001308608663503E-2</v>
      </c>
      <c r="C252">
        <v>6.6317288972645994E-2</v>
      </c>
      <c r="D252">
        <f t="shared" si="24"/>
        <v>3.1598036398249041E-4</v>
      </c>
      <c r="E252">
        <f t="shared" si="25"/>
        <v>0.31598036398249041</v>
      </c>
      <c r="F252" s="27">
        <f t="shared" si="26"/>
        <v>0.31598036398249041</v>
      </c>
      <c r="G252">
        <f t="shared" si="23"/>
        <v>0.47874863490360248</v>
      </c>
      <c r="H252" s="27">
        <f t="shared" si="27"/>
        <v>0.47874863490360248</v>
      </c>
    </row>
    <row r="253" spans="1:8" x14ac:dyDescent="0.3">
      <c r="A253">
        <v>443</v>
      </c>
      <c r="B253">
        <v>6.6001095609483501E-2</v>
      </c>
      <c r="C253">
        <v>6.6202527290707497E-2</v>
      </c>
      <c r="D253">
        <f t="shared" si="24"/>
        <v>2.014316812239958E-4</v>
      </c>
      <c r="E253">
        <f t="shared" si="25"/>
        <v>0.2014316812239958</v>
      </c>
      <c r="F253" s="27">
        <f t="shared" si="26"/>
        <v>0.2014316812239958</v>
      </c>
      <c r="G253">
        <f t="shared" si="23"/>
        <v>0.30519445073431883</v>
      </c>
      <c r="H253" s="27">
        <f t="shared" si="27"/>
        <v>0.30519445073431883</v>
      </c>
    </row>
    <row r="254" spans="1:8" x14ac:dyDescent="0.3">
      <c r="A254">
        <v>444</v>
      </c>
      <c r="B254">
        <v>6.5001384951475505E-2</v>
      </c>
      <c r="C254">
        <v>6.5951195987127495E-2</v>
      </c>
      <c r="D254">
        <f t="shared" si="24"/>
        <v>9.498110356519901E-4</v>
      </c>
      <c r="E254">
        <f t="shared" si="25"/>
        <v>0.9498110356519901</v>
      </c>
      <c r="F254" s="27">
        <f t="shared" si="26"/>
        <v>0.9498110356519901</v>
      </c>
      <c r="G254">
        <f t="shared" si="23"/>
        <v>1.4612166130937643</v>
      </c>
      <c r="H254" s="27">
        <f t="shared" si="27"/>
        <v>1.4612166130937643</v>
      </c>
    </row>
    <row r="255" spans="1:8" x14ac:dyDescent="0.3">
      <c r="A255">
        <v>445</v>
      </c>
      <c r="B255">
        <v>6.5001431962317502E-2</v>
      </c>
      <c r="C255">
        <v>6.5556432053438002E-2</v>
      </c>
      <c r="D255">
        <f t="shared" si="24"/>
        <v>5.5500009112049997E-4</v>
      </c>
      <c r="E255">
        <f t="shared" si="25"/>
        <v>0.55500009112049997</v>
      </c>
      <c r="F255" s="27">
        <f t="shared" si="26"/>
        <v>0.55500009112049997</v>
      </c>
      <c r="G255">
        <f t="shared" si="23"/>
        <v>0.85382748405026454</v>
      </c>
      <c r="H255" s="27">
        <f t="shared" si="27"/>
        <v>0.85382748405026454</v>
      </c>
    </row>
    <row r="256" spans="1:8" x14ac:dyDescent="0.3">
      <c r="A256">
        <v>446</v>
      </c>
      <c r="B256">
        <v>6.4001871486309994E-2</v>
      </c>
      <c r="C256">
        <v>6.5009708091898502E-2</v>
      </c>
      <c r="D256">
        <f t="shared" si="24"/>
        <v>1.007836605588508E-3</v>
      </c>
      <c r="E256">
        <f t="shared" si="25"/>
        <v>1.007836605588508</v>
      </c>
      <c r="F256" s="27">
        <f t="shared" si="26"/>
        <v>1.007836605588508</v>
      </c>
      <c r="G256">
        <f t="shared" si="23"/>
        <v>1.5746986489357337</v>
      </c>
      <c r="H256" s="27">
        <f t="shared" si="27"/>
        <v>1.5746986489357337</v>
      </c>
    </row>
    <row r="257" spans="1:8" x14ac:dyDescent="0.3">
      <c r="A257">
        <v>447</v>
      </c>
      <c r="B257">
        <v>6.3004826891856505E-2</v>
      </c>
      <c r="C257">
        <v>6.4362891530829996E-2</v>
      </c>
      <c r="D257">
        <f t="shared" si="24"/>
        <v>1.3580646389734913E-3</v>
      </c>
      <c r="E257">
        <f t="shared" si="25"/>
        <v>1.3580646389734912</v>
      </c>
      <c r="F257" s="27">
        <f t="shared" si="26"/>
        <v>1.3580646389734912</v>
      </c>
      <c r="G257">
        <f t="shared" si="23"/>
        <v>2.1554930089793225</v>
      </c>
      <c r="H257" s="27">
        <f t="shared" si="27"/>
        <v>2.1554930089793225</v>
      </c>
    </row>
    <row r="258" spans="1:8" x14ac:dyDescent="0.3">
      <c r="A258">
        <v>448</v>
      </c>
      <c r="B258">
        <v>6.2192099909709003E-2</v>
      </c>
      <c r="C258">
        <v>7.3600160296323505E-2</v>
      </c>
      <c r="D258">
        <f t="shared" si="24"/>
        <v>1.1408060386614502E-2</v>
      </c>
      <c r="E258">
        <f t="shared" si="25"/>
        <v>11.408060386614501</v>
      </c>
      <c r="F258" s="27">
        <f t="shared" si="26"/>
        <v>11.408060386614501</v>
      </c>
      <c r="G258">
        <f t="shared" si="23"/>
        <v>18.343262895410859</v>
      </c>
      <c r="H258" s="27">
        <f t="shared" si="27"/>
        <v>18.343262895410859</v>
      </c>
    </row>
    <row r="259" spans="1:8" x14ac:dyDescent="0.3">
      <c r="A259">
        <v>449</v>
      </c>
      <c r="B259">
        <v>0.10683217802252799</v>
      </c>
      <c r="C259">
        <v>0.115293370403109</v>
      </c>
      <c r="D259">
        <f t="shared" si="24"/>
        <v>8.4611923805810035E-3</v>
      </c>
      <c r="E259">
        <f t="shared" si="25"/>
        <v>8.4611923805810036</v>
      </c>
      <c r="F259" s="27">
        <f t="shared" si="26"/>
        <v>8.4611923805810036</v>
      </c>
      <c r="G259">
        <f t="shared" ref="G259:G322" si="28">ABS(F259/(B259*1000))*100</f>
        <v>7.9200785167899221</v>
      </c>
      <c r="H259" s="27">
        <f t="shared" si="27"/>
        <v>7.9200785167899221</v>
      </c>
    </row>
    <row r="260" spans="1:8" x14ac:dyDescent="0.3">
      <c r="A260">
        <v>450</v>
      </c>
      <c r="B260">
        <v>0.12099262225256401</v>
      </c>
      <c r="C260">
        <v>0.1180586478329885</v>
      </c>
      <c r="D260">
        <f t="shared" ref="D260:D323" si="29">ABS(B260-C260)</f>
        <v>2.9339744195755052E-3</v>
      </c>
      <c r="E260">
        <f t="shared" ref="E260:E323" si="30">D260*1000</f>
        <v>2.9339744195755051</v>
      </c>
      <c r="F260" s="27">
        <f t="shared" ref="F260:F323" si="31">E260</f>
        <v>2.9339744195755051</v>
      </c>
      <c r="G260">
        <f t="shared" si="28"/>
        <v>2.4249201025257805</v>
      </c>
      <c r="H260" s="27">
        <f t="shared" ref="H260:H323" si="32">G260</f>
        <v>2.4249201025257805</v>
      </c>
    </row>
    <row r="261" spans="1:8" x14ac:dyDescent="0.3">
      <c r="A261">
        <v>451</v>
      </c>
      <c r="B261">
        <v>0.119994053950064</v>
      </c>
      <c r="C261">
        <v>0.1216036853103835</v>
      </c>
      <c r="D261">
        <f t="shared" si="29"/>
        <v>1.6096313603194967E-3</v>
      </c>
      <c r="E261">
        <f t="shared" si="30"/>
        <v>1.6096313603194967</v>
      </c>
      <c r="F261" s="27">
        <f t="shared" si="31"/>
        <v>1.6096313603194967</v>
      </c>
      <c r="G261">
        <f t="shared" si="28"/>
        <v>1.3414259351462126</v>
      </c>
      <c r="H261" s="27">
        <f t="shared" si="32"/>
        <v>1.3414259351462126</v>
      </c>
    </row>
    <row r="262" spans="1:8" x14ac:dyDescent="0.3">
      <c r="A262">
        <v>452</v>
      </c>
      <c r="B262">
        <v>0.119990020722198</v>
      </c>
      <c r="C262">
        <v>0.1209061487872965</v>
      </c>
      <c r="D262">
        <f t="shared" si="29"/>
        <v>9.161280650984982E-4</v>
      </c>
      <c r="E262">
        <f t="shared" si="30"/>
        <v>0.9161280650984982</v>
      </c>
      <c r="F262" s="27">
        <f t="shared" si="31"/>
        <v>0.9161280650984982</v>
      </c>
      <c r="G262">
        <f t="shared" si="28"/>
        <v>0.7635035476987927</v>
      </c>
      <c r="H262" s="27">
        <f t="shared" si="32"/>
        <v>0.7635035476987927</v>
      </c>
    </row>
    <row r="263" spans="1:8" x14ac:dyDescent="0.3">
      <c r="A263">
        <v>453</v>
      </c>
      <c r="B263">
        <v>0.11899638555912199</v>
      </c>
      <c r="C263">
        <v>0.12033670490753701</v>
      </c>
      <c r="D263">
        <f t="shared" si="29"/>
        <v>1.3403193484150117E-3</v>
      </c>
      <c r="E263">
        <f t="shared" si="30"/>
        <v>1.3403193484150115</v>
      </c>
      <c r="F263" s="27">
        <f t="shared" si="31"/>
        <v>1.3403193484150115</v>
      </c>
      <c r="G263">
        <f t="shared" si="28"/>
        <v>1.1263529914100536</v>
      </c>
      <c r="H263" s="27">
        <f t="shared" si="32"/>
        <v>1.1263529914100536</v>
      </c>
    </row>
    <row r="264" spans="1:8" x14ac:dyDescent="0.3">
      <c r="A264">
        <v>454</v>
      </c>
      <c r="B264">
        <v>0.11799518154395799</v>
      </c>
      <c r="C264">
        <v>0.1191358871853745</v>
      </c>
      <c r="D264">
        <f t="shared" si="29"/>
        <v>1.140705641416509E-3</v>
      </c>
      <c r="E264">
        <f t="shared" si="30"/>
        <v>1.1407056414165089</v>
      </c>
      <c r="F264" s="27">
        <f t="shared" si="31"/>
        <v>1.1407056414165089</v>
      </c>
      <c r="G264">
        <f t="shared" si="28"/>
        <v>0.96673917230387041</v>
      </c>
      <c r="H264" s="27">
        <f t="shared" si="32"/>
        <v>0.96673917230387041</v>
      </c>
    </row>
    <row r="265" spans="1:8" x14ac:dyDescent="0.3">
      <c r="A265">
        <v>455</v>
      </c>
      <c r="B265">
        <v>0.116997018750055</v>
      </c>
      <c r="C265">
        <v>0.118130171398405</v>
      </c>
      <c r="D265">
        <f t="shared" si="29"/>
        <v>1.1331526483499971E-3</v>
      </c>
      <c r="E265">
        <f t="shared" si="30"/>
        <v>1.1331526483499972</v>
      </c>
      <c r="F265" s="27">
        <f t="shared" si="31"/>
        <v>1.1331526483499972</v>
      </c>
      <c r="G265">
        <f t="shared" si="28"/>
        <v>0.96853121597123126</v>
      </c>
      <c r="H265" s="27">
        <f t="shared" si="32"/>
        <v>0.96853121597123126</v>
      </c>
    </row>
    <row r="266" spans="1:8" x14ac:dyDescent="0.3">
      <c r="A266">
        <v>456</v>
      </c>
      <c r="B266">
        <v>0.11499890472289</v>
      </c>
      <c r="C266">
        <v>0.116434585016438</v>
      </c>
      <c r="D266">
        <f t="shared" si="29"/>
        <v>1.4356802935480001E-3</v>
      </c>
      <c r="E266">
        <f t="shared" si="30"/>
        <v>1.4356802935480002</v>
      </c>
      <c r="F266" s="27">
        <f t="shared" si="31"/>
        <v>1.4356802935480002</v>
      </c>
      <c r="G266">
        <f t="shared" si="28"/>
        <v>1.2484295367921314</v>
      </c>
      <c r="H266" s="27">
        <f t="shared" si="32"/>
        <v>1.2484295367921314</v>
      </c>
    </row>
    <row r="267" spans="1:8" x14ac:dyDescent="0.3">
      <c r="A267">
        <v>457</v>
      </c>
      <c r="B267">
        <v>0.11399884785633101</v>
      </c>
      <c r="C267">
        <v>0.1153221306314115</v>
      </c>
      <c r="D267">
        <f t="shared" si="29"/>
        <v>1.3232827750804949E-3</v>
      </c>
      <c r="E267">
        <f t="shared" si="30"/>
        <v>1.3232827750804947</v>
      </c>
      <c r="F267" s="27">
        <f t="shared" si="31"/>
        <v>1.3232827750804947</v>
      </c>
      <c r="G267">
        <f t="shared" si="28"/>
        <v>1.1607860956175491</v>
      </c>
      <c r="H267" s="27">
        <f t="shared" si="32"/>
        <v>1.1607860956175491</v>
      </c>
    </row>
    <row r="268" spans="1:8" x14ac:dyDescent="0.3">
      <c r="A268">
        <v>458</v>
      </c>
      <c r="B268">
        <v>0.112999356242114</v>
      </c>
      <c r="C268">
        <v>0.1139238286637935</v>
      </c>
      <c r="D268">
        <f t="shared" si="29"/>
        <v>9.2447242167949251E-4</v>
      </c>
      <c r="E268">
        <f t="shared" si="30"/>
        <v>0.92447242167949251</v>
      </c>
      <c r="F268" s="27">
        <f t="shared" si="31"/>
        <v>0.92447242167949251</v>
      </c>
      <c r="G268">
        <f t="shared" si="28"/>
        <v>0.81812184814460798</v>
      </c>
      <c r="H268" s="27">
        <f t="shared" si="32"/>
        <v>0.81812184814460798</v>
      </c>
    </row>
    <row r="269" spans="1:8" x14ac:dyDescent="0.3">
      <c r="A269">
        <v>459</v>
      </c>
      <c r="B269">
        <v>0.111999498587909</v>
      </c>
      <c r="C269">
        <v>0.1129908988290685</v>
      </c>
      <c r="D269">
        <f t="shared" si="29"/>
        <v>9.9140024115949854E-4</v>
      </c>
      <c r="E269">
        <f t="shared" si="30"/>
        <v>0.99140024115949854</v>
      </c>
      <c r="F269" s="27">
        <f t="shared" si="31"/>
        <v>0.99140024115949854</v>
      </c>
      <c r="G269">
        <f t="shared" si="28"/>
        <v>0.88518274961860055</v>
      </c>
      <c r="H269" s="27">
        <f t="shared" si="32"/>
        <v>0.88518274961860055</v>
      </c>
    </row>
    <row r="270" spans="1:8" x14ac:dyDescent="0.3">
      <c r="A270">
        <v>460</v>
      </c>
      <c r="B270">
        <v>0.11099956483633799</v>
      </c>
      <c r="C270">
        <v>0.1118174249556935</v>
      </c>
      <c r="D270">
        <f t="shared" si="29"/>
        <v>8.1786011935550129E-4</v>
      </c>
      <c r="E270">
        <f t="shared" si="30"/>
        <v>0.81786011935550129</v>
      </c>
      <c r="F270" s="27">
        <f t="shared" si="31"/>
        <v>0.81786011935550129</v>
      </c>
      <c r="G270">
        <f t="shared" si="28"/>
        <v>0.73681380693823939</v>
      </c>
      <c r="H270" s="27">
        <f t="shared" si="32"/>
        <v>0.73681380693823939</v>
      </c>
    </row>
    <row r="271" spans="1:8" x14ac:dyDescent="0.3">
      <c r="A271">
        <v>461</v>
      </c>
      <c r="B271">
        <v>0.109999394334377</v>
      </c>
      <c r="C271">
        <v>0.11149584545386</v>
      </c>
      <c r="D271">
        <f t="shared" si="29"/>
        <v>1.4964511194830027E-3</v>
      </c>
      <c r="E271">
        <f t="shared" si="30"/>
        <v>1.4964511194830026</v>
      </c>
      <c r="F271" s="27">
        <f t="shared" si="31"/>
        <v>1.4964511194830026</v>
      </c>
      <c r="G271">
        <f t="shared" si="28"/>
        <v>1.3604175991497542</v>
      </c>
      <c r="H271" s="27">
        <f t="shared" si="32"/>
        <v>1.3604175991497542</v>
      </c>
    </row>
    <row r="272" spans="1:8" x14ac:dyDescent="0.3">
      <c r="A272">
        <v>462</v>
      </c>
      <c r="B272">
        <v>0.108999456788941</v>
      </c>
      <c r="C272">
        <v>0.110615036533181</v>
      </c>
      <c r="D272">
        <f t="shared" si="29"/>
        <v>1.615579744239995E-3</v>
      </c>
      <c r="E272">
        <f t="shared" si="30"/>
        <v>1.6155797442399948</v>
      </c>
      <c r="F272" s="27">
        <f t="shared" si="31"/>
        <v>1.6155797442399948</v>
      </c>
      <c r="G272">
        <f t="shared" si="28"/>
        <v>1.4821906382233552</v>
      </c>
      <c r="H272" s="27">
        <f t="shared" si="32"/>
        <v>1.4821906382233552</v>
      </c>
    </row>
    <row r="273" spans="1:8" x14ac:dyDescent="0.3">
      <c r="A273">
        <v>463</v>
      </c>
      <c r="B273">
        <v>0.107999433395831</v>
      </c>
      <c r="C273">
        <v>0.109539692429268</v>
      </c>
      <c r="D273">
        <f t="shared" si="29"/>
        <v>1.5402590334370053E-3</v>
      </c>
      <c r="E273">
        <f t="shared" si="30"/>
        <v>1.5402590334370054</v>
      </c>
      <c r="F273" s="27">
        <f t="shared" si="31"/>
        <v>1.5402590334370054</v>
      </c>
      <c r="G273">
        <f t="shared" si="28"/>
        <v>1.4261732538834435</v>
      </c>
      <c r="H273" s="27">
        <f t="shared" si="32"/>
        <v>1.4261732538834435</v>
      </c>
    </row>
    <row r="274" spans="1:8" x14ac:dyDescent="0.3">
      <c r="A274">
        <v>464</v>
      </c>
      <c r="B274">
        <v>0.10799937501797501</v>
      </c>
      <c r="C274">
        <v>0.10854046801560149</v>
      </c>
      <c r="D274">
        <f t="shared" si="29"/>
        <v>5.4109299762648833E-4</v>
      </c>
      <c r="E274">
        <f t="shared" si="30"/>
        <v>0.54109299762648833</v>
      </c>
      <c r="F274" s="27">
        <f t="shared" si="31"/>
        <v>0.54109299762648833</v>
      </c>
      <c r="G274">
        <f t="shared" si="28"/>
        <v>0.50101493414793463</v>
      </c>
      <c r="H274" s="27">
        <f t="shared" si="32"/>
        <v>0.50101493414793463</v>
      </c>
    </row>
    <row r="275" spans="1:8" x14ac:dyDescent="0.3">
      <c r="A275">
        <v>465</v>
      </c>
      <c r="B275">
        <v>0.106999437973527</v>
      </c>
      <c r="C275">
        <v>0.1079007054518475</v>
      </c>
      <c r="D275">
        <f t="shared" si="29"/>
        <v>9.0126747832050547E-4</v>
      </c>
      <c r="E275">
        <f t="shared" si="30"/>
        <v>0.90126747832050547</v>
      </c>
      <c r="F275" s="27">
        <f t="shared" si="31"/>
        <v>0.90126747832050547</v>
      </c>
      <c r="G275">
        <f t="shared" si="28"/>
        <v>0.84231047881157117</v>
      </c>
      <c r="H275" s="27">
        <f t="shared" si="32"/>
        <v>0.84231047881157117</v>
      </c>
    </row>
    <row r="276" spans="1:8" x14ac:dyDescent="0.3">
      <c r="A276">
        <v>466</v>
      </c>
      <c r="B276">
        <v>0.111998811835694</v>
      </c>
      <c r="C276">
        <v>0.1132464023267185</v>
      </c>
      <c r="D276">
        <f t="shared" si="29"/>
        <v>1.2475904910244917E-3</v>
      </c>
      <c r="E276">
        <f t="shared" si="30"/>
        <v>1.2475904910244917</v>
      </c>
      <c r="F276" s="27">
        <f t="shared" si="31"/>
        <v>1.2475904910244917</v>
      </c>
      <c r="G276">
        <f t="shared" si="28"/>
        <v>1.1139318985408064</v>
      </c>
      <c r="H276" s="27">
        <f t="shared" si="32"/>
        <v>1.1139318985408064</v>
      </c>
    </row>
    <row r="277" spans="1:8" x14ac:dyDescent="0.3">
      <c r="A277">
        <v>467</v>
      </c>
      <c r="B277">
        <v>0.116996280599962</v>
      </c>
      <c r="C277">
        <v>0.1175035090846015</v>
      </c>
      <c r="D277">
        <f t="shared" si="29"/>
        <v>5.0722848463949366E-4</v>
      </c>
      <c r="E277">
        <f t="shared" si="30"/>
        <v>0.50722848463949366</v>
      </c>
      <c r="F277" s="27">
        <f t="shared" si="31"/>
        <v>0.50722848463949366</v>
      </c>
      <c r="G277">
        <f t="shared" si="28"/>
        <v>0.43354240155191598</v>
      </c>
      <c r="H277" s="27">
        <f t="shared" si="32"/>
        <v>0.43354240155191598</v>
      </c>
    </row>
    <row r="278" spans="1:8" x14ac:dyDescent="0.3">
      <c r="A278">
        <v>468</v>
      </c>
      <c r="B278">
        <v>8.7624145110965501E-2</v>
      </c>
      <c r="C278">
        <v>0.1084717461516415</v>
      </c>
      <c r="D278">
        <f t="shared" si="29"/>
        <v>2.0847601040675998E-2</v>
      </c>
      <c r="E278">
        <f t="shared" si="30"/>
        <v>20.847601040675997</v>
      </c>
      <c r="F278" s="27">
        <f t="shared" si="31"/>
        <v>20.847601040675997</v>
      </c>
      <c r="G278">
        <f t="shared" si="28"/>
        <v>23.79207353666618</v>
      </c>
      <c r="H278" s="27">
        <f t="shared" si="32"/>
        <v>23.79207353666618</v>
      </c>
    </row>
    <row r="279" spans="1:8" x14ac:dyDescent="0.3">
      <c r="A279">
        <v>469</v>
      </c>
      <c r="B279">
        <v>6.3006841814967005E-2</v>
      </c>
      <c r="C279">
        <v>6.41847127209315E-2</v>
      </c>
      <c r="D279">
        <f t="shared" si="29"/>
        <v>1.1778709059644954E-3</v>
      </c>
      <c r="E279">
        <f t="shared" si="30"/>
        <v>1.1778709059644954</v>
      </c>
      <c r="F279" s="27">
        <f t="shared" si="31"/>
        <v>1.1778709059644954</v>
      </c>
      <c r="G279">
        <f t="shared" si="28"/>
        <v>1.8694333377691965</v>
      </c>
      <c r="H279" s="27">
        <f t="shared" si="32"/>
        <v>1.8694333377691965</v>
      </c>
    </row>
    <row r="280" spans="1:8" x14ac:dyDescent="0.3">
      <c r="A280">
        <v>470</v>
      </c>
      <c r="B280">
        <v>6.7000456758885496E-2</v>
      </c>
      <c r="C280">
        <v>6.7262819656737999E-2</v>
      </c>
      <c r="D280">
        <f t="shared" si="29"/>
        <v>2.6236289785250277E-4</v>
      </c>
      <c r="E280">
        <f t="shared" si="30"/>
        <v>0.26236289785250277</v>
      </c>
      <c r="F280" s="27">
        <f t="shared" si="31"/>
        <v>0.26236289785250277</v>
      </c>
      <c r="G280">
        <f t="shared" si="28"/>
        <v>0.39158374516261585</v>
      </c>
      <c r="H280" s="27">
        <f t="shared" si="32"/>
        <v>0.39158374516261585</v>
      </c>
    </row>
    <row r="281" spans="1:8" x14ac:dyDescent="0.3">
      <c r="A281">
        <v>471</v>
      </c>
      <c r="B281">
        <v>7.0000281162406003E-2</v>
      </c>
      <c r="C281">
        <v>6.9957730080330002E-2</v>
      </c>
      <c r="D281">
        <f t="shared" si="29"/>
        <v>4.2551082076000557E-5</v>
      </c>
      <c r="E281">
        <f t="shared" si="30"/>
        <v>4.2551082076000557E-2</v>
      </c>
      <c r="F281" s="27">
        <f t="shared" si="31"/>
        <v>4.2551082076000557E-2</v>
      </c>
      <c r="G281">
        <f t="shared" si="28"/>
        <v>6.07870159510914E-2</v>
      </c>
      <c r="H281" s="27">
        <f t="shared" si="32"/>
        <v>6.07870159510914E-2</v>
      </c>
    </row>
    <row r="282" spans="1:8" x14ac:dyDescent="0.3">
      <c r="A282">
        <v>472</v>
      </c>
      <c r="B282">
        <v>7.4001084133298506E-2</v>
      </c>
      <c r="C282">
        <v>7.3759731036605006E-2</v>
      </c>
      <c r="D282">
        <f t="shared" si="29"/>
        <v>2.4135309669350014E-4</v>
      </c>
      <c r="E282">
        <f t="shared" si="30"/>
        <v>0.24135309669350014</v>
      </c>
      <c r="F282" s="27">
        <f t="shared" si="31"/>
        <v>0.24135309669350014</v>
      </c>
      <c r="G282">
        <f t="shared" si="28"/>
        <v>0.32614805515382678</v>
      </c>
      <c r="H282" s="27">
        <f t="shared" si="32"/>
        <v>0.32614805515382678</v>
      </c>
    </row>
    <row r="283" spans="1:8" x14ac:dyDescent="0.3">
      <c r="A283">
        <v>473</v>
      </c>
      <c r="B283">
        <v>7.7000929100586493E-2</v>
      </c>
      <c r="C283">
        <v>7.7646660443455001E-2</v>
      </c>
      <c r="D283">
        <f t="shared" si="29"/>
        <v>6.4573134286850797E-4</v>
      </c>
      <c r="E283">
        <f t="shared" si="30"/>
        <v>0.64573134286850797</v>
      </c>
      <c r="F283" s="27">
        <f t="shared" si="31"/>
        <v>0.64573134286850797</v>
      </c>
      <c r="G283">
        <f t="shared" si="28"/>
        <v>0.83860201482112984</v>
      </c>
      <c r="H283" s="27">
        <f t="shared" si="32"/>
        <v>0.83860201482112984</v>
      </c>
    </row>
    <row r="284" spans="1:8" x14ac:dyDescent="0.3">
      <c r="A284">
        <v>474</v>
      </c>
      <c r="B284">
        <v>8.0000128471218998E-2</v>
      </c>
      <c r="C284">
        <v>8.0193733110278498E-2</v>
      </c>
      <c r="D284">
        <f t="shared" si="29"/>
        <v>1.9360463905949976E-4</v>
      </c>
      <c r="E284">
        <f t="shared" si="30"/>
        <v>0.19360463905949976</v>
      </c>
      <c r="F284" s="27">
        <f t="shared" si="31"/>
        <v>0.19360463905949976</v>
      </c>
      <c r="G284">
        <f t="shared" si="28"/>
        <v>0.24200541019024904</v>
      </c>
      <c r="H284" s="27">
        <f t="shared" si="32"/>
        <v>0.24200541019024904</v>
      </c>
    </row>
    <row r="285" spans="1:8" x14ac:dyDescent="0.3">
      <c r="A285">
        <v>475</v>
      </c>
      <c r="B285">
        <v>8.2000027922108004E-2</v>
      </c>
      <c r="C285">
        <v>8.2517468015781997E-2</v>
      </c>
      <c r="D285">
        <f t="shared" si="29"/>
        <v>5.1744009367399313E-4</v>
      </c>
      <c r="E285">
        <f t="shared" si="30"/>
        <v>0.51744009367399313</v>
      </c>
      <c r="F285" s="27">
        <f t="shared" si="31"/>
        <v>0.51744009367399313</v>
      </c>
      <c r="G285">
        <f t="shared" si="28"/>
        <v>0.63102428960818224</v>
      </c>
      <c r="H285" s="27">
        <f t="shared" si="32"/>
        <v>0.63102428960818224</v>
      </c>
    </row>
    <row r="286" spans="1:8" x14ac:dyDescent="0.3">
      <c r="A286">
        <v>476</v>
      </c>
      <c r="B286">
        <v>8.5000027940096506E-2</v>
      </c>
      <c r="C286">
        <v>8.5521882163731994E-2</v>
      </c>
      <c r="D286">
        <f t="shared" si="29"/>
        <v>5.2185422363548728E-4</v>
      </c>
      <c r="E286">
        <f t="shared" si="30"/>
        <v>0.52185422363548728</v>
      </c>
      <c r="F286" s="27">
        <f t="shared" si="31"/>
        <v>0.52185422363548728</v>
      </c>
      <c r="G286">
        <f t="shared" si="28"/>
        <v>0.6139459436451743</v>
      </c>
      <c r="H286" s="27">
        <f t="shared" si="32"/>
        <v>0.6139459436451743</v>
      </c>
    </row>
    <row r="287" spans="1:8" x14ac:dyDescent="0.3">
      <c r="A287">
        <v>477</v>
      </c>
      <c r="B287">
        <v>8.8000026551029495E-2</v>
      </c>
      <c r="C287">
        <v>8.8453755586687499E-2</v>
      </c>
      <c r="D287">
        <f t="shared" si="29"/>
        <v>4.5372903565800426E-4</v>
      </c>
      <c r="E287">
        <f t="shared" si="30"/>
        <v>0.45372903565800426</v>
      </c>
      <c r="F287" s="27">
        <f t="shared" si="31"/>
        <v>0.45372903565800426</v>
      </c>
      <c r="G287">
        <f t="shared" si="28"/>
        <v>0.51560102131889207</v>
      </c>
      <c r="H287" s="27">
        <f t="shared" si="32"/>
        <v>0.51560102131889207</v>
      </c>
    </row>
    <row r="288" spans="1:8" x14ac:dyDescent="0.3">
      <c r="A288">
        <v>478</v>
      </c>
      <c r="B288">
        <v>9.1000026132679504E-2</v>
      </c>
      <c r="C288">
        <v>9.1345410857917503E-2</v>
      </c>
      <c r="D288">
        <f t="shared" si="29"/>
        <v>3.4538472523799879E-4</v>
      </c>
      <c r="E288">
        <f t="shared" si="30"/>
        <v>0.34538472523799879</v>
      </c>
      <c r="F288" s="27">
        <f t="shared" si="31"/>
        <v>0.34538472523799879</v>
      </c>
      <c r="G288">
        <f t="shared" si="28"/>
        <v>0.3795435451132973</v>
      </c>
      <c r="H288" s="27">
        <f t="shared" si="32"/>
        <v>0.3795435451132973</v>
      </c>
    </row>
    <row r="289" spans="1:8" x14ac:dyDescent="0.3">
      <c r="A289">
        <v>479</v>
      </c>
      <c r="B289">
        <v>9.3000027876328495E-2</v>
      </c>
      <c r="C289">
        <v>9.3952010536249506E-2</v>
      </c>
      <c r="D289">
        <f t="shared" si="29"/>
        <v>9.5198265992101072E-4</v>
      </c>
      <c r="E289">
        <f t="shared" si="30"/>
        <v>0.95198265992101072</v>
      </c>
      <c r="F289" s="27">
        <f t="shared" si="31"/>
        <v>0.95198265992101072</v>
      </c>
      <c r="G289">
        <f t="shared" si="28"/>
        <v>1.0236369619017298</v>
      </c>
      <c r="H289" s="27">
        <f t="shared" si="32"/>
        <v>1.0236369619017298</v>
      </c>
    </row>
    <row r="290" spans="1:8" x14ac:dyDescent="0.3">
      <c r="A290">
        <v>480</v>
      </c>
      <c r="B290">
        <v>9.6000027394933504E-2</v>
      </c>
      <c r="C290">
        <v>9.6836588610330995E-2</v>
      </c>
      <c r="D290">
        <f t="shared" si="29"/>
        <v>8.3656121539749106E-4</v>
      </c>
      <c r="E290">
        <f t="shared" si="30"/>
        <v>0.83656121539749106</v>
      </c>
      <c r="F290" s="27">
        <f t="shared" si="31"/>
        <v>0.83656121539749106</v>
      </c>
      <c r="G290">
        <f t="shared" si="28"/>
        <v>0.87141768403457898</v>
      </c>
      <c r="H290" s="27">
        <f t="shared" si="32"/>
        <v>0.87141768403457898</v>
      </c>
    </row>
    <row r="291" spans="1:8" x14ac:dyDescent="0.3">
      <c r="A291">
        <v>1537</v>
      </c>
      <c r="B291">
        <v>0.119000023081858</v>
      </c>
      <c r="C291">
        <v>0.119248573112982</v>
      </c>
      <c r="D291">
        <f t="shared" si="29"/>
        <v>2.4855003112399243E-4</v>
      </c>
      <c r="E291">
        <f t="shared" si="30"/>
        <v>0.24855003112399243</v>
      </c>
      <c r="F291" s="27">
        <f t="shared" si="31"/>
        <v>0.24855003112399243</v>
      </c>
      <c r="G291">
        <f t="shared" si="28"/>
        <v>0.20886553186045964</v>
      </c>
      <c r="H291" s="27">
        <f t="shared" si="32"/>
        <v>0.20886553186045964</v>
      </c>
    </row>
    <row r="292" spans="1:8" x14ac:dyDescent="0.3">
      <c r="A292">
        <v>1538</v>
      </c>
      <c r="B292">
        <v>0.120000013419018</v>
      </c>
      <c r="C292">
        <v>0.120774524962577</v>
      </c>
      <c r="D292">
        <f t="shared" si="29"/>
        <v>7.7451154355899499E-4</v>
      </c>
      <c r="E292">
        <f t="shared" si="30"/>
        <v>0.77451154355899499</v>
      </c>
      <c r="F292" s="27">
        <f t="shared" si="31"/>
        <v>0.77451154355899499</v>
      </c>
      <c r="G292">
        <f t="shared" si="28"/>
        <v>0.64542621412427925</v>
      </c>
      <c r="H292" s="27">
        <f t="shared" si="32"/>
        <v>0.64542621412427925</v>
      </c>
    </row>
    <row r="293" spans="1:8" x14ac:dyDescent="0.3">
      <c r="A293">
        <v>1539</v>
      </c>
      <c r="B293">
        <v>0.12200001373785301</v>
      </c>
      <c r="C293">
        <v>0.12227366347831151</v>
      </c>
      <c r="D293">
        <f t="shared" si="29"/>
        <v>2.7364974045850088E-4</v>
      </c>
      <c r="E293">
        <f t="shared" si="30"/>
        <v>0.27364974045850088</v>
      </c>
      <c r="F293" s="27">
        <f t="shared" si="31"/>
        <v>0.27364974045850088</v>
      </c>
      <c r="G293">
        <f t="shared" si="28"/>
        <v>0.22430304069186788</v>
      </c>
      <c r="H293" s="27">
        <f t="shared" si="32"/>
        <v>0.22430304069186788</v>
      </c>
    </row>
    <row r="294" spans="1:8" x14ac:dyDescent="0.3">
      <c r="A294">
        <v>1540</v>
      </c>
      <c r="B294">
        <v>0.12400003421160501</v>
      </c>
      <c r="C294">
        <v>0.123832264952074</v>
      </c>
      <c r="D294">
        <f t="shared" si="29"/>
        <v>1.6776925953100597E-4</v>
      </c>
      <c r="E294">
        <f t="shared" si="30"/>
        <v>0.16776925953100597</v>
      </c>
      <c r="F294" s="27">
        <f t="shared" si="31"/>
        <v>0.16776925953100597</v>
      </c>
      <c r="G294">
        <f t="shared" si="28"/>
        <v>0.13529775261570423</v>
      </c>
      <c r="H294" s="27">
        <f t="shared" si="32"/>
        <v>0.13529775261570423</v>
      </c>
    </row>
    <row r="295" spans="1:8" x14ac:dyDescent="0.3">
      <c r="A295">
        <v>1541</v>
      </c>
      <c r="B295">
        <v>0.12500003042670399</v>
      </c>
      <c r="C295">
        <v>0.12534946864858951</v>
      </c>
      <c r="D295">
        <f t="shared" si="29"/>
        <v>3.4943822188551743E-4</v>
      </c>
      <c r="E295">
        <f t="shared" si="30"/>
        <v>0.34943822188551743</v>
      </c>
      <c r="F295" s="27">
        <f t="shared" si="31"/>
        <v>0.34943822188551743</v>
      </c>
      <c r="G295">
        <f t="shared" si="28"/>
        <v>0.27955050946200916</v>
      </c>
      <c r="H295" s="27">
        <f t="shared" si="32"/>
        <v>0.27955050946200916</v>
      </c>
    </row>
    <row r="296" spans="1:8" x14ac:dyDescent="0.3">
      <c r="A296">
        <v>1542</v>
      </c>
      <c r="B296">
        <v>0.12600002711465499</v>
      </c>
      <c r="C296">
        <v>0.1261113711635985</v>
      </c>
      <c r="D296">
        <f t="shared" si="29"/>
        <v>1.1134404894350136E-4</v>
      </c>
      <c r="E296">
        <f t="shared" si="30"/>
        <v>0.11134404894350136</v>
      </c>
      <c r="F296" s="27">
        <f t="shared" si="31"/>
        <v>0.11134404894350136</v>
      </c>
      <c r="G296">
        <f t="shared" si="28"/>
        <v>8.8368273795832383E-2</v>
      </c>
      <c r="H296" s="27">
        <f t="shared" si="32"/>
        <v>8.8368273795832383E-2</v>
      </c>
    </row>
    <row r="297" spans="1:8" x14ac:dyDescent="0.3">
      <c r="A297">
        <v>1543</v>
      </c>
      <c r="B297">
        <v>0.127000022972348</v>
      </c>
      <c r="C297">
        <v>0.126803108672885</v>
      </c>
      <c r="D297">
        <f t="shared" si="29"/>
        <v>1.9691429946300243E-4</v>
      </c>
      <c r="E297">
        <f t="shared" si="30"/>
        <v>0.19691429946300243</v>
      </c>
      <c r="F297" s="27">
        <f t="shared" si="31"/>
        <v>0.19691429946300243</v>
      </c>
      <c r="G297">
        <f t="shared" si="28"/>
        <v>0.15505060145215646</v>
      </c>
      <c r="H297" s="27">
        <f t="shared" si="32"/>
        <v>0.15505060145215646</v>
      </c>
    </row>
    <row r="298" spans="1:8" x14ac:dyDescent="0.3">
      <c r="A298">
        <v>1544</v>
      </c>
      <c r="B298">
        <v>0.127000069543903</v>
      </c>
      <c r="C298">
        <v>0.12747808526705851</v>
      </c>
      <c r="D298">
        <f t="shared" si="29"/>
        <v>4.78015723155506E-4</v>
      </c>
      <c r="E298">
        <f t="shared" si="30"/>
        <v>0.478015723155506</v>
      </c>
      <c r="F298" s="27">
        <f t="shared" si="31"/>
        <v>0.478015723155506</v>
      </c>
      <c r="G298">
        <f t="shared" si="28"/>
        <v>0.37639012708592212</v>
      </c>
      <c r="H298" s="27">
        <f t="shared" si="32"/>
        <v>0.37639012708592212</v>
      </c>
    </row>
    <row r="299" spans="1:8" x14ac:dyDescent="0.3">
      <c r="A299">
        <v>1545</v>
      </c>
      <c r="B299">
        <v>0.12800006188372701</v>
      </c>
      <c r="C299">
        <v>0.12814495769932049</v>
      </c>
      <c r="D299">
        <f t="shared" si="29"/>
        <v>1.4489581559348763E-4</v>
      </c>
      <c r="E299">
        <f t="shared" si="30"/>
        <v>0.14489581559348763</v>
      </c>
      <c r="F299" s="27">
        <f t="shared" si="31"/>
        <v>0.14489581559348763</v>
      </c>
      <c r="G299">
        <f t="shared" si="28"/>
        <v>0.11319980120408726</v>
      </c>
      <c r="H299" s="27">
        <f t="shared" si="32"/>
        <v>0.11319980120408726</v>
      </c>
    </row>
    <row r="300" spans="1:8" x14ac:dyDescent="0.3">
      <c r="A300">
        <v>1546</v>
      </c>
      <c r="B300">
        <v>0.128000065858416</v>
      </c>
      <c r="C300">
        <v>0.12788371962099501</v>
      </c>
      <c r="D300">
        <f t="shared" si="29"/>
        <v>1.1634623742098893E-4</v>
      </c>
      <c r="E300">
        <f t="shared" si="30"/>
        <v>0.11634623742098893</v>
      </c>
      <c r="F300" s="27">
        <f t="shared" si="31"/>
        <v>0.11634623742098893</v>
      </c>
      <c r="G300">
        <f t="shared" si="28"/>
        <v>9.0895451217722301E-2</v>
      </c>
      <c r="H300" s="27">
        <f t="shared" si="32"/>
        <v>9.0895451217722301E-2</v>
      </c>
    </row>
    <row r="301" spans="1:8" x14ac:dyDescent="0.3">
      <c r="A301">
        <v>1547</v>
      </c>
      <c r="B301">
        <v>0.12700006982859499</v>
      </c>
      <c r="C301">
        <v>0.12742574787934449</v>
      </c>
      <c r="D301">
        <f t="shared" si="29"/>
        <v>4.256780507495006E-4</v>
      </c>
      <c r="E301">
        <f t="shared" si="30"/>
        <v>0.4256780507495006</v>
      </c>
      <c r="F301" s="27">
        <f t="shared" si="31"/>
        <v>0.4256780507495006</v>
      </c>
      <c r="G301">
        <f t="shared" si="28"/>
        <v>0.33517938322712332</v>
      </c>
      <c r="H301" s="27">
        <f t="shared" si="32"/>
        <v>0.33517938322712332</v>
      </c>
    </row>
    <row r="302" spans="1:8" x14ac:dyDescent="0.3">
      <c r="A302">
        <v>1548</v>
      </c>
      <c r="B302">
        <v>0.127000061673437</v>
      </c>
      <c r="C302">
        <v>0.12711014787567301</v>
      </c>
      <c r="D302">
        <f t="shared" si="29"/>
        <v>1.1008620223601495E-4</v>
      </c>
      <c r="E302">
        <f t="shared" si="30"/>
        <v>0.11008620223601495</v>
      </c>
      <c r="F302" s="27">
        <f t="shared" si="31"/>
        <v>0.11008620223601495</v>
      </c>
      <c r="G302">
        <f t="shared" si="28"/>
        <v>8.6682006910426795E-2</v>
      </c>
      <c r="H302" s="27">
        <f t="shared" si="32"/>
        <v>8.6682006910426795E-2</v>
      </c>
    </row>
    <row r="303" spans="1:8" x14ac:dyDescent="0.3">
      <c r="A303">
        <v>1549</v>
      </c>
      <c r="B303">
        <v>0.127000025545426</v>
      </c>
      <c r="C303">
        <v>0.12686028175942901</v>
      </c>
      <c r="D303">
        <f t="shared" si="29"/>
        <v>1.3974378599698745E-4</v>
      </c>
      <c r="E303">
        <f t="shared" si="30"/>
        <v>0.13974378599698745</v>
      </c>
      <c r="F303" s="27">
        <f t="shared" si="31"/>
        <v>0.13974378599698745</v>
      </c>
      <c r="G303">
        <f t="shared" si="28"/>
        <v>0.11003445503009225</v>
      </c>
      <c r="H303" s="27">
        <f t="shared" si="32"/>
        <v>0.11003445503009225</v>
      </c>
    </row>
    <row r="304" spans="1:8" x14ac:dyDescent="0.3">
      <c r="A304">
        <v>1550</v>
      </c>
      <c r="B304">
        <v>0.12700002554461201</v>
      </c>
      <c r="C304">
        <v>0.12707811066724001</v>
      </c>
      <c r="D304">
        <f t="shared" si="29"/>
        <v>7.8085122627996606E-5</v>
      </c>
      <c r="E304">
        <f t="shared" si="30"/>
        <v>7.8085122627996606E-2</v>
      </c>
      <c r="F304" s="27">
        <f t="shared" si="31"/>
        <v>7.8085122627996606E-2</v>
      </c>
      <c r="G304">
        <f t="shared" si="28"/>
        <v>6.1484336159103536E-2</v>
      </c>
      <c r="H304" s="27">
        <f t="shared" si="32"/>
        <v>6.1484336159103536E-2</v>
      </c>
    </row>
    <row r="305" spans="1:8" x14ac:dyDescent="0.3">
      <c r="A305">
        <v>1551</v>
      </c>
      <c r="B305">
        <v>0.127000025963172</v>
      </c>
      <c r="C305">
        <v>0.12720671386573049</v>
      </c>
      <c r="D305">
        <f t="shared" si="29"/>
        <v>2.0668790255848335E-4</v>
      </c>
      <c r="E305">
        <f t="shared" si="30"/>
        <v>0.20668790255848335</v>
      </c>
      <c r="F305" s="27">
        <f t="shared" si="31"/>
        <v>0.20668790255848335</v>
      </c>
      <c r="G305">
        <f t="shared" si="28"/>
        <v>0.16274634669635388</v>
      </c>
      <c r="H305" s="27">
        <f t="shared" si="32"/>
        <v>0.16274634669635388</v>
      </c>
    </row>
    <row r="306" spans="1:8" x14ac:dyDescent="0.3">
      <c r="A306">
        <v>1552</v>
      </c>
      <c r="B306">
        <v>0.127000026426488</v>
      </c>
      <c r="C306">
        <v>0.12716867306083951</v>
      </c>
      <c r="D306">
        <f t="shared" si="29"/>
        <v>1.6864663435151028E-4</v>
      </c>
      <c r="E306">
        <f t="shared" si="30"/>
        <v>0.16864663435151028</v>
      </c>
      <c r="F306" s="27">
        <f t="shared" si="31"/>
        <v>0.16864663435151028</v>
      </c>
      <c r="G306">
        <f t="shared" si="28"/>
        <v>0.13279259784180342</v>
      </c>
      <c r="H306" s="27">
        <f t="shared" si="32"/>
        <v>0.13279259784180342</v>
      </c>
    </row>
    <row r="307" spans="1:8" x14ac:dyDescent="0.3">
      <c r="A307">
        <v>1553</v>
      </c>
      <c r="B307">
        <v>0.12700002642206301</v>
      </c>
      <c r="C307">
        <v>0.12729653508041999</v>
      </c>
      <c r="D307">
        <f t="shared" si="29"/>
        <v>2.9650865835698093E-4</v>
      </c>
      <c r="E307">
        <f t="shared" si="30"/>
        <v>0.29650865835698093</v>
      </c>
      <c r="F307" s="27">
        <f t="shared" si="31"/>
        <v>0.29650865835698093</v>
      </c>
      <c r="G307">
        <f t="shared" si="28"/>
        <v>0.23347133595987196</v>
      </c>
      <c r="H307" s="27">
        <f t="shared" si="32"/>
        <v>0.23347133595987196</v>
      </c>
    </row>
    <row r="308" spans="1:8" x14ac:dyDescent="0.3">
      <c r="A308">
        <v>1554</v>
      </c>
      <c r="B308">
        <v>0.124000035982018</v>
      </c>
      <c r="C308">
        <v>0.124109031393605</v>
      </c>
      <c r="D308">
        <f t="shared" si="29"/>
        <v>1.0899541158700121E-4</v>
      </c>
      <c r="E308">
        <f t="shared" si="30"/>
        <v>0.10899541158700121</v>
      </c>
      <c r="F308" s="27">
        <f t="shared" si="31"/>
        <v>0.10899541158700121</v>
      </c>
      <c r="G308">
        <f t="shared" si="28"/>
        <v>8.789949996692524E-2</v>
      </c>
      <c r="H308" s="27">
        <f t="shared" si="32"/>
        <v>8.789949996692524E-2</v>
      </c>
    </row>
    <row r="309" spans="1:8" x14ac:dyDescent="0.3">
      <c r="A309">
        <v>1555</v>
      </c>
      <c r="B309">
        <v>0.12100010257060299</v>
      </c>
      <c r="C309">
        <v>0.121072538800215</v>
      </c>
      <c r="D309">
        <f t="shared" si="29"/>
        <v>7.2436229612005132E-5</v>
      </c>
      <c r="E309">
        <f t="shared" si="30"/>
        <v>7.2436229612005132E-2</v>
      </c>
      <c r="F309" s="27">
        <f t="shared" si="31"/>
        <v>7.2436229612005132E-2</v>
      </c>
      <c r="G309">
        <f t="shared" si="28"/>
        <v>5.9864601825224843E-2</v>
      </c>
      <c r="H309" s="27">
        <f t="shared" si="32"/>
        <v>5.9864601825224843E-2</v>
      </c>
    </row>
    <row r="310" spans="1:8" x14ac:dyDescent="0.3">
      <c r="A310">
        <v>1556</v>
      </c>
      <c r="B310">
        <v>0.117000041265701</v>
      </c>
      <c r="C310">
        <v>0.1165535799406225</v>
      </c>
      <c r="D310">
        <f t="shared" si="29"/>
        <v>4.46461325078501E-4</v>
      </c>
      <c r="E310">
        <f t="shared" si="30"/>
        <v>0.446461325078501</v>
      </c>
      <c r="F310" s="27">
        <f t="shared" si="31"/>
        <v>0.446461325078501</v>
      </c>
      <c r="G310">
        <f t="shared" si="28"/>
        <v>0.38159074154906542</v>
      </c>
      <c r="H310" s="27">
        <f t="shared" si="32"/>
        <v>0.38159074154906542</v>
      </c>
    </row>
    <row r="311" spans="1:8" x14ac:dyDescent="0.3">
      <c r="A311">
        <v>1557</v>
      </c>
      <c r="B311">
        <v>0.11400010513561</v>
      </c>
      <c r="C311">
        <v>0.113630872771761</v>
      </c>
      <c r="D311">
        <f t="shared" si="29"/>
        <v>3.692323638490036E-4</v>
      </c>
      <c r="E311">
        <f t="shared" si="30"/>
        <v>0.3692323638490036</v>
      </c>
      <c r="F311" s="27">
        <f t="shared" si="31"/>
        <v>0.3692323638490036</v>
      </c>
      <c r="G311">
        <f t="shared" si="28"/>
        <v>0.32388773976109886</v>
      </c>
      <c r="H311" s="27">
        <f t="shared" si="32"/>
        <v>0.32388773976109886</v>
      </c>
    </row>
    <row r="312" spans="1:8" x14ac:dyDescent="0.3">
      <c r="A312">
        <v>1558</v>
      </c>
      <c r="B312">
        <v>0.110000023461333</v>
      </c>
      <c r="C312">
        <v>0.10916689410465399</v>
      </c>
      <c r="D312">
        <f t="shared" si="29"/>
        <v>8.3312935667900767E-4</v>
      </c>
      <c r="E312">
        <f t="shared" si="30"/>
        <v>0.83312935667900767</v>
      </c>
      <c r="F312" s="27">
        <f t="shared" si="31"/>
        <v>0.83312935667900767</v>
      </c>
      <c r="G312">
        <f t="shared" si="28"/>
        <v>0.75739016271379955</v>
      </c>
      <c r="H312" s="27">
        <f t="shared" si="32"/>
        <v>0.75739016271379955</v>
      </c>
    </row>
    <row r="313" spans="1:8" x14ac:dyDescent="0.3">
      <c r="A313">
        <v>1559</v>
      </c>
      <c r="B313">
        <v>0.105000026108396</v>
      </c>
      <c r="C313">
        <v>0.1052249879254645</v>
      </c>
      <c r="D313">
        <f t="shared" si="29"/>
        <v>2.2496181706850582E-4</v>
      </c>
      <c r="E313">
        <f t="shared" si="30"/>
        <v>0.22496181706850582</v>
      </c>
      <c r="F313" s="27">
        <f t="shared" si="31"/>
        <v>0.22496181706850582</v>
      </c>
      <c r="G313">
        <f t="shared" si="28"/>
        <v>0.21424929631566775</v>
      </c>
      <c r="H313" s="27">
        <f t="shared" si="32"/>
        <v>0.21424929631566775</v>
      </c>
    </row>
    <row r="314" spans="1:8" x14ac:dyDescent="0.3">
      <c r="A314">
        <v>1560</v>
      </c>
      <c r="B314">
        <v>0.100000027629009</v>
      </c>
      <c r="C314">
        <v>0.100512394679022</v>
      </c>
      <c r="D314">
        <f t="shared" si="29"/>
        <v>5.1236705001299343E-4</v>
      </c>
      <c r="E314">
        <f t="shared" si="30"/>
        <v>0.51236705001299343</v>
      </c>
      <c r="F314" s="27">
        <f t="shared" si="31"/>
        <v>0.51236705001299343</v>
      </c>
      <c r="G314">
        <f t="shared" si="28"/>
        <v>0.51236690845109412</v>
      </c>
      <c r="H314" s="27">
        <f t="shared" si="32"/>
        <v>0.51236690845109412</v>
      </c>
    </row>
    <row r="315" spans="1:8" x14ac:dyDescent="0.3">
      <c r="A315">
        <v>1561</v>
      </c>
      <c r="B315">
        <v>9.50001800015325E-2</v>
      </c>
      <c r="C315">
        <v>9.5392968053936503E-2</v>
      </c>
      <c r="D315">
        <f t="shared" si="29"/>
        <v>3.9278805240400283E-4</v>
      </c>
      <c r="E315">
        <f t="shared" si="30"/>
        <v>0.39278805240400283</v>
      </c>
      <c r="F315" s="27">
        <f t="shared" si="31"/>
        <v>0.39278805240400283</v>
      </c>
      <c r="G315">
        <f t="shared" si="28"/>
        <v>0.41346032438850805</v>
      </c>
      <c r="H315" s="27">
        <f t="shared" si="32"/>
        <v>0.41346032438850805</v>
      </c>
    </row>
    <row r="316" spans="1:8" x14ac:dyDescent="0.3">
      <c r="A316">
        <v>1562</v>
      </c>
      <c r="B316">
        <v>9.2000183165989499E-2</v>
      </c>
      <c r="C316">
        <v>9.2124999865572502E-2</v>
      </c>
      <c r="D316">
        <f t="shared" si="29"/>
        <v>1.2481669958300246E-4</v>
      </c>
      <c r="E316">
        <f t="shared" si="30"/>
        <v>0.12481669958300246</v>
      </c>
      <c r="F316" s="27">
        <f t="shared" si="31"/>
        <v>0.12481669958300246</v>
      </c>
      <c r="G316">
        <f t="shared" si="28"/>
        <v>0.13567005552348133</v>
      </c>
      <c r="H316" s="27">
        <f t="shared" si="32"/>
        <v>0.13567005552348133</v>
      </c>
    </row>
    <row r="317" spans="1:8" x14ac:dyDescent="0.3">
      <c r="A317">
        <v>1563</v>
      </c>
      <c r="B317">
        <v>8.9000126051062001E-2</v>
      </c>
      <c r="C317">
        <v>8.8661057333706494E-2</v>
      </c>
      <c r="D317">
        <f t="shared" si="29"/>
        <v>3.3906871735550626E-4</v>
      </c>
      <c r="E317">
        <f t="shared" si="30"/>
        <v>0.33906871735550626</v>
      </c>
      <c r="F317" s="27">
        <f t="shared" si="31"/>
        <v>0.33906871735550626</v>
      </c>
      <c r="G317">
        <f t="shared" si="28"/>
        <v>0.3809755473390819</v>
      </c>
      <c r="H317" s="27">
        <f t="shared" si="32"/>
        <v>0.3809755473390819</v>
      </c>
    </row>
    <row r="318" spans="1:8" x14ac:dyDescent="0.3">
      <c r="A318">
        <v>1564</v>
      </c>
      <c r="B318">
        <v>8.6000025898900004E-2</v>
      </c>
      <c r="C318">
        <v>8.5650817467590498E-2</v>
      </c>
      <c r="D318">
        <f t="shared" si="29"/>
        <v>3.4920843130950563E-4</v>
      </c>
      <c r="E318">
        <f t="shared" si="30"/>
        <v>0.34920843130950563</v>
      </c>
      <c r="F318" s="27">
        <f t="shared" si="31"/>
        <v>0.34920843130950563</v>
      </c>
      <c r="G318">
        <f t="shared" si="28"/>
        <v>0.4060561931923467</v>
      </c>
      <c r="H318" s="27">
        <f t="shared" si="32"/>
        <v>0.4060561931923467</v>
      </c>
    </row>
    <row r="319" spans="1:8" x14ac:dyDescent="0.3">
      <c r="A319">
        <v>1565</v>
      </c>
      <c r="B319">
        <v>8.2000023935975497E-2</v>
      </c>
      <c r="C319">
        <v>8.2191248978482997E-2</v>
      </c>
      <c r="D319">
        <f t="shared" si="29"/>
        <v>1.9122504250750072E-4</v>
      </c>
      <c r="E319">
        <f t="shared" si="30"/>
        <v>0.19122504250750072</v>
      </c>
      <c r="F319" s="27">
        <f t="shared" si="31"/>
        <v>0.19122504250750072</v>
      </c>
      <c r="G319">
        <f t="shared" si="28"/>
        <v>0.23320120327868032</v>
      </c>
      <c r="H319" s="27">
        <f t="shared" si="32"/>
        <v>0.23320120327868032</v>
      </c>
    </row>
    <row r="320" spans="1:8" x14ac:dyDescent="0.3">
      <c r="A320">
        <v>1566</v>
      </c>
      <c r="B320">
        <v>8.3000023303585996E-2</v>
      </c>
      <c r="C320">
        <v>8.2719791037754495E-2</v>
      </c>
      <c r="D320">
        <f t="shared" si="29"/>
        <v>2.8023226583150096E-4</v>
      </c>
      <c r="E320">
        <f t="shared" si="30"/>
        <v>0.28023226583150096</v>
      </c>
      <c r="F320" s="27">
        <f t="shared" si="31"/>
        <v>0.28023226583150096</v>
      </c>
      <c r="G320">
        <f t="shared" si="28"/>
        <v>0.33762914114675147</v>
      </c>
      <c r="H320" s="27">
        <f t="shared" si="32"/>
        <v>0.33762914114675147</v>
      </c>
    </row>
    <row r="321" spans="1:8" x14ac:dyDescent="0.3">
      <c r="A321">
        <v>1567</v>
      </c>
      <c r="B321">
        <v>8.3000023177857499E-2</v>
      </c>
      <c r="C321">
        <v>8.3098338957959997E-2</v>
      </c>
      <c r="D321">
        <f t="shared" si="29"/>
        <v>9.8315780102498085E-5</v>
      </c>
      <c r="E321">
        <f t="shared" si="30"/>
        <v>9.8315780102498085E-2</v>
      </c>
      <c r="F321" s="27">
        <f t="shared" si="31"/>
        <v>9.8315780102498085E-2</v>
      </c>
      <c r="G321">
        <f t="shared" si="28"/>
        <v>0.11845271403336965</v>
      </c>
      <c r="H321" s="27">
        <f t="shared" si="32"/>
        <v>0.11845271403336965</v>
      </c>
    </row>
    <row r="322" spans="1:8" x14ac:dyDescent="0.3">
      <c r="A322">
        <v>1568</v>
      </c>
      <c r="B322">
        <v>8.4000022547775E-2</v>
      </c>
      <c r="C322">
        <v>8.3514065448403493E-2</v>
      </c>
      <c r="D322">
        <f t="shared" si="29"/>
        <v>4.8595709937150622E-4</v>
      </c>
      <c r="E322">
        <f t="shared" si="30"/>
        <v>0.48595709937150622</v>
      </c>
      <c r="F322" s="27">
        <f t="shared" si="31"/>
        <v>0.48595709937150622</v>
      </c>
      <c r="G322">
        <f t="shared" si="28"/>
        <v>0.5785202011048487</v>
      </c>
      <c r="H322" s="27">
        <f t="shared" si="32"/>
        <v>0.5785202011048487</v>
      </c>
    </row>
    <row r="323" spans="1:8" x14ac:dyDescent="0.3">
      <c r="A323">
        <v>1569</v>
      </c>
      <c r="B323">
        <v>8.4000022621681505E-2</v>
      </c>
      <c r="C323">
        <v>8.4264570706157504E-2</v>
      </c>
      <c r="D323">
        <f t="shared" si="29"/>
        <v>2.6454808447599898E-4</v>
      </c>
      <c r="E323">
        <f t="shared" si="30"/>
        <v>0.26454808447599898</v>
      </c>
      <c r="F323" s="27">
        <f t="shared" si="31"/>
        <v>0.26454808447599898</v>
      </c>
      <c r="G323">
        <f t="shared" ref="G323:G386" si="33">ABS(F323/(B323*1000))*100</f>
        <v>0.31493811099012209</v>
      </c>
      <c r="H323" s="27">
        <f t="shared" si="32"/>
        <v>0.31493811099012209</v>
      </c>
    </row>
    <row r="324" spans="1:8" x14ac:dyDescent="0.3">
      <c r="A324">
        <v>1570</v>
      </c>
      <c r="B324">
        <v>8.5000021497100495E-2</v>
      </c>
      <c r="C324">
        <v>8.4499218047574501E-2</v>
      </c>
      <c r="D324">
        <f t="shared" ref="D324:D387" si="34">ABS(B324-C324)</f>
        <v>5.0080344952599387E-4</v>
      </c>
      <c r="E324">
        <f t="shared" ref="E324:E387" si="35">D324*1000</f>
        <v>0.50080344952599387</v>
      </c>
      <c r="F324" s="27">
        <f t="shared" ref="F324:F387" si="36">E324</f>
        <v>0.50080344952599387</v>
      </c>
      <c r="G324">
        <f t="shared" si="33"/>
        <v>0.58918037984623006</v>
      </c>
      <c r="H324" s="27">
        <f t="shared" ref="H324:H387" si="37">G324</f>
        <v>0.58918037984623006</v>
      </c>
    </row>
    <row r="325" spans="1:8" x14ac:dyDescent="0.3">
      <c r="A325">
        <v>1571</v>
      </c>
      <c r="B325">
        <v>8.5000021188744501E-2</v>
      </c>
      <c r="C325">
        <v>8.4700567113273506E-2</v>
      </c>
      <c r="D325">
        <f t="shared" si="34"/>
        <v>2.9945407547099512E-4</v>
      </c>
      <c r="E325">
        <f t="shared" si="35"/>
        <v>0.29945407547099512</v>
      </c>
      <c r="F325" s="27">
        <f t="shared" si="36"/>
        <v>0.29945407547099512</v>
      </c>
      <c r="G325">
        <f t="shared" si="33"/>
        <v>0.35229882449799688</v>
      </c>
      <c r="H325" s="27">
        <f t="shared" si="37"/>
        <v>0.35229882449799688</v>
      </c>
    </row>
    <row r="326" spans="1:8" x14ac:dyDescent="0.3">
      <c r="A326">
        <v>1572</v>
      </c>
      <c r="B326">
        <v>8.5000021402051498E-2</v>
      </c>
      <c r="C326">
        <v>8.4752337164323496E-2</v>
      </c>
      <c r="D326">
        <f t="shared" si="34"/>
        <v>2.4768423772800197E-4</v>
      </c>
      <c r="E326">
        <f t="shared" si="35"/>
        <v>0.24768423772800197</v>
      </c>
      <c r="F326" s="27">
        <f t="shared" si="36"/>
        <v>0.24768423772800197</v>
      </c>
      <c r="G326">
        <f t="shared" si="33"/>
        <v>0.29139314748692996</v>
      </c>
      <c r="H326" s="27">
        <f t="shared" si="37"/>
        <v>0.29139314748692996</v>
      </c>
    </row>
    <row r="327" spans="1:8" x14ac:dyDescent="0.3">
      <c r="A327">
        <v>1573</v>
      </c>
      <c r="B327">
        <v>8.6000020935823498E-2</v>
      </c>
      <c r="C327">
        <v>8.5099326748520998E-2</v>
      </c>
      <c r="D327">
        <f t="shared" si="34"/>
        <v>9.0069418730250039E-4</v>
      </c>
      <c r="E327">
        <f t="shared" si="35"/>
        <v>0.90069418730250039</v>
      </c>
      <c r="F327" s="27">
        <f t="shared" si="36"/>
        <v>0.90069418730250039</v>
      </c>
      <c r="G327">
        <f t="shared" si="33"/>
        <v>1.0473185674857368</v>
      </c>
      <c r="H327" s="27">
        <f t="shared" si="37"/>
        <v>1.0473185674857368</v>
      </c>
    </row>
    <row r="328" spans="1:8" x14ac:dyDescent="0.3">
      <c r="A328">
        <v>1574</v>
      </c>
      <c r="B328">
        <v>8.6000022736115497E-2</v>
      </c>
      <c r="C328">
        <v>8.5987640278562497E-2</v>
      </c>
      <c r="D328">
        <f t="shared" si="34"/>
        <v>1.2382457553000714E-5</v>
      </c>
      <c r="E328">
        <f t="shared" si="35"/>
        <v>1.2382457553000714E-2</v>
      </c>
      <c r="F328" s="27">
        <f t="shared" si="36"/>
        <v>1.2382457553000714E-2</v>
      </c>
      <c r="G328">
        <f t="shared" si="33"/>
        <v>1.4398202650475268E-2</v>
      </c>
      <c r="H328" s="27">
        <f t="shared" si="37"/>
        <v>1.4398202650475268E-2</v>
      </c>
    </row>
    <row r="329" spans="1:8" x14ac:dyDescent="0.3">
      <c r="A329">
        <v>1575</v>
      </c>
      <c r="B329">
        <v>8.7000022677657995E-2</v>
      </c>
      <c r="C329">
        <v>8.6723641873782495E-2</v>
      </c>
      <c r="D329">
        <f t="shared" si="34"/>
        <v>2.7638080387550057E-4</v>
      </c>
      <c r="E329">
        <f t="shared" si="35"/>
        <v>0.27638080387550057</v>
      </c>
      <c r="F329" s="27">
        <f t="shared" si="36"/>
        <v>0.27638080387550057</v>
      </c>
      <c r="G329">
        <f t="shared" si="33"/>
        <v>0.31767900210729072</v>
      </c>
      <c r="H329" s="27">
        <f t="shared" si="37"/>
        <v>0.31767900210729072</v>
      </c>
    </row>
    <row r="330" spans="1:8" x14ac:dyDescent="0.3">
      <c r="A330">
        <v>1576</v>
      </c>
      <c r="B330">
        <v>8.8000023246989995E-2</v>
      </c>
      <c r="C330">
        <v>8.7509516464099504E-2</v>
      </c>
      <c r="D330">
        <f t="shared" si="34"/>
        <v>4.9050678289049021E-4</v>
      </c>
      <c r="E330">
        <f t="shared" si="35"/>
        <v>0.49050678289049021</v>
      </c>
      <c r="F330" s="27">
        <f t="shared" si="36"/>
        <v>0.49050678289049021</v>
      </c>
      <c r="G330">
        <f t="shared" si="33"/>
        <v>0.55739392421952316</v>
      </c>
      <c r="H330" s="27">
        <f t="shared" si="37"/>
        <v>0.55739392421952316</v>
      </c>
    </row>
    <row r="331" spans="1:8" x14ac:dyDescent="0.3">
      <c r="A331">
        <v>1577</v>
      </c>
      <c r="B331">
        <v>8.9000023379065998E-2</v>
      </c>
      <c r="C331">
        <v>8.8358564962735003E-2</v>
      </c>
      <c r="D331">
        <f t="shared" si="34"/>
        <v>6.4145841633099498E-4</v>
      </c>
      <c r="E331">
        <f t="shared" si="35"/>
        <v>0.64145841633099498</v>
      </c>
      <c r="F331" s="27">
        <f t="shared" si="36"/>
        <v>0.64145841633099498</v>
      </c>
      <c r="G331">
        <f t="shared" si="33"/>
        <v>0.72073960430203066</v>
      </c>
      <c r="H331" s="27">
        <f t="shared" si="37"/>
        <v>0.72073960430203066</v>
      </c>
    </row>
    <row r="332" spans="1:8" x14ac:dyDescent="0.3">
      <c r="A332">
        <v>1578</v>
      </c>
      <c r="B332">
        <v>8.8000023712384995E-2</v>
      </c>
      <c r="C332">
        <v>8.7746613739628998E-2</v>
      </c>
      <c r="D332">
        <f t="shared" si="34"/>
        <v>2.5340997275599686E-4</v>
      </c>
      <c r="E332">
        <f t="shared" si="35"/>
        <v>0.25340997275599686</v>
      </c>
      <c r="F332" s="27">
        <f t="shared" si="36"/>
        <v>0.25340997275599686</v>
      </c>
      <c r="G332">
        <f t="shared" si="33"/>
        <v>0.28796580053686083</v>
      </c>
      <c r="H332" s="27">
        <f t="shared" si="37"/>
        <v>0.28796580053686083</v>
      </c>
    </row>
    <row r="333" spans="1:8" x14ac:dyDescent="0.3">
      <c r="A333">
        <v>1579</v>
      </c>
      <c r="B333">
        <v>8.8000022820397497E-2</v>
      </c>
      <c r="C333">
        <v>8.7277876972827503E-2</v>
      </c>
      <c r="D333">
        <f t="shared" si="34"/>
        <v>7.2214584756999378E-4</v>
      </c>
      <c r="E333">
        <f t="shared" si="35"/>
        <v>0.72214584756999378</v>
      </c>
      <c r="F333" s="27">
        <f t="shared" si="36"/>
        <v>0.72214584756999378</v>
      </c>
      <c r="G333">
        <f t="shared" si="33"/>
        <v>0.82062006852412739</v>
      </c>
      <c r="H333" s="27">
        <f t="shared" si="37"/>
        <v>0.82062006852412739</v>
      </c>
    </row>
    <row r="334" spans="1:8" x14ac:dyDescent="0.3">
      <c r="A334">
        <v>1580</v>
      </c>
      <c r="B334">
        <v>8.7000022635610005E-2</v>
      </c>
      <c r="C334">
        <v>8.6818553322947994E-2</v>
      </c>
      <c r="D334">
        <f t="shared" si="34"/>
        <v>1.8146931266201094E-4</v>
      </c>
      <c r="E334">
        <f t="shared" si="35"/>
        <v>0.18146931266201094</v>
      </c>
      <c r="F334" s="27">
        <f t="shared" si="36"/>
        <v>0.18146931266201094</v>
      </c>
      <c r="G334">
        <f t="shared" si="33"/>
        <v>0.20858536258326635</v>
      </c>
      <c r="H334" s="27">
        <f t="shared" si="37"/>
        <v>0.20858536258326635</v>
      </c>
    </row>
    <row r="335" spans="1:8" x14ac:dyDescent="0.3">
      <c r="A335">
        <v>1581</v>
      </c>
      <c r="B335">
        <v>8.7000021642463496E-2</v>
      </c>
      <c r="C335">
        <v>8.6344196176496496E-2</v>
      </c>
      <c r="D335">
        <f t="shared" si="34"/>
        <v>6.5582546596699987E-4</v>
      </c>
      <c r="E335">
        <f t="shared" si="35"/>
        <v>0.65582546596699987</v>
      </c>
      <c r="F335" s="27">
        <f t="shared" si="36"/>
        <v>0.65582546596699987</v>
      </c>
      <c r="G335">
        <f t="shared" si="33"/>
        <v>0.75382218715092897</v>
      </c>
      <c r="H335" s="27">
        <f t="shared" si="37"/>
        <v>0.75382218715092897</v>
      </c>
    </row>
    <row r="336" spans="1:8" x14ac:dyDescent="0.3">
      <c r="A336">
        <v>1582</v>
      </c>
      <c r="B336">
        <v>8.7000021153991997E-2</v>
      </c>
      <c r="C336">
        <v>8.6228593546014004E-2</v>
      </c>
      <c r="D336">
        <f t="shared" si="34"/>
        <v>7.7142760797799248E-4</v>
      </c>
      <c r="E336">
        <f t="shared" si="35"/>
        <v>0.77142760797799248</v>
      </c>
      <c r="F336" s="27">
        <f t="shared" si="36"/>
        <v>0.77142760797799248</v>
      </c>
      <c r="G336">
        <f t="shared" si="33"/>
        <v>0.88669818437463166</v>
      </c>
      <c r="H336" s="27">
        <f t="shared" si="37"/>
        <v>0.88669818437463166</v>
      </c>
    </row>
    <row r="337" spans="1:8" x14ac:dyDescent="0.3">
      <c r="A337">
        <v>1583</v>
      </c>
      <c r="B337">
        <v>8.7000020466073996E-2</v>
      </c>
      <c r="C337">
        <v>8.6024975021024505E-2</v>
      </c>
      <c r="D337">
        <f t="shared" si="34"/>
        <v>9.7504544504949109E-4</v>
      </c>
      <c r="E337">
        <f t="shared" si="35"/>
        <v>0.97504544504949109</v>
      </c>
      <c r="F337" s="27">
        <f t="shared" si="36"/>
        <v>0.97504544504949109</v>
      </c>
      <c r="G337">
        <f t="shared" si="33"/>
        <v>1.1207416272157247</v>
      </c>
      <c r="H337" s="27">
        <f t="shared" si="37"/>
        <v>1.1207416272157247</v>
      </c>
    </row>
    <row r="338" spans="1:8" x14ac:dyDescent="0.3">
      <c r="A338">
        <v>1584</v>
      </c>
      <c r="B338">
        <v>8.6000116642110505E-2</v>
      </c>
      <c r="C338">
        <v>8.6067504554544497E-2</v>
      </c>
      <c r="D338">
        <f t="shared" si="34"/>
        <v>6.7387912433991559E-5</v>
      </c>
      <c r="E338">
        <f t="shared" si="35"/>
        <v>6.7387912433991559E-2</v>
      </c>
      <c r="F338" s="27">
        <f t="shared" si="36"/>
        <v>6.7387912433991559E-2</v>
      </c>
      <c r="G338">
        <f t="shared" si="33"/>
        <v>7.8357931436798353E-2</v>
      </c>
      <c r="H338" s="27">
        <f t="shared" si="37"/>
        <v>7.8357931436798353E-2</v>
      </c>
    </row>
    <row r="339" spans="1:8" x14ac:dyDescent="0.3">
      <c r="A339">
        <v>1585</v>
      </c>
      <c r="B339">
        <v>8.6000112225184E-2</v>
      </c>
      <c r="C339">
        <v>8.5868224981578506E-2</v>
      </c>
      <c r="D339">
        <f t="shared" si="34"/>
        <v>1.3188724360549409E-4</v>
      </c>
      <c r="E339">
        <f t="shared" si="35"/>
        <v>0.13188724360549409</v>
      </c>
      <c r="F339" s="27">
        <f t="shared" si="36"/>
        <v>0.13188724360549409</v>
      </c>
      <c r="G339">
        <f t="shared" si="33"/>
        <v>0.15335705988401332</v>
      </c>
      <c r="H339" s="27">
        <f t="shared" si="37"/>
        <v>0.15335705988401332</v>
      </c>
    </row>
    <row r="340" spans="1:8" x14ac:dyDescent="0.3">
      <c r="A340">
        <v>1586</v>
      </c>
      <c r="B340">
        <v>8.6000105129765997E-2</v>
      </c>
      <c r="C340">
        <v>8.5248889956935497E-2</v>
      </c>
      <c r="D340">
        <f t="shared" si="34"/>
        <v>7.5121517283049943E-4</v>
      </c>
      <c r="E340">
        <f t="shared" si="35"/>
        <v>0.75121517283049943</v>
      </c>
      <c r="F340" s="27">
        <f t="shared" si="36"/>
        <v>0.75121517283049943</v>
      </c>
      <c r="G340">
        <f t="shared" si="33"/>
        <v>0.87350494711254945</v>
      </c>
      <c r="H340" s="27">
        <f t="shared" si="37"/>
        <v>0.87350494711254945</v>
      </c>
    </row>
    <row r="341" spans="1:8" x14ac:dyDescent="0.3">
      <c r="A341">
        <v>1587</v>
      </c>
      <c r="B341">
        <v>8.5000101922372007E-2</v>
      </c>
      <c r="C341">
        <v>8.4790147033589502E-2</v>
      </c>
      <c r="D341">
        <f t="shared" si="34"/>
        <v>2.0995488878250423E-4</v>
      </c>
      <c r="E341">
        <f t="shared" si="35"/>
        <v>0.20995488878250423</v>
      </c>
      <c r="F341" s="27">
        <f t="shared" si="36"/>
        <v>0.20995488878250423</v>
      </c>
      <c r="G341">
        <f t="shared" si="33"/>
        <v>0.24700545532786491</v>
      </c>
      <c r="H341" s="27">
        <f t="shared" si="37"/>
        <v>0.24700545532786491</v>
      </c>
    </row>
    <row r="342" spans="1:8" x14ac:dyDescent="0.3">
      <c r="A342">
        <v>1588</v>
      </c>
      <c r="B342">
        <v>8.5000095021389499E-2</v>
      </c>
      <c r="C342">
        <v>8.4432632255246998E-2</v>
      </c>
      <c r="D342">
        <f t="shared" si="34"/>
        <v>5.6746276614250135E-4</v>
      </c>
      <c r="E342">
        <f t="shared" si="35"/>
        <v>0.56746276614250135</v>
      </c>
      <c r="F342" s="27">
        <f t="shared" si="36"/>
        <v>0.56746276614250135</v>
      </c>
      <c r="G342">
        <f t="shared" si="33"/>
        <v>0.66760250797331999</v>
      </c>
      <c r="H342" s="27">
        <f t="shared" si="37"/>
        <v>0.66760250797331999</v>
      </c>
    </row>
    <row r="343" spans="1:8" x14ac:dyDescent="0.3">
      <c r="A343">
        <v>1589</v>
      </c>
      <c r="B343">
        <v>8.4000087924667496E-2</v>
      </c>
      <c r="C343">
        <v>8.3942096785961998E-2</v>
      </c>
      <c r="D343">
        <f t="shared" si="34"/>
        <v>5.7991138705498768E-5</v>
      </c>
      <c r="E343">
        <f t="shared" si="35"/>
        <v>5.7991138705498768E-2</v>
      </c>
      <c r="F343" s="27">
        <f t="shared" si="36"/>
        <v>5.7991138705498768E-2</v>
      </c>
      <c r="G343">
        <f t="shared" si="33"/>
        <v>6.9036997624938284E-2</v>
      </c>
      <c r="H343" s="27">
        <f t="shared" si="37"/>
        <v>6.9036997624938284E-2</v>
      </c>
    </row>
    <row r="344" spans="1:8" x14ac:dyDescent="0.3">
      <c r="A344">
        <v>1590</v>
      </c>
      <c r="B344">
        <v>8.3000067331933006E-2</v>
      </c>
      <c r="C344">
        <v>8.2836138149532501E-2</v>
      </c>
      <c r="D344">
        <f t="shared" si="34"/>
        <v>1.6392918240050458E-4</v>
      </c>
      <c r="E344">
        <f t="shared" si="35"/>
        <v>0.16392918240050458</v>
      </c>
      <c r="F344" s="27">
        <f t="shared" si="36"/>
        <v>0.16392918240050458</v>
      </c>
      <c r="G344">
        <f t="shared" si="33"/>
        <v>0.19750487881524323</v>
      </c>
      <c r="H344" s="27">
        <f t="shared" si="37"/>
        <v>0.19750487881524323</v>
      </c>
    </row>
    <row r="345" spans="1:8" x14ac:dyDescent="0.3">
      <c r="A345">
        <v>1591</v>
      </c>
      <c r="B345">
        <v>8.2000400656272995E-2</v>
      </c>
      <c r="C345">
        <v>8.1873164652087493E-2</v>
      </c>
      <c r="D345">
        <f t="shared" si="34"/>
        <v>1.2723600418550196E-4</v>
      </c>
      <c r="E345">
        <f t="shared" si="35"/>
        <v>0.12723600418550196</v>
      </c>
      <c r="F345" s="27">
        <f t="shared" si="36"/>
        <v>0.12723600418550196</v>
      </c>
      <c r="G345">
        <f t="shared" si="33"/>
        <v>0.15516510061804004</v>
      </c>
      <c r="H345" s="27">
        <f t="shared" si="37"/>
        <v>0.15516510061804004</v>
      </c>
    </row>
    <row r="346" spans="1:8" x14ac:dyDescent="0.3">
      <c r="A346">
        <v>1592</v>
      </c>
      <c r="B346">
        <v>8.1000454691677007E-2</v>
      </c>
      <c r="C346">
        <v>8.0844724127513506E-2</v>
      </c>
      <c r="D346">
        <f t="shared" si="34"/>
        <v>1.557305641635004E-4</v>
      </c>
      <c r="E346">
        <f t="shared" si="35"/>
        <v>0.1557305641635004</v>
      </c>
      <c r="F346" s="27">
        <f t="shared" si="36"/>
        <v>0.1557305641635004</v>
      </c>
      <c r="G346">
        <f t="shared" si="33"/>
        <v>0.19225887651653156</v>
      </c>
      <c r="H346" s="27">
        <f t="shared" si="37"/>
        <v>0.19225887651653156</v>
      </c>
    </row>
    <row r="347" spans="1:8" x14ac:dyDescent="0.3">
      <c r="A347">
        <v>1593</v>
      </c>
      <c r="B347">
        <v>8.0000507685936001E-2</v>
      </c>
      <c r="C347">
        <v>7.9832447148512495E-2</v>
      </c>
      <c r="D347">
        <f t="shared" si="34"/>
        <v>1.6806053742350613E-4</v>
      </c>
      <c r="E347">
        <f t="shared" si="35"/>
        <v>0.16806053742350613</v>
      </c>
      <c r="F347" s="27">
        <f t="shared" si="36"/>
        <v>0.16806053742350613</v>
      </c>
      <c r="G347">
        <f t="shared" si="33"/>
        <v>0.21007433863204217</v>
      </c>
      <c r="H347" s="27">
        <f t="shared" si="37"/>
        <v>0.21007433863204217</v>
      </c>
    </row>
    <row r="348" spans="1:8" x14ac:dyDescent="0.3">
      <c r="A348">
        <v>1594</v>
      </c>
      <c r="B348">
        <v>7.9000533420368002E-2</v>
      </c>
      <c r="C348">
        <v>7.9306890220951498E-2</v>
      </c>
      <c r="D348">
        <f t="shared" si="34"/>
        <v>3.0635680058349601E-4</v>
      </c>
      <c r="E348">
        <f t="shared" si="35"/>
        <v>0.30635680058349601</v>
      </c>
      <c r="F348" s="27">
        <f t="shared" si="36"/>
        <v>0.30635680058349601</v>
      </c>
      <c r="G348">
        <f t="shared" si="33"/>
        <v>0.38779080003592836</v>
      </c>
      <c r="H348" s="27">
        <f t="shared" si="37"/>
        <v>0.38779080003592836</v>
      </c>
    </row>
    <row r="349" spans="1:8" x14ac:dyDescent="0.3">
      <c r="A349">
        <v>1595</v>
      </c>
      <c r="B349">
        <v>7.8000078020537503E-2</v>
      </c>
      <c r="C349">
        <v>7.8366326100992006E-2</v>
      </c>
      <c r="D349">
        <f t="shared" si="34"/>
        <v>3.6624808045450374E-4</v>
      </c>
      <c r="E349">
        <f t="shared" si="35"/>
        <v>0.36624808045450374</v>
      </c>
      <c r="F349" s="27">
        <f t="shared" si="36"/>
        <v>0.36624808045450374</v>
      </c>
      <c r="G349">
        <f t="shared" si="33"/>
        <v>0.46954835142353352</v>
      </c>
      <c r="H349" s="27">
        <f t="shared" si="37"/>
        <v>0.46954835142353352</v>
      </c>
    </row>
    <row r="350" spans="1:8" x14ac:dyDescent="0.3">
      <c r="A350">
        <v>1596</v>
      </c>
      <c r="B350">
        <v>7.8000111801230995E-2</v>
      </c>
      <c r="C350">
        <v>7.7744278731090993E-2</v>
      </c>
      <c r="D350">
        <f t="shared" si="34"/>
        <v>2.5583307014000189E-4</v>
      </c>
      <c r="E350">
        <f t="shared" si="35"/>
        <v>0.25583307014000189</v>
      </c>
      <c r="F350" s="27">
        <f t="shared" si="36"/>
        <v>0.25583307014000189</v>
      </c>
      <c r="G350">
        <f t="shared" si="33"/>
        <v>0.32799064543900353</v>
      </c>
      <c r="H350" s="27">
        <f t="shared" si="37"/>
        <v>0.32799064543900353</v>
      </c>
    </row>
    <row r="351" spans="1:8" x14ac:dyDescent="0.3">
      <c r="A351">
        <v>1597</v>
      </c>
      <c r="B351">
        <v>7.7000144760378003E-2</v>
      </c>
      <c r="C351">
        <v>7.6546361280139502E-2</v>
      </c>
      <c r="D351">
        <f t="shared" si="34"/>
        <v>4.5378348023850101E-4</v>
      </c>
      <c r="E351">
        <f t="shared" si="35"/>
        <v>0.45378348023850101</v>
      </c>
      <c r="F351" s="27">
        <f t="shared" si="36"/>
        <v>0.45378348023850101</v>
      </c>
      <c r="G351">
        <f t="shared" si="33"/>
        <v>0.58932808717523943</v>
      </c>
      <c r="H351" s="27">
        <f t="shared" si="37"/>
        <v>0.58932808717523943</v>
      </c>
    </row>
    <row r="352" spans="1:8" x14ac:dyDescent="0.3">
      <c r="A352">
        <v>1598</v>
      </c>
      <c r="B352">
        <v>7.6000158304940502E-2</v>
      </c>
      <c r="C352">
        <v>7.5399204367825504E-2</v>
      </c>
      <c r="D352">
        <f t="shared" si="34"/>
        <v>6.00953937114998E-4</v>
      </c>
      <c r="E352">
        <f t="shared" si="35"/>
        <v>0.600953937114998</v>
      </c>
      <c r="F352" s="27">
        <f t="shared" si="36"/>
        <v>0.600953937114998</v>
      </c>
      <c r="G352">
        <f t="shared" si="33"/>
        <v>0.79072721757203512</v>
      </c>
      <c r="H352" s="27">
        <f t="shared" si="37"/>
        <v>0.79072721757203512</v>
      </c>
    </row>
    <row r="353" spans="1:8" x14ac:dyDescent="0.3">
      <c r="A353">
        <v>1599</v>
      </c>
      <c r="B353">
        <v>7.4000214390442506E-2</v>
      </c>
      <c r="C353">
        <v>7.3293119089281003E-2</v>
      </c>
      <c r="D353">
        <f t="shared" si="34"/>
        <v>7.0709530116150332E-4</v>
      </c>
      <c r="E353">
        <f t="shared" si="35"/>
        <v>0.70709530116150332</v>
      </c>
      <c r="F353" s="27">
        <f t="shared" si="36"/>
        <v>0.70709530116150332</v>
      </c>
      <c r="G353">
        <f t="shared" si="33"/>
        <v>0.95553142242359257</v>
      </c>
      <c r="H353" s="27">
        <f t="shared" si="37"/>
        <v>0.95553142242359257</v>
      </c>
    </row>
    <row r="354" spans="1:8" x14ac:dyDescent="0.3">
      <c r="A354">
        <v>1600</v>
      </c>
      <c r="B354">
        <v>7.3000233744480003E-2</v>
      </c>
      <c r="C354">
        <v>7.2104429553057001E-2</v>
      </c>
      <c r="D354">
        <f t="shared" si="34"/>
        <v>8.9580419142300249E-4</v>
      </c>
      <c r="E354">
        <f t="shared" si="35"/>
        <v>0.89580419142300249</v>
      </c>
      <c r="F354" s="27">
        <f t="shared" si="36"/>
        <v>0.89580419142300249</v>
      </c>
      <c r="G354">
        <f t="shared" si="33"/>
        <v>1.2271251001175594</v>
      </c>
      <c r="H354" s="27">
        <f t="shared" si="37"/>
        <v>1.2271251001175594</v>
      </c>
    </row>
    <row r="355" spans="1:8" x14ac:dyDescent="0.3">
      <c r="A355">
        <v>1601</v>
      </c>
      <c r="B355">
        <v>7.2000266578549493E-2</v>
      </c>
      <c r="C355">
        <v>7.1062769059617004E-2</v>
      </c>
      <c r="D355">
        <f t="shared" si="34"/>
        <v>9.3749751893248967E-4</v>
      </c>
      <c r="E355">
        <f t="shared" si="35"/>
        <v>0.93749751893248967</v>
      </c>
      <c r="F355" s="27">
        <f t="shared" si="36"/>
        <v>0.93749751893248967</v>
      </c>
      <c r="G355">
        <f t="shared" si="33"/>
        <v>1.3020750664995333</v>
      </c>
      <c r="H355" s="27">
        <f t="shared" si="37"/>
        <v>1.3020750664995333</v>
      </c>
    </row>
    <row r="356" spans="1:8" x14ac:dyDescent="0.3">
      <c r="A356">
        <v>1602</v>
      </c>
      <c r="B356">
        <v>7.1000331043353501E-2</v>
      </c>
      <c r="C356">
        <v>7.0465492846236003E-2</v>
      </c>
      <c r="D356">
        <f t="shared" si="34"/>
        <v>5.3483819711749869E-4</v>
      </c>
      <c r="E356">
        <f t="shared" si="35"/>
        <v>0.53483819711749869</v>
      </c>
      <c r="F356" s="27">
        <f t="shared" si="36"/>
        <v>0.53483819711749869</v>
      </c>
      <c r="G356">
        <f t="shared" si="33"/>
        <v>0.75328972310132081</v>
      </c>
      <c r="H356" s="27">
        <f t="shared" si="37"/>
        <v>0.75328972310132081</v>
      </c>
    </row>
    <row r="357" spans="1:8" x14ac:dyDescent="0.3">
      <c r="A357">
        <v>1603</v>
      </c>
      <c r="B357">
        <v>7.1000278373616499E-2</v>
      </c>
      <c r="C357">
        <v>6.9630191954866E-2</v>
      </c>
      <c r="D357">
        <f t="shared" si="34"/>
        <v>1.3700864187504991E-3</v>
      </c>
      <c r="E357">
        <f t="shared" si="35"/>
        <v>1.3700864187504991</v>
      </c>
      <c r="F357" s="27">
        <f t="shared" si="36"/>
        <v>1.3700864187504991</v>
      </c>
      <c r="G357">
        <f t="shared" si="33"/>
        <v>1.9296916154903687</v>
      </c>
      <c r="H357" s="27">
        <f t="shared" si="37"/>
        <v>1.9296916154903687</v>
      </c>
    </row>
    <row r="358" spans="1:8" x14ac:dyDescent="0.3">
      <c r="A358">
        <v>1604</v>
      </c>
      <c r="B358">
        <v>7.0000322782713995E-2</v>
      </c>
      <c r="C358">
        <v>6.9109977014311E-2</v>
      </c>
      <c r="D358">
        <f t="shared" si="34"/>
        <v>8.9034576840299473E-4</v>
      </c>
      <c r="E358">
        <f t="shared" si="35"/>
        <v>0.89034576840299473</v>
      </c>
      <c r="F358" s="27">
        <f t="shared" si="36"/>
        <v>0.89034576840299473</v>
      </c>
      <c r="G358">
        <f t="shared" si="33"/>
        <v>1.2719166612512511</v>
      </c>
      <c r="H358" s="27">
        <f t="shared" si="37"/>
        <v>1.2719166612512511</v>
      </c>
    </row>
    <row r="359" spans="1:8" x14ac:dyDescent="0.3">
      <c r="A359">
        <v>1605</v>
      </c>
      <c r="B359">
        <v>6.9000388458134498E-2</v>
      </c>
      <c r="C359">
        <v>6.8524909752297997E-2</v>
      </c>
      <c r="D359">
        <f t="shared" si="34"/>
        <v>4.7547870583650176E-4</v>
      </c>
      <c r="E359">
        <f t="shared" si="35"/>
        <v>0.47547870583650176</v>
      </c>
      <c r="F359" s="27">
        <f t="shared" si="36"/>
        <v>0.47547870583650176</v>
      </c>
      <c r="G359">
        <f t="shared" si="33"/>
        <v>0.68909569418583072</v>
      </c>
      <c r="H359" s="27">
        <f t="shared" si="37"/>
        <v>0.68909569418583072</v>
      </c>
    </row>
    <row r="360" spans="1:8" x14ac:dyDescent="0.3">
      <c r="A360">
        <v>1606</v>
      </c>
      <c r="B360">
        <v>7.00003040080555E-2</v>
      </c>
      <c r="C360">
        <v>6.8692509808708002E-2</v>
      </c>
      <c r="D360">
        <f t="shared" si="34"/>
        <v>1.3077941993474979E-3</v>
      </c>
      <c r="E360">
        <f t="shared" si="35"/>
        <v>1.307794199347498</v>
      </c>
      <c r="F360" s="27">
        <f t="shared" si="36"/>
        <v>1.307794199347498</v>
      </c>
      <c r="G360">
        <f t="shared" si="33"/>
        <v>1.868269313797551</v>
      </c>
      <c r="H360" s="27">
        <f t="shared" si="37"/>
        <v>1.868269313797551</v>
      </c>
    </row>
    <row r="361" spans="1:8" x14ac:dyDescent="0.3">
      <c r="A361">
        <v>1607</v>
      </c>
      <c r="B361">
        <v>7.0000306216975505E-2</v>
      </c>
      <c r="C361">
        <v>6.8781481049103005E-2</v>
      </c>
      <c r="D361">
        <f t="shared" si="34"/>
        <v>1.2188251678725004E-3</v>
      </c>
      <c r="E361">
        <f t="shared" si="35"/>
        <v>1.2188251678725004</v>
      </c>
      <c r="F361" s="27">
        <f t="shared" si="36"/>
        <v>1.2188251678725004</v>
      </c>
      <c r="G361">
        <f t="shared" si="33"/>
        <v>1.7411711944439006</v>
      </c>
      <c r="H361" s="27">
        <f t="shared" si="37"/>
        <v>1.7411711944439006</v>
      </c>
    </row>
    <row r="362" spans="1:8" x14ac:dyDescent="0.3">
      <c r="A362">
        <v>1608</v>
      </c>
      <c r="B362">
        <v>7.1000261018166505E-2</v>
      </c>
      <c r="C362">
        <v>7.0347562785824005E-2</v>
      </c>
      <c r="D362">
        <f t="shared" si="34"/>
        <v>6.5269823234249957E-4</v>
      </c>
      <c r="E362">
        <f t="shared" si="35"/>
        <v>0.65269823234249957</v>
      </c>
      <c r="F362" s="27">
        <f t="shared" si="36"/>
        <v>0.65269823234249957</v>
      </c>
      <c r="G362">
        <f t="shared" si="33"/>
        <v>0.91928990539273736</v>
      </c>
      <c r="H362" s="27">
        <f t="shared" si="37"/>
        <v>0.91928990539273736</v>
      </c>
    </row>
    <row r="363" spans="1:8" x14ac:dyDescent="0.3">
      <c r="A363">
        <v>1609</v>
      </c>
      <c r="B363">
        <v>7.1000241198666506E-2</v>
      </c>
      <c r="C363">
        <v>7.1105109908987996E-2</v>
      </c>
      <c r="D363">
        <f t="shared" si="34"/>
        <v>1.0486871032149014E-4</v>
      </c>
      <c r="E363">
        <f t="shared" si="35"/>
        <v>0.10486871032149014</v>
      </c>
      <c r="F363" s="27">
        <f t="shared" si="36"/>
        <v>0.10486871032149014</v>
      </c>
      <c r="G363">
        <f t="shared" si="33"/>
        <v>0.14770190713585879</v>
      </c>
      <c r="H363" s="27">
        <f t="shared" si="37"/>
        <v>0.14770190713585879</v>
      </c>
    </row>
    <row r="364" spans="1:8" x14ac:dyDescent="0.3">
      <c r="A364">
        <v>1610</v>
      </c>
      <c r="B364">
        <v>7.0000316545107993E-2</v>
      </c>
      <c r="C364">
        <v>6.9573730764611E-2</v>
      </c>
      <c r="D364">
        <f t="shared" si="34"/>
        <v>4.2658578049699358E-4</v>
      </c>
      <c r="E364">
        <f t="shared" si="35"/>
        <v>0.42658578049699358</v>
      </c>
      <c r="F364" s="27">
        <f t="shared" si="36"/>
        <v>0.42658578049699358</v>
      </c>
      <c r="G364">
        <f t="shared" si="33"/>
        <v>0.60940550207669841</v>
      </c>
      <c r="H364" s="27">
        <f t="shared" si="37"/>
        <v>0.60940550207669841</v>
      </c>
    </row>
    <row r="365" spans="1:8" x14ac:dyDescent="0.3">
      <c r="A365">
        <v>1611</v>
      </c>
      <c r="B365">
        <v>6.9000400600721004E-2</v>
      </c>
      <c r="C365">
        <v>6.8298184785293994E-2</v>
      </c>
      <c r="D365">
        <f t="shared" si="34"/>
        <v>7.0221581542700973E-4</v>
      </c>
      <c r="E365">
        <f t="shared" si="35"/>
        <v>0.70221581542700973</v>
      </c>
      <c r="F365" s="27">
        <f t="shared" si="36"/>
        <v>0.70221581542700973</v>
      </c>
      <c r="G365">
        <f t="shared" si="33"/>
        <v>1.0176981717692695</v>
      </c>
      <c r="H365" s="27">
        <f t="shared" si="37"/>
        <v>1.0176981717692695</v>
      </c>
    </row>
    <row r="366" spans="1:8" x14ac:dyDescent="0.3">
      <c r="A366">
        <v>1612</v>
      </c>
      <c r="B366">
        <v>6.80004679759455E-2</v>
      </c>
      <c r="C366">
        <v>6.6687272312644999E-2</v>
      </c>
      <c r="D366">
        <f t="shared" si="34"/>
        <v>1.313195663300501E-3</v>
      </c>
      <c r="E366">
        <f t="shared" si="35"/>
        <v>1.3131956633005011</v>
      </c>
      <c r="F366" s="27">
        <f t="shared" si="36"/>
        <v>1.3131956633005011</v>
      </c>
      <c r="G366">
        <f t="shared" si="33"/>
        <v>1.9311568028694028</v>
      </c>
      <c r="H366" s="27">
        <f t="shared" si="37"/>
        <v>1.9311568028694028</v>
      </c>
    </row>
    <row r="367" spans="1:8" x14ac:dyDescent="0.3">
      <c r="A367">
        <v>1613</v>
      </c>
      <c r="B367">
        <v>6.7000745833969505E-2</v>
      </c>
      <c r="C367">
        <v>6.5573327467587997E-2</v>
      </c>
      <c r="D367">
        <f t="shared" si="34"/>
        <v>1.4274183663815082E-3</v>
      </c>
      <c r="E367">
        <f t="shared" si="35"/>
        <v>1.4274183663815081</v>
      </c>
      <c r="F367" s="27">
        <f t="shared" si="36"/>
        <v>1.4274183663815081</v>
      </c>
      <c r="G367">
        <f t="shared" si="33"/>
        <v>2.1304514578370624</v>
      </c>
      <c r="H367" s="27">
        <f t="shared" si="37"/>
        <v>2.1304514578370624</v>
      </c>
    </row>
    <row r="368" spans="1:8" x14ac:dyDescent="0.3">
      <c r="A368">
        <v>1614</v>
      </c>
      <c r="B368">
        <v>6.6000909596848997E-2</v>
      </c>
      <c r="C368">
        <v>6.4742772815168506E-2</v>
      </c>
      <c r="D368">
        <f t="shared" si="34"/>
        <v>1.2581367816804911E-3</v>
      </c>
      <c r="E368">
        <f t="shared" si="35"/>
        <v>1.2581367816804911</v>
      </c>
      <c r="F368" s="27">
        <f t="shared" si="36"/>
        <v>1.2581367816804911</v>
      </c>
      <c r="G368">
        <f t="shared" si="33"/>
        <v>1.9062415796471948</v>
      </c>
      <c r="H368" s="27">
        <f t="shared" si="37"/>
        <v>1.9062415796471948</v>
      </c>
    </row>
    <row r="369" spans="1:8" x14ac:dyDescent="0.3">
      <c r="A369">
        <v>1615</v>
      </c>
      <c r="B369">
        <v>6.6000913605101505E-2</v>
      </c>
      <c r="C369">
        <v>6.4150888652674501E-2</v>
      </c>
      <c r="D369">
        <f t="shared" si="34"/>
        <v>1.850024952427004E-3</v>
      </c>
      <c r="E369">
        <f t="shared" si="35"/>
        <v>1.850024952427004</v>
      </c>
      <c r="F369" s="27">
        <f t="shared" si="36"/>
        <v>1.850024952427004</v>
      </c>
      <c r="G369">
        <f t="shared" si="33"/>
        <v>2.803029308800367</v>
      </c>
      <c r="H369" s="27">
        <f t="shared" si="37"/>
        <v>2.803029308800367</v>
      </c>
    </row>
    <row r="370" spans="1:8" x14ac:dyDescent="0.3">
      <c r="A370">
        <v>1616</v>
      </c>
      <c r="B370">
        <v>6.5001713818636994E-2</v>
      </c>
      <c r="C370">
        <v>6.3494577492499496E-2</v>
      </c>
      <c r="D370">
        <f t="shared" si="34"/>
        <v>1.5071363261374982E-3</v>
      </c>
      <c r="E370">
        <f t="shared" si="35"/>
        <v>1.5071363261374982</v>
      </c>
      <c r="F370" s="27">
        <f t="shared" si="36"/>
        <v>1.5071363261374982</v>
      </c>
      <c r="G370">
        <f t="shared" si="33"/>
        <v>2.3186101374843733</v>
      </c>
      <c r="H370" s="27">
        <f t="shared" si="37"/>
        <v>2.3186101374843733</v>
      </c>
    </row>
    <row r="371" spans="1:8" x14ac:dyDescent="0.3">
      <c r="A371">
        <v>1617</v>
      </c>
      <c r="B371">
        <v>6.5000890795826494E-2</v>
      </c>
      <c r="C371">
        <v>6.2431188617576502E-2</v>
      </c>
      <c r="D371">
        <f t="shared" si="34"/>
        <v>2.5697021782499913E-3</v>
      </c>
      <c r="E371">
        <f t="shared" si="35"/>
        <v>2.5697021782499911</v>
      </c>
      <c r="F371" s="27">
        <f t="shared" si="36"/>
        <v>2.5697021782499911</v>
      </c>
      <c r="G371">
        <f t="shared" si="33"/>
        <v>3.9533337878732331</v>
      </c>
      <c r="H371" s="27">
        <f t="shared" si="37"/>
        <v>3.9533337878732331</v>
      </c>
    </row>
    <row r="372" spans="1:8" x14ac:dyDescent="0.3">
      <c r="A372">
        <v>1618</v>
      </c>
      <c r="B372">
        <v>6.7000490062221502E-2</v>
      </c>
      <c r="C372">
        <v>6.4837803784282499E-2</v>
      </c>
      <c r="D372">
        <f t="shared" si="34"/>
        <v>2.1626862779390021E-3</v>
      </c>
      <c r="E372">
        <f t="shared" si="35"/>
        <v>2.1626862779390024</v>
      </c>
      <c r="F372" s="27">
        <f t="shared" si="36"/>
        <v>2.1626862779390024</v>
      </c>
      <c r="G372">
        <f t="shared" si="33"/>
        <v>3.227866357291679</v>
      </c>
      <c r="H372" s="27">
        <f t="shared" si="37"/>
        <v>3.227866357291679</v>
      </c>
    </row>
    <row r="373" spans="1:8" x14ac:dyDescent="0.3">
      <c r="A373">
        <v>1619</v>
      </c>
      <c r="B373">
        <v>6.9000409642593005E-2</v>
      </c>
      <c r="C373">
        <v>6.7115618608092995E-2</v>
      </c>
      <c r="D373">
        <f t="shared" si="34"/>
        <v>1.8847910345000107E-3</v>
      </c>
      <c r="E373">
        <f t="shared" si="35"/>
        <v>1.8847910345000107</v>
      </c>
      <c r="F373" s="27">
        <f t="shared" si="36"/>
        <v>1.8847910345000107</v>
      </c>
      <c r="G373">
        <f t="shared" si="33"/>
        <v>2.7315649925309362</v>
      </c>
      <c r="H373" s="27">
        <f t="shared" si="37"/>
        <v>2.7315649925309362</v>
      </c>
    </row>
    <row r="374" spans="1:8" x14ac:dyDescent="0.3">
      <c r="A374">
        <v>1620</v>
      </c>
      <c r="B374">
        <v>7.1000252523116494E-2</v>
      </c>
      <c r="C374">
        <v>7.0527707345547003E-2</v>
      </c>
      <c r="D374">
        <f t="shared" si="34"/>
        <v>4.7254517756949166E-4</v>
      </c>
      <c r="E374">
        <f t="shared" si="35"/>
        <v>0.47254517756949166</v>
      </c>
      <c r="F374" s="27">
        <f t="shared" si="36"/>
        <v>0.47254517756949166</v>
      </c>
      <c r="G374">
        <f t="shared" si="33"/>
        <v>0.66555422097356454</v>
      </c>
      <c r="H374" s="27">
        <f t="shared" si="37"/>
        <v>0.66555422097356454</v>
      </c>
    </row>
    <row r="375" spans="1:8" x14ac:dyDescent="0.3">
      <c r="A375">
        <v>1621</v>
      </c>
      <c r="B375">
        <v>7.3000173422387002E-2</v>
      </c>
      <c r="C375">
        <v>7.2769850520810003E-2</v>
      </c>
      <c r="D375">
        <f t="shared" si="34"/>
        <v>2.3032290157699864E-4</v>
      </c>
      <c r="E375">
        <f t="shared" si="35"/>
        <v>0.23032290157699864</v>
      </c>
      <c r="F375" s="27">
        <f t="shared" si="36"/>
        <v>0.23032290157699864</v>
      </c>
      <c r="G375">
        <f t="shared" si="33"/>
        <v>0.31551007453684404</v>
      </c>
      <c r="H375" s="27">
        <f t="shared" si="37"/>
        <v>0.31551007453684404</v>
      </c>
    </row>
    <row r="376" spans="1:8" x14ac:dyDescent="0.3">
      <c r="A376">
        <v>1622</v>
      </c>
      <c r="B376">
        <v>7.7000051569143996E-2</v>
      </c>
      <c r="C376">
        <v>7.6356049767501002E-2</v>
      </c>
      <c r="D376">
        <f t="shared" si="34"/>
        <v>6.4400180164299325E-4</v>
      </c>
      <c r="E376">
        <f t="shared" si="35"/>
        <v>0.64400180164299325</v>
      </c>
      <c r="F376" s="27">
        <f t="shared" si="36"/>
        <v>0.64400180164299325</v>
      </c>
      <c r="G376">
        <f t="shared" si="33"/>
        <v>0.83636541602143832</v>
      </c>
      <c r="H376" s="27">
        <f t="shared" si="37"/>
        <v>0.83636541602143832</v>
      </c>
    </row>
    <row r="377" spans="1:8" x14ac:dyDescent="0.3">
      <c r="A377">
        <v>1623</v>
      </c>
      <c r="B377">
        <v>8.0000026437863997E-2</v>
      </c>
      <c r="C377">
        <v>8.0283034130800998E-2</v>
      </c>
      <c r="D377">
        <f t="shared" si="34"/>
        <v>2.8300769293700123E-4</v>
      </c>
      <c r="E377">
        <f t="shared" si="35"/>
        <v>0.28300769293700123</v>
      </c>
      <c r="F377" s="27">
        <f t="shared" si="36"/>
        <v>0.28300769293700123</v>
      </c>
      <c r="G377">
        <f t="shared" si="33"/>
        <v>0.3537594992631824</v>
      </c>
      <c r="H377" s="27">
        <f t="shared" si="37"/>
        <v>0.3537594992631824</v>
      </c>
    </row>
    <row r="378" spans="1:8" x14ac:dyDescent="0.3">
      <c r="A378">
        <v>1624</v>
      </c>
      <c r="B378">
        <v>8.4000031092223995E-2</v>
      </c>
      <c r="C378">
        <v>8.3861129570743501E-2</v>
      </c>
      <c r="D378">
        <f t="shared" si="34"/>
        <v>1.3890152148049451E-4</v>
      </c>
      <c r="E378">
        <f t="shared" si="35"/>
        <v>0.13890152148049451</v>
      </c>
      <c r="F378" s="27">
        <f t="shared" si="36"/>
        <v>0.13890152148049451</v>
      </c>
      <c r="G378">
        <f t="shared" si="33"/>
        <v>0.16535889293659181</v>
      </c>
      <c r="H378" s="27">
        <f t="shared" si="37"/>
        <v>0.16535889293659181</v>
      </c>
    </row>
    <row r="379" spans="1:8" x14ac:dyDescent="0.3">
      <c r="A379">
        <v>1625</v>
      </c>
      <c r="B379">
        <v>8.80001817334405E-2</v>
      </c>
      <c r="C379">
        <v>8.7928520364498497E-2</v>
      </c>
      <c r="D379">
        <f t="shared" si="34"/>
        <v>7.166136894200259E-5</v>
      </c>
      <c r="E379">
        <f t="shared" si="35"/>
        <v>7.166136894200259E-2</v>
      </c>
      <c r="F379" s="27">
        <f t="shared" si="36"/>
        <v>7.166136894200259E-2</v>
      </c>
      <c r="G379">
        <f t="shared" si="33"/>
        <v>8.1433205625723065E-2</v>
      </c>
      <c r="H379" s="27">
        <f t="shared" si="37"/>
        <v>8.1433205625723065E-2</v>
      </c>
    </row>
    <row r="380" spans="1:8" x14ac:dyDescent="0.3">
      <c r="A380">
        <v>1626</v>
      </c>
      <c r="B380">
        <v>9.1000195634913503E-2</v>
      </c>
      <c r="C380">
        <v>9.1472185329491001E-2</v>
      </c>
      <c r="D380">
        <f t="shared" si="34"/>
        <v>4.7198969457749873E-4</v>
      </c>
      <c r="E380">
        <f t="shared" si="35"/>
        <v>0.47198969457749873</v>
      </c>
      <c r="F380" s="27">
        <f t="shared" si="36"/>
        <v>0.47198969457749873</v>
      </c>
      <c r="G380">
        <f t="shared" si="33"/>
        <v>0.51866887898910541</v>
      </c>
      <c r="H380" s="27">
        <f t="shared" si="37"/>
        <v>0.51866887898910541</v>
      </c>
    </row>
    <row r="381" spans="1:8" x14ac:dyDescent="0.3">
      <c r="A381">
        <v>1627</v>
      </c>
      <c r="B381">
        <v>9.5000174514203006E-2</v>
      </c>
      <c r="C381">
        <v>9.5254466484416003E-2</v>
      </c>
      <c r="D381">
        <f t="shared" si="34"/>
        <v>2.5429197021299699E-4</v>
      </c>
      <c r="E381">
        <f t="shared" si="35"/>
        <v>0.25429197021299699</v>
      </c>
      <c r="F381" s="27">
        <f t="shared" si="36"/>
        <v>0.25429197021299699</v>
      </c>
      <c r="G381">
        <f t="shared" si="33"/>
        <v>0.26767526640172545</v>
      </c>
      <c r="H381" s="27">
        <f t="shared" si="37"/>
        <v>0.26767526640172545</v>
      </c>
    </row>
    <row r="382" spans="1:8" x14ac:dyDescent="0.3">
      <c r="A382">
        <v>1628</v>
      </c>
      <c r="B382">
        <v>9.9000024704868003E-2</v>
      </c>
      <c r="C382">
        <v>9.8881318205468999E-2</v>
      </c>
      <c r="D382">
        <f t="shared" si="34"/>
        <v>1.1870649939900446E-4</v>
      </c>
      <c r="E382">
        <f t="shared" si="35"/>
        <v>0.11870649939900446</v>
      </c>
      <c r="F382" s="27">
        <f t="shared" si="36"/>
        <v>0.11870649939900446</v>
      </c>
      <c r="G382">
        <f t="shared" si="33"/>
        <v>0.11990552502677049</v>
      </c>
      <c r="H382" s="27">
        <f t="shared" si="37"/>
        <v>0.11990552502677049</v>
      </c>
    </row>
    <row r="383" spans="1:8" x14ac:dyDescent="0.3">
      <c r="A383">
        <v>1629</v>
      </c>
      <c r="B383">
        <v>0.1020000250899</v>
      </c>
      <c r="C383">
        <v>0.1024995192877645</v>
      </c>
      <c r="D383">
        <f t="shared" si="34"/>
        <v>4.9949419786450566E-4</v>
      </c>
      <c r="E383">
        <f t="shared" si="35"/>
        <v>0.49949419786450566</v>
      </c>
      <c r="F383" s="27">
        <f t="shared" si="36"/>
        <v>0.49949419786450566</v>
      </c>
      <c r="G383">
        <f t="shared" si="33"/>
        <v>0.48970007352867345</v>
      </c>
      <c r="H383" s="27">
        <f t="shared" si="37"/>
        <v>0.48970007352867345</v>
      </c>
    </row>
    <row r="384" spans="1:8" x14ac:dyDescent="0.3">
      <c r="A384">
        <v>1630</v>
      </c>
      <c r="B384">
        <v>0.106000024954006</v>
      </c>
      <c r="C384">
        <v>0.1062722776820455</v>
      </c>
      <c r="D384">
        <f t="shared" si="34"/>
        <v>2.7225272803950429E-4</v>
      </c>
      <c r="E384">
        <f t="shared" si="35"/>
        <v>0.27225272803950429</v>
      </c>
      <c r="F384" s="27">
        <f t="shared" si="36"/>
        <v>0.27225272803950429</v>
      </c>
      <c r="G384">
        <f t="shared" si="33"/>
        <v>0.25684213579915316</v>
      </c>
      <c r="H384" s="27">
        <f t="shared" si="37"/>
        <v>0.25684213579915316</v>
      </c>
    </row>
    <row r="385" spans="1:8" x14ac:dyDescent="0.3">
      <c r="A385">
        <v>1631</v>
      </c>
      <c r="B385">
        <v>0.109000025122754</v>
      </c>
      <c r="C385">
        <v>0.10927938958313101</v>
      </c>
      <c r="D385">
        <f t="shared" si="34"/>
        <v>2.7936446037700458E-4</v>
      </c>
      <c r="E385">
        <f t="shared" si="35"/>
        <v>0.27936446037700458</v>
      </c>
      <c r="F385" s="27">
        <f t="shared" si="36"/>
        <v>0.27936446037700458</v>
      </c>
      <c r="G385">
        <f t="shared" si="33"/>
        <v>0.25629761099815251</v>
      </c>
      <c r="H385" s="27">
        <f t="shared" si="37"/>
        <v>0.25629761099815251</v>
      </c>
    </row>
    <row r="386" spans="1:8" x14ac:dyDescent="0.3">
      <c r="A386">
        <v>1632</v>
      </c>
      <c r="B386">
        <v>0.113000023715208</v>
      </c>
      <c r="C386">
        <v>0.1127018634657045</v>
      </c>
      <c r="D386">
        <f t="shared" si="34"/>
        <v>2.9816024950349296E-4</v>
      </c>
      <c r="E386">
        <f t="shared" si="35"/>
        <v>0.29816024950349296</v>
      </c>
      <c r="F386" s="27">
        <f t="shared" si="36"/>
        <v>0.29816024950349296</v>
      </c>
      <c r="G386">
        <f t="shared" si="33"/>
        <v>0.26385857250343686</v>
      </c>
      <c r="H386" s="27">
        <f t="shared" si="37"/>
        <v>0.26385857250343686</v>
      </c>
    </row>
    <row r="387" spans="1:8" x14ac:dyDescent="0.3">
      <c r="A387">
        <v>1825</v>
      </c>
      <c r="B387">
        <v>0.11200002119229301</v>
      </c>
      <c r="C387">
        <v>0.111259285687988</v>
      </c>
      <c r="D387">
        <f t="shared" si="34"/>
        <v>7.4073550430500679E-4</v>
      </c>
      <c r="E387">
        <f t="shared" si="35"/>
        <v>0.74073550430500679</v>
      </c>
      <c r="F387" s="27">
        <f t="shared" si="36"/>
        <v>0.74073550430500679</v>
      </c>
      <c r="G387">
        <f t="shared" ref="G387:G450" si="38">ABS(F387/(B387*1000))*100</f>
        <v>0.66137086084406793</v>
      </c>
      <c r="H387" s="27">
        <f t="shared" si="37"/>
        <v>0.66137086084406793</v>
      </c>
    </row>
    <row r="388" spans="1:8" x14ac:dyDescent="0.3">
      <c r="A388">
        <v>1826</v>
      </c>
      <c r="B388">
        <v>0.113000030753601</v>
      </c>
      <c r="C388">
        <v>0.112888518629499</v>
      </c>
      <c r="D388">
        <f t="shared" ref="D388:D451" si="39">ABS(B388-C388)</f>
        <v>1.1151212410200062E-4</v>
      </c>
      <c r="E388">
        <f t="shared" ref="E388:E451" si="40">D388*1000</f>
        <v>0.11151212410200062</v>
      </c>
      <c r="F388" s="27">
        <f t="shared" ref="F388:F451" si="41">E388</f>
        <v>0.11151212410200062</v>
      </c>
      <c r="G388">
        <f t="shared" si="38"/>
        <v>9.8683268808267152E-2</v>
      </c>
      <c r="H388" s="27">
        <f t="shared" ref="H388:H451" si="42">G388</f>
        <v>9.8683268808267152E-2</v>
      </c>
    </row>
    <row r="389" spans="1:8" x14ac:dyDescent="0.3">
      <c r="A389">
        <v>1827</v>
      </c>
      <c r="B389">
        <v>0.115000038534137</v>
      </c>
      <c r="C389">
        <v>0.11476573206533749</v>
      </c>
      <c r="D389">
        <f t="shared" si="39"/>
        <v>2.3430646879950279E-4</v>
      </c>
      <c r="E389">
        <f t="shared" si="40"/>
        <v>0.23430646879950279</v>
      </c>
      <c r="F389" s="27">
        <f t="shared" si="41"/>
        <v>0.23430646879950279</v>
      </c>
      <c r="G389">
        <f t="shared" si="38"/>
        <v>0.20374468720717034</v>
      </c>
      <c r="H389" s="27">
        <f t="shared" si="42"/>
        <v>0.20374468720717034</v>
      </c>
    </row>
    <row r="390" spans="1:8" x14ac:dyDescent="0.3">
      <c r="A390">
        <v>1828</v>
      </c>
      <c r="B390">
        <v>0.117000042737213</v>
      </c>
      <c r="C390">
        <v>0.11658231355512549</v>
      </c>
      <c r="D390">
        <f t="shared" si="39"/>
        <v>4.1772918208750343E-4</v>
      </c>
      <c r="E390">
        <f t="shared" si="40"/>
        <v>0.41772918208750343</v>
      </c>
      <c r="F390" s="27">
        <f t="shared" si="41"/>
        <v>0.41772918208750343</v>
      </c>
      <c r="G390">
        <f t="shared" si="38"/>
        <v>0.35703335854820217</v>
      </c>
      <c r="H390" s="27">
        <f t="shared" si="42"/>
        <v>0.35703335854820217</v>
      </c>
    </row>
    <row r="391" spans="1:8" x14ac:dyDescent="0.3">
      <c r="A391">
        <v>1829</v>
      </c>
      <c r="B391">
        <v>0.119000023386627</v>
      </c>
      <c r="C391">
        <v>0.119222005021576</v>
      </c>
      <c r="D391">
        <f t="shared" si="39"/>
        <v>2.2198163494899226E-4</v>
      </c>
      <c r="E391">
        <f t="shared" si="40"/>
        <v>0.22198163494899226</v>
      </c>
      <c r="F391" s="27">
        <f t="shared" si="41"/>
        <v>0.22198163494899226</v>
      </c>
      <c r="G391">
        <f t="shared" si="38"/>
        <v>0.1865391523729214</v>
      </c>
      <c r="H391" s="27">
        <f t="shared" si="42"/>
        <v>0.1865391523729214</v>
      </c>
    </row>
    <row r="392" spans="1:8" x14ac:dyDescent="0.3">
      <c r="A392">
        <v>1830</v>
      </c>
      <c r="B392">
        <v>0.120000012375055</v>
      </c>
      <c r="C392">
        <v>0.12043570637783001</v>
      </c>
      <c r="D392">
        <f t="shared" si="39"/>
        <v>4.3569400277500281E-4</v>
      </c>
      <c r="E392">
        <f t="shared" si="40"/>
        <v>0.43569400277500281</v>
      </c>
      <c r="F392" s="27">
        <f t="shared" si="41"/>
        <v>0.43569400277500281</v>
      </c>
      <c r="G392">
        <f t="shared" si="38"/>
        <v>0.36307829820321974</v>
      </c>
      <c r="H392" s="27">
        <f t="shared" si="42"/>
        <v>0.36307829820321974</v>
      </c>
    </row>
    <row r="393" spans="1:8" x14ac:dyDescent="0.3">
      <c r="A393">
        <v>1831</v>
      </c>
      <c r="B393">
        <v>0.12200001367341699</v>
      </c>
      <c r="C393">
        <v>0.121841349181079</v>
      </c>
      <c r="D393">
        <f t="shared" si="39"/>
        <v>1.5866449233799262E-4</v>
      </c>
      <c r="E393">
        <f t="shared" si="40"/>
        <v>0.15866449233799262</v>
      </c>
      <c r="F393" s="27">
        <f t="shared" si="41"/>
        <v>0.15866449233799262</v>
      </c>
      <c r="G393">
        <f t="shared" si="38"/>
        <v>0.13005284799616754</v>
      </c>
      <c r="H393" s="27">
        <f t="shared" si="42"/>
        <v>0.13005284799616754</v>
      </c>
    </row>
    <row r="394" spans="1:8" x14ac:dyDescent="0.3">
      <c r="A394">
        <v>1832</v>
      </c>
      <c r="B394">
        <v>0.123000013698154</v>
      </c>
      <c r="C394">
        <v>0.123001072524882</v>
      </c>
      <c r="D394">
        <f t="shared" si="39"/>
        <v>1.0588267280037256E-6</v>
      </c>
      <c r="E394">
        <f t="shared" si="40"/>
        <v>1.0588267280037256E-3</v>
      </c>
      <c r="F394" s="27">
        <f t="shared" si="41"/>
        <v>1.0588267280037256E-3</v>
      </c>
      <c r="G394">
        <f t="shared" si="38"/>
        <v>8.6083464234574852E-4</v>
      </c>
      <c r="H394" s="27">
        <f t="shared" si="42"/>
        <v>8.6083464234574852E-4</v>
      </c>
    </row>
    <row r="395" spans="1:8" x14ac:dyDescent="0.3">
      <c r="A395">
        <v>1833</v>
      </c>
      <c r="B395">
        <v>0.124000034744</v>
      </c>
      <c r="C395">
        <v>0.1243246470061405</v>
      </c>
      <c r="D395">
        <f t="shared" si="39"/>
        <v>3.2461226214050565E-4</v>
      </c>
      <c r="E395">
        <f t="shared" si="40"/>
        <v>0.32461226214050565</v>
      </c>
      <c r="F395" s="27">
        <f t="shared" si="41"/>
        <v>0.32461226214050565</v>
      </c>
      <c r="G395">
        <f t="shared" si="38"/>
        <v>0.26178400902118515</v>
      </c>
      <c r="H395" s="27">
        <f t="shared" si="42"/>
        <v>0.26178400902118515</v>
      </c>
    </row>
    <row r="396" spans="1:8" x14ac:dyDescent="0.3">
      <c r="A396">
        <v>1834</v>
      </c>
      <c r="B396">
        <v>0.12500003258861</v>
      </c>
      <c r="C396">
        <v>0.1250045584888185</v>
      </c>
      <c r="D396">
        <f t="shared" si="39"/>
        <v>4.5259002084963029E-6</v>
      </c>
      <c r="E396">
        <f t="shared" si="40"/>
        <v>4.5259002084963029E-3</v>
      </c>
      <c r="F396" s="27">
        <f t="shared" si="41"/>
        <v>4.5259002084963029E-3</v>
      </c>
      <c r="G396">
        <f t="shared" si="38"/>
        <v>3.6207192228433888E-3</v>
      </c>
      <c r="H396" s="27">
        <f t="shared" si="42"/>
        <v>3.6207192228433888E-3</v>
      </c>
    </row>
    <row r="397" spans="1:8" x14ac:dyDescent="0.3">
      <c r="A397">
        <v>1835</v>
      </c>
      <c r="B397">
        <v>0.126000028414123</v>
      </c>
      <c r="C397">
        <v>0.12573234729187949</v>
      </c>
      <c r="D397">
        <f t="shared" si="39"/>
        <v>2.676811222435127E-4</v>
      </c>
      <c r="E397">
        <f t="shared" si="40"/>
        <v>0.2676811222435127</v>
      </c>
      <c r="F397" s="27">
        <f t="shared" si="41"/>
        <v>0.2676811222435127</v>
      </c>
      <c r="G397">
        <f t="shared" si="38"/>
        <v>0.21244528720559325</v>
      </c>
      <c r="H397" s="27">
        <f t="shared" si="42"/>
        <v>0.21244528720559325</v>
      </c>
    </row>
    <row r="398" spans="1:8" x14ac:dyDescent="0.3">
      <c r="A398">
        <v>1836</v>
      </c>
      <c r="B398">
        <v>0.127000023591442</v>
      </c>
      <c r="C398">
        <v>0.12673460603002401</v>
      </c>
      <c r="D398">
        <f t="shared" si="39"/>
        <v>2.6541756141798545E-4</v>
      </c>
      <c r="E398">
        <f t="shared" si="40"/>
        <v>0.26541756141798545</v>
      </c>
      <c r="F398" s="27">
        <f t="shared" si="41"/>
        <v>0.26541756141798545</v>
      </c>
      <c r="G398">
        <f t="shared" si="38"/>
        <v>0.20899016701904832</v>
      </c>
      <c r="H398" s="27">
        <f t="shared" si="42"/>
        <v>0.20899016701904832</v>
      </c>
    </row>
    <row r="399" spans="1:8" x14ac:dyDescent="0.3">
      <c r="A399">
        <v>1837</v>
      </c>
      <c r="B399">
        <v>0.127000057066048</v>
      </c>
      <c r="C399">
        <v>0.12726643065889251</v>
      </c>
      <c r="D399">
        <f t="shared" si="39"/>
        <v>2.663735928445099E-4</v>
      </c>
      <c r="E399">
        <f t="shared" si="40"/>
        <v>0.2663735928445099</v>
      </c>
      <c r="F399" s="27">
        <f t="shared" si="41"/>
        <v>0.2663735928445099</v>
      </c>
      <c r="G399">
        <f t="shared" si="38"/>
        <v>0.20974289224608686</v>
      </c>
      <c r="H399" s="27">
        <f t="shared" si="42"/>
        <v>0.20974289224608686</v>
      </c>
    </row>
    <row r="400" spans="1:8" x14ac:dyDescent="0.3">
      <c r="A400">
        <v>1838</v>
      </c>
      <c r="B400">
        <v>0.12800006294764801</v>
      </c>
      <c r="C400">
        <v>0.1279247519376415</v>
      </c>
      <c r="D400">
        <f t="shared" si="39"/>
        <v>7.5311010006517964E-5</v>
      </c>
      <c r="E400">
        <f t="shared" si="40"/>
        <v>7.5311010006517964E-2</v>
      </c>
      <c r="F400" s="27">
        <f t="shared" si="41"/>
        <v>7.5311010006517964E-2</v>
      </c>
      <c r="G400">
        <f t="shared" si="38"/>
        <v>5.8836697632969247E-2</v>
      </c>
      <c r="H400" s="27">
        <f t="shared" si="42"/>
        <v>5.8836697632969247E-2</v>
      </c>
    </row>
    <row r="401" spans="1:8" x14ac:dyDescent="0.3">
      <c r="A401">
        <v>1839</v>
      </c>
      <c r="B401">
        <v>0.128000058906696</v>
      </c>
      <c r="C401">
        <v>0.12841585910839351</v>
      </c>
      <c r="D401">
        <f t="shared" si="39"/>
        <v>4.1580020169751375E-4</v>
      </c>
      <c r="E401">
        <f t="shared" si="40"/>
        <v>0.41580020169751375</v>
      </c>
      <c r="F401" s="27">
        <f t="shared" si="41"/>
        <v>0.41580020169751375</v>
      </c>
      <c r="G401">
        <f t="shared" si="38"/>
        <v>0.32484375808030369</v>
      </c>
      <c r="H401" s="27">
        <f t="shared" si="42"/>
        <v>0.32484375808030369</v>
      </c>
    </row>
    <row r="402" spans="1:8" x14ac:dyDescent="0.3">
      <c r="A402">
        <v>1840</v>
      </c>
      <c r="B402">
        <v>0.12900004928181799</v>
      </c>
      <c r="C402">
        <v>0.12889380978859299</v>
      </c>
      <c r="D402">
        <f t="shared" si="39"/>
        <v>1.062394932249966E-4</v>
      </c>
      <c r="E402">
        <f t="shared" si="40"/>
        <v>0.1062394932249966</v>
      </c>
      <c r="F402" s="27">
        <f t="shared" si="41"/>
        <v>0.1062394932249966</v>
      </c>
      <c r="G402">
        <f t="shared" si="38"/>
        <v>8.2356164835954537E-2</v>
      </c>
      <c r="H402" s="27">
        <f t="shared" si="42"/>
        <v>8.2356164835954537E-2</v>
      </c>
    </row>
    <row r="403" spans="1:8" x14ac:dyDescent="0.3">
      <c r="A403">
        <v>1841</v>
      </c>
      <c r="B403">
        <v>0.129000041197741</v>
      </c>
      <c r="C403">
        <v>0.12935448599732249</v>
      </c>
      <c r="D403">
        <f t="shared" si="39"/>
        <v>3.5444479958149366E-4</v>
      </c>
      <c r="E403">
        <f t="shared" si="40"/>
        <v>0.35444479958149366</v>
      </c>
      <c r="F403" s="27">
        <f t="shared" si="41"/>
        <v>0.35444479958149366</v>
      </c>
      <c r="G403">
        <f t="shared" si="38"/>
        <v>0.27476332277923377</v>
      </c>
      <c r="H403" s="27">
        <f t="shared" si="42"/>
        <v>0.27476332277923377</v>
      </c>
    </row>
    <row r="404" spans="1:8" x14ac:dyDescent="0.3">
      <c r="A404">
        <v>1842</v>
      </c>
      <c r="B404">
        <v>0.12800007357835699</v>
      </c>
      <c r="C404">
        <v>0.127911529990788</v>
      </c>
      <c r="D404">
        <f t="shared" si="39"/>
        <v>8.8543587568989945E-5</v>
      </c>
      <c r="E404">
        <f t="shared" si="40"/>
        <v>8.8543587568989945E-2</v>
      </c>
      <c r="F404" s="27">
        <f t="shared" si="41"/>
        <v>8.8543587568989945E-2</v>
      </c>
      <c r="G404">
        <f t="shared" si="38"/>
        <v>6.9174638024552995E-2</v>
      </c>
      <c r="H404" s="27">
        <f t="shared" si="42"/>
        <v>6.9174638024552995E-2</v>
      </c>
    </row>
    <row r="405" spans="1:8" x14ac:dyDescent="0.3">
      <c r="A405">
        <v>1843</v>
      </c>
      <c r="B405">
        <v>0.12600002871013799</v>
      </c>
      <c r="C405">
        <v>0.12635914892692551</v>
      </c>
      <c r="D405">
        <f t="shared" si="39"/>
        <v>3.5912021678752293E-4</v>
      </c>
      <c r="E405">
        <f t="shared" si="40"/>
        <v>0.35912021678752293</v>
      </c>
      <c r="F405" s="27">
        <f t="shared" si="41"/>
        <v>0.35912021678752293</v>
      </c>
      <c r="G405">
        <f t="shared" si="38"/>
        <v>0.28501598012622359</v>
      </c>
      <c r="H405" s="27">
        <f t="shared" si="42"/>
        <v>0.28501598012622359</v>
      </c>
    </row>
    <row r="406" spans="1:8" x14ac:dyDescent="0.3">
      <c r="A406">
        <v>1844</v>
      </c>
      <c r="B406">
        <v>0.124000013525736</v>
      </c>
      <c r="C406">
        <v>0.12460514645786649</v>
      </c>
      <c r="D406">
        <f t="shared" si="39"/>
        <v>6.0513293213049213E-4</v>
      </c>
      <c r="E406">
        <f t="shared" si="40"/>
        <v>0.60513293213049213</v>
      </c>
      <c r="F406" s="27">
        <f t="shared" si="41"/>
        <v>0.60513293213049213</v>
      </c>
      <c r="G406">
        <f t="shared" si="38"/>
        <v>0.48801037590604596</v>
      </c>
      <c r="H406" s="27">
        <f t="shared" si="42"/>
        <v>0.48801037590604596</v>
      </c>
    </row>
    <row r="407" spans="1:8" x14ac:dyDescent="0.3">
      <c r="A407">
        <v>1845</v>
      </c>
      <c r="B407">
        <v>0.12300001366289599</v>
      </c>
      <c r="C407">
        <v>0.1231571967813675</v>
      </c>
      <c r="D407">
        <f t="shared" si="39"/>
        <v>1.5718311847150168E-4</v>
      </c>
      <c r="E407">
        <f t="shared" si="40"/>
        <v>0.15718311847150168</v>
      </c>
      <c r="F407" s="27">
        <f t="shared" si="41"/>
        <v>0.15718311847150168</v>
      </c>
      <c r="G407">
        <f t="shared" si="38"/>
        <v>0.12779113903376524</v>
      </c>
      <c r="H407" s="27">
        <f t="shared" si="42"/>
        <v>0.12779113903376524</v>
      </c>
    </row>
    <row r="408" spans="1:8" x14ac:dyDescent="0.3">
      <c r="A408">
        <v>1846</v>
      </c>
      <c r="B408">
        <v>0.120000023672966</v>
      </c>
      <c r="C408">
        <v>0.120212558686166</v>
      </c>
      <c r="D408">
        <f t="shared" si="39"/>
        <v>2.1253501319999646E-4</v>
      </c>
      <c r="E408">
        <f t="shared" si="40"/>
        <v>0.21253501319999646</v>
      </c>
      <c r="F408" s="27">
        <f t="shared" si="41"/>
        <v>0.21253501319999646</v>
      </c>
      <c r="G408">
        <f t="shared" si="38"/>
        <v>0.17711247606018352</v>
      </c>
      <c r="H408" s="27">
        <f t="shared" si="42"/>
        <v>0.17711247606018352</v>
      </c>
    </row>
    <row r="409" spans="1:8" x14ac:dyDescent="0.3">
      <c r="A409">
        <v>1847</v>
      </c>
      <c r="B409">
        <v>0.117000043290415</v>
      </c>
      <c r="C409">
        <v>0.11620866298730551</v>
      </c>
      <c r="D409">
        <f t="shared" si="39"/>
        <v>7.9138030310949015E-4</v>
      </c>
      <c r="E409">
        <f t="shared" si="40"/>
        <v>0.79138030310949015</v>
      </c>
      <c r="F409" s="27">
        <f t="shared" si="41"/>
        <v>0.79138030310949015</v>
      </c>
      <c r="G409">
        <f t="shared" si="38"/>
        <v>0.67639317119323017</v>
      </c>
      <c r="H409" s="27">
        <f t="shared" si="42"/>
        <v>0.67639317119323017</v>
      </c>
    </row>
    <row r="410" spans="1:8" x14ac:dyDescent="0.3">
      <c r="A410">
        <v>1848</v>
      </c>
      <c r="B410">
        <v>0.11400002495933</v>
      </c>
      <c r="C410">
        <v>0.11361969075541151</v>
      </c>
      <c r="D410">
        <f t="shared" si="39"/>
        <v>3.8033420391848927E-4</v>
      </c>
      <c r="E410">
        <f t="shared" si="40"/>
        <v>0.38033420391848927</v>
      </c>
      <c r="F410" s="27">
        <f t="shared" si="41"/>
        <v>0.38033420391848927</v>
      </c>
      <c r="G410">
        <f t="shared" si="38"/>
        <v>0.33362642162067524</v>
      </c>
      <c r="H410" s="27">
        <f t="shared" si="42"/>
        <v>0.33362642162067524</v>
      </c>
    </row>
    <row r="411" spans="1:8" x14ac:dyDescent="0.3">
      <c r="A411">
        <v>1849</v>
      </c>
      <c r="B411">
        <v>0.111000025681552</v>
      </c>
      <c r="C411">
        <v>0.11094552374141201</v>
      </c>
      <c r="D411">
        <f t="shared" si="39"/>
        <v>5.45019401399921E-5</v>
      </c>
      <c r="E411">
        <f t="shared" si="40"/>
        <v>5.45019401399921E-2</v>
      </c>
      <c r="F411" s="27">
        <f t="shared" si="41"/>
        <v>5.45019401399921E-2</v>
      </c>
      <c r="G411">
        <f t="shared" si="38"/>
        <v>4.9100835612734664E-2</v>
      </c>
      <c r="H411" s="27">
        <f t="shared" si="42"/>
        <v>4.9100835612734664E-2</v>
      </c>
    </row>
    <row r="412" spans="1:8" x14ac:dyDescent="0.3">
      <c r="A412">
        <v>1850</v>
      </c>
      <c r="B412">
        <v>0.108000026092271</v>
      </c>
      <c r="C412">
        <v>0.108400258416781</v>
      </c>
      <c r="D412">
        <f t="shared" si="39"/>
        <v>4.0023232451000257E-4</v>
      </c>
      <c r="E412">
        <f t="shared" si="40"/>
        <v>0.40023232451000257</v>
      </c>
      <c r="F412" s="27">
        <f t="shared" si="41"/>
        <v>0.40023232451000257</v>
      </c>
      <c r="G412">
        <f t="shared" si="38"/>
        <v>0.37058539612579322</v>
      </c>
      <c r="H412" s="27">
        <f t="shared" si="42"/>
        <v>0.37058539612579322</v>
      </c>
    </row>
    <row r="413" spans="1:8" x14ac:dyDescent="0.3">
      <c r="A413">
        <v>1851</v>
      </c>
      <c r="B413">
        <v>0.105000026421188</v>
      </c>
      <c r="C413">
        <v>0.1056653813930425</v>
      </c>
      <c r="D413">
        <f t="shared" si="39"/>
        <v>6.6535497185450654E-4</v>
      </c>
      <c r="E413">
        <f t="shared" si="40"/>
        <v>0.66535497185450654</v>
      </c>
      <c r="F413" s="27">
        <f t="shared" si="41"/>
        <v>0.66535497185450654</v>
      </c>
      <c r="G413">
        <f t="shared" si="38"/>
        <v>0.63367124231527272</v>
      </c>
      <c r="H413" s="27">
        <f t="shared" si="42"/>
        <v>0.63367124231527272</v>
      </c>
    </row>
    <row r="414" spans="1:8" x14ac:dyDescent="0.3">
      <c r="A414">
        <v>1852</v>
      </c>
      <c r="B414">
        <v>0.102000027105622</v>
      </c>
      <c r="C414">
        <v>0.103022116292333</v>
      </c>
      <c r="D414">
        <f t="shared" si="39"/>
        <v>1.0220891867109977E-3</v>
      </c>
      <c r="E414">
        <f t="shared" si="40"/>
        <v>1.0220891867109976</v>
      </c>
      <c r="F414" s="27">
        <f t="shared" si="41"/>
        <v>1.0220891867109976</v>
      </c>
      <c r="G414">
        <f t="shared" si="38"/>
        <v>1.002047955980065</v>
      </c>
      <c r="H414" s="27">
        <f t="shared" si="42"/>
        <v>1.002047955980065</v>
      </c>
    </row>
    <row r="415" spans="1:8" x14ac:dyDescent="0.3">
      <c r="A415">
        <v>1853</v>
      </c>
      <c r="B415">
        <v>0.100000174005444</v>
      </c>
      <c r="C415">
        <v>0.10014128089577</v>
      </c>
      <c r="D415">
        <f t="shared" si="39"/>
        <v>1.4110689032599544E-4</v>
      </c>
      <c r="E415">
        <f t="shared" si="40"/>
        <v>0.14110689032599544</v>
      </c>
      <c r="F415" s="27">
        <f t="shared" si="41"/>
        <v>0.14110689032599544</v>
      </c>
      <c r="G415">
        <f t="shared" si="38"/>
        <v>0.14110664479275165</v>
      </c>
      <c r="H415" s="27">
        <f t="shared" si="42"/>
        <v>0.14110664479275165</v>
      </c>
    </row>
    <row r="416" spans="1:8" x14ac:dyDescent="0.3">
      <c r="A416">
        <v>1854</v>
      </c>
      <c r="B416">
        <v>9.8000196819662003E-2</v>
      </c>
      <c r="C416">
        <v>9.8666230011081504E-2</v>
      </c>
      <c r="D416">
        <f t="shared" si="39"/>
        <v>6.6603319141950168E-4</v>
      </c>
      <c r="E416">
        <f t="shared" si="40"/>
        <v>0.66603319141950168</v>
      </c>
      <c r="F416" s="27">
        <f t="shared" si="41"/>
        <v>0.66603319141950168</v>
      </c>
      <c r="G416">
        <f t="shared" si="38"/>
        <v>0.67962434059711385</v>
      </c>
      <c r="H416" s="27">
        <f t="shared" si="42"/>
        <v>0.67962434059711385</v>
      </c>
    </row>
    <row r="417" spans="1:8" x14ac:dyDescent="0.3">
      <c r="A417">
        <v>1855</v>
      </c>
      <c r="B417">
        <v>9.7000199750062993E-2</v>
      </c>
      <c r="C417">
        <v>9.7252249114962497E-2</v>
      </c>
      <c r="D417">
        <f t="shared" si="39"/>
        <v>2.5204936489950369E-4</v>
      </c>
      <c r="E417">
        <f t="shared" si="40"/>
        <v>0.25204936489950369</v>
      </c>
      <c r="F417" s="27">
        <f t="shared" si="41"/>
        <v>0.25204936489950369</v>
      </c>
      <c r="G417">
        <f t="shared" si="38"/>
        <v>0.25984417099031798</v>
      </c>
      <c r="H417" s="27">
        <f t="shared" si="42"/>
        <v>0.25984417099031798</v>
      </c>
    </row>
    <row r="418" spans="1:8" x14ac:dyDescent="0.3">
      <c r="A418">
        <v>1856</v>
      </c>
      <c r="B418">
        <v>9.6000210273825007E-2</v>
      </c>
      <c r="C418">
        <v>9.6023284781376506E-2</v>
      </c>
      <c r="D418">
        <f t="shared" si="39"/>
        <v>2.3074507551498757E-5</v>
      </c>
      <c r="E418">
        <f t="shared" si="40"/>
        <v>2.3074507551498757E-2</v>
      </c>
      <c r="F418" s="27">
        <f t="shared" si="41"/>
        <v>2.3074507551498757E-2</v>
      </c>
      <c r="G418">
        <f t="shared" si="38"/>
        <v>2.4035892719070587E-2</v>
      </c>
      <c r="H418" s="27">
        <f t="shared" si="42"/>
        <v>2.4035892719070587E-2</v>
      </c>
    </row>
    <row r="419" spans="1:8" x14ac:dyDescent="0.3">
      <c r="A419">
        <v>1857</v>
      </c>
      <c r="B419">
        <v>9.5000205594104006E-2</v>
      </c>
      <c r="C419">
        <v>9.4830076900307494E-2</v>
      </c>
      <c r="D419">
        <f t="shared" si="39"/>
        <v>1.7012869379651185E-4</v>
      </c>
      <c r="E419">
        <f t="shared" si="40"/>
        <v>0.17012869379651185</v>
      </c>
      <c r="F419" s="27">
        <f t="shared" si="41"/>
        <v>0.17012869379651185</v>
      </c>
      <c r="G419">
        <f t="shared" si="38"/>
        <v>0.17908244801427098</v>
      </c>
      <c r="H419" s="27">
        <f t="shared" si="42"/>
        <v>0.17908244801427098</v>
      </c>
    </row>
    <row r="420" spans="1:8" x14ac:dyDescent="0.3">
      <c r="A420">
        <v>1858</v>
      </c>
      <c r="B420">
        <v>9.4000216891079499E-2</v>
      </c>
      <c r="C420">
        <v>9.4420112022058494E-2</v>
      </c>
      <c r="D420">
        <f t="shared" si="39"/>
        <v>4.19895130978995E-4</v>
      </c>
      <c r="E420">
        <f t="shared" si="40"/>
        <v>0.419895130978995</v>
      </c>
      <c r="F420" s="27">
        <f t="shared" si="41"/>
        <v>0.419895130978995</v>
      </c>
      <c r="G420">
        <f t="shared" si="38"/>
        <v>0.4466959171653172</v>
      </c>
      <c r="H420" s="27">
        <f t="shared" si="42"/>
        <v>0.4466959171653172</v>
      </c>
    </row>
    <row r="421" spans="1:8" x14ac:dyDescent="0.3">
      <c r="A421">
        <v>1859</v>
      </c>
      <c r="B421">
        <v>9.4000213288431E-2</v>
      </c>
      <c r="C421">
        <v>9.3901342682794001E-2</v>
      </c>
      <c r="D421">
        <f t="shared" si="39"/>
        <v>9.8870605636999787E-5</v>
      </c>
      <c r="E421">
        <f t="shared" si="40"/>
        <v>9.8870605636999787E-2</v>
      </c>
      <c r="F421" s="27">
        <f t="shared" si="41"/>
        <v>9.8870605636999787E-2</v>
      </c>
      <c r="G421">
        <f t="shared" si="38"/>
        <v>0.1051812566995188</v>
      </c>
      <c r="H421" s="27">
        <f t="shared" si="42"/>
        <v>0.1051812566995188</v>
      </c>
    </row>
    <row r="422" spans="1:8" x14ac:dyDescent="0.3">
      <c r="A422">
        <v>1860</v>
      </c>
      <c r="B422">
        <v>9.3000030833034E-2</v>
      </c>
      <c r="C422">
        <v>9.3285155888099006E-2</v>
      </c>
      <c r="D422">
        <f t="shared" si="39"/>
        <v>2.851250550650053E-4</v>
      </c>
      <c r="E422">
        <f t="shared" si="40"/>
        <v>0.2851250550650053</v>
      </c>
      <c r="F422" s="27">
        <f t="shared" si="41"/>
        <v>0.2851250550650053</v>
      </c>
      <c r="G422">
        <f t="shared" si="38"/>
        <v>0.30658597907015711</v>
      </c>
      <c r="H422" s="27">
        <f t="shared" si="42"/>
        <v>0.30658597907015711</v>
      </c>
    </row>
    <row r="423" spans="1:8" x14ac:dyDescent="0.3">
      <c r="A423">
        <v>1861</v>
      </c>
      <c r="B423">
        <v>9.3000029903857001E-2</v>
      </c>
      <c r="C423">
        <v>9.2702321236474997E-2</v>
      </c>
      <c r="D423">
        <f t="shared" si="39"/>
        <v>2.9770866738200452E-4</v>
      </c>
      <c r="E423">
        <f t="shared" si="40"/>
        <v>0.29770866738200452</v>
      </c>
      <c r="F423" s="27">
        <f t="shared" si="41"/>
        <v>0.29770866738200452</v>
      </c>
      <c r="G423">
        <f t="shared" si="38"/>
        <v>0.32011674371478632</v>
      </c>
      <c r="H423" s="27">
        <f t="shared" si="42"/>
        <v>0.32011674371478632</v>
      </c>
    </row>
    <row r="424" spans="1:8" x14ac:dyDescent="0.3">
      <c r="A424">
        <v>1862</v>
      </c>
      <c r="B424">
        <v>9.2000029105848993E-2</v>
      </c>
      <c r="C424">
        <v>9.2193808899353996E-2</v>
      </c>
      <c r="D424">
        <f t="shared" si="39"/>
        <v>1.9377979350500285E-4</v>
      </c>
      <c r="E424">
        <f t="shared" si="40"/>
        <v>0.19377979350500285</v>
      </c>
      <c r="F424" s="27">
        <f t="shared" si="41"/>
        <v>0.19377979350500285</v>
      </c>
      <c r="G424">
        <f t="shared" si="38"/>
        <v>0.21063014369490357</v>
      </c>
      <c r="H424" s="27">
        <f t="shared" si="42"/>
        <v>0.21063014369490357</v>
      </c>
    </row>
    <row r="425" spans="1:8" x14ac:dyDescent="0.3">
      <c r="A425">
        <v>1863</v>
      </c>
      <c r="B425">
        <v>9.2000027414599506E-2</v>
      </c>
      <c r="C425">
        <v>9.1674388607488E-2</v>
      </c>
      <c r="D425">
        <f t="shared" si="39"/>
        <v>3.2563880711150572E-4</v>
      </c>
      <c r="E425">
        <f t="shared" si="40"/>
        <v>0.32563880711150572</v>
      </c>
      <c r="F425" s="27">
        <f t="shared" si="41"/>
        <v>0.32563880711150572</v>
      </c>
      <c r="G425">
        <f t="shared" si="38"/>
        <v>0.35395511964796444</v>
      </c>
      <c r="H425" s="27">
        <f t="shared" si="42"/>
        <v>0.35395511964796444</v>
      </c>
    </row>
    <row r="426" spans="1:8" x14ac:dyDescent="0.3">
      <c r="A426">
        <v>1864</v>
      </c>
      <c r="B426">
        <v>9.1000026227627498E-2</v>
      </c>
      <c r="C426">
        <v>9.0944481509834502E-2</v>
      </c>
      <c r="D426">
        <f t="shared" si="39"/>
        <v>5.5544717792996301E-5</v>
      </c>
      <c r="E426">
        <f t="shared" si="40"/>
        <v>5.5544717792996301E-2</v>
      </c>
      <c r="F426" s="27">
        <f t="shared" si="41"/>
        <v>5.5544717792996301E-2</v>
      </c>
      <c r="G426">
        <f t="shared" si="38"/>
        <v>6.1038133828727394E-2</v>
      </c>
      <c r="H426" s="27">
        <f t="shared" si="42"/>
        <v>6.1038133828727394E-2</v>
      </c>
    </row>
    <row r="427" spans="1:8" x14ac:dyDescent="0.3">
      <c r="A427">
        <v>1865</v>
      </c>
      <c r="B427">
        <v>9.1000024713098995E-2</v>
      </c>
      <c r="C427">
        <v>9.04281506950355E-2</v>
      </c>
      <c r="D427">
        <f t="shared" si="39"/>
        <v>5.7187401806349514E-4</v>
      </c>
      <c r="E427">
        <f t="shared" si="40"/>
        <v>0.57187401806349514</v>
      </c>
      <c r="F427" s="27">
        <f t="shared" si="41"/>
        <v>0.57187401806349514</v>
      </c>
      <c r="G427">
        <f t="shared" si="38"/>
        <v>0.62843281621788039</v>
      </c>
      <c r="H427" s="27">
        <f t="shared" si="42"/>
        <v>0.62843281621788039</v>
      </c>
    </row>
    <row r="428" spans="1:8" x14ac:dyDescent="0.3">
      <c r="A428">
        <v>1866</v>
      </c>
      <c r="B428">
        <v>9.00000255281415E-2</v>
      </c>
      <c r="C428">
        <v>9.0457309045396006E-2</v>
      </c>
      <c r="D428">
        <f t="shared" si="39"/>
        <v>4.5728351725450589E-4</v>
      </c>
      <c r="E428">
        <f t="shared" si="40"/>
        <v>0.45728351725450589</v>
      </c>
      <c r="F428" s="27">
        <f t="shared" si="41"/>
        <v>0.45728351725450589</v>
      </c>
      <c r="G428">
        <f t="shared" si="38"/>
        <v>0.50809265283099392</v>
      </c>
      <c r="H428" s="27">
        <f t="shared" si="42"/>
        <v>0.50809265283099392</v>
      </c>
    </row>
    <row r="429" spans="1:8" x14ac:dyDescent="0.3">
      <c r="A429">
        <v>1867</v>
      </c>
      <c r="B429">
        <v>9.0000024942950493E-2</v>
      </c>
      <c r="C429">
        <v>8.9999138614222998E-2</v>
      </c>
      <c r="D429">
        <f t="shared" si="39"/>
        <v>8.86328727495167E-7</v>
      </c>
      <c r="E429">
        <f t="shared" si="40"/>
        <v>8.86328727495167E-4</v>
      </c>
      <c r="F429" s="27">
        <f t="shared" si="41"/>
        <v>8.86328727495167E-4</v>
      </c>
      <c r="G429">
        <f t="shared" si="38"/>
        <v>9.8480942428293312E-4</v>
      </c>
      <c r="H429" s="27">
        <f t="shared" si="42"/>
        <v>9.8480942428293312E-4</v>
      </c>
    </row>
    <row r="430" spans="1:8" x14ac:dyDescent="0.3">
      <c r="A430">
        <v>1868</v>
      </c>
      <c r="B430">
        <v>9.0000024976903001E-2</v>
      </c>
      <c r="C430">
        <v>8.9815202675394501E-2</v>
      </c>
      <c r="D430">
        <f t="shared" si="39"/>
        <v>1.8482230150849988E-4</v>
      </c>
      <c r="E430">
        <f t="shared" si="40"/>
        <v>0.18482230150849988</v>
      </c>
      <c r="F430" s="27">
        <f t="shared" si="41"/>
        <v>0.18482230150849988</v>
      </c>
      <c r="G430">
        <f t="shared" si="38"/>
        <v>0.20535805579601937</v>
      </c>
      <c r="H430" s="27">
        <f t="shared" si="42"/>
        <v>0.20535805579601937</v>
      </c>
    </row>
    <row r="431" spans="1:8" x14ac:dyDescent="0.3">
      <c r="A431">
        <v>1869</v>
      </c>
      <c r="B431">
        <v>9.0000024274768498E-2</v>
      </c>
      <c r="C431">
        <v>8.9625282996204494E-2</v>
      </c>
      <c r="D431">
        <f t="shared" si="39"/>
        <v>3.7474127856400308E-4</v>
      </c>
      <c r="E431">
        <f t="shared" si="40"/>
        <v>0.37474127856400308</v>
      </c>
      <c r="F431" s="27">
        <f t="shared" si="41"/>
        <v>0.37474127856400308</v>
      </c>
      <c r="G431">
        <f t="shared" si="38"/>
        <v>0.41637908609882657</v>
      </c>
      <c r="H431" s="27">
        <f t="shared" si="42"/>
        <v>0.41637908609882657</v>
      </c>
    </row>
    <row r="432" spans="1:8" x14ac:dyDescent="0.3">
      <c r="A432">
        <v>1870</v>
      </c>
      <c r="B432">
        <v>9.00000230535805E-2</v>
      </c>
      <c r="C432">
        <v>8.9425269986948497E-2</v>
      </c>
      <c r="D432">
        <f t="shared" si="39"/>
        <v>5.7475306663200276E-4</v>
      </c>
      <c r="E432">
        <f t="shared" si="40"/>
        <v>0.57475306663200276</v>
      </c>
      <c r="F432" s="27">
        <f t="shared" si="41"/>
        <v>0.57475306663200276</v>
      </c>
      <c r="G432">
        <f t="shared" si="38"/>
        <v>0.63861435489836482</v>
      </c>
      <c r="H432" s="27">
        <f t="shared" si="42"/>
        <v>0.63861435489836482</v>
      </c>
    </row>
    <row r="433" spans="1:8" x14ac:dyDescent="0.3">
      <c r="A433">
        <v>1871</v>
      </c>
      <c r="B433">
        <v>8.90000238393715E-2</v>
      </c>
      <c r="C433">
        <v>8.8872817810460497E-2</v>
      </c>
      <c r="D433">
        <f t="shared" si="39"/>
        <v>1.272060289110033E-4</v>
      </c>
      <c r="E433">
        <f t="shared" si="40"/>
        <v>0.1272060289110033</v>
      </c>
      <c r="F433" s="27">
        <f t="shared" si="41"/>
        <v>0.1272060289110033</v>
      </c>
      <c r="G433">
        <f t="shared" si="38"/>
        <v>0.14292808408746782</v>
      </c>
      <c r="H433" s="27">
        <f t="shared" si="42"/>
        <v>0.14292808408746782</v>
      </c>
    </row>
    <row r="434" spans="1:8" x14ac:dyDescent="0.3">
      <c r="A434">
        <v>1872</v>
      </c>
      <c r="B434">
        <v>8.9000022831873998E-2</v>
      </c>
      <c r="C434">
        <v>8.8905419309991005E-2</v>
      </c>
      <c r="D434">
        <f t="shared" si="39"/>
        <v>9.4603521882993813E-5</v>
      </c>
      <c r="E434">
        <f t="shared" si="40"/>
        <v>9.4603521882993813E-2</v>
      </c>
      <c r="F434" s="27">
        <f t="shared" si="41"/>
        <v>9.4603521882993813E-2</v>
      </c>
      <c r="G434">
        <f t="shared" si="38"/>
        <v>0.10629606473439354</v>
      </c>
      <c r="H434" s="27">
        <f t="shared" si="42"/>
        <v>0.10629606473439354</v>
      </c>
    </row>
    <row r="435" spans="1:8" x14ac:dyDescent="0.3">
      <c r="A435">
        <v>1873</v>
      </c>
      <c r="B435">
        <v>8.9000022097223006E-2</v>
      </c>
      <c r="C435">
        <v>8.8487889255800006E-2</v>
      </c>
      <c r="D435">
        <f t="shared" si="39"/>
        <v>5.121328414229992E-4</v>
      </c>
      <c r="E435">
        <f t="shared" si="40"/>
        <v>0.5121328414229992</v>
      </c>
      <c r="F435" s="27">
        <f t="shared" si="41"/>
        <v>0.5121328414229992</v>
      </c>
      <c r="G435">
        <f t="shared" si="38"/>
        <v>0.57543001603252286</v>
      </c>
      <c r="H435" s="27">
        <f t="shared" si="42"/>
        <v>0.57543001603252286</v>
      </c>
    </row>
    <row r="436" spans="1:8" x14ac:dyDescent="0.3">
      <c r="A436">
        <v>1874</v>
      </c>
      <c r="B436">
        <v>8.9000022040850502E-2</v>
      </c>
      <c r="C436">
        <v>8.8397161952058503E-2</v>
      </c>
      <c r="D436">
        <f t="shared" si="39"/>
        <v>6.0286008879199826E-4</v>
      </c>
      <c r="E436">
        <f t="shared" si="40"/>
        <v>0.60286008879199826</v>
      </c>
      <c r="F436" s="27">
        <f t="shared" si="41"/>
        <v>0.60286008879199826</v>
      </c>
      <c r="G436">
        <f t="shared" si="38"/>
        <v>0.67737071853228192</v>
      </c>
      <c r="H436" s="27">
        <f t="shared" si="42"/>
        <v>0.67737071853228192</v>
      </c>
    </row>
    <row r="437" spans="1:8" x14ac:dyDescent="0.3">
      <c r="A437">
        <v>1875</v>
      </c>
      <c r="B437">
        <v>8.9000021858219494E-2</v>
      </c>
      <c r="C437">
        <v>8.8199834198594507E-2</v>
      </c>
      <c r="D437">
        <f t="shared" si="39"/>
        <v>8.0018765962498739E-4</v>
      </c>
      <c r="E437">
        <f t="shared" si="40"/>
        <v>0.80018765962498739</v>
      </c>
      <c r="F437" s="27">
        <f t="shared" si="41"/>
        <v>0.80018765962498739</v>
      </c>
      <c r="G437">
        <f t="shared" si="38"/>
        <v>0.89908703719165095</v>
      </c>
      <c r="H437" s="27">
        <f t="shared" si="42"/>
        <v>0.89908703719165095</v>
      </c>
    </row>
    <row r="438" spans="1:8" x14ac:dyDescent="0.3">
      <c r="A438">
        <v>1876</v>
      </c>
      <c r="B438">
        <v>8.9000021938797497E-2</v>
      </c>
      <c r="C438">
        <v>8.8367338557428496E-2</v>
      </c>
      <c r="D438">
        <f t="shared" si="39"/>
        <v>6.3268338136900082E-4</v>
      </c>
      <c r="E438">
        <f t="shared" si="40"/>
        <v>0.63268338136900082</v>
      </c>
      <c r="F438" s="27">
        <f t="shared" si="41"/>
        <v>0.63268338136900082</v>
      </c>
      <c r="G438">
        <f t="shared" si="38"/>
        <v>0.71088002855109089</v>
      </c>
      <c r="H438" s="27">
        <f t="shared" si="42"/>
        <v>0.71088002855109089</v>
      </c>
    </row>
    <row r="439" spans="1:8" x14ac:dyDescent="0.3">
      <c r="A439">
        <v>1877</v>
      </c>
      <c r="B439">
        <v>8.9000021769123E-2</v>
      </c>
      <c r="C439">
        <v>8.8192538197715997E-2</v>
      </c>
      <c r="D439">
        <f t="shared" si="39"/>
        <v>8.0748357140700278E-4</v>
      </c>
      <c r="E439">
        <f t="shared" si="40"/>
        <v>0.80748357140700278</v>
      </c>
      <c r="F439" s="27">
        <f t="shared" si="41"/>
        <v>0.80748357140700278</v>
      </c>
      <c r="G439">
        <f t="shared" si="38"/>
        <v>0.90728468977425025</v>
      </c>
      <c r="H439" s="27">
        <f t="shared" si="42"/>
        <v>0.90728468977425025</v>
      </c>
    </row>
    <row r="440" spans="1:8" x14ac:dyDescent="0.3">
      <c r="A440">
        <v>1878</v>
      </c>
      <c r="B440">
        <v>8.9000024109134004E-2</v>
      </c>
      <c r="C440">
        <v>8.8757632704773506E-2</v>
      </c>
      <c r="D440">
        <f t="shared" si="39"/>
        <v>2.42391404360498E-4</v>
      </c>
      <c r="E440">
        <f t="shared" si="40"/>
        <v>0.242391404360498</v>
      </c>
      <c r="F440" s="27">
        <f t="shared" si="41"/>
        <v>0.242391404360498</v>
      </c>
      <c r="G440">
        <f t="shared" si="38"/>
        <v>0.27234981876327552</v>
      </c>
      <c r="H440" s="27">
        <f t="shared" si="42"/>
        <v>0.27234981876327552</v>
      </c>
    </row>
    <row r="441" spans="1:8" x14ac:dyDescent="0.3">
      <c r="A441">
        <v>1879</v>
      </c>
      <c r="B441">
        <v>9.0000025441598505E-2</v>
      </c>
      <c r="C441">
        <v>8.9409749912353495E-2</v>
      </c>
      <c r="D441">
        <f t="shared" si="39"/>
        <v>5.9027552924501014E-4</v>
      </c>
      <c r="E441">
        <f t="shared" si="40"/>
        <v>0.59027552924501014</v>
      </c>
      <c r="F441" s="27">
        <f t="shared" si="41"/>
        <v>0.59027552924501014</v>
      </c>
      <c r="G441">
        <f t="shared" si="38"/>
        <v>0.65586151375928559</v>
      </c>
      <c r="H441" s="27">
        <f t="shared" si="42"/>
        <v>0.65586151375928559</v>
      </c>
    </row>
    <row r="442" spans="1:8" x14ac:dyDescent="0.3">
      <c r="A442">
        <v>1880</v>
      </c>
      <c r="B442">
        <v>9.1000026888099994E-2</v>
      </c>
      <c r="C442">
        <v>9.0223858190306996E-2</v>
      </c>
      <c r="D442">
        <f t="shared" si="39"/>
        <v>7.7616869779299769E-4</v>
      </c>
      <c r="E442">
        <f t="shared" si="40"/>
        <v>0.77616869779299769</v>
      </c>
      <c r="F442" s="27">
        <f t="shared" si="41"/>
        <v>0.77616869779299769</v>
      </c>
      <c r="G442">
        <f t="shared" si="38"/>
        <v>0.85293238291833595</v>
      </c>
      <c r="H442" s="27">
        <f t="shared" si="42"/>
        <v>0.85293238291833595</v>
      </c>
    </row>
    <row r="443" spans="1:8" x14ac:dyDescent="0.3">
      <c r="A443">
        <v>1881</v>
      </c>
      <c r="B443">
        <v>9.1000028625631002E-2</v>
      </c>
      <c r="C443">
        <v>9.0875866160786495E-2</v>
      </c>
      <c r="D443">
        <f t="shared" si="39"/>
        <v>1.2416246484450721E-4</v>
      </c>
      <c r="E443">
        <f t="shared" si="40"/>
        <v>0.12416246484450721</v>
      </c>
      <c r="F443" s="27">
        <f t="shared" si="41"/>
        <v>0.12416246484450721</v>
      </c>
      <c r="G443">
        <f t="shared" si="38"/>
        <v>0.13644222613962531</v>
      </c>
      <c r="H443" s="27">
        <f t="shared" si="42"/>
        <v>0.13644222613962531</v>
      </c>
    </row>
    <row r="444" spans="1:8" x14ac:dyDescent="0.3">
      <c r="A444">
        <v>1882</v>
      </c>
      <c r="B444">
        <v>9.1000029762255005E-2</v>
      </c>
      <c r="C444">
        <v>9.0519360219196002E-2</v>
      </c>
      <c r="D444">
        <f t="shared" si="39"/>
        <v>4.8066954305900356E-4</v>
      </c>
      <c r="E444">
        <f t="shared" si="40"/>
        <v>0.48066954305900356</v>
      </c>
      <c r="F444" s="27">
        <f t="shared" si="41"/>
        <v>0.48066954305900356</v>
      </c>
      <c r="G444">
        <f t="shared" si="38"/>
        <v>0.5282081163212714</v>
      </c>
      <c r="H444" s="27">
        <f t="shared" si="42"/>
        <v>0.5282081163212714</v>
      </c>
    </row>
    <row r="445" spans="1:8" x14ac:dyDescent="0.3">
      <c r="A445">
        <v>1883</v>
      </c>
      <c r="B445">
        <v>9.1000030421900996E-2</v>
      </c>
      <c r="C445">
        <v>9.0520185789059002E-2</v>
      </c>
      <c r="D445">
        <f t="shared" si="39"/>
        <v>4.7984463284199419E-4</v>
      </c>
      <c r="E445">
        <f t="shared" si="40"/>
        <v>0.47984463284199419</v>
      </c>
      <c r="F445" s="27">
        <f t="shared" si="41"/>
        <v>0.47984463284199419</v>
      </c>
      <c r="G445">
        <f t="shared" si="38"/>
        <v>0.52730161805144826</v>
      </c>
      <c r="H445" s="27">
        <f t="shared" si="42"/>
        <v>0.52730161805144826</v>
      </c>
    </row>
    <row r="446" spans="1:8" x14ac:dyDescent="0.3">
      <c r="A446">
        <v>1884</v>
      </c>
      <c r="B446">
        <v>9.1000031658495503E-2</v>
      </c>
      <c r="C446">
        <v>9.0110042842448002E-2</v>
      </c>
      <c r="D446">
        <f t="shared" si="39"/>
        <v>8.8998881604750169E-4</v>
      </c>
      <c r="E446">
        <f t="shared" si="40"/>
        <v>0.88998881604750169</v>
      </c>
      <c r="F446" s="27">
        <f t="shared" si="41"/>
        <v>0.88998881604750169</v>
      </c>
      <c r="G446">
        <f t="shared" si="38"/>
        <v>0.9780093477191828</v>
      </c>
      <c r="H446" s="27">
        <f t="shared" si="42"/>
        <v>0.9780093477191828</v>
      </c>
    </row>
    <row r="447" spans="1:8" x14ac:dyDescent="0.3">
      <c r="A447">
        <v>1885</v>
      </c>
      <c r="B447">
        <v>9.1000033243860995E-2</v>
      </c>
      <c r="C447">
        <v>9.0087157696509004E-2</v>
      </c>
      <c r="D447">
        <f t="shared" si="39"/>
        <v>9.1287554735199061E-4</v>
      </c>
      <c r="E447">
        <f t="shared" si="40"/>
        <v>0.91287554735199061</v>
      </c>
      <c r="F447" s="27">
        <f t="shared" si="41"/>
        <v>0.91287554735199061</v>
      </c>
      <c r="G447">
        <f t="shared" si="38"/>
        <v>1.0031595756736436</v>
      </c>
      <c r="H447" s="27">
        <f t="shared" si="42"/>
        <v>1.0031595756736436</v>
      </c>
    </row>
    <row r="448" spans="1:8" x14ac:dyDescent="0.3">
      <c r="A448">
        <v>1886</v>
      </c>
      <c r="B448">
        <v>8.9000034256231E-2</v>
      </c>
      <c r="C448">
        <v>8.8725284690659004E-2</v>
      </c>
      <c r="D448">
        <f t="shared" si="39"/>
        <v>2.747495655719967E-4</v>
      </c>
      <c r="E448">
        <f t="shared" si="40"/>
        <v>0.2747495655719967</v>
      </c>
      <c r="F448" s="27">
        <f t="shared" si="41"/>
        <v>0.2747495655719967</v>
      </c>
      <c r="G448">
        <f t="shared" si="38"/>
        <v>0.3087072582253092</v>
      </c>
      <c r="H448" s="27">
        <f t="shared" si="42"/>
        <v>0.3087072582253092</v>
      </c>
    </row>
    <row r="449" spans="1:8" x14ac:dyDescent="0.3">
      <c r="A449">
        <v>1887</v>
      </c>
      <c r="B449">
        <v>8.8000033973981498E-2</v>
      </c>
      <c r="C449">
        <v>8.7150154011410005E-2</v>
      </c>
      <c r="D449">
        <f t="shared" si="39"/>
        <v>8.4987996257149256E-4</v>
      </c>
      <c r="E449">
        <f t="shared" si="40"/>
        <v>0.84987996257149256</v>
      </c>
      <c r="F449" s="27">
        <f t="shared" si="41"/>
        <v>0.84987996257149256</v>
      </c>
      <c r="G449">
        <f t="shared" si="38"/>
        <v>0.96577231188657486</v>
      </c>
      <c r="H449" s="27">
        <f t="shared" si="42"/>
        <v>0.96577231188657486</v>
      </c>
    </row>
    <row r="450" spans="1:8" x14ac:dyDescent="0.3">
      <c r="A450">
        <v>1888</v>
      </c>
      <c r="B450">
        <v>8.6000035780800496E-2</v>
      </c>
      <c r="C450">
        <v>8.5416926189361003E-2</v>
      </c>
      <c r="D450">
        <f t="shared" si="39"/>
        <v>5.8310959143949292E-4</v>
      </c>
      <c r="E450">
        <f t="shared" si="40"/>
        <v>0.58310959143949292</v>
      </c>
      <c r="F450" s="27">
        <f t="shared" si="41"/>
        <v>0.58310959143949292</v>
      </c>
      <c r="G450">
        <f t="shared" si="38"/>
        <v>0.67803412655052886</v>
      </c>
      <c r="H450" s="27">
        <f t="shared" si="42"/>
        <v>0.67803412655052886</v>
      </c>
    </row>
    <row r="451" spans="1:8" x14ac:dyDescent="0.3">
      <c r="A451">
        <v>1889</v>
      </c>
      <c r="B451">
        <v>8.5000036241103999E-2</v>
      </c>
      <c r="C451">
        <v>8.3941792638177498E-2</v>
      </c>
      <c r="D451">
        <f t="shared" si="39"/>
        <v>1.0582436029265008E-3</v>
      </c>
      <c r="E451">
        <f t="shared" si="40"/>
        <v>1.0582436029265008</v>
      </c>
      <c r="F451" s="27">
        <f t="shared" si="41"/>
        <v>1.0582436029265008</v>
      </c>
      <c r="G451">
        <f t="shared" ref="G451:G514" si="43">ABS(F451/(B451*1000))*100</f>
        <v>1.2449919432090304</v>
      </c>
      <c r="H451" s="27">
        <f t="shared" si="42"/>
        <v>1.2449919432090304</v>
      </c>
    </row>
    <row r="452" spans="1:8" x14ac:dyDescent="0.3">
      <c r="A452">
        <v>1890</v>
      </c>
      <c r="B452">
        <v>8.2000032247721996E-2</v>
      </c>
      <c r="C452">
        <v>8.1586267879437499E-2</v>
      </c>
      <c r="D452">
        <f t="shared" ref="D452:D515" si="44">ABS(B452-C452)</f>
        <v>4.1376436828449714E-4</v>
      </c>
      <c r="E452">
        <f t="shared" ref="E452:E515" si="45">D452*1000</f>
        <v>0.41376436828449714</v>
      </c>
      <c r="F452" s="27">
        <f t="shared" ref="F452:F515" si="46">E452</f>
        <v>0.41376436828449714</v>
      </c>
      <c r="G452">
        <f t="shared" si="43"/>
        <v>0.504590494592143</v>
      </c>
      <c r="H452" s="27">
        <f t="shared" ref="H452:H515" si="47">G452</f>
        <v>0.504590494592143</v>
      </c>
    </row>
    <row r="453" spans="1:8" x14ac:dyDescent="0.3">
      <c r="A453">
        <v>1891</v>
      </c>
      <c r="B453">
        <v>8.0000156020163998E-2</v>
      </c>
      <c r="C453">
        <v>7.8995422957204506E-2</v>
      </c>
      <c r="D453">
        <f t="shared" si="44"/>
        <v>1.0047330629594925E-3</v>
      </c>
      <c r="E453">
        <f t="shared" si="45"/>
        <v>1.0047330629594926</v>
      </c>
      <c r="F453" s="27">
        <f t="shared" si="46"/>
        <v>1.0047330629594926</v>
      </c>
      <c r="G453">
        <f t="shared" si="43"/>
        <v>1.2559138793507478</v>
      </c>
      <c r="H453" s="27">
        <f t="shared" si="47"/>
        <v>1.2559138793507478</v>
      </c>
    </row>
    <row r="454" spans="1:8" x14ac:dyDescent="0.3">
      <c r="A454">
        <v>1892</v>
      </c>
      <c r="B454">
        <v>7.7000079674863497E-2</v>
      </c>
      <c r="C454">
        <v>7.6540873191318998E-2</v>
      </c>
      <c r="D454">
        <f t="shared" si="44"/>
        <v>4.5920648354449978E-4</v>
      </c>
      <c r="E454">
        <f t="shared" si="45"/>
        <v>0.45920648354449978</v>
      </c>
      <c r="F454" s="27">
        <f t="shared" si="46"/>
        <v>0.45920648354449978</v>
      </c>
      <c r="G454">
        <f t="shared" si="43"/>
        <v>0.59637143946281745</v>
      </c>
      <c r="H454" s="27">
        <f t="shared" si="47"/>
        <v>0.59637143946281745</v>
      </c>
    </row>
    <row r="455" spans="1:8" x14ac:dyDescent="0.3">
      <c r="A455">
        <v>1893</v>
      </c>
      <c r="B455">
        <v>7.5000138187250001E-2</v>
      </c>
      <c r="C455">
        <v>7.4133802597838999E-2</v>
      </c>
      <c r="D455">
        <f t="shared" si="44"/>
        <v>8.6633558941100197E-4</v>
      </c>
      <c r="E455">
        <f t="shared" si="45"/>
        <v>0.86633558941100197</v>
      </c>
      <c r="F455" s="27">
        <f t="shared" si="46"/>
        <v>0.86633558941100197</v>
      </c>
      <c r="G455">
        <f t="shared" si="43"/>
        <v>1.1551119909246763</v>
      </c>
      <c r="H455" s="27">
        <f t="shared" si="47"/>
        <v>1.1551119909246763</v>
      </c>
    </row>
    <row r="456" spans="1:8" x14ac:dyDescent="0.3">
      <c r="A456">
        <v>1894</v>
      </c>
      <c r="B456">
        <v>7.5000139293053006E-2</v>
      </c>
      <c r="C456">
        <v>7.4304051459311501E-2</v>
      </c>
      <c r="D456">
        <f t="shared" si="44"/>
        <v>6.960878337415044E-4</v>
      </c>
      <c r="E456">
        <f t="shared" si="45"/>
        <v>0.6960878337415044</v>
      </c>
      <c r="F456" s="27">
        <f t="shared" si="46"/>
        <v>0.6960878337415044</v>
      </c>
      <c r="G456">
        <f t="shared" si="43"/>
        <v>0.92811538792166004</v>
      </c>
      <c r="H456" s="27">
        <f t="shared" si="47"/>
        <v>0.92811538792166004</v>
      </c>
    </row>
    <row r="457" spans="1:8" x14ac:dyDescent="0.3">
      <c r="A457">
        <v>1895</v>
      </c>
      <c r="B457">
        <v>7.5000129671836502E-2</v>
      </c>
      <c r="C457">
        <v>7.4322278148017007E-2</v>
      </c>
      <c r="D457">
        <f t="shared" si="44"/>
        <v>6.7785152381949487E-4</v>
      </c>
      <c r="E457">
        <f t="shared" si="45"/>
        <v>0.67785152381949487</v>
      </c>
      <c r="F457" s="27">
        <f t="shared" si="46"/>
        <v>0.67785152381949487</v>
      </c>
      <c r="G457">
        <f t="shared" si="43"/>
        <v>0.90380046912643763</v>
      </c>
      <c r="H457" s="27">
        <f t="shared" si="47"/>
        <v>0.90380046912643763</v>
      </c>
    </row>
    <row r="458" spans="1:8" x14ac:dyDescent="0.3">
      <c r="A458">
        <v>1896</v>
      </c>
      <c r="B458">
        <v>7.5000129506177501E-2</v>
      </c>
      <c r="C458">
        <v>7.4431491693168497E-2</v>
      </c>
      <c r="D458">
        <f t="shared" si="44"/>
        <v>5.6863781300900418E-4</v>
      </c>
      <c r="E458">
        <f t="shared" si="45"/>
        <v>0.56863781300900418</v>
      </c>
      <c r="F458" s="27">
        <f t="shared" si="46"/>
        <v>0.56863781300900418</v>
      </c>
      <c r="G458">
        <f t="shared" si="43"/>
        <v>0.75818244148787439</v>
      </c>
      <c r="H458" s="27">
        <f t="shared" si="47"/>
        <v>0.75818244148787439</v>
      </c>
    </row>
    <row r="459" spans="1:8" x14ac:dyDescent="0.3">
      <c r="A459">
        <v>1897</v>
      </c>
      <c r="B459">
        <v>7.5000129917518504E-2</v>
      </c>
      <c r="C459">
        <v>7.4862644068118003E-2</v>
      </c>
      <c r="D459">
        <f t="shared" si="44"/>
        <v>1.3748584940050101E-4</v>
      </c>
      <c r="E459">
        <f t="shared" si="45"/>
        <v>0.13748584940050101</v>
      </c>
      <c r="F459" s="27">
        <f t="shared" si="46"/>
        <v>0.13748584940050101</v>
      </c>
      <c r="G459">
        <f t="shared" si="43"/>
        <v>0.18331414832441126</v>
      </c>
      <c r="H459" s="27">
        <f t="shared" si="47"/>
        <v>0.18331414832441126</v>
      </c>
    </row>
    <row r="460" spans="1:8" x14ac:dyDescent="0.3">
      <c r="A460">
        <v>1898</v>
      </c>
      <c r="B460">
        <v>7.6000578576733993E-2</v>
      </c>
      <c r="C460">
        <v>7.5657796686638995E-2</v>
      </c>
      <c r="D460">
        <f t="shared" si="44"/>
        <v>3.4278189009499804E-4</v>
      </c>
      <c r="E460">
        <f t="shared" si="45"/>
        <v>0.34278189009499804</v>
      </c>
      <c r="F460" s="27">
        <f t="shared" si="46"/>
        <v>0.34278189009499804</v>
      </c>
      <c r="G460">
        <f t="shared" si="43"/>
        <v>0.45102536916729946</v>
      </c>
      <c r="H460" s="27">
        <f t="shared" si="47"/>
        <v>0.45102536916729946</v>
      </c>
    </row>
    <row r="461" spans="1:8" x14ac:dyDescent="0.3">
      <c r="A461">
        <v>1899</v>
      </c>
      <c r="B461">
        <v>7.7000150306063997E-2</v>
      </c>
      <c r="C461">
        <v>7.6667381400993995E-2</v>
      </c>
      <c r="D461">
        <f t="shared" si="44"/>
        <v>3.3276890507000223E-4</v>
      </c>
      <c r="E461">
        <f t="shared" si="45"/>
        <v>0.33276890507000223</v>
      </c>
      <c r="F461" s="27">
        <f t="shared" si="46"/>
        <v>0.33276890507000223</v>
      </c>
      <c r="G461">
        <f t="shared" si="43"/>
        <v>0.43216656558110078</v>
      </c>
      <c r="H461" s="27">
        <f t="shared" si="47"/>
        <v>0.43216656558110078</v>
      </c>
    </row>
    <row r="462" spans="1:8" x14ac:dyDescent="0.3">
      <c r="A462">
        <v>1900</v>
      </c>
      <c r="B462">
        <v>7.8000198532785003E-2</v>
      </c>
      <c r="C462">
        <v>7.7772974387772503E-2</v>
      </c>
      <c r="D462">
        <f t="shared" si="44"/>
        <v>2.272241450125001E-4</v>
      </c>
      <c r="E462">
        <f t="shared" si="45"/>
        <v>0.2272241450125001</v>
      </c>
      <c r="F462" s="27">
        <f t="shared" si="46"/>
        <v>0.2272241450125001</v>
      </c>
      <c r="G462">
        <f t="shared" si="43"/>
        <v>0.29131226495147106</v>
      </c>
      <c r="H462" s="27">
        <f t="shared" si="47"/>
        <v>0.29131226495147106</v>
      </c>
    </row>
    <row r="463" spans="1:8" x14ac:dyDescent="0.3">
      <c r="A463">
        <v>1901</v>
      </c>
      <c r="B463">
        <v>7.9000036926095502E-2</v>
      </c>
      <c r="C463">
        <v>7.8543334460512496E-2</v>
      </c>
      <c r="D463">
        <f t="shared" si="44"/>
        <v>4.5670246558300598E-4</v>
      </c>
      <c r="E463">
        <f t="shared" si="45"/>
        <v>0.45670246558300598</v>
      </c>
      <c r="F463" s="27">
        <f t="shared" si="46"/>
        <v>0.45670246558300598</v>
      </c>
      <c r="G463">
        <f t="shared" si="43"/>
        <v>0.57810411659712369</v>
      </c>
      <c r="H463" s="27">
        <f t="shared" si="47"/>
        <v>0.57810411659712369</v>
      </c>
    </row>
    <row r="464" spans="1:8" x14ac:dyDescent="0.3">
      <c r="A464">
        <v>1902</v>
      </c>
      <c r="B464">
        <v>7.9000223301571498E-2</v>
      </c>
      <c r="C464">
        <v>7.8397705715635493E-2</v>
      </c>
      <c r="D464">
        <f t="shared" si="44"/>
        <v>6.0251758593600491E-4</v>
      </c>
      <c r="E464">
        <f t="shared" si="45"/>
        <v>0.60251758593600491</v>
      </c>
      <c r="F464" s="27">
        <f t="shared" si="46"/>
        <v>0.60251758593600491</v>
      </c>
      <c r="G464">
        <f t="shared" si="43"/>
        <v>0.7626783327383575</v>
      </c>
      <c r="H464" s="27">
        <f t="shared" si="47"/>
        <v>0.7626783327383575</v>
      </c>
    </row>
    <row r="465" spans="1:8" x14ac:dyDescent="0.3">
      <c r="A465">
        <v>1903</v>
      </c>
      <c r="B465">
        <v>7.9000210138139501E-2</v>
      </c>
      <c r="C465">
        <v>7.8233604957129999E-2</v>
      </c>
      <c r="D465">
        <f t="shared" si="44"/>
        <v>7.6660518100950259E-4</v>
      </c>
      <c r="E465">
        <f t="shared" si="45"/>
        <v>0.76660518100950259</v>
      </c>
      <c r="F465" s="27">
        <f t="shared" si="46"/>
        <v>0.76660518100950259</v>
      </c>
      <c r="G465">
        <f t="shared" si="43"/>
        <v>0.9703837238774673</v>
      </c>
      <c r="H465" s="27">
        <f t="shared" si="47"/>
        <v>0.9703837238774673</v>
      </c>
    </row>
    <row r="466" spans="1:8" x14ac:dyDescent="0.3">
      <c r="A466">
        <v>1904</v>
      </c>
      <c r="B466">
        <v>7.8000219348883501E-2</v>
      </c>
      <c r="C466">
        <v>7.7700798213681005E-2</v>
      </c>
      <c r="D466">
        <f t="shared" si="44"/>
        <v>2.9942113520249614E-4</v>
      </c>
      <c r="E466">
        <f t="shared" si="45"/>
        <v>0.29942113520249614</v>
      </c>
      <c r="F466" s="27">
        <f t="shared" si="46"/>
        <v>0.29942113520249614</v>
      </c>
      <c r="G466">
        <f t="shared" si="43"/>
        <v>0.38387217074766095</v>
      </c>
      <c r="H466" s="27">
        <f t="shared" si="47"/>
        <v>0.38387217074766095</v>
      </c>
    </row>
    <row r="467" spans="1:8" x14ac:dyDescent="0.3">
      <c r="A467">
        <v>1905</v>
      </c>
      <c r="B467">
        <v>7.8000201217646503E-2</v>
      </c>
      <c r="C467">
        <v>7.7599707710054006E-2</v>
      </c>
      <c r="D467">
        <f t="shared" si="44"/>
        <v>4.0049350759249758E-4</v>
      </c>
      <c r="E467">
        <f t="shared" si="45"/>
        <v>0.40049350759249758</v>
      </c>
      <c r="F467" s="27">
        <f t="shared" si="46"/>
        <v>0.40049350759249758</v>
      </c>
      <c r="G467">
        <f t="shared" si="43"/>
        <v>0.51345189030344607</v>
      </c>
      <c r="H467" s="27">
        <f t="shared" si="47"/>
        <v>0.51345189030344607</v>
      </c>
    </row>
    <row r="468" spans="1:8" x14ac:dyDescent="0.3">
      <c r="A468">
        <v>1906</v>
      </c>
      <c r="B468">
        <v>7.9000184250907504E-2</v>
      </c>
      <c r="C468">
        <v>7.8201038077914994E-2</v>
      </c>
      <c r="D468">
        <f t="shared" si="44"/>
        <v>7.9914617299250978E-4</v>
      </c>
      <c r="E468">
        <f t="shared" si="45"/>
        <v>0.79914617299250978</v>
      </c>
      <c r="F468" s="27">
        <f t="shared" si="46"/>
        <v>0.79914617299250978</v>
      </c>
      <c r="G468">
        <f t="shared" si="43"/>
        <v>1.0115750748813344</v>
      </c>
      <c r="H468" s="27">
        <f t="shared" si="47"/>
        <v>1.0115750748813344</v>
      </c>
    </row>
    <row r="469" spans="1:8" x14ac:dyDescent="0.3">
      <c r="A469">
        <v>1907</v>
      </c>
      <c r="B469">
        <v>7.9000034254658999E-2</v>
      </c>
      <c r="C469">
        <v>7.8753503030848507E-2</v>
      </c>
      <c r="D469">
        <f t="shared" si="44"/>
        <v>2.4653122381049219E-4</v>
      </c>
      <c r="E469">
        <f t="shared" si="45"/>
        <v>0.24653122381049219</v>
      </c>
      <c r="F469" s="27">
        <f t="shared" si="46"/>
        <v>0.24653122381049219</v>
      </c>
      <c r="G469">
        <f t="shared" si="43"/>
        <v>0.31206470495416666</v>
      </c>
      <c r="H469" s="27">
        <f t="shared" si="47"/>
        <v>0.31206470495416666</v>
      </c>
    </row>
    <row r="470" spans="1:8" x14ac:dyDescent="0.3">
      <c r="A470">
        <v>1908</v>
      </c>
      <c r="B470">
        <v>8.0000031647182002E-2</v>
      </c>
      <c r="C470">
        <v>7.9278710944014993E-2</v>
      </c>
      <c r="D470">
        <f t="shared" si="44"/>
        <v>7.2132070316700825E-4</v>
      </c>
      <c r="E470">
        <f t="shared" si="45"/>
        <v>0.72132070316700825</v>
      </c>
      <c r="F470" s="27">
        <f t="shared" si="46"/>
        <v>0.72132070316700825</v>
      </c>
      <c r="G470">
        <f t="shared" si="43"/>
        <v>0.90165052227503317</v>
      </c>
      <c r="H470" s="27">
        <f t="shared" si="47"/>
        <v>0.90165052227503317</v>
      </c>
    </row>
    <row r="471" spans="1:8" x14ac:dyDescent="0.3">
      <c r="A471">
        <v>1909</v>
      </c>
      <c r="B471">
        <v>8.1000029553481498E-2</v>
      </c>
      <c r="C471">
        <v>8.0105154701466494E-2</v>
      </c>
      <c r="D471">
        <f t="shared" si="44"/>
        <v>8.9487485201500405E-4</v>
      </c>
      <c r="E471">
        <f t="shared" si="45"/>
        <v>0.89487485201500405</v>
      </c>
      <c r="F471" s="27">
        <f t="shared" si="46"/>
        <v>0.89487485201500405</v>
      </c>
      <c r="G471">
        <f t="shared" si="43"/>
        <v>1.1047833648309342</v>
      </c>
      <c r="H471" s="27">
        <f t="shared" si="47"/>
        <v>1.1047833648309342</v>
      </c>
    </row>
    <row r="472" spans="1:8" x14ac:dyDescent="0.3">
      <c r="A472">
        <v>1910</v>
      </c>
      <c r="B472">
        <v>8.3000032679574995E-2</v>
      </c>
      <c r="C472">
        <v>8.20916050050855E-2</v>
      </c>
      <c r="D472">
        <f t="shared" si="44"/>
        <v>9.0842767448949535E-4</v>
      </c>
      <c r="E472">
        <f t="shared" si="45"/>
        <v>0.90842767448949535</v>
      </c>
      <c r="F472" s="27">
        <f t="shared" si="46"/>
        <v>0.90842767448949535</v>
      </c>
      <c r="G472">
        <f t="shared" si="43"/>
        <v>1.0944907431500868</v>
      </c>
      <c r="H472" s="27">
        <f t="shared" si="47"/>
        <v>1.0944907431500868</v>
      </c>
    </row>
    <row r="473" spans="1:8" x14ac:dyDescent="0.3">
      <c r="A473">
        <v>1911</v>
      </c>
      <c r="B473">
        <v>8.5000032515046994E-2</v>
      </c>
      <c r="C473">
        <v>8.3992980155689498E-2</v>
      </c>
      <c r="D473">
        <f t="shared" si="44"/>
        <v>1.0070523593574965E-3</v>
      </c>
      <c r="E473">
        <f t="shared" si="45"/>
        <v>1.0070523593574965</v>
      </c>
      <c r="F473" s="27">
        <f t="shared" si="46"/>
        <v>1.0070523593574965</v>
      </c>
      <c r="G473">
        <f t="shared" si="43"/>
        <v>1.1847670283881653</v>
      </c>
      <c r="H473" s="27">
        <f t="shared" si="47"/>
        <v>1.1847670283881653</v>
      </c>
    </row>
    <row r="474" spans="1:8" x14ac:dyDescent="0.3">
      <c r="A474">
        <v>1912</v>
      </c>
      <c r="B474">
        <v>8.7000031668653E-2</v>
      </c>
      <c r="C474">
        <v>8.6196760319127999E-2</v>
      </c>
      <c r="D474">
        <f t="shared" si="44"/>
        <v>8.0327134952500046E-4</v>
      </c>
      <c r="E474">
        <f t="shared" si="45"/>
        <v>0.80327134952500046</v>
      </c>
      <c r="F474" s="27">
        <f t="shared" si="46"/>
        <v>0.80327134952500046</v>
      </c>
      <c r="G474">
        <f t="shared" si="43"/>
        <v>0.92330006566472023</v>
      </c>
      <c r="H474" s="27">
        <f t="shared" si="47"/>
        <v>0.92330006566472023</v>
      </c>
    </row>
    <row r="475" spans="1:8" x14ac:dyDescent="0.3">
      <c r="A475">
        <v>1913</v>
      </c>
      <c r="B475">
        <v>8.9000124595399993E-2</v>
      </c>
      <c r="C475">
        <v>8.8166519534822504E-2</v>
      </c>
      <c r="D475">
        <f t="shared" si="44"/>
        <v>8.3360506057748862E-4</v>
      </c>
      <c r="E475">
        <f t="shared" si="45"/>
        <v>0.83360506057748862</v>
      </c>
      <c r="F475" s="27">
        <f t="shared" si="46"/>
        <v>0.83360506057748862</v>
      </c>
      <c r="G475">
        <f t="shared" si="43"/>
        <v>0.93663358828665488</v>
      </c>
      <c r="H475" s="27">
        <f t="shared" si="47"/>
        <v>0.93663358828665488</v>
      </c>
    </row>
    <row r="476" spans="1:8" x14ac:dyDescent="0.3">
      <c r="A476">
        <v>1914</v>
      </c>
      <c r="B476">
        <v>9.2000187162923505E-2</v>
      </c>
      <c r="C476">
        <v>9.1532310851395002E-2</v>
      </c>
      <c r="D476">
        <f t="shared" si="44"/>
        <v>4.678763115285034E-4</v>
      </c>
      <c r="E476">
        <f t="shared" si="45"/>
        <v>0.4678763115285034</v>
      </c>
      <c r="F476" s="27">
        <f t="shared" si="46"/>
        <v>0.4678763115285034</v>
      </c>
      <c r="G476">
        <f t="shared" si="43"/>
        <v>0.50856017357871164</v>
      </c>
      <c r="H476" s="27">
        <f t="shared" si="47"/>
        <v>0.50856017357871164</v>
      </c>
    </row>
    <row r="477" spans="1:8" x14ac:dyDescent="0.3">
      <c r="A477">
        <v>1915</v>
      </c>
      <c r="B477">
        <v>9.5000167486856496E-2</v>
      </c>
      <c r="C477">
        <v>9.4705525032322505E-2</v>
      </c>
      <c r="D477">
        <f t="shared" si="44"/>
        <v>2.9464245453399152E-4</v>
      </c>
      <c r="E477">
        <f t="shared" si="45"/>
        <v>0.29464245453399152</v>
      </c>
      <c r="F477" s="27">
        <f t="shared" si="46"/>
        <v>0.29464245453399152</v>
      </c>
      <c r="G477">
        <f t="shared" si="43"/>
        <v>0.31014940534158109</v>
      </c>
      <c r="H477" s="27">
        <f t="shared" si="47"/>
        <v>0.31014940534158109</v>
      </c>
    </row>
    <row r="478" spans="1:8" x14ac:dyDescent="0.3">
      <c r="A478">
        <v>1916</v>
      </c>
      <c r="B478">
        <v>9.8000158440587001E-2</v>
      </c>
      <c r="C478">
        <v>9.8043305428193506E-2</v>
      </c>
      <c r="D478">
        <f t="shared" si="44"/>
        <v>4.3146987606504372E-5</v>
      </c>
      <c r="E478">
        <f t="shared" si="45"/>
        <v>4.3146987606504372E-2</v>
      </c>
      <c r="F478" s="27">
        <f t="shared" si="46"/>
        <v>4.3146987606504372E-2</v>
      </c>
      <c r="G478">
        <f t="shared" si="43"/>
        <v>4.4027467192986648E-2</v>
      </c>
      <c r="H478" s="27">
        <f t="shared" si="47"/>
        <v>4.4027467192986648E-2</v>
      </c>
    </row>
    <row r="479" spans="1:8" x14ac:dyDescent="0.3">
      <c r="A479">
        <v>1917</v>
      </c>
      <c r="B479">
        <v>0.101000024760291</v>
      </c>
      <c r="C479">
        <v>0.101381325246583</v>
      </c>
      <c r="D479">
        <f t="shared" si="44"/>
        <v>3.8130048629199387E-4</v>
      </c>
      <c r="E479">
        <f t="shared" si="45"/>
        <v>0.38130048629199387</v>
      </c>
      <c r="F479" s="27">
        <f t="shared" si="46"/>
        <v>0.38130048629199387</v>
      </c>
      <c r="G479">
        <f t="shared" si="43"/>
        <v>0.37752514140165377</v>
      </c>
      <c r="H479" s="27">
        <f t="shared" si="47"/>
        <v>0.37752514140165377</v>
      </c>
    </row>
    <row r="480" spans="1:8" x14ac:dyDescent="0.3">
      <c r="A480">
        <v>1918</v>
      </c>
      <c r="B480">
        <v>0.105000023575541</v>
      </c>
      <c r="C480">
        <v>0.104437409335637</v>
      </c>
      <c r="D480">
        <f t="shared" si="44"/>
        <v>5.6261423990400239E-4</v>
      </c>
      <c r="E480">
        <f t="shared" si="45"/>
        <v>0.56261423990400239</v>
      </c>
      <c r="F480" s="27">
        <f t="shared" si="46"/>
        <v>0.56261423990400239</v>
      </c>
      <c r="G480">
        <f t="shared" si="43"/>
        <v>0.53582296531508522</v>
      </c>
      <c r="H480" s="27">
        <f t="shared" si="47"/>
        <v>0.53582296531508522</v>
      </c>
    </row>
    <row r="481" spans="1:8" x14ac:dyDescent="0.3">
      <c r="A481">
        <v>1919</v>
      </c>
      <c r="B481">
        <v>0.10800002334856899</v>
      </c>
      <c r="C481">
        <v>0.1075590735482365</v>
      </c>
      <c r="D481">
        <f t="shared" si="44"/>
        <v>4.4094980033249076E-4</v>
      </c>
      <c r="E481">
        <f t="shared" si="45"/>
        <v>0.44094980033249076</v>
      </c>
      <c r="F481" s="27">
        <f t="shared" si="46"/>
        <v>0.44094980033249076</v>
      </c>
      <c r="G481">
        <f t="shared" si="43"/>
        <v>0.40828676389201302</v>
      </c>
      <c r="H481" s="27">
        <f t="shared" si="47"/>
        <v>0.40828676389201302</v>
      </c>
    </row>
    <row r="482" spans="1:8" x14ac:dyDescent="0.3">
      <c r="A482">
        <v>1920</v>
      </c>
      <c r="B482">
        <v>0.11100002183112399</v>
      </c>
      <c r="C482">
        <v>0.11049045108389501</v>
      </c>
      <c r="D482">
        <f t="shared" si="44"/>
        <v>5.0957074722898787E-4</v>
      </c>
      <c r="E482">
        <f t="shared" si="45"/>
        <v>0.50957074722898787</v>
      </c>
      <c r="F482" s="27">
        <f t="shared" si="46"/>
        <v>0.50957074722898787</v>
      </c>
      <c r="G482">
        <f t="shared" si="43"/>
        <v>0.45907265496240302</v>
      </c>
      <c r="H482" s="27">
        <f t="shared" si="47"/>
        <v>0.45907265496240302</v>
      </c>
    </row>
    <row r="483" spans="1:8" x14ac:dyDescent="0.3">
      <c r="A483">
        <v>2305</v>
      </c>
      <c r="B483">
        <v>0.108000024104177</v>
      </c>
      <c r="C483">
        <v>0.1080156808127115</v>
      </c>
      <c r="D483">
        <f t="shared" si="44"/>
        <v>1.5656708534497743E-5</v>
      </c>
      <c r="E483">
        <f t="shared" si="45"/>
        <v>1.5656708534497743E-2</v>
      </c>
      <c r="F483" s="27">
        <f t="shared" si="46"/>
        <v>1.5656708534497743E-2</v>
      </c>
      <c r="G483">
        <f t="shared" si="43"/>
        <v>1.4496949111229137E-2</v>
      </c>
      <c r="H483" s="27">
        <f t="shared" si="47"/>
        <v>1.4496949111229137E-2</v>
      </c>
    </row>
    <row r="484" spans="1:8" x14ac:dyDescent="0.3">
      <c r="A484">
        <v>2306</v>
      </c>
      <c r="B484">
        <v>0.110000023308907</v>
      </c>
      <c r="C484">
        <v>0.11010959988089999</v>
      </c>
      <c r="D484">
        <f t="shared" si="44"/>
        <v>1.0957657199299475E-4</v>
      </c>
      <c r="E484">
        <f t="shared" si="45"/>
        <v>0.10957657199299475</v>
      </c>
      <c r="F484" s="27">
        <f t="shared" si="46"/>
        <v>0.10957657199299475</v>
      </c>
      <c r="G484">
        <f t="shared" si="43"/>
        <v>9.9615044339833383E-2</v>
      </c>
      <c r="H484" s="27">
        <f t="shared" si="47"/>
        <v>9.9615044339833383E-2</v>
      </c>
    </row>
    <row r="485" spans="1:8" x14ac:dyDescent="0.3">
      <c r="A485">
        <v>2307</v>
      </c>
      <c r="B485">
        <v>0.113000107761396</v>
      </c>
      <c r="C485">
        <v>0.11216264834690901</v>
      </c>
      <c r="D485">
        <f t="shared" si="44"/>
        <v>8.3745941448699901E-4</v>
      </c>
      <c r="E485">
        <f t="shared" si="45"/>
        <v>0.83745941448699901</v>
      </c>
      <c r="F485" s="27">
        <f t="shared" si="46"/>
        <v>0.83745941448699901</v>
      </c>
      <c r="G485">
        <f t="shared" si="43"/>
        <v>0.74111381933840825</v>
      </c>
      <c r="H485" s="27">
        <f t="shared" si="47"/>
        <v>0.74111381933840825</v>
      </c>
    </row>
    <row r="486" spans="1:8" x14ac:dyDescent="0.3">
      <c r="A486">
        <v>2308</v>
      </c>
      <c r="B486">
        <v>0.115000031365209</v>
      </c>
      <c r="C486">
        <v>0.11429896848346251</v>
      </c>
      <c r="D486">
        <f t="shared" si="44"/>
        <v>7.0106288174649756E-4</v>
      </c>
      <c r="E486">
        <f t="shared" si="45"/>
        <v>0.70106288174649756</v>
      </c>
      <c r="F486" s="27">
        <f t="shared" si="46"/>
        <v>0.70106288174649756</v>
      </c>
      <c r="G486">
        <f t="shared" si="43"/>
        <v>0.60961973090260424</v>
      </c>
      <c r="H486" s="27">
        <f t="shared" si="47"/>
        <v>0.60961973090260424</v>
      </c>
    </row>
    <row r="487" spans="1:8" x14ac:dyDescent="0.3">
      <c r="A487">
        <v>2309</v>
      </c>
      <c r="B487">
        <v>0.117000039545028</v>
      </c>
      <c r="C487">
        <v>0.11619438267186551</v>
      </c>
      <c r="D487">
        <f t="shared" si="44"/>
        <v>8.0565687316248857E-4</v>
      </c>
      <c r="E487">
        <f t="shared" si="45"/>
        <v>0.80565687316248857</v>
      </c>
      <c r="F487" s="27">
        <f t="shared" si="46"/>
        <v>0.80565687316248857</v>
      </c>
      <c r="G487">
        <f t="shared" si="43"/>
        <v>0.68859538534807752</v>
      </c>
      <c r="H487" s="27">
        <f t="shared" si="47"/>
        <v>0.68859538534807752</v>
      </c>
    </row>
    <row r="488" spans="1:8" x14ac:dyDescent="0.3">
      <c r="A488">
        <v>2310</v>
      </c>
      <c r="B488">
        <v>0.11800004165556199</v>
      </c>
      <c r="C488">
        <v>0.117268499255734</v>
      </c>
      <c r="D488">
        <f t="shared" si="44"/>
        <v>7.3154239982799185E-4</v>
      </c>
      <c r="E488">
        <f t="shared" si="45"/>
        <v>0.73154239982799185</v>
      </c>
      <c r="F488" s="27">
        <f t="shared" si="46"/>
        <v>0.73154239982799185</v>
      </c>
      <c r="G488">
        <f t="shared" si="43"/>
        <v>0.61995096744401035</v>
      </c>
      <c r="H488" s="27">
        <f t="shared" si="47"/>
        <v>0.61995096744401035</v>
      </c>
    </row>
    <row r="489" spans="1:8" x14ac:dyDescent="0.3">
      <c r="A489">
        <v>2311</v>
      </c>
      <c r="B489">
        <v>0.119000023601087</v>
      </c>
      <c r="C489">
        <v>0.11959516333414499</v>
      </c>
      <c r="D489">
        <f t="shared" si="44"/>
        <v>5.9513973305799772E-4</v>
      </c>
      <c r="E489">
        <f t="shared" si="45"/>
        <v>0.59513973305799772</v>
      </c>
      <c r="F489" s="27">
        <f t="shared" si="46"/>
        <v>0.59513973305799772</v>
      </c>
      <c r="G489">
        <f t="shared" si="43"/>
        <v>0.50011732355031357</v>
      </c>
      <c r="H489" s="27">
        <f t="shared" si="47"/>
        <v>0.50011732355031357</v>
      </c>
    </row>
    <row r="490" spans="1:8" x14ac:dyDescent="0.3">
      <c r="A490">
        <v>2312</v>
      </c>
      <c r="B490">
        <v>0.12000002308377999</v>
      </c>
      <c r="C490">
        <v>0.120884568438311</v>
      </c>
      <c r="D490">
        <f t="shared" si="44"/>
        <v>8.8454535453100225E-4</v>
      </c>
      <c r="E490">
        <f t="shared" si="45"/>
        <v>0.88454535453100225</v>
      </c>
      <c r="F490" s="27">
        <f t="shared" si="46"/>
        <v>0.88454535453100225</v>
      </c>
      <c r="G490">
        <f t="shared" si="43"/>
        <v>0.73712098697967943</v>
      </c>
      <c r="H490" s="27">
        <f t="shared" si="47"/>
        <v>0.73712098697967943</v>
      </c>
    </row>
    <row r="491" spans="1:8" x14ac:dyDescent="0.3">
      <c r="A491">
        <v>2313</v>
      </c>
      <c r="B491">
        <v>0.122000013697504</v>
      </c>
      <c r="C491">
        <v>0.1221562468784525</v>
      </c>
      <c r="D491">
        <f t="shared" si="44"/>
        <v>1.5623318094849792E-4</v>
      </c>
      <c r="E491">
        <f t="shared" si="45"/>
        <v>0.15623318094849792</v>
      </c>
      <c r="F491" s="27">
        <f t="shared" si="46"/>
        <v>0.15623318094849792</v>
      </c>
      <c r="G491">
        <f t="shared" si="43"/>
        <v>0.12805997000612984</v>
      </c>
      <c r="H491" s="27">
        <f t="shared" si="47"/>
        <v>0.12805997000612984</v>
      </c>
    </row>
    <row r="492" spans="1:8" x14ac:dyDescent="0.3">
      <c r="A492">
        <v>2314</v>
      </c>
      <c r="B492">
        <v>0.122000013931336</v>
      </c>
      <c r="C492">
        <v>0.12230807723102</v>
      </c>
      <c r="D492">
        <f t="shared" si="44"/>
        <v>3.0806329968399715E-4</v>
      </c>
      <c r="E492">
        <f t="shared" si="45"/>
        <v>0.30806329968399715</v>
      </c>
      <c r="F492" s="27">
        <f t="shared" si="46"/>
        <v>0.30806329968399715</v>
      </c>
      <c r="G492">
        <f t="shared" si="43"/>
        <v>0.25251087254578614</v>
      </c>
      <c r="H492" s="27">
        <f t="shared" si="47"/>
        <v>0.25251087254578614</v>
      </c>
    </row>
    <row r="493" spans="1:8" x14ac:dyDescent="0.3">
      <c r="A493">
        <v>2315</v>
      </c>
      <c r="B493">
        <v>0.122000013860646</v>
      </c>
      <c r="C493">
        <v>0.12264014409843151</v>
      </c>
      <c r="D493">
        <f t="shared" si="44"/>
        <v>6.4013023778550227E-4</v>
      </c>
      <c r="E493">
        <f t="shared" si="45"/>
        <v>0.64013023778550227</v>
      </c>
      <c r="F493" s="27">
        <f t="shared" si="46"/>
        <v>0.64013023778550227</v>
      </c>
      <c r="G493">
        <f t="shared" si="43"/>
        <v>0.52469685660584298</v>
      </c>
      <c r="H493" s="27">
        <f t="shared" si="47"/>
        <v>0.52469685660584298</v>
      </c>
    </row>
    <row r="494" spans="1:8" x14ac:dyDescent="0.3">
      <c r="A494">
        <v>2316</v>
      </c>
      <c r="B494">
        <v>0.123000013545167</v>
      </c>
      <c r="C494">
        <v>0.12324032619749101</v>
      </c>
      <c r="D494">
        <f t="shared" si="44"/>
        <v>2.4031265232400678E-4</v>
      </c>
      <c r="E494">
        <f t="shared" si="45"/>
        <v>0.24031265232400678</v>
      </c>
      <c r="F494" s="27">
        <f t="shared" si="46"/>
        <v>0.24031265232400678</v>
      </c>
      <c r="G494">
        <f t="shared" si="43"/>
        <v>0.19537611858535386</v>
      </c>
      <c r="H494" s="27">
        <f t="shared" si="47"/>
        <v>0.19537611858535386</v>
      </c>
    </row>
    <row r="495" spans="1:8" x14ac:dyDescent="0.3">
      <c r="A495">
        <v>2317</v>
      </c>
      <c r="B495">
        <v>0.123000013574581</v>
      </c>
      <c r="C495">
        <v>0.12340095701857751</v>
      </c>
      <c r="D495">
        <f t="shared" si="44"/>
        <v>4.0094344399650705E-4</v>
      </c>
      <c r="E495">
        <f t="shared" si="45"/>
        <v>0.40094344399650705</v>
      </c>
      <c r="F495" s="27">
        <f t="shared" si="46"/>
        <v>0.40094344399650705</v>
      </c>
      <c r="G495">
        <f t="shared" si="43"/>
        <v>0.32597024369708316</v>
      </c>
      <c r="H495" s="27">
        <f t="shared" si="47"/>
        <v>0.32597024369708316</v>
      </c>
    </row>
    <row r="496" spans="1:8" x14ac:dyDescent="0.3">
      <c r="A496">
        <v>2318</v>
      </c>
      <c r="B496">
        <v>0.123000013440194</v>
      </c>
      <c r="C496">
        <v>0.123563114230414</v>
      </c>
      <c r="D496">
        <f t="shared" si="44"/>
        <v>5.6310079021999748E-4</v>
      </c>
      <c r="E496">
        <f t="shared" si="45"/>
        <v>0.56310079021999748</v>
      </c>
      <c r="F496" s="27">
        <f t="shared" si="46"/>
        <v>0.56310079021999748</v>
      </c>
      <c r="G496">
        <f t="shared" si="43"/>
        <v>0.45780547047971881</v>
      </c>
      <c r="H496" s="27">
        <f t="shared" si="47"/>
        <v>0.45780547047971881</v>
      </c>
    </row>
    <row r="497" spans="1:8" x14ac:dyDescent="0.3">
      <c r="A497">
        <v>2319</v>
      </c>
      <c r="B497">
        <v>0.12300001330301</v>
      </c>
      <c r="C497">
        <v>0.1237041854572925</v>
      </c>
      <c r="D497">
        <f t="shared" si="44"/>
        <v>7.0417215428250635E-4</v>
      </c>
      <c r="E497">
        <f t="shared" si="45"/>
        <v>0.70417215428250635</v>
      </c>
      <c r="F497" s="27">
        <f t="shared" si="46"/>
        <v>0.70417215428250635</v>
      </c>
      <c r="G497">
        <f t="shared" si="43"/>
        <v>0.57249762449031716</v>
      </c>
      <c r="H497" s="27">
        <f t="shared" si="47"/>
        <v>0.57249762449031716</v>
      </c>
    </row>
    <row r="498" spans="1:8" x14ac:dyDescent="0.3">
      <c r="A498">
        <v>2320</v>
      </c>
      <c r="B498">
        <v>0.123000013342721</v>
      </c>
      <c r="C498">
        <v>0.123779577711297</v>
      </c>
      <c r="D498">
        <f t="shared" si="44"/>
        <v>7.7956436857599953E-4</v>
      </c>
      <c r="E498">
        <f t="shared" si="45"/>
        <v>0.77956436857599953</v>
      </c>
      <c r="F498" s="27">
        <f t="shared" si="46"/>
        <v>0.77956436857599953</v>
      </c>
      <c r="G498">
        <f t="shared" si="43"/>
        <v>0.63379210082185999</v>
      </c>
      <c r="H498" s="27">
        <f t="shared" si="47"/>
        <v>0.63379210082185999</v>
      </c>
    </row>
    <row r="499" spans="1:8" x14ac:dyDescent="0.3">
      <c r="A499">
        <v>2321</v>
      </c>
      <c r="B499">
        <v>0.12300001343869101</v>
      </c>
      <c r="C499">
        <v>0.12369684997354501</v>
      </c>
      <c r="D499">
        <f t="shared" si="44"/>
        <v>6.9683653485400066E-4</v>
      </c>
      <c r="E499">
        <f t="shared" si="45"/>
        <v>0.69683653485400066</v>
      </c>
      <c r="F499" s="27">
        <f t="shared" si="46"/>
        <v>0.69683653485400066</v>
      </c>
      <c r="G499">
        <f t="shared" si="43"/>
        <v>0.56653370627584265</v>
      </c>
      <c r="H499" s="27">
        <f t="shared" si="47"/>
        <v>0.56653370627584265</v>
      </c>
    </row>
    <row r="500" spans="1:8" x14ac:dyDescent="0.3">
      <c r="A500">
        <v>2322</v>
      </c>
      <c r="B500">
        <v>0.120000012816264</v>
      </c>
      <c r="C500">
        <v>0.121177659351812</v>
      </c>
      <c r="D500">
        <f t="shared" si="44"/>
        <v>1.1776465355479993E-3</v>
      </c>
      <c r="E500">
        <f t="shared" si="45"/>
        <v>1.1776465355479993</v>
      </c>
      <c r="F500" s="27">
        <f t="shared" si="46"/>
        <v>1.1776465355479993</v>
      </c>
      <c r="G500">
        <f t="shared" si="43"/>
        <v>0.9813720081439764</v>
      </c>
      <c r="H500" s="27">
        <f t="shared" si="47"/>
        <v>0.9813720081439764</v>
      </c>
    </row>
    <row r="501" spans="1:8" x14ac:dyDescent="0.3">
      <c r="A501">
        <v>2323</v>
      </c>
      <c r="B501">
        <v>0.11800004094290401</v>
      </c>
      <c r="C501">
        <v>0.117250660688608</v>
      </c>
      <c r="D501">
        <f t="shared" si="44"/>
        <v>7.4938025429600874E-4</v>
      </c>
      <c r="E501">
        <f t="shared" si="45"/>
        <v>0.74938025429600874</v>
      </c>
      <c r="F501" s="27">
        <f t="shared" si="46"/>
        <v>0.74938025429600874</v>
      </c>
      <c r="G501">
        <f t="shared" si="43"/>
        <v>0.63506779176340034</v>
      </c>
      <c r="H501" s="27">
        <f t="shared" si="47"/>
        <v>0.63506779176340034</v>
      </c>
    </row>
    <row r="502" spans="1:8" x14ac:dyDescent="0.3">
      <c r="A502">
        <v>2324</v>
      </c>
      <c r="B502">
        <v>0.11500003273031</v>
      </c>
      <c r="C502">
        <v>0.114717606977572</v>
      </c>
      <c r="D502">
        <f t="shared" si="44"/>
        <v>2.8242575273799975E-4</v>
      </c>
      <c r="E502">
        <f t="shared" si="45"/>
        <v>0.28242575273799975</v>
      </c>
      <c r="F502" s="27">
        <f t="shared" si="46"/>
        <v>0.28242575273799975</v>
      </c>
      <c r="G502">
        <f t="shared" si="43"/>
        <v>0.24558754117950973</v>
      </c>
      <c r="H502" s="27">
        <f t="shared" si="47"/>
        <v>0.24558754117950973</v>
      </c>
    </row>
    <row r="503" spans="1:8" x14ac:dyDescent="0.3">
      <c r="A503">
        <v>2325</v>
      </c>
      <c r="B503">
        <v>0.112000089584777</v>
      </c>
      <c r="C503">
        <v>0.11206169557325051</v>
      </c>
      <c r="D503">
        <f t="shared" si="44"/>
        <v>6.1605988473503737E-5</v>
      </c>
      <c r="E503">
        <f t="shared" si="45"/>
        <v>6.1605988473503737E-2</v>
      </c>
      <c r="F503" s="27">
        <f t="shared" si="46"/>
        <v>6.1605988473503737E-2</v>
      </c>
      <c r="G503">
        <f t="shared" si="43"/>
        <v>5.5005302854576631E-2</v>
      </c>
      <c r="H503" s="27">
        <f t="shared" si="47"/>
        <v>5.5005302854576631E-2</v>
      </c>
    </row>
    <row r="504" spans="1:8" x14ac:dyDescent="0.3">
      <c r="A504">
        <v>2326</v>
      </c>
      <c r="B504">
        <v>0.10900002374065</v>
      </c>
      <c r="C504">
        <v>0.10896861880235501</v>
      </c>
      <c r="D504">
        <f t="shared" si="44"/>
        <v>3.1404938294996021E-5</v>
      </c>
      <c r="E504">
        <f t="shared" si="45"/>
        <v>3.1404938294996021E-2</v>
      </c>
      <c r="F504" s="27">
        <f t="shared" si="46"/>
        <v>3.1404938294996021E-2</v>
      </c>
      <c r="G504">
        <f t="shared" si="43"/>
        <v>2.8811863720066323E-2</v>
      </c>
      <c r="H504" s="27">
        <f t="shared" si="47"/>
        <v>2.8811863720066323E-2</v>
      </c>
    </row>
    <row r="505" spans="1:8" x14ac:dyDescent="0.3">
      <c r="A505">
        <v>2327</v>
      </c>
      <c r="B505">
        <v>0.105000025445351</v>
      </c>
      <c r="C505">
        <v>0.105936262480646</v>
      </c>
      <c r="D505">
        <f t="shared" si="44"/>
        <v>9.3623703529499558E-4</v>
      </c>
      <c r="E505">
        <f t="shared" si="45"/>
        <v>0.93623703529499558</v>
      </c>
      <c r="F505" s="27">
        <f t="shared" si="46"/>
        <v>0.93623703529499558</v>
      </c>
      <c r="G505">
        <f t="shared" si="43"/>
        <v>0.89165410324807559</v>
      </c>
      <c r="H505" s="27">
        <f t="shared" si="47"/>
        <v>0.89165410324807559</v>
      </c>
    </row>
    <row r="506" spans="1:8" x14ac:dyDescent="0.3">
      <c r="A506">
        <v>2328</v>
      </c>
      <c r="B506">
        <v>0.102000024662406</v>
      </c>
      <c r="C506">
        <v>0.1026272109379765</v>
      </c>
      <c r="D506">
        <f t="shared" si="44"/>
        <v>6.2718627557049877E-4</v>
      </c>
      <c r="E506">
        <f t="shared" si="45"/>
        <v>0.62718627557049877</v>
      </c>
      <c r="F506" s="27">
        <f t="shared" si="46"/>
        <v>0.62718627557049877</v>
      </c>
      <c r="G506">
        <f t="shared" si="43"/>
        <v>0.61488835678846643</v>
      </c>
      <c r="H506" s="27">
        <f t="shared" si="47"/>
        <v>0.61488835678846643</v>
      </c>
    </row>
    <row r="507" spans="1:8" x14ac:dyDescent="0.3">
      <c r="A507">
        <v>2329</v>
      </c>
      <c r="B507">
        <v>9.90001552219405E-2</v>
      </c>
      <c r="C507">
        <v>9.9129210195973497E-2</v>
      </c>
      <c r="D507">
        <f t="shared" si="44"/>
        <v>1.2905497403299659E-4</v>
      </c>
      <c r="E507">
        <f t="shared" si="45"/>
        <v>0.12905497403299659</v>
      </c>
      <c r="F507" s="27">
        <f t="shared" si="46"/>
        <v>0.12905497403299659</v>
      </c>
      <c r="G507">
        <f t="shared" si="43"/>
        <v>0.13035835524063433</v>
      </c>
      <c r="H507" s="27">
        <f t="shared" si="47"/>
        <v>0.13035835524063433</v>
      </c>
    </row>
    <row r="508" spans="1:8" x14ac:dyDescent="0.3">
      <c r="A508">
        <v>2330</v>
      </c>
      <c r="B508">
        <v>9.7000163613251505E-2</v>
      </c>
      <c r="C508">
        <v>9.7392940014508503E-2</v>
      </c>
      <c r="D508">
        <f t="shared" si="44"/>
        <v>3.9277640125699731E-4</v>
      </c>
      <c r="E508">
        <f t="shared" si="45"/>
        <v>0.39277640125699731</v>
      </c>
      <c r="F508" s="27">
        <f t="shared" si="46"/>
        <v>0.39277640125699731</v>
      </c>
      <c r="G508">
        <f t="shared" si="43"/>
        <v>0.40492344200885333</v>
      </c>
      <c r="H508" s="27">
        <f t="shared" si="47"/>
        <v>0.40492344200885333</v>
      </c>
    </row>
    <row r="509" spans="1:8" x14ac:dyDescent="0.3">
      <c r="A509">
        <v>2331</v>
      </c>
      <c r="B509">
        <v>9.5000172649437498E-2</v>
      </c>
      <c r="C509">
        <v>9.5180472533968496E-2</v>
      </c>
      <c r="D509">
        <f t="shared" si="44"/>
        <v>1.8029988453099888E-4</v>
      </c>
      <c r="E509">
        <f t="shared" si="45"/>
        <v>0.18029988453099888</v>
      </c>
      <c r="F509" s="27">
        <f t="shared" si="46"/>
        <v>0.18029988453099888</v>
      </c>
      <c r="G509">
        <f t="shared" si="43"/>
        <v>0.18978900722246891</v>
      </c>
      <c r="H509" s="27">
        <f t="shared" si="47"/>
        <v>0.18978900722246891</v>
      </c>
    </row>
    <row r="510" spans="1:8" x14ac:dyDescent="0.3">
      <c r="A510">
        <v>2332</v>
      </c>
      <c r="B510">
        <v>9.3000187872282994E-2</v>
      </c>
      <c r="C510">
        <v>9.3187935888478998E-2</v>
      </c>
      <c r="D510">
        <f t="shared" si="44"/>
        <v>1.8774801619600434E-4</v>
      </c>
      <c r="E510">
        <f t="shared" si="45"/>
        <v>0.18774801619600434</v>
      </c>
      <c r="F510" s="27">
        <f t="shared" si="46"/>
        <v>0.18774801619600434</v>
      </c>
      <c r="G510">
        <f t="shared" si="43"/>
        <v>0.20187917948492573</v>
      </c>
      <c r="H510" s="27">
        <f t="shared" si="47"/>
        <v>0.20187917948492573</v>
      </c>
    </row>
    <row r="511" spans="1:8" x14ac:dyDescent="0.3">
      <c r="A511">
        <v>2333</v>
      </c>
      <c r="B511">
        <v>9.1000202968258004E-2</v>
      </c>
      <c r="C511">
        <v>9.1392352705024493E-2</v>
      </c>
      <c r="D511">
        <f t="shared" si="44"/>
        <v>3.9214973676648945E-4</v>
      </c>
      <c r="E511">
        <f t="shared" si="45"/>
        <v>0.39214973676648945</v>
      </c>
      <c r="F511" s="27">
        <f t="shared" si="46"/>
        <v>0.39214973676648945</v>
      </c>
      <c r="G511">
        <f t="shared" si="43"/>
        <v>0.43093281550512164</v>
      </c>
      <c r="H511" s="27">
        <f t="shared" si="47"/>
        <v>0.43093281550512164</v>
      </c>
    </row>
    <row r="512" spans="1:8" x14ac:dyDescent="0.3">
      <c r="A512">
        <v>2334</v>
      </c>
      <c r="B512">
        <v>9.2000193650645004E-2</v>
      </c>
      <c r="C512">
        <v>9.2309035616960494E-2</v>
      </c>
      <c r="D512">
        <f t="shared" si="44"/>
        <v>3.088419663154901E-4</v>
      </c>
      <c r="E512">
        <f t="shared" si="45"/>
        <v>0.3088419663154901</v>
      </c>
      <c r="F512" s="27">
        <f t="shared" si="46"/>
        <v>0.3088419663154901</v>
      </c>
      <c r="G512">
        <f t="shared" si="43"/>
        <v>0.33569708286513467</v>
      </c>
      <c r="H512" s="27">
        <f t="shared" si="47"/>
        <v>0.33569708286513467</v>
      </c>
    </row>
    <row r="513" spans="1:8" x14ac:dyDescent="0.3">
      <c r="A513">
        <v>2335</v>
      </c>
      <c r="B513">
        <v>9.3000194615849505E-2</v>
      </c>
      <c r="C513">
        <v>9.3177381489129005E-2</v>
      </c>
      <c r="D513">
        <f t="shared" si="44"/>
        <v>1.7718687327950011E-4</v>
      </c>
      <c r="E513">
        <f t="shared" si="45"/>
        <v>0.17718687327950011</v>
      </c>
      <c r="F513" s="27">
        <f t="shared" si="46"/>
        <v>0.17718687327950011</v>
      </c>
      <c r="G513">
        <f t="shared" si="43"/>
        <v>0.1905231209583976</v>
      </c>
      <c r="H513" s="27">
        <f t="shared" si="47"/>
        <v>0.1905231209583976</v>
      </c>
    </row>
    <row r="514" spans="1:8" x14ac:dyDescent="0.3">
      <c r="A514">
        <v>2336</v>
      </c>
      <c r="B514">
        <v>9.4000186444826495E-2</v>
      </c>
      <c r="C514">
        <v>9.4000239224164006E-2</v>
      </c>
      <c r="D514">
        <f t="shared" si="44"/>
        <v>5.277933751157704E-8</v>
      </c>
      <c r="E514">
        <f t="shared" si="45"/>
        <v>5.277933751157704E-5</v>
      </c>
      <c r="F514" s="27">
        <f t="shared" si="46"/>
        <v>5.277933751157704E-5</v>
      </c>
      <c r="G514">
        <f t="shared" si="43"/>
        <v>5.6148120027991566E-5</v>
      </c>
      <c r="H514" s="27">
        <f t="shared" si="47"/>
        <v>5.6148120027991566E-5</v>
      </c>
    </row>
    <row r="515" spans="1:8" x14ac:dyDescent="0.3">
      <c r="A515">
        <v>2337</v>
      </c>
      <c r="B515">
        <v>9.5000174395169501E-2</v>
      </c>
      <c r="C515">
        <v>9.5015763309220999E-2</v>
      </c>
      <c r="D515">
        <f t="shared" si="44"/>
        <v>1.5588914051498093E-5</v>
      </c>
      <c r="E515">
        <f t="shared" si="45"/>
        <v>1.5588914051498093E-2</v>
      </c>
      <c r="F515" s="27">
        <f t="shared" si="46"/>
        <v>1.5588914051498093E-2</v>
      </c>
      <c r="G515">
        <f t="shared" ref="G515:G578" si="48">ABS(F515/(B515*1000))*100</f>
        <v>1.640935308881996E-2</v>
      </c>
      <c r="H515" s="27">
        <f t="shared" si="47"/>
        <v>1.640935308881996E-2</v>
      </c>
    </row>
    <row r="516" spans="1:8" x14ac:dyDescent="0.3">
      <c r="A516">
        <v>2338</v>
      </c>
      <c r="B516">
        <v>9.6000171481659499E-2</v>
      </c>
      <c r="C516">
        <v>9.6045615569031503E-2</v>
      </c>
      <c r="D516">
        <f t="shared" ref="D516:D579" si="49">ABS(B516-C516)</f>
        <v>4.5444087372004116E-5</v>
      </c>
      <c r="E516">
        <f t="shared" ref="E516:E579" si="50">D516*1000</f>
        <v>4.5444087372004116E-2</v>
      </c>
      <c r="F516" s="27">
        <f t="shared" ref="F516:F579" si="51">E516</f>
        <v>4.5444087372004116E-2</v>
      </c>
      <c r="G516">
        <f t="shared" si="48"/>
        <v>4.7337506455065091E-2</v>
      </c>
      <c r="H516" s="27">
        <f t="shared" ref="H516:H579" si="52">G516</f>
        <v>4.7337506455065091E-2</v>
      </c>
    </row>
    <row r="517" spans="1:8" x14ac:dyDescent="0.3">
      <c r="A517">
        <v>2339</v>
      </c>
      <c r="B517">
        <v>9.7000160734154003E-2</v>
      </c>
      <c r="C517">
        <v>9.7024218197859502E-2</v>
      </c>
      <c r="D517">
        <f t="shared" si="49"/>
        <v>2.405746370549855E-5</v>
      </c>
      <c r="E517">
        <f t="shared" si="50"/>
        <v>2.405746370549855E-2</v>
      </c>
      <c r="F517" s="27">
        <f t="shared" si="51"/>
        <v>2.405746370549855E-2</v>
      </c>
      <c r="G517">
        <f t="shared" si="48"/>
        <v>2.4801467877390695E-2</v>
      </c>
      <c r="H517" s="27">
        <f t="shared" si="52"/>
        <v>2.4801467877390695E-2</v>
      </c>
    </row>
    <row r="518" spans="1:8" x14ac:dyDescent="0.3">
      <c r="A518">
        <v>2340</v>
      </c>
      <c r="B518">
        <v>9.7000172605548496E-2</v>
      </c>
      <c r="C518">
        <v>9.75887479574815E-2</v>
      </c>
      <c r="D518">
        <f t="shared" si="49"/>
        <v>5.8857535193300448E-4</v>
      </c>
      <c r="E518">
        <f t="shared" si="50"/>
        <v>0.58857535193300448</v>
      </c>
      <c r="F518" s="27">
        <f t="shared" si="51"/>
        <v>0.58857535193300448</v>
      </c>
      <c r="G518">
        <f t="shared" si="48"/>
        <v>0.6067776336094246</v>
      </c>
      <c r="H518" s="27">
        <f t="shared" si="52"/>
        <v>0.6067776336094246</v>
      </c>
    </row>
    <row r="519" spans="1:8" x14ac:dyDescent="0.3">
      <c r="A519">
        <v>2341</v>
      </c>
      <c r="B519">
        <v>9.8000164747301999E-2</v>
      </c>
      <c r="C519">
        <v>9.8614429881219504E-2</v>
      </c>
      <c r="D519">
        <f t="shared" si="49"/>
        <v>6.1426513391750481E-4</v>
      </c>
      <c r="E519">
        <f t="shared" si="50"/>
        <v>0.61426513391750481</v>
      </c>
      <c r="F519" s="27">
        <f t="shared" si="51"/>
        <v>0.61426513391750481</v>
      </c>
      <c r="G519">
        <f t="shared" si="48"/>
        <v>0.6268001033482099</v>
      </c>
      <c r="H519" s="27">
        <f t="shared" si="52"/>
        <v>0.6268001033482099</v>
      </c>
    </row>
    <row r="520" spans="1:8" x14ac:dyDescent="0.3">
      <c r="A520">
        <v>2342</v>
      </c>
      <c r="B520">
        <v>9.8000162651945E-2</v>
      </c>
      <c r="C520">
        <v>9.8511769030741006E-2</v>
      </c>
      <c r="D520">
        <f t="shared" si="49"/>
        <v>5.1160637879600623E-4</v>
      </c>
      <c r="E520">
        <f t="shared" si="50"/>
        <v>0.51160637879600623</v>
      </c>
      <c r="F520" s="27">
        <f t="shared" si="51"/>
        <v>0.51160637879600623</v>
      </c>
      <c r="G520">
        <f t="shared" si="48"/>
        <v>0.52204645885437462</v>
      </c>
      <c r="H520" s="27">
        <f t="shared" si="52"/>
        <v>0.52204645885437462</v>
      </c>
    </row>
    <row r="521" spans="1:8" x14ac:dyDescent="0.3">
      <c r="A521">
        <v>2343</v>
      </c>
      <c r="B521">
        <v>9.8000163601967505E-2</v>
      </c>
      <c r="C521">
        <v>9.78909602587585E-2</v>
      </c>
      <c r="D521">
        <f t="shared" si="49"/>
        <v>1.0920334320900504E-4</v>
      </c>
      <c r="E521">
        <f t="shared" si="50"/>
        <v>0.10920334320900504</v>
      </c>
      <c r="F521" s="27">
        <f t="shared" si="51"/>
        <v>0.10920334320900504</v>
      </c>
      <c r="G521">
        <f t="shared" si="48"/>
        <v>0.11143179684121735</v>
      </c>
      <c r="H521" s="27">
        <f t="shared" si="52"/>
        <v>0.11143179684121735</v>
      </c>
    </row>
    <row r="522" spans="1:8" x14ac:dyDescent="0.3">
      <c r="A522">
        <v>2344</v>
      </c>
      <c r="B522">
        <v>9.8000152631241996E-2</v>
      </c>
      <c r="C522">
        <v>9.7880341575191002E-2</v>
      </c>
      <c r="D522">
        <f t="shared" si="49"/>
        <v>1.1981105605099462E-4</v>
      </c>
      <c r="E522">
        <f t="shared" si="50"/>
        <v>0.11981105605099462</v>
      </c>
      <c r="F522" s="27">
        <f t="shared" si="51"/>
        <v>0.11981105605099462</v>
      </c>
      <c r="G522">
        <f t="shared" si="48"/>
        <v>0.12225598923485696</v>
      </c>
      <c r="H522" s="27">
        <f t="shared" si="52"/>
        <v>0.12225598923485696</v>
      </c>
    </row>
    <row r="523" spans="1:8" x14ac:dyDescent="0.3">
      <c r="A523">
        <v>2345</v>
      </c>
      <c r="B523">
        <v>9.7000162215890501E-2</v>
      </c>
      <c r="C523">
        <v>9.7500101381238005E-2</v>
      </c>
      <c r="D523">
        <f t="shared" si="49"/>
        <v>4.9993916534750438E-4</v>
      </c>
      <c r="E523">
        <f t="shared" si="50"/>
        <v>0.49993916534750438</v>
      </c>
      <c r="F523" s="27">
        <f t="shared" si="51"/>
        <v>0.49993916534750438</v>
      </c>
      <c r="G523">
        <f t="shared" si="48"/>
        <v>0.51540033947036501</v>
      </c>
      <c r="H523" s="27">
        <f t="shared" si="52"/>
        <v>0.51540033947036501</v>
      </c>
    </row>
    <row r="524" spans="1:8" x14ac:dyDescent="0.3">
      <c r="A524">
        <v>2346</v>
      </c>
      <c r="B524">
        <v>9.8000160127018995E-2</v>
      </c>
      <c r="C524">
        <v>9.7861716648423996E-2</v>
      </c>
      <c r="D524">
        <f t="shared" si="49"/>
        <v>1.3844347859499895E-4</v>
      </c>
      <c r="E524">
        <f t="shared" si="50"/>
        <v>0.13844347859499895</v>
      </c>
      <c r="F524" s="27">
        <f t="shared" si="51"/>
        <v>0.13844347859499895</v>
      </c>
      <c r="G524">
        <f t="shared" si="48"/>
        <v>0.14126862488342973</v>
      </c>
      <c r="H524" s="27">
        <f t="shared" si="52"/>
        <v>0.14126862488342973</v>
      </c>
    </row>
    <row r="525" spans="1:8" x14ac:dyDescent="0.3">
      <c r="A525">
        <v>2347</v>
      </c>
      <c r="B525">
        <v>9.8000163950936497E-2</v>
      </c>
      <c r="C525">
        <v>9.8283673283217493E-2</v>
      </c>
      <c r="D525">
        <f t="shared" si="49"/>
        <v>2.8350933228099562E-4</v>
      </c>
      <c r="E525">
        <f t="shared" si="50"/>
        <v>0.28350933228099562</v>
      </c>
      <c r="F525" s="27">
        <f t="shared" si="51"/>
        <v>0.28350933228099562</v>
      </c>
      <c r="G525">
        <f t="shared" si="48"/>
        <v>0.28929475304034569</v>
      </c>
      <c r="H525" s="27">
        <f t="shared" si="52"/>
        <v>0.28929475304034569</v>
      </c>
    </row>
    <row r="526" spans="1:8" x14ac:dyDescent="0.3">
      <c r="A526">
        <v>2348</v>
      </c>
      <c r="B526">
        <v>9.9000161041224999E-2</v>
      </c>
      <c r="C526">
        <v>9.8787146464112505E-2</v>
      </c>
      <c r="D526">
        <f t="shared" si="49"/>
        <v>2.1301457711249416E-4</v>
      </c>
      <c r="E526">
        <f t="shared" si="50"/>
        <v>0.21301457711249416</v>
      </c>
      <c r="F526" s="27">
        <f t="shared" si="51"/>
        <v>0.21301457711249416</v>
      </c>
      <c r="G526">
        <f t="shared" si="48"/>
        <v>0.21516588950172719</v>
      </c>
      <c r="H526" s="27">
        <f t="shared" si="52"/>
        <v>0.21516588950172719</v>
      </c>
    </row>
    <row r="527" spans="1:8" x14ac:dyDescent="0.3">
      <c r="A527">
        <v>2349</v>
      </c>
      <c r="B527">
        <v>9.9000162137637501E-2</v>
      </c>
      <c r="C527">
        <v>9.9184258787033505E-2</v>
      </c>
      <c r="D527">
        <f t="shared" si="49"/>
        <v>1.840966493960039E-4</v>
      </c>
      <c r="E527">
        <f t="shared" si="50"/>
        <v>0.1840966493960039</v>
      </c>
      <c r="F527" s="27">
        <f t="shared" si="51"/>
        <v>0.1840966493960039</v>
      </c>
      <c r="G527">
        <f t="shared" si="48"/>
        <v>0.18595590696110056</v>
      </c>
      <c r="H527" s="27">
        <f t="shared" si="52"/>
        <v>0.18595590696110056</v>
      </c>
    </row>
    <row r="528" spans="1:8" x14ac:dyDescent="0.3">
      <c r="A528">
        <v>2350</v>
      </c>
      <c r="B528">
        <v>0.100000153540691</v>
      </c>
      <c r="C528">
        <v>9.9986999938805998E-2</v>
      </c>
      <c r="D528">
        <f t="shared" si="49"/>
        <v>1.3153601885002031E-5</v>
      </c>
      <c r="E528">
        <f t="shared" si="50"/>
        <v>1.3153601885002031E-2</v>
      </c>
      <c r="F528" s="27">
        <f t="shared" si="51"/>
        <v>1.3153601885002031E-2</v>
      </c>
      <c r="G528">
        <f t="shared" si="48"/>
        <v>1.3153581688901813E-2</v>
      </c>
      <c r="H528" s="27">
        <f t="shared" si="52"/>
        <v>1.3153581688901813E-2</v>
      </c>
    </row>
    <row r="529" spans="1:8" x14ac:dyDescent="0.3">
      <c r="A529">
        <v>2351</v>
      </c>
      <c r="B529">
        <v>0.101000153536852</v>
      </c>
      <c r="C529">
        <v>0.10057817512338101</v>
      </c>
      <c r="D529">
        <f t="shared" si="49"/>
        <v>4.2197841347099696E-4</v>
      </c>
      <c r="E529">
        <f t="shared" si="50"/>
        <v>0.42197841347099696</v>
      </c>
      <c r="F529" s="27">
        <f t="shared" si="51"/>
        <v>0.42197841347099696</v>
      </c>
      <c r="G529">
        <f t="shared" si="48"/>
        <v>0.41779977425185738</v>
      </c>
      <c r="H529" s="27">
        <f t="shared" si="52"/>
        <v>0.41779977425185738</v>
      </c>
    </row>
    <row r="530" spans="1:8" x14ac:dyDescent="0.3">
      <c r="A530">
        <v>2352</v>
      </c>
      <c r="B530">
        <v>0.10100015988662001</v>
      </c>
      <c r="C530">
        <v>0.101294753763532</v>
      </c>
      <c r="D530">
        <f t="shared" si="49"/>
        <v>2.9459387691199712E-4</v>
      </c>
      <c r="E530">
        <f t="shared" si="50"/>
        <v>0.29459387691199712</v>
      </c>
      <c r="F530" s="27">
        <f t="shared" si="51"/>
        <v>0.29459387691199712</v>
      </c>
      <c r="G530">
        <f t="shared" si="48"/>
        <v>0.29167664411888067</v>
      </c>
      <c r="H530" s="27">
        <f t="shared" si="52"/>
        <v>0.29167664411888067</v>
      </c>
    </row>
    <row r="531" spans="1:8" x14ac:dyDescent="0.3">
      <c r="A531">
        <v>2353</v>
      </c>
      <c r="B531">
        <v>0.102000156599622</v>
      </c>
      <c r="C531">
        <v>0.1019783291301945</v>
      </c>
      <c r="D531">
        <f t="shared" si="49"/>
        <v>2.1827469427498913E-5</v>
      </c>
      <c r="E531">
        <f t="shared" si="50"/>
        <v>2.1827469427498913E-2</v>
      </c>
      <c r="F531" s="27">
        <f t="shared" si="51"/>
        <v>2.1827469427498913E-2</v>
      </c>
      <c r="G531">
        <f t="shared" si="48"/>
        <v>2.1399446976515527E-2</v>
      </c>
      <c r="H531" s="27">
        <f t="shared" si="52"/>
        <v>2.1399446976515527E-2</v>
      </c>
    </row>
    <row r="532" spans="1:8" x14ac:dyDescent="0.3">
      <c r="A532">
        <v>2354</v>
      </c>
      <c r="B532">
        <v>0.102000156531417</v>
      </c>
      <c r="C532">
        <v>0.10236973178189999</v>
      </c>
      <c r="D532">
        <f t="shared" si="49"/>
        <v>3.6957525048299245E-4</v>
      </c>
      <c r="E532">
        <f t="shared" si="50"/>
        <v>0.36957525048299245</v>
      </c>
      <c r="F532" s="27">
        <f t="shared" si="51"/>
        <v>0.36957525048299245</v>
      </c>
      <c r="G532">
        <f t="shared" si="48"/>
        <v>0.36232812090750061</v>
      </c>
      <c r="H532" s="27">
        <f t="shared" si="52"/>
        <v>0.36232812090750061</v>
      </c>
    </row>
    <row r="533" spans="1:8" x14ac:dyDescent="0.3">
      <c r="A533">
        <v>2355</v>
      </c>
      <c r="B533">
        <v>0.103000146212659</v>
      </c>
      <c r="C533">
        <v>0.10292557984287901</v>
      </c>
      <c r="D533">
        <f t="shared" si="49"/>
        <v>7.4566369779996422E-5</v>
      </c>
      <c r="E533">
        <f t="shared" si="50"/>
        <v>7.4566369779996422E-2</v>
      </c>
      <c r="F533" s="27">
        <f t="shared" si="51"/>
        <v>7.4566369779996422E-2</v>
      </c>
      <c r="G533">
        <f t="shared" si="48"/>
        <v>7.2394431000168818E-2</v>
      </c>
      <c r="H533" s="27">
        <f t="shared" si="52"/>
        <v>7.2394431000168818E-2</v>
      </c>
    </row>
    <row r="534" spans="1:8" x14ac:dyDescent="0.3">
      <c r="A534">
        <v>2356</v>
      </c>
      <c r="B534">
        <v>0.10300014638483</v>
      </c>
      <c r="C534">
        <v>0.103253328508024</v>
      </c>
      <c r="D534">
        <f t="shared" si="49"/>
        <v>2.5318212319400124E-4</v>
      </c>
      <c r="E534">
        <f t="shared" si="50"/>
        <v>0.25318212319400124</v>
      </c>
      <c r="F534" s="27">
        <f t="shared" si="51"/>
        <v>0.25318212319400124</v>
      </c>
      <c r="G534">
        <f t="shared" si="48"/>
        <v>0.24580753725151039</v>
      </c>
      <c r="H534" s="27">
        <f t="shared" si="52"/>
        <v>0.24580753725151039</v>
      </c>
    </row>
    <row r="535" spans="1:8" x14ac:dyDescent="0.3">
      <c r="A535">
        <v>2357</v>
      </c>
      <c r="B535">
        <v>0.10300015055882999</v>
      </c>
      <c r="C535">
        <v>0.1036482891286165</v>
      </c>
      <c r="D535">
        <f t="shared" si="49"/>
        <v>6.4813856978650219E-4</v>
      </c>
      <c r="E535">
        <f t="shared" si="50"/>
        <v>0.64813856978650219</v>
      </c>
      <c r="F535" s="27">
        <f t="shared" si="51"/>
        <v>0.64813856978650219</v>
      </c>
      <c r="G535">
        <f t="shared" si="48"/>
        <v>0.62925982755365839</v>
      </c>
      <c r="H535" s="27">
        <f t="shared" si="52"/>
        <v>0.62925982755365839</v>
      </c>
    </row>
    <row r="536" spans="1:8" x14ac:dyDescent="0.3">
      <c r="A536">
        <v>2358</v>
      </c>
      <c r="B536">
        <v>0.10400013765714</v>
      </c>
      <c r="C536">
        <v>0.104099929740934</v>
      </c>
      <c r="D536">
        <f t="shared" si="49"/>
        <v>9.9792083794000841E-5</v>
      </c>
      <c r="E536">
        <f t="shared" si="50"/>
        <v>9.9792083794000841E-2</v>
      </c>
      <c r="F536" s="27">
        <f t="shared" si="51"/>
        <v>9.9792083794000841E-2</v>
      </c>
      <c r="G536">
        <f t="shared" si="48"/>
        <v>9.595379971802348E-2</v>
      </c>
      <c r="H536" s="27">
        <f t="shared" si="52"/>
        <v>9.595379971802348E-2</v>
      </c>
    </row>
    <row r="537" spans="1:8" x14ac:dyDescent="0.3">
      <c r="A537">
        <v>2359</v>
      </c>
      <c r="B537">
        <v>0.10400013455099</v>
      </c>
      <c r="C537">
        <v>0.10452866543445651</v>
      </c>
      <c r="D537">
        <f t="shared" si="49"/>
        <v>5.2853088346650756E-4</v>
      </c>
      <c r="E537">
        <f t="shared" si="50"/>
        <v>0.52853088346650756</v>
      </c>
      <c r="F537" s="27">
        <f t="shared" si="51"/>
        <v>0.52853088346650756</v>
      </c>
      <c r="G537">
        <f t="shared" si="48"/>
        <v>0.50820211507262547</v>
      </c>
      <c r="H537" s="27">
        <f t="shared" si="52"/>
        <v>0.50820211507262547</v>
      </c>
    </row>
    <row r="538" spans="1:8" x14ac:dyDescent="0.3">
      <c r="A538">
        <v>2360</v>
      </c>
      <c r="B538">
        <v>0.104000138678361</v>
      </c>
      <c r="C538">
        <v>0.10478322963289249</v>
      </c>
      <c r="D538">
        <f t="shared" si="49"/>
        <v>7.8309095453149569E-4</v>
      </c>
      <c r="E538">
        <f t="shared" si="50"/>
        <v>0.78309095453149569</v>
      </c>
      <c r="F538" s="27">
        <f t="shared" si="51"/>
        <v>0.78309095453149569</v>
      </c>
      <c r="G538">
        <f t="shared" si="48"/>
        <v>0.75297106761880794</v>
      </c>
      <c r="H538" s="27">
        <f t="shared" si="52"/>
        <v>0.75297106761880794</v>
      </c>
    </row>
    <row r="539" spans="1:8" x14ac:dyDescent="0.3">
      <c r="A539">
        <v>2361</v>
      </c>
      <c r="B539">
        <v>0.10500012813461999</v>
      </c>
      <c r="C539">
        <v>0.10518163264680799</v>
      </c>
      <c r="D539">
        <f t="shared" si="49"/>
        <v>1.8150451218799935E-4</v>
      </c>
      <c r="E539">
        <f t="shared" si="50"/>
        <v>0.18150451218799935</v>
      </c>
      <c r="F539" s="27">
        <f t="shared" si="51"/>
        <v>0.18150451218799935</v>
      </c>
      <c r="G539">
        <f t="shared" si="48"/>
        <v>0.17286122923135253</v>
      </c>
      <c r="H539" s="27">
        <f t="shared" si="52"/>
        <v>0.17286122923135253</v>
      </c>
    </row>
    <row r="540" spans="1:8" x14ac:dyDescent="0.3">
      <c r="A540">
        <v>2362</v>
      </c>
      <c r="B540">
        <v>0.10400012788633201</v>
      </c>
      <c r="C540">
        <v>0.1045048246925645</v>
      </c>
      <c r="D540">
        <f t="shared" si="49"/>
        <v>5.0469680623249635E-4</v>
      </c>
      <c r="E540">
        <f t="shared" si="50"/>
        <v>0.50469680623249635</v>
      </c>
      <c r="F540" s="27">
        <f t="shared" si="51"/>
        <v>0.50469680623249635</v>
      </c>
      <c r="G540">
        <f t="shared" si="48"/>
        <v>0.4852847938649747</v>
      </c>
      <c r="H540" s="27">
        <f t="shared" si="52"/>
        <v>0.4852847938649747</v>
      </c>
    </row>
    <row r="541" spans="1:8" x14ac:dyDescent="0.3">
      <c r="A541">
        <v>2363</v>
      </c>
      <c r="B541">
        <v>0.103000135856873</v>
      </c>
      <c r="C541">
        <v>0.10341850360890351</v>
      </c>
      <c r="D541">
        <f t="shared" si="49"/>
        <v>4.1836775203051013E-4</v>
      </c>
      <c r="E541">
        <f t="shared" si="50"/>
        <v>0.41836775203051013</v>
      </c>
      <c r="F541" s="27">
        <f t="shared" si="51"/>
        <v>0.41836775203051013</v>
      </c>
      <c r="G541">
        <f t="shared" si="48"/>
        <v>0.40618174777154259</v>
      </c>
      <c r="H541" s="27">
        <f t="shared" si="52"/>
        <v>0.40618174777154259</v>
      </c>
    </row>
    <row r="542" spans="1:8" x14ac:dyDescent="0.3">
      <c r="A542">
        <v>2364</v>
      </c>
      <c r="B542">
        <v>0.10200014574354099</v>
      </c>
      <c r="C542">
        <v>0.102566320073256</v>
      </c>
      <c r="D542">
        <f t="shared" si="49"/>
        <v>5.6617432971500792E-4</v>
      </c>
      <c r="E542">
        <f t="shared" si="50"/>
        <v>0.56617432971500792</v>
      </c>
      <c r="F542" s="27">
        <f t="shared" si="51"/>
        <v>0.56617432971500792</v>
      </c>
      <c r="G542">
        <f t="shared" si="48"/>
        <v>0.55507207915029866</v>
      </c>
      <c r="H542" s="27">
        <f t="shared" si="52"/>
        <v>0.55507207915029866</v>
      </c>
    </row>
    <row r="543" spans="1:8" x14ac:dyDescent="0.3">
      <c r="A543">
        <v>2365</v>
      </c>
      <c r="B543">
        <v>0.10200014083622699</v>
      </c>
      <c r="C543">
        <v>0.10196103401717151</v>
      </c>
      <c r="D543">
        <f t="shared" si="49"/>
        <v>3.9106819055487185E-5</v>
      </c>
      <c r="E543">
        <f t="shared" si="50"/>
        <v>3.9106819055487185E-2</v>
      </c>
      <c r="F543" s="27">
        <f t="shared" si="51"/>
        <v>3.9106819055487185E-2</v>
      </c>
      <c r="G543">
        <f t="shared" si="48"/>
        <v>3.83399657440451E-2</v>
      </c>
      <c r="H543" s="27">
        <f t="shared" si="52"/>
        <v>3.83399657440451E-2</v>
      </c>
    </row>
    <row r="544" spans="1:8" x14ac:dyDescent="0.3">
      <c r="A544">
        <v>2366</v>
      </c>
      <c r="B544">
        <v>0.10000014638693901</v>
      </c>
      <c r="C544">
        <v>9.9835758728315002E-2</v>
      </c>
      <c r="D544">
        <f t="shared" si="49"/>
        <v>1.6438765862400451E-4</v>
      </c>
      <c r="E544">
        <f t="shared" si="50"/>
        <v>0.16438765862400451</v>
      </c>
      <c r="F544" s="27">
        <f t="shared" si="51"/>
        <v>0.16438765862400451</v>
      </c>
      <c r="G544">
        <f t="shared" si="48"/>
        <v>0.16438741798229523</v>
      </c>
      <c r="H544" s="27">
        <f t="shared" si="52"/>
        <v>0.16438741798229523</v>
      </c>
    </row>
    <row r="545" spans="1:8" x14ac:dyDescent="0.3">
      <c r="A545">
        <v>2367</v>
      </c>
      <c r="B545">
        <v>9.7000172426521994E-2</v>
      </c>
      <c r="C545">
        <v>9.7605072790491507E-2</v>
      </c>
      <c r="D545">
        <f t="shared" si="49"/>
        <v>6.0490036396951274E-4</v>
      </c>
      <c r="E545">
        <f t="shared" si="50"/>
        <v>0.60490036396951274</v>
      </c>
      <c r="F545" s="27">
        <f t="shared" si="51"/>
        <v>0.60490036396951274</v>
      </c>
      <c r="G545">
        <f t="shared" si="48"/>
        <v>0.62360751412862392</v>
      </c>
      <c r="H545" s="27">
        <f t="shared" si="52"/>
        <v>0.62360751412862392</v>
      </c>
    </row>
    <row r="546" spans="1:8" x14ac:dyDescent="0.3">
      <c r="A546">
        <v>2368</v>
      </c>
      <c r="B546">
        <v>9.5000186243000995E-2</v>
      </c>
      <c r="C546">
        <v>9.5405008839301003E-2</v>
      </c>
      <c r="D546">
        <f t="shared" si="49"/>
        <v>4.048225963000085E-4</v>
      </c>
      <c r="E546">
        <f t="shared" si="50"/>
        <v>0.4048225963000085</v>
      </c>
      <c r="F546" s="27">
        <f t="shared" si="51"/>
        <v>0.4048225963000085</v>
      </c>
      <c r="G546">
        <f t="shared" si="48"/>
        <v>0.42612821333266931</v>
      </c>
      <c r="H546" s="27">
        <f t="shared" si="52"/>
        <v>0.42612821333266931</v>
      </c>
    </row>
    <row r="547" spans="1:8" x14ac:dyDescent="0.3">
      <c r="A547">
        <v>2369</v>
      </c>
      <c r="B547">
        <v>9.3000199121150498E-2</v>
      </c>
      <c r="C547">
        <v>9.3398887198527999E-2</v>
      </c>
      <c r="D547">
        <f t="shared" si="49"/>
        <v>3.9868807737750145E-4</v>
      </c>
      <c r="E547">
        <f t="shared" si="50"/>
        <v>0.39868807737750145</v>
      </c>
      <c r="F547" s="27">
        <f t="shared" si="51"/>
        <v>0.39868807737750145</v>
      </c>
      <c r="G547">
        <f t="shared" si="48"/>
        <v>0.42869593951958551</v>
      </c>
      <c r="H547" s="27">
        <f t="shared" si="52"/>
        <v>0.42869593951958551</v>
      </c>
    </row>
    <row r="548" spans="1:8" x14ac:dyDescent="0.3">
      <c r="A548">
        <v>2370</v>
      </c>
      <c r="B548">
        <v>9.2000211292714004E-2</v>
      </c>
      <c r="C548">
        <v>9.2400329785151503E-2</v>
      </c>
      <c r="D548">
        <f t="shared" si="49"/>
        <v>4.0011849243749842E-4</v>
      </c>
      <c r="E548">
        <f t="shared" si="50"/>
        <v>0.40011849243749842</v>
      </c>
      <c r="F548" s="27">
        <f t="shared" si="51"/>
        <v>0.40011849243749842</v>
      </c>
      <c r="G548">
        <f t="shared" si="48"/>
        <v>0.43491040598206321</v>
      </c>
      <c r="H548" s="27">
        <f t="shared" si="52"/>
        <v>0.43491040598206321</v>
      </c>
    </row>
    <row r="549" spans="1:8" x14ac:dyDescent="0.3">
      <c r="A549">
        <v>2371</v>
      </c>
      <c r="B549">
        <v>9.1000222601008998E-2</v>
      </c>
      <c r="C549">
        <v>9.15764487611785E-2</v>
      </c>
      <c r="D549">
        <f t="shared" si="49"/>
        <v>5.7622616016950179E-4</v>
      </c>
      <c r="E549">
        <f t="shared" si="50"/>
        <v>0.57622616016950179</v>
      </c>
      <c r="F549" s="27">
        <f t="shared" si="51"/>
        <v>0.57622616016950179</v>
      </c>
      <c r="G549">
        <f t="shared" si="48"/>
        <v>0.63321401167991498</v>
      </c>
      <c r="H549" s="27">
        <f t="shared" si="52"/>
        <v>0.63321401167991498</v>
      </c>
    </row>
    <row r="550" spans="1:8" x14ac:dyDescent="0.3">
      <c r="A550">
        <v>2372</v>
      </c>
      <c r="B550">
        <v>9.0000225694239003E-2</v>
      </c>
      <c r="C550">
        <v>9.0472727548306001E-2</v>
      </c>
      <c r="D550">
        <f t="shared" si="49"/>
        <v>4.7250185406699785E-4</v>
      </c>
      <c r="E550">
        <f t="shared" si="50"/>
        <v>0.47250185406699785</v>
      </c>
      <c r="F550" s="27">
        <f t="shared" si="51"/>
        <v>0.47250185406699785</v>
      </c>
      <c r="G550">
        <f t="shared" si="48"/>
        <v>0.52500074352284998</v>
      </c>
      <c r="H550" s="27">
        <f t="shared" si="52"/>
        <v>0.52500074352284998</v>
      </c>
    </row>
    <row r="551" spans="1:8" x14ac:dyDescent="0.3">
      <c r="A551">
        <v>2373</v>
      </c>
      <c r="B551">
        <v>8.9000230012229994E-2</v>
      </c>
      <c r="C551">
        <v>8.9502508263163499E-2</v>
      </c>
      <c r="D551">
        <f t="shared" si="49"/>
        <v>5.0227825093350498E-4</v>
      </c>
      <c r="E551">
        <f t="shared" si="50"/>
        <v>0.50227825093350498</v>
      </c>
      <c r="F551" s="27">
        <f t="shared" si="51"/>
        <v>0.50227825093350498</v>
      </c>
      <c r="G551">
        <f t="shared" si="48"/>
        <v>0.56435612679257596</v>
      </c>
      <c r="H551" s="27">
        <f t="shared" si="52"/>
        <v>0.56435612679257596</v>
      </c>
    </row>
    <row r="552" spans="1:8" x14ac:dyDescent="0.3">
      <c r="A552">
        <v>2374</v>
      </c>
      <c r="B552">
        <v>8.8000245815459996E-2</v>
      </c>
      <c r="C552">
        <v>8.8265478584858004E-2</v>
      </c>
      <c r="D552">
        <f t="shared" si="49"/>
        <v>2.6523276939800777E-4</v>
      </c>
      <c r="E552">
        <f t="shared" si="50"/>
        <v>0.26523276939800777</v>
      </c>
      <c r="F552" s="27">
        <f t="shared" si="51"/>
        <v>0.26523276939800777</v>
      </c>
      <c r="G552">
        <f t="shared" si="48"/>
        <v>0.30140003239787699</v>
      </c>
      <c r="H552" s="27">
        <f t="shared" si="52"/>
        <v>0.30140003239787699</v>
      </c>
    </row>
    <row r="553" spans="1:8" x14ac:dyDescent="0.3">
      <c r="A553">
        <v>2375</v>
      </c>
      <c r="B553">
        <v>8.7000241719787499E-2</v>
      </c>
      <c r="C553">
        <v>8.7188041315448495E-2</v>
      </c>
      <c r="D553">
        <f t="shared" si="49"/>
        <v>1.8779959566099513E-4</v>
      </c>
      <c r="E553">
        <f t="shared" si="50"/>
        <v>0.18779959566099513</v>
      </c>
      <c r="F553" s="27">
        <f t="shared" si="51"/>
        <v>0.18779959566099513</v>
      </c>
      <c r="G553">
        <f t="shared" si="48"/>
        <v>0.21586100446233775</v>
      </c>
      <c r="H553" s="27">
        <f t="shared" si="52"/>
        <v>0.21586100446233775</v>
      </c>
    </row>
    <row r="554" spans="1:8" x14ac:dyDescent="0.3">
      <c r="A554">
        <v>2376</v>
      </c>
      <c r="B554">
        <v>8.6000248690635495E-2</v>
      </c>
      <c r="C554">
        <v>8.6164018321852498E-2</v>
      </c>
      <c r="D554">
        <f t="shared" si="49"/>
        <v>1.6376963121700339E-4</v>
      </c>
      <c r="E554">
        <f t="shared" si="50"/>
        <v>0.16376963121700339</v>
      </c>
      <c r="F554" s="27">
        <f t="shared" si="51"/>
        <v>0.16376963121700339</v>
      </c>
      <c r="G554">
        <f t="shared" si="48"/>
        <v>0.19042925306660904</v>
      </c>
      <c r="H554" s="27">
        <f t="shared" si="52"/>
        <v>0.19042925306660904</v>
      </c>
    </row>
    <row r="555" spans="1:8" x14ac:dyDescent="0.3">
      <c r="A555">
        <v>2377</v>
      </c>
      <c r="B555">
        <v>8.5000034863743495E-2</v>
      </c>
      <c r="C555">
        <v>8.5244959592839994E-2</v>
      </c>
      <c r="D555">
        <f t="shared" si="49"/>
        <v>2.4492472909649898E-4</v>
      </c>
      <c r="E555">
        <f t="shared" si="50"/>
        <v>0.24492472909649898</v>
      </c>
      <c r="F555" s="27">
        <f t="shared" si="51"/>
        <v>0.24492472909649898</v>
      </c>
      <c r="G555">
        <f t="shared" si="48"/>
        <v>0.28814662192682333</v>
      </c>
      <c r="H555" s="27">
        <f t="shared" si="52"/>
        <v>0.28814662192682333</v>
      </c>
    </row>
    <row r="556" spans="1:8" x14ac:dyDescent="0.3">
      <c r="A556">
        <v>2378</v>
      </c>
      <c r="B556">
        <v>8.4000034456065506E-2</v>
      </c>
      <c r="C556">
        <v>8.3804910933073004E-2</v>
      </c>
      <c r="D556">
        <f t="shared" si="49"/>
        <v>1.9512352299250191E-4</v>
      </c>
      <c r="E556">
        <f t="shared" si="50"/>
        <v>0.19512352299250191</v>
      </c>
      <c r="F556" s="27">
        <f t="shared" si="51"/>
        <v>0.19512352299250191</v>
      </c>
      <c r="G556">
        <f t="shared" si="48"/>
        <v>0.23228981304115687</v>
      </c>
      <c r="H556" s="27">
        <f t="shared" si="52"/>
        <v>0.23228981304115687</v>
      </c>
    </row>
    <row r="557" spans="1:8" x14ac:dyDescent="0.3">
      <c r="A557">
        <v>2379</v>
      </c>
      <c r="B557">
        <v>8.2000036817478E-2</v>
      </c>
      <c r="C557">
        <v>8.2146416867469499E-2</v>
      </c>
      <c r="D557">
        <f t="shared" si="49"/>
        <v>1.4638004999149856E-4</v>
      </c>
      <c r="E557">
        <f t="shared" si="50"/>
        <v>0.14638004999149856</v>
      </c>
      <c r="F557" s="27">
        <f t="shared" si="51"/>
        <v>0.14638004999149856</v>
      </c>
      <c r="G557">
        <f t="shared" si="48"/>
        <v>0.17851217593636276</v>
      </c>
      <c r="H557" s="27">
        <f t="shared" si="52"/>
        <v>0.17851217593636276</v>
      </c>
    </row>
    <row r="558" spans="1:8" x14ac:dyDescent="0.3">
      <c r="A558">
        <v>2380</v>
      </c>
      <c r="B558">
        <v>8.1000038281570999E-2</v>
      </c>
      <c r="C558">
        <v>8.0463963568338501E-2</v>
      </c>
      <c r="D558">
        <f t="shared" si="49"/>
        <v>5.3607471323249833E-4</v>
      </c>
      <c r="E558">
        <f t="shared" si="50"/>
        <v>0.53607471323249833</v>
      </c>
      <c r="F558" s="27">
        <f t="shared" si="51"/>
        <v>0.53607471323249833</v>
      </c>
      <c r="G558">
        <f t="shared" si="48"/>
        <v>0.66182032083615105</v>
      </c>
      <c r="H558" s="27">
        <f t="shared" si="52"/>
        <v>0.66182032083615105</v>
      </c>
    </row>
    <row r="559" spans="1:8" x14ac:dyDescent="0.3">
      <c r="A559">
        <v>2381</v>
      </c>
      <c r="B559">
        <v>7.9000040685881998E-2</v>
      </c>
      <c r="C559">
        <v>7.8844115751341495E-2</v>
      </c>
      <c r="D559">
        <f t="shared" si="49"/>
        <v>1.5592493454050227E-4</v>
      </c>
      <c r="E559">
        <f t="shared" si="50"/>
        <v>0.15592493454050227</v>
      </c>
      <c r="F559" s="27">
        <f t="shared" si="51"/>
        <v>0.15592493454050227</v>
      </c>
      <c r="G559">
        <f t="shared" si="48"/>
        <v>0.19737323321197658</v>
      </c>
      <c r="H559" s="27">
        <f t="shared" si="52"/>
        <v>0.19737323321197658</v>
      </c>
    </row>
    <row r="560" spans="1:8" x14ac:dyDescent="0.3">
      <c r="A560">
        <v>2382</v>
      </c>
      <c r="B560">
        <v>7.8000034287303496E-2</v>
      </c>
      <c r="C560">
        <v>7.7613031331354498E-2</v>
      </c>
      <c r="D560">
        <f t="shared" si="49"/>
        <v>3.8700295594899792E-4</v>
      </c>
      <c r="E560">
        <f t="shared" si="50"/>
        <v>0.38700295594899792</v>
      </c>
      <c r="F560" s="27">
        <f t="shared" si="51"/>
        <v>0.38700295594899792</v>
      </c>
      <c r="G560">
        <f t="shared" si="48"/>
        <v>0.49615741773076699</v>
      </c>
      <c r="H560" s="27">
        <f t="shared" si="52"/>
        <v>0.49615741773076699</v>
      </c>
    </row>
    <row r="561" spans="1:8" x14ac:dyDescent="0.3">
      <c r="A561">
        <v>2383</v>
      </c>
      <c r="B561">
        <v>7.7000029490764496E-2</v>
      </c>
      <c r="C561">
        <v>7.6027829347591502E-2</v>
      </c>
      <c r="D561">
        <f t="shared" si="49"/>
        <v>9.7220014317299375E-4</v>
      </c>
      <c r="E561">
        <f t="shared" si="50"/>
        <v>0.97220014317299375</v>
      </c>
      <c r="F561" s="27">
        <f t="shared" si="51"/>
        <v>0.97220014317299375</v>
      </c>
      <c r="G561">
        <f t="shared" si="48"/>
        <v>1.262597104965526</v>
      </c>
      <c r="H561" s="27">
        <f t="shared" si="52"/>
        <v>1.262597104965526</v>
      </c>
    </row>
    <row r="562" spans="1:8" x14ac:dyDescent="0.3">
      <c r="A562">
        <v>2384</v>
      </c>
      <c r="B562">
        <v>7.5000090239230002E-2</v>
      </c>
      <c r="C562">
        <v>7.4900883921739506E-2</v>
      </c>
      <c r="D562">
        <f t="shared" si="49"/>
        <v>9.9206317490496687E-5</v>
      </c>
      <c r="E562">
        <f t="shared" si="50"/>
        <v>9.9206317490496687E-2</v>
      </c>
      <c r="F562" s="27">
        <f t="shared" si="51"/>
        <v>9.9206317490496687E-2</v>
      </c>
      <c r="G562">
        <f t="shared" si="48"/>
        <v>0.13227493083549016</v>
      </c>
      <c r="H562" s="27">
        <f t="shared" si="52"/>
        <v>0.13227493083549016</v>
      </c>
    </row>
    <row r="563" spans="1:8" x14ac:dyDescent="0.3">
      <c r="A563">
        <v>2385</v>
      </c>
      <c r="B563">
        <v>7.4000118075976007E-2</v>
      </c>
      <c r="C563">
        <v>7.3707023766282007E-2</v>
      </c>
      <c r="D563">
        <f t="shared" si="49"/>
        <v>2.930943096940003E-4</v>
      </c>
      <c r="E563">
        <f t="shared" si="50"/>
        <v>0.2930943096940003</v>
      </c>
      <c r="F563" s="27">
        <f t="shared" si="51"/>
        <v>0.2930943096940003</v>
      </c>
      <c r="G563">
        <f t="shared" si="48"/>
        <v>0.39607275949624843</v>
      </c>
      <c r="H563" s="27">
        <f t="shared" si="52"/>
        <v>0.39607275949624843</v>
      </c>
    </row>
    <row r="564" spans="1:8" x14ac:dyDescent="0.3">
      <c r="A564">
        <v>2386</v>
      </c>
      <c r="B564">
        <v>7.6000124200370001E-2</v>
      </c>
      <c r="C564">
        <v>7.5833670077968499E-2</v>
      </c>
      <c r="D564">
        <f t="shared" si="49"/>
        <v>1.6645412240150204E-4</v>
      </c>
      <c r="E564">
        <f t="shared" si="50"/>
        <v>0.16645412240150204</v>
      </c>
      <c r="F564" s="27">
        <f t="shared" si="51"/>
        <v>0.16645412240150204</v>
      </c>
      <c r="G564">
        <f t="shared" si="48"/>
        <v>0.21901822418428585</v>
      </c>
      <c r="H564" s="27">
        <f t="shared" si="52"/>
        <v>0.21901822418428585</v>
      </c>
    </row>
    <row r="565" spans="1:8" x14ac:dyDescent="0.3">
      <c r="A565">
        <v>2387</v>
      </c>
      <c r="B565">
        <v>7.8000032485516499E-2</v>
      </c>
      <c r="C565">
        <v>7.7814910190554504E-2</v>
      </c>
      <c r="D565">
        <f t="shared" si="49"/>
        <v>1.8512229496199517E-4</v>
      </c>
      <c r="E565">
        <f t="shared" si="50"/>
        <v>0.18512229496199517</v>
      </c>
      <c r="F565" s="27">
        <f t="shared" si="51"/>
        <v>0.18512229496199517</v>
      </c>
      <c r="G565">
        <f t="shared" si="48"/>
        <v>0.23733617674629781</v>
      </c>
      <c r="H565" s="27">
        <f t="shared" si="52"/>
        <v>0.23733617674629781</v>
      </c>
    </row>
    <row r="566" spans="1:8" x14ac:dyDescent="0.3">
      <c r="A566">
        <v>2388</v>
      </c>
      <c r="B566">
        <v>8.0000037468212007E-2</v>
      </c>
      <c r="C566">
        <v>7.9582642379420504E-2</v>
      </c>
      <c r="D566">
        <f t="shared" si="49"/>
        <v>4.1739508879150289E-4</v>
      </c>
      <c r="E566">
        <f t="shared" si="50"/>
        <v>0.41739508879150289</v>
      </c>
      <c r="F566" s="27">
        <f t="shared" si="51"/>
        <v>0.41739508879150289</v>
      </c>
      <c r="G566">
        <f t="shared" si="48"/>
        <v>0.52174361662937307</v>
      </c>
      <c r="H566" s="27">
        <f t="shared" si="52"/>
        <v>0.52174361662937307</v>
      </c>
    </row>
    <row r="567" spans="1:8" x14ac:dyDescent="0.3">
      <c r="A567">
        <v>2389</v>
      </c>
      <c r="B567">
        <v>8.2000036334429496E-2</v>
      </c>
      <c r="C567">
        <v>8.1915171539488504E-2</v>
      </c>
      <c r="D567">
        <f t="shared" si="49"/>
        <v>8.4864794940991972E-5</v>
      </c>
      <c r="E567">
        <f t="shared" si="50"/>
        <v>8.4864794940991972E-2</v>
      </c>
      <c r="F567" s="27">
        <f t="shared" si="51"/>
        <v>8.4864794940991972E-2</v>
      </c>
      <c r="G567">
        <f t="shared" si="48"/>
        <v>0.10349360650875668</v>
      </c>
      <c r="H567" s="27">
        <f t="shared" si="52"/>
        <v>0.10349360650875668</v>
      </c>
    </row>
    <row r="568" spans="1:8" x14ac:dyDescent="0.3">
      <c r="A568">
        <v>2390</v>
      </c>
      <c r="B568">
        <v>8.6000031912137995E-2</v>
      </c>
      <c r="C568">
        <v>8.5278930715504506E-2</v>
      </c>
      <c r="D568">
        <f t="shared" si="49"/>
        <v>7.2110119663348904E-4</v>
      </c>
      <c r="E568">
        <f t="shared" si="50"/>
        <v>0.72110119663348904</v>
      </c>
      <c r="F568" s="27">
        <f t="shared" si="51"/>
        <v>0.72110119663348904</v>
      </c>
      <c r="G568">
        <f t="shared" si="48"/>
        <v>0.8384894523878812</v>
      </c>
      <c r="H568" s="27">
        <f t="shared" si="52"/>
        <v>0.8384894523878812</v>
      </c>
    </row>
    <row r="569" spans="1:8" x14ac:dyDescent="0.3">
      <c r="A569">
        <v>2391</v>
      </c>
      <c r="B569">
        <v>8.9000228110222498E-2</v>
      </c>
      <c r="C569">
        <v>8.8404127489228504E-2</v>
      </c>
      <c r="D569">
        <f t="shared" si="49"/>
        <v>5.9610062099399452E-4</v>
      </c>
      <c r="E569">
        <f t="shared" si="50"/>
        <v>0.59610062099399452</v>
      </c>
      <c r="F569" s="27">
        <f t="shared" si="51"/>
        <v>0.59610062099399452</v>
      </c>
      <c r="G569">
        <f t="shared" si="48"/>
        <v>0.66977426198925305</v>
      </c>
      <c r="H569" s="27">
        <f t="shared" si="52"/>
        <v>0.66977426198925305</v>
      </c>
    </row>
    <row r="570" spans="1:8" x14ac:dyDescent="0.3">
      <c r="A570">
        <v>2392</v>
      </c>
      <c r="B570">
        <v>9.2000200134233004E-2</v>
      </c>
      <c r="C570">
        <v>9.2308474372258503E-2</v>
      </c>
      <c r="D570">
        <f t="shared" si="49"/>
        <v>3.0827423802549936E-4</v>
      </c>
      <c r="E570">
        <f t="shared" si="50"/>
        <v>0.30827423802549936</v>
      </c>
      <c r="F570" s="27">
        <f t="shared" si="51"/>
        <v>0.30827423802549936</v>
      </c>
      <c r="G570">
        <f t="shared" si="48"/>
        <v>0.33507996458237205</v>
      </c>
      <c r="H570" s="27">
        <f t="shared" si="52"/>
        <v>0.33507996458237205</v>
      </c>
    </row>
    <row r="571" spans="1:8" x14ac:dyDescent="0.3">
      <c r="A571">
        <v>2393</v>
      </c>
      <c r="B571">
        <v>9.50001784559905E-2</v>
      </c>
      <c r="C571">
        <v>9.5410365896787003E-2</v>
      </c>
      <c r="D571">
        <f t="shared" si="49"/>
        <v>4.1018744079650282E-4</v>
      </c>
      <c r="E571">
        <f t="shared" si="50"/>
        <v>0.41018744079650282</v>
      </c>
      <c r="F571" s="27">
        <f t="shared" si="51"/>
        <v>0.41018744079650282</v>
      </c>
      <c r="G571">
        <f t="shared" si="48"/>
        <v>0.43177544238669519</v>
      </c>
      <c r="H571" s="27">
        <f t="shared" si="52"/>
        <v>0.43177544238669519</v>
      </c>
    </row>
    <row r="572" spans="1:8" x14ac:dyDescent="0.3">
      <c r="A572">
        <v>2394</v>
      </c>
      <c r="B572">
        <v>9.9000148697522494E-2</v>
      </c>
      <c r="C572">
        <v>9.8848245861481498E-2</v>
      </c>
      <c r="D572">
        <f t="shared" si="49"/>
        <v>1.5190283604099575E-4</v>
      </c>
      <c r="E572">
        <f t="shared" si="50"/>
        <v>0.15190283604099575</v>
      </c>
      <c r="F572" s="27">
        <f t="shared" si="51"/>
        <v>0.15190283604099575</v>
      </c>
      <c r="G572">
        <f t="shared" si="48"/>
        <v>0.15343697766061754</v>
      </c>
      <c r="H572" s="27">
        <f t="shared" si="52"/>
        <v>0.15343697766061754</v>
      </c>
    </row>
    <row r="573" spans="1:8" x14ac:dyDescent="0.3">
      <c r="A573">
        <v>2395</v>
      </c>
      <c r="B573">
        <v>0.10200014150415</v>
      </c>
      <c r="C573">
        <v>0.10187197073321751</v>
      </c>
      <c r="D573">
        <f t="shared" si="49"/>
        <v>1.2817077093249529E-4</v>
      </c>
      <c r="E573">
        <f t="shared" si="50"/>
        <v>0.12817077093249529</v>
      </c>
      <c r="F573" s="27">
        <f t="shared" si="51"/>
        <v>0.12817077093249529</v>
      </c>
      <c r="G573">
        <f t="shared" si="48"/>
        <v>0.12565744423725186</v>
      </c>
      <c r="H573" s="27">
        <f t="shared" si="52"/>
        <v>0.12565744423725186</v>
      </c>
    </row>
    <row r="574" spans="1:8" x14ac:dyDescent="0.3">
      <c r="A574">
        <v>2396</v>
      </c>
      <c r="B574">
        <v>0.10500013234573501</v>
      </c>
      <c r="C574">
        <v>0.1053859835876005</v>
      </c>
      <c r="D574">
        <f t="shared" si="49"/>
        <v>3.8585124186549247E-4</v>
      </c>
      <c r="E574">
        <f t="shared" si="50"/>
        <v>0.38585124186549247</v>
      </c>
      <c r="F574" s="27">
        <f t="shared" si="51"/>
        <v>0.38585124186549247</v>
      </c>
      <c r="G574">
        <f t="shared" si="48"/>
        <v>0.3674769100242618</v>
      </c>
      <c r="H574" s="27">
        <f t="shared" si="52"/>
        <v>0.3674769100242618</v>
      </c>
    </row>
    <row r="575" spans="1:8" x14ac:dyDescent="0.3">
      <c r="A575">
        <v>2397</v>
      </c>
      <c r="B575">
        <v>0.10800011485100799</v>
      </c>
      <c r="C575">
        <v>0.1085575604222565</v>
      </c>
      <c r="D575">
        <f t="shared" si="49"/>
        <v>5.5744557124851046E-4</v>
      </c>
      <c r="E575">
        <f t="shared" si="50"/>
        <v>0.55744557124851046</v>
      </c>
      <c r="F575" s="27">
        <f t="shared" si="51"/>
        <v>0.55744557124851046</v>
      </c>
      <c r="G575">
        <f t="shared" si="48"/>
        <v>0.51615275781654202</v>
      </c>
      <c r="H575" s="27">
        <f t="shared" si="52"/>
        <v>0.51615275781654202</v>
      </c>
    </row>
    <row r="576" spans="1:8" x14ac:dyDescent="0.3">
      <c r="A576">
        <v>2398</v>
      </c>
      <c r="B576">
        <v>0.11100004609847</v>
      </c>
      <c r="C576">
        <v>0.11164626293935651</v>
      </c>
      <c r="D576">
        <f t="shared" si="49"/>
        <v>6.4621684088650433E-4</v>
      </c>
      <c r="E576">
        <f t="shared" si="50"/>
        <v>0.64621684088650433</v>
      </c>
      <c r="F576" s="27">
        <f t="shared" si="51"/>
        <v>0.64621684088650433</v>
      </c>
      <c r="G576">
        <f t="shared" si="48"/>
        <v>0.58217709235294779</v>
      </c>
      <c r="H576" s="27">
        <f t="shared" si="52"/>
        <v>0.58217709235294779</v>
      </c>
    </row>
    <row r="577" spans="1:8" x14ac:dyDescent="0.3">
      <c r="A577">
        <v>2399</v>
      </c>
      <c r="B577">
        <v>0.114000049350622</v>
      </c>
      <c r="C577">
        <v>0.11424123188417599</v>
      </c>
      <c r="D577">
        <f t="shared" si="49"/>
        <v>2.411825335539991E-4</v>
      </c>
      <c r="E577">
        <f t="shared" si="50"/>
        <v>0.2411825335539991</v>
      </c>
      <c r="F577" s="27">
        <f t="shared" si="51"/>
        <v>0.2411825335539991</v>
      </c>
      <c r="G577">
        <f t="shared" si="48"/>
        <v>0.21156353433866579</v>
      </c>
      <c r="H577" s="27">
        <f t="shared" si="52"/>
        <v>0.21156353433866579</v>
      </c>
    </row>
    <row r="578" spans="1:8" x14ac:dyDescent="0.3">
      <c r="A578">
        <v>2400</v>
      </c>
      <c r="B578">
        <v>0.11800002308797</v>
      </c>
      <c r="C578">
        <v>0.117786642884898</v>
      </c>
      <c r="D578">
        <f t="shared" si="49"/>
        <v>2.1338020307200278E-4</v>
      </c>
      <c r="E578">
        <f t="shared" si="50"/>
        <v>0.21338020307200278</v>
      </c>
      <c r="F578" s="27">
        <f t="shared" si="51"/>
        <v>0.21338020307200278</v>
      </c>
      <c r="G578">
        <f t="shared" si="48"/>
        <v>0.18083064518803191</v>
      </c>
      <c r="H578" s="27">
        <f t="shared" si="52"/>
        <v>0.18083064518803191</v>
      </c>
    </row>
    <row r="579" spans="1:8" x14ac:dyDescent="0.3">
      <c r="A579">
        <v>2689</v>
      </c>
      <c r="B579">
        <v>9.6000025509545006E-2</v>
      </c>
      <c r="C579">
        <v>9.6168145363685495E-2</v>
      </c>
      <c r="D579">
        <f t="shared" si="49"/>
        <v>1.681198541404888E-4</v>
      </c>
      <c r="E579">
        <f t="shared" si="50"/>
        <v>0.1681198541404888</v>
      </c>
      <c r="F579" s="27">
        <f t="shared" si="51"/>
        <v>0.1681198541404888</v>
      </c>
      <c r="G579">
        <f t="shared" ref="G579:G642" si="53">ABS(F579/(B579*1000))*100</f>
        <v>0.17512480152807158</v>
      </c>
      <c r="H579" s="27">
        <f t="shared" si="52"/>
        <v>0.17512480152807158</v>
      </c>
    </row>
    <row r="580" spans="1:8" x14ac:dyDescent="0.3">
      <c r="A580">
        <v>2690</v>
      </c>
      <c r="B580">
        <v>9.7000025448621005E-2</v>
      </c>
      <c r="C580">
        <v>9.7210588511265503E-2</v>
      </c>
      <c r="D580">
        <f t="shared" ref="D580:D643" si="54">ABS(B580-C580)</f>
        <v>2.1056306264449764E-4</v>
      </c>
      <c r="E580">
        <f t="shared" ref="E580:E643" si="55">D580*1000</f>
        <v>0.21056306264449764</v>
      </c>
      <c r="F580" s="27">
        <f t="shared" ref="F580:F643" si="56">E580</f>
        <v>0.21056306264449764</v>
      </c>
      <c r="G580">
        <f t="shared" si="53"/>
        <v>0.2170752653627176</v>
      </c>
      <c r="H580" s="27">
        <f t="shared" ref="H580:H643" si="57">G580</f>
        <v>0.2170752653627176</v>
      </c>
    </row>
    <row r="581" spans="1:8" x14ac:dyDescent="0.3">
      <c r="A581">
        <v>2691</v>
      </c>
      <c r="B581">
        <v>9.8000025142267494E-2</v>
      </c>
      <c r="C581">
        <v>9.8122561990908005E-2</v>
      </c>
      <c r="D581">
        <f t="shared" si="54"/>
        <v>1.2253684864051151E-4</v>
      </c>
      <c r="E581">
        <f t="shared" si="55"/>
        <v>0.12253684864051151</v>
      </c>
      <c r="F581" s="27">
        <f t="shared" si="56"/>
        <v>0.12253684864051151</v>
      </c>
      <c r="G581">
        <f t="shared" si="53"/>
        <v>0.12503756857472609</v>
      </c>
      <c r="H581" s="27">
        <f t="shared" si="57"/>
        <v>0.12503756857472609</v>
      </c>
    </row>
    <row r="582" spans="1:8" x14ac:dyDescent="0.3">
      <c r="A582">
        <v>2692</v>
      </c>
      <c r="B582">
        <v>9.8000027086166994E-2</v>
      </c>
      <c r="C582">
        <v>9.8935295702093501E-2</v>
      </c>
      <c r="D582">
        <f t="shared" si="54"/>
        <v>9.3526861592650723E-4</v>
      </c>
      <c r="E582">
        <f t="shared" si="55"/>
        <v>0.93526861592650723</v>
      </c>
      <c r="F582" s="27">
        <f t="shared" si="56"/>
        <v>0.93526861592650723</v>
      </c>
      <c r="G582">
        <f t="shared" si="53"/>
        <v>0.95435546676346106</v>
      </c>
      <c r="H582" s="27">
        <f t="shared" si="57"/>
        <v>0.95435546676346106</v>
      </c>
    </row>
    <row r="583" spans="1:8" x14ac:dyDescent="0.3">
      <c r="A583">
        <v>2693</v>
      </c>
      <c r="B583">
        <v>9.9000027030690496E-2</v>
      </c>
      <c r="C583">
        <v>9.9905755820091494E-2</v>
      </c>
      <c r="D583">
        <f t="shared" si="54"/>
        <v>9.0572878940099744E-4</v>
      </c>
      <c r="E583">
        <f t="shared" si="55"/>
        <v>0.90572878940099744</v>
      </c>
      <c r="F583" s="27">
        <f t="shared" si="56"/>
        <v>0.90572878940099744</v>
      </c>
      <c r="G583">
        <f t="shared" si="53"/>
        <v>0.91487731525590099</v>
      </c>
      <c r="H583" s="27">
        <f t="shared" si="57"/>
        <v>0.91487731525590099</v>
      </c>
    </row>
    <row r="584" spans="1:8" x14ac:dyDescent="0.3">
      <c r="A584">
        <v>2694</v>
      </c>
      <c r="B584">
        <v>0.10200002546284399</v>
      </c>
      <c r="C584">
        <v>0.10168546463330699</v>
      </c>
      <c r="D584">
        <f t="shared" si="54"/>
        <v>3.1456082953700004E-4</v>
      </c>
      <c r="E584">
        <f t="shared" si="55"/>
        <v>0.31456082953700004</v>
      </c>
      <c r="F584" s="27">
        <f t="shared" si="56"/>
        <v>0.31456082953700004</v>
      </c>
      <c r="G584">
        <f t="shared" si="53"/>
        <v>0.30839289314843016</v>
      </c>
      <c r="H584" s="27">
        <f t="shared" si="57"/>
        <v>0.30839289314843016</v>
      </c>
    </row>
    <row r="585" spans="1:8" x14ac:dyDescent="0.3">
      <c r="A585">
        <v>2695</v>
      </c>
      <c r="B585">
        <v>0.104000024951605</v>
      </c>
      <c r="C585">
        <v>0.1036652917915085</v>
      </c>
      <c r="D585">
        <f t="shared" si="54"/>
        <v>3.3473316009649534E-4</v>
      </c>
      <c r="E585">
        <f t="shared" si="55"/>
        <v>0.33473316009649534</v>
      </c>
      <c r="F585" s="27">
        <f t="shared" si="56"/>
        <v>0.33473316009649534</v>
      </c>
      <c r="G585">
        <f t="shared" si="53"/>
        <v>0.32185873056497716</v>
      </c>
      <c r="H585" s="27">
        <f t="shared" si="57"/>
        <v>0.32185873056497716</v>
      </c>
    </row>
    <row r="586" spans="1:8" x14ac:dyDescent="0.3">
      <c r="A586">
        <v>2696</v>
      </c>
      <c r="B586">
        <v>0.106000024356319</v>
      </c>
      <c r="C586">
        <v>0.106116982276624</v>
      </c>
      <c r="D586">
        <f t="shared" si="54"/>
        <v>1.1695792030499974E-4</v>
      </c>
      <c r="E586">
        <f t="shared" si="55"/>
        <v>0.11695792030499974</v>
      </c>
      <c r="F586" s="27">
        <f t="shared" si="56"/>
        <v>0.11695792030499974</v>
      </c>
      <c r="G586">
        <f t="shared" si="53"/>
        <v>0.11033763531208803</v>
      </c>
      <c r="H586" s="27">
        <f t="shared" si="57"/>
        <v>0.11033763531208803</v>
      </c>
    </row>
    <row r="587" spans="1:8" x14ac:dyDescent="0.3">
      <c r="A587">
        <v>2697</v>
      </c>
      <c r="B587">
        <v>0.108000136765057</v>
      </c>
      <c r="C587">
        <v>0.10835342046411051</v>
      </c>
      <c r="D587">
        <f t="shared" si="54"/>
        <v>3.5328369905350543E-4</v>
      </c>
      <c r="E587">
        <f t="shared" si="55"/>
        <v>0.35328369905350543</v>
      </c>
      <c r="F587" s="27">
        <f t="shared" si="56"/>
        <v>0.35328369905350543</v>
      </c>
      <c r="G587">
        <f t="shared" si="53"/>
        <v>0.32711412192193529</v>
      </c>
      <c r="H587" s="27">
        <f t="shared" si="57"/>
        <v>0.32711412192193529</v>
      </c>
    </row>
    <row r="588" spans="1:8" x14ac:dyDescent="0.3">
      <c r="A588">
        <v>2698</v>
      </c>
      <c r="B588">
        <v>0.10800014120085399</v>
      </c>
      <c r="C588">
        <v>0.10854413247342699</v>
      </c>
      <c r="D588">
        <f t="shared" si="54"/>
        <v>5.4399127257299951E-4</v>
      </c>
      <c r="E588">
        <f t="shared" si="55"/>
        <v>0.54399127257299951</v>
      </c>
      <c r="F588" s="27">
        <f t="shared" si="56"/>
        <v>0.54399127257299951</v>
      </c>
      <c r="G588">
        <f t="shared" si="53"/>
        <v>0.50369496421426718</v>
      </c>
      <c r="H588" s="27">
        <f t="shared" si="57"/>
        <v>0.50369496421426718</v>
      </c>
    </row>
    <row r="589" spans="1:8" x14ac:dyDescent="0.3">
      <c r="A589">
        <v>2699</v>
      </c>
      <c r="B589">
        <v>0.109000132652342</v>
      </c>
      <c r="C589">
        <v>0.10889214015849399</v>
      </c>
      <c r="D589">
        <f t="shared" si="54"/>
        <v>1.0799249384800536E-4</v>
      </c>
      <c r="E589">
        <f t="shared" si="55"/>
        <v>0.10799249384800536</v>
      </c>
      <c r="F589" s="27">
        <f t="shared" si="56"/>
        <v>0.10799249384800536</v>
      </c>
      <c r="G589">
        <f t="shared" si="53"/>
        <v>9.9075561855002034E-2</v>
      </c>
      <c r="H589" s="27">
        <f t="shared" si="57"/>
        <v>9.9075561855002034E-2</v>
      </c>
    </row>
    <row r="590" spans="1:8" x14ac:dyDescent="0.3">
      <c r="A590">
        <v>2700</v>
      </c>
      <c r="B590">
        <v>0.109000132128045</v>
      </c>
      <c r="C590">
        <v>0.1093758940884325</v>
      </c>
      <c r="D590">
        <f t="shared" si="54"/>
        <v>3.7576196038749399E-4</v>
      </c>
      <c r="E590">
        <f t="shared" si="55"/>
        <v>0.37576196038749399</v>
      </c>
      <c r="F590" s="27">
        <f t="shared" si="56"/>
        <v>0.37576196038749399</v>
      </c>
      <c r="G590">
        <f t="shared" si="53"/>
        <v>0.34473532559215397</v>
      </c>
      <c r="H590" s="27">
        <f t="shared" si="57"/>
        <v>0.34473532559215397</v>
      </c>
    </row>
    <row r="591" spans="1:8" x14ac:dyDescent="0.3">
      <c r="A591">
        <v>2701</v>
      </c>
      <c r="B591">
        <v>0.109000136126299</v>
      </c>
      <c r="C591">
        <v>0.10932744514732901</v>
      </c>
      <c r="D591">
        <f t="shared" si="54"/>
        <v>3.2730902103000892E-4</v>
      </c>
      <c r="E591">
        <f t="shared" si="55"/>
        <v>0.32730902103000892</v>
      </c>
      <c r="F591" s="27">
        <f t="shared" si="56"/>
        <v>0.32730902103000892</v>
      </c>
      <c r="G591">
        <f t="shared" si="53"/>
        <v>0.30028313051898792</v>
      </c>
      <c r="H591" s="27">
        <f t="shared" si="57"/>
        <v>0.30028313051898792</v>
      </c>
    </row>
    <row r="592" spans="1:8" x14ac:dyDescent="0.3">
      <c r="A592">
        <v>2702</v>
      </c>
      <c r="B592">
        <v>0.109000134769489</v>
      </c>
      <c r="C592">
        <v>0.1093265803248915</v>
      </c>
      <c r="D592">
        <f t="shared" si="54"/>
        <v>3.2644555540249642E-4</v>
      </c>
      <c r="E592">
        <f t="shared" si="55"/>
        <v>0.32644555540249642</v>
      </c>
      <c r="F592" s="27">
        <f t="shared" si="56"/>
        <v>0.32644555540249642</v>
      </c>
      <c r="G592">
        <f t="shared" si="53"/>
        <v>0.29949096493582883</v>
      </c>
      <c r="H592" s="27">
        <f t="shared" si="57"/>
        <v>0.29949096493582883</v>
      </c>
    </row>
    <row r="593" spans="1:8" x14ac:dyDescent="0.3">
      <c r="A593">
        <v>2703</v>
      </c>
      <c r="B593">
        <v>0.109000134676434</v>
      </c>
      <c r="C593">
        <v>0.10952918735752649</v>
      </c>
      <c r="D593">
        <f t="shared" si="54"/>
        <v>5.2905268109249004E-4</v>
      </c>
      <c r="E593">
        <f t="shared" si="55"/>
        <v>0.52905268109249004</v>
      </c>
      <c r="F593" s="27">
        <f t="shared" si="56"/>
        <v>0.52905268109249004</v>
      </c>
      <c r="G593">
        <f t="shared" si="53"/>
        <v>0.48536883249087587</v>
      </c>
      <c r="H593" s="27">
        <f t="shared" si="57"/>
        <v>0.48536883249087587</v>
      </c>
    </row>
    <row r="594" spans="1:8" x14ac:dyDescent="0.3">
      <c r="A594">
        <v>2704</v>
      </c>
      <c r="B594">
        <v>0.10900013353407501</v>
      </c>
      <c r="C594">
        <v>0.1092815350406755</v>
      </c>
      <c r="D594">
        <f t="shared" si="54"/>
        <v>2.8140150660049823E-4</v>
      </c>
      <c r="E594">
        <f t="shared" si="55"/>
        <v>0.28140150660049823</v>
      </c>
      <c r="F594" s="27">
        <f t="shared" si="56"/>
        <v>0.28140150660049823</v>
      </c>
      <c r="G594">
        <f t="shared" si="53"/>
        <v>0.25816620354187741</v>
      </c>
      <c r="H594" s="27">
        <f t="shared" si="57"/>
        <v>0.25816620354187741</v>
      </c>
    </row>
    <row r="595" spans="1:8" x14ac:dyDescent="0.3">
      <c r="A595">
        <v>2705</v>
      </c>
      <c r="B595">
        <v>0.109000138160514</v>
      </c>
      <c r="C595">
        <v>0.1092031464575665</v>
      </c>
      <c r="D595">
        <f t="shared" si="54"/>
        <v>2.0300829705249823E-4</v>
      </c>
      <c r="E595">
        <f t="shared" si="55"/>
        <v>0.20300829705249823</v>
      </c>
      <c r="F595" s="27">
        <f t="shared" si="56"/>
        <v>0.20300829705249823</v>
      </c>
      <c r="G595">
        <f t="shared" si="53"/>
        <v>0.1862459080130224</v>
      </c>
      <c r="H595" s="27">
        <f t="shared" si="57"/>
        <v>0.1862459080130224</v>
      </c>
    </row>
    <row r="596" spans="1:8" x14ac:dyDescent="0.3">
      <c r="A596">
        <v>2706</v>
      </c>
      <c r="B596">
        <v>0.107000024150705</v>
      </c>
      <c r="C596">
        <v>0.107501618683147</v>
      </c>
      <c r="D596">
        <f t="shared" si="54"/>
        <v>5.0159453244200125E-4</v>
      </c>
      <c r="E596">
        <f t="shared" si="55"/>
        <v>0.50159453244200125</v>
      </c>
      <c r="F596" s="27">
        <f t="shared" si="56"/>
        <v>0.50159453244200125</v>
      </c>
      <c r="G596">
        <f t="shared" si="53"/>
        <v>0.46877983105454879</v>
      </c>
      <c r="H596" s="27">
        <f t="shared" si="57"/>
        <v>0.46877983105454879</v>
      </c>
    </row>
    <row r="597" spans="1:8" x14ac:dyDescent="0.3">
      <c r="A597">
        <v>2707</v>
      </c>
      <c r="B597">
        <v>0.106000024246155</v>
      </c>
      <c r="C597">
        <v>0.10568992744680999</v>
      </c>
      <c r="D597">
        <f t="shared" si="54"/>
        <v>3.1009679934500267E-4</v>
      </c>
      <c r="E597">
        <f t="shared" si="55"/>
        <v>0.31009679934500267</v>
      </c>
      <c r="F597" s="27">
        <f t="shared" si="56"/>
        <v>0.31009679934500267</v>
      </c>
      <c r="G597">
        <f t="shared" si="53"/>
        <v>0.29254408340972715</v>
      </c>
      <c r="H597" s="27">
        <f t="shared" si="57"/>
        <v>0.29254408340972715</v>
      </c>
    </row>
    <row r="598" spans="1:8" x14ac:dyDescent="0.3">
      <c r="A598">
        <v>2708</v>
      </c>
      <c r="B598">
        <v>0.104000025109264</v>
      </c>
      <c r="C598">
        <v>0.104034611257036</v>
      </c>
      <c r="D598">
        <f t="shared" si="54"/>
        <v>3.4586147772006082E-5</v>
      </c>
      <c r="E598">
        <f t="shared" si="55"/>
        <v>3.4586147772006082E-2</v>
      </c>
      <c r="F598" s="27">
        <f t="shared" si="56"/>
        <v>3.4586147772006082E-2</v>
      </c>
      <c r="G598">
        <f t="shared" si="53"/>
        <v>3.3255903290089928E-2</v>
      </c>
      <c r="H598" s="27">
        <f t="shared" si="57"/>
        <v>3.3255903290089928E-2</v>
      </c>
    </row>
    <row r="599" spans="1:8" x14ac:dyDescent="0.3">
      <c r="A599">
        <v>2709</v>
      </c>
      <c r="B599">
        <v>0.102000026846966</v>
      </c>
      <c r="C599">
        <v>0.102270057167024</v>
      </c>
      <c r="D599">
        <f t="shared" si="54"/>
        <v>2.7003032005799843E-4</v>
      </c>
      <c r="E599">
        <f t="shared" si="55"/>
        <v>0.27003032005799843</v>
      </c>
      <c r="F599" s="27">
        <f t="shared" si="56"/>
        <v>0.27003032005799843</v>
      </c>
      <c r="G599">
        <f t="shared" si="53"/>
        <v>0.26473553822013574</v>
      </c>
      <c r="H599" s="27">
        <f t="shared" si="57"/>
        <v>0.26473553822013574</v>
      </c>
    </row>
    <row r="600" spans="1:8" x14ac:dyDescent="0.3">
      <c r="A600">
        <v>2710</v>
      </c>
      <c r="B600">
        <v>9.9000027234144E-2</v>
      </c>
      <c r="C600">
        <v>9.9778244657815499E-2</v>
      </c>
      <c r="D600">
        <f t="shared" si="54"/>
        <v>7.7821742367149838E-4</v>
      </c>
      <c r="E600">
        <f t="shared" si="55"/>
        <v>0.77821742367149838</v>
      </c>
      <c r="F600" s="27">
        <f t="shared" si="56"/>
        <v>0.77821742367149838</v>
      </c>
      <c r="G600">
        <f t="shared" si="53"/>
        <v>0.78607798948473406</v>
      </c>
      <c r="H600" s="27">
        <f t="shared" si="57"/>
        <v>0.78607798948473406</v>
      </c>
    </row>
    <row r="601" spans="1:8" x14ac:dyDescent="0.3">
      <c r="A601">
        <v>2711</v>
      </c>
      <c r="B601">
        <v>9.6000027260647006E-2</v>
      </c>
      <c r="C601">
        <v>9.6388805107810005E-2</v>
      </c>
      <c r="D601">
        <f t="shared" si="54"/>
        <v>3.8877784716299935E-4</v>
      </c>
      <c r="E601">
        <f t="shared" si="55"/>
        <v>0.38877784716299935</v>
      </c>
      <c r="F601" s="27">
        <f t="shared" si="56"/>
        <v>0.38877784716299935</v>
      </c>
      <c r="G601">
        <f t="shared" si="53"/>
        <v>0.4049768091288552</v>
      </c>
      <c r="H601" s="27">
        <f t="shared" si="57"/>
        <v>0.4049768091288552</v>
      </c>
    </row>
    <row r="602" spans="1:8" x14ac:dyDescent="0.3">
      <c r="A602">
        <v>2712</v>
      </c>
      <c r="B602">
        <v>9.2000025642469493E-2</v>
      </c>
      <c r="C602">
        <v>9.2690639187910998E-2</v>
      </c>
      <c r="D602">
        <f t="shared" si="54"/>
        <v>6.9061354544150411E-4</v>
      </c>
      <c r="E602">
        <f t="shared" si="55"/>
        <v>0.69061354544150411</v>
      </c>
      <c r="F602" s="27">
        <f t="shared" si="56"/>
        <v>0.69061354544150411</v>
      </c>
      <c r="G602">
        <f t="shared" si="53"/>
        <v>0.7506666879913344</v>
      </c>
      <c r="H602" s="27">
        <f t="shared" si="57"/>
        <v>0.7506666879913344</v>
      </c>
    </row>
    <row r="603" spans="1:8" x14ac:dyDescent="0.3">
      <c r="A603">
        <v>2713</v>
      </c>
      <c r="B603">
        <v>8.90000231255825E-2</v>
      </c>
      <c r="C603">
        <v>8.9541050260851504E-2</v>
      </c>
      <c r="D603">
        <f t="shared" si="54"/>
        <v>5.4102713526900381E-4</v>
      </c>
      <c r="E603">
        <f t="shared" si="55"/>
        <v>0.54102713526900381</v>
      </c>
      <c r="F603" s="27">
        <f t="shared" si="56"/>
        <v>0.54102713526900381</v>
      </c>
      <c r="G603">
        <f t="shared" si="53"/>
        <v>0.60789549965126799</v>
      </c>
      <c r="H603" s="27">
        <f t="shared" si="57"/>
        <v>0.60789549965126799</v>
      </c>
    </row>
    <row r="604" spans="1:8" x14ac:dyDescent="0.3">
      <c r="A604">
        <v>2714</v>
      </c>
      <c r="B604">
        <v>8.7000023170249005E-2</v>
      </c>
      <c r="C604">
        <v>8.7083363389427501E-2</v>
      </c>
      <c r="D604">
        <f t="shared" si="54"/>
        <v>8.3340219178495989E-5</v>
      </c>
      <c r="E604">
        <f t="shared" si="55"/>
        <v>8.3340219178495989E-2</v>
      </c>
      <c r="F604" s="27">
        <f t="shared" si="56"/>
        <v>8.3340219178495989E-2</v>
      </c>
      <c r="G604">
        <f t="shared" si="53"/>
        <v>9.5793329865451637E-2</v>
      </c>
      <c r="H604" s="27">
        <f t="shared" si="57"/>
        <v>9.5793329865451637E-2</v>
      </c>
    </row>
    <row r="605" spans="1:8" x14ac:dyDescent="0.3">
      <c r="A605">
        <v>2715</v>
      </c>
      <c r="B605">
        <v>8.5000021613546001E-2</v>
      </c>
      <c r="C605">
        <v>8.5005697839920499E-2</v>
      </c>
      <c r="D605">
        <f t="shared" si="54"/>
        <v>5.6762263744986052E-6</v>
      </c>
      <c r="E605">
        <f t="shared" si="55"/>
        <v>5.6762263744986052E-3</v>
      </c>
      <c r="F605" s="27">
        <f t="shared" si="56"/>
        <v>5.6762263744986052E-3</v>
      </c>
      <c r="G605">
        <f t="shared" si="53"/>
        <v>6.6779116837236367E-3</v>
      </c>
      <c r="H605" s="27">
        <f t="shared" si="57"/>
        <v>6.6779116837236367E-3</v>
      </c>
    </row>
    <row r="606" spans="1:8" x14ac:dyDescent="0.3">
      <c r="A606">
        <v>2716</v>
      </c>
      <c r="B606">
        <v>8.2000108190479995E-2</v>
      </c>
      <c r="C606">
        <v>8.2608886239839502E-2</v>
      </c>
      <c r="D606">
        <f t="shared" si="54"/>
        <v>6.0877804935950686E-4</v>
      </c>
      <c r="E606">
        <f t="shared" si="55"/>
        <v>0.60877804935950686</v>
      </c>
      <c r="F606" s="27">
        <f t="shared" si="56"/>
        <v>0.60877804935950686</v>
      </c>
      <c r="G606">
        <f t="shared" si="53"/>
        <v>0.74241127578193178</v>
      </c>
      <c r="H606" s="27">
        <f t="shared" si="57"/>
        <v>0.74241127578193178</v>
      </c>
    </row>
    <row r="607" spans="1:8" x14ac:dyDescent="0.3">
      <c r="A607">
        <v>2717</v>
      </c>
      <c r="B607">
        <v>8.0000788880314005E-2</v>
      </c>
      <c r="C607">
        <v>8.0547305408441003E-2</v>
      </c>
      <c r="D607">
        <f t="shared" si="54"/>
        <v>5.4651652812699736E-4</v>
      </c>
      <c r="E607">
        <f t="shared" si="55"/>
        <v>0.54651652812699736</v>
      </c>
      <c r="F607" s="27">
        <f t="shared" si="56"/>
        <v>0.54651652812699736</v>
      </c>
      <c r="G607">
        <f t="shared" si="53"/>
        <v>0.68313892372313845</v>
      </c>
      <c r="H607" s="27">
        <f t="shared" si="57"/>
        <v>0.68313892372313845</v>
      </c>
    </row>
    <row r="608" spans="1:8" x14ac:dyDescent="0.3">
      <c r="A608">
        <v>2718</v>
      </c>
      <c r="B608">
        <v>7.9000539558553504E-2</v>
      </c>
      <c r="C608">
        <v>7.9105377966900994E-2</v>
      </c>
      <c r="D608">
        <f t="shared" si="54"/>
        <v>1.048384083474907E-4</v>
      </c>
      <c r="E608">
        <f t="shared" si="55"/>
        <v>0.1048384083474907</v>
      </c>
      <c r="F608" s="27">
        <f t="shared" si="56"/>
        <v>0.1048384083474907</v>
      </c>
      <c r="G608">
        <f t="shared" si="53"/>
        <v>0.1327059396471422</v>
      </c>
      <c r="H608" s="27">
        <f t="shared" si="57"/>
        <v>0.1327059396471422</v>
      </c>
    </row>
    <row r="609" spans="1:8" x14ac:dyDescent="0.3">
      <c r="A609">
        <v>2719</v>
      </c>
      <c r="B609">
        <v>7.8000849308750494E-2</v>
      </c>
      <c r="C609">
        <v>7.7880299024256999E-2</v>
      </c>
      <c r="D609">
        <f t="shared" si="54"/>
        <v>1.2055028449349525E-4</v>
      </c>
      <c r="E609">
        <f t="shared" si="55"/>
        <v>0.12055028449349525</v>
      </c>
      <c r="F609" s="27">
        <f t="shared" si="56"/>
        <v>0.12055028449349525</v>
      </c>
      <c r="G609">
        <f t="shared" si="53"/>
        <v>0.15454996395785575</v>
      </c>
      <c r="H609" s="27">
        <f t="shared" si="57"/>
        <v>0.15454996395785575</v>
      </c>
    </row>
    <row r="610" spans="1:8" x14ac:dyDescent="0.3">
      <c r="A610">
        <v>2720</v>
      </c>
      <c r="B610">
        <v>7.7000846379160506E-2</v>
      </c>
      <c r="C610">
        <v>7.5563036132205996E-2</v>
      </c>
      <c r="D610">
        <f t="shared" si="54"/>
        <v>1.4378102469545101E-3</v>
      </c>
      <c r="E610">
        <f t="shared" si="55"/>
        <v>1.43781024695451</v>
      </c>
      <c r="F610" s="27">
        <f t="shared" si="56"/>
        <v>1.43781024695451</v>
      </c>
      <c r="G610">
        <f t="shared" si="53"/>
        <v>1.8672655101407285</v>
      </c>
      <c r="H610" s="27">
        <f t="shared" si="57"/>
        <v>1.8672655101407285</v>
      </c>
    </row>
    <row r="611" spans="1:8" x14ac:dyDescent="0.3">
      <c r="A611">
        <v>2721</v>
      </c>
      <c r="B611">
        <v>7.5000181426023493E-2</v>
      </c>
      <c r="C611">
        <v>7.54399420747775E-2</v>
      </c>
      <c r="D611">
        <f t="shared" si="54"/>
        <v>4.3976064875400622E-4</v>
      </c>
      <c r="E611">
        <f t="shared" si="55"/>
        <v>0.43976064875400622</v>
      </c>
      <c r="F611" s="27">
        <f t="shared" si="56"/>
        <v>0.43976064875400622</v>
      </c>
      <c r="G611">
        <f t="shared" si="53"/>
        <v>0.58634611329275865</v>
      </c>
      <c r="H611" s="27">
        <f t="shared" si="57"/>
        <v>0.58634611329275865</v>
      </c>
    </row>
    <row r="612" spans="1:8" x14ac:dyDescent="0.3">
      <c r="A612">
        <v>2722</v>
      </c>
      <c r="B612">
        <v>7.5000180361620997E-2</v>
      </c>
      <c r="C612">
        <v>7.5503425972232002E-2</v>
      </c>
      <c r="D612">
        <f t="shared" si="54"/>
        <v>5.0324561061100559E-4</v>
      </c>
      <c r="E612">
        <f t="shared" si="55"/>
        <v>0.50324561061100559</v>
      </c>
      <c r="F612" s="27">
        <f t="shared" si="56"/>
        <v>0.50324561061100559</v>
      </c>
      <c r="G612">
        <f t="shared" si="53"/>
        <v>0.67099253386399305</v>
      </c>
      <c r="H612" s="27">
        <f t="shared" si="57"/>
        <v>0.67099253386399305</v>
      </c>
    </row>
    <row r="613" spans="1:8" x14ac:dyDescent="0.3">
      <c r="A613">
        <v>2723</v>
      </c>
      <c r="B613">
        <v>7.5000189997209005E-2</v>
      </c>
      <c r="C613">
        <v>7.5483088877707494E-2</v>
      </c>
      <c r="D613">
        <f t="shared" si="54"/>
        <v>4.8289888049848906E-4</v>
      </c>
      <c r="E613">
        <f t="shared" si="55"/>
        <v>0.48289888049848906</v>
      </c>
      <c r="F613" s="27">
        <f t="shared" si="56"/>
        <v>0.48289888049848906</v>
      </c>
      <c r="G613">
        <f t="shared" si="53"/>
        <v>0.64386354290097036</v>
      </c>
      <c r="H613" s="27">
        <f t="shared" si="57"/>
        <v>0.64386354290097036</v>
      </c>
    </row>
    <row r="614" spans="1:8" x14ac:dyDescent="0.3">
      <c r="A614">
        <v>2724</v>
      </c>
      <c r="B614">
        <v>7.5000211946018996E-2</v>
      </c>
      <c r="C614">
        <v>7.5387900916796494E-2</v>
      </c>
      <c r="D614">
        <f t="shared" si="54"/>
        <v>3.876889707774972E-4</v>
      </c>
      <c r="E614">
        <f t="shared" si="55"/>
        <v>0.3876889707774972</v>
      </c>
      <c r="F614" s="27">
        <f t="shared" si="56"/>
        <v>0.3876889707774972</v>
      </c>
      <c r="G614">
        <f t="shared" si="53"/>
        <v>0.51691716692285394</v>
      </c>
      <c r="H614" s="27">
        <f t="shared" si="57"/>
        <v>0.51691716692285394</v>
      </c>
    </row>
    <row r="615" spans="1:8" x14ac:dyDescent="0.3">
      <c r="A615">
        <v>2725</v>
      </c>
      <c r="B615">
        <v>7.5000212586837506E-2</v>
      </c>
      <c r="C615">
        <v>7.5082717508719005E-2</v>
      </c>
      <c r="D615">
        <f t="shared" si="54"/>
        <v>8.2504921881498827E-5</v>
      </c>
      <c r="E615">
        <f t="shared" si="55"/>
        <v>8.2504921881498827E-2</v>
      </c>
      <c r="F615" s="27">
        <f t="shared" si="56"/>
        <v>8.2504921881498827E-2</v>
      </c>
      <c r="G615">
        <f t="shared" si="53"/>
        <v>0.1100062506969192</v>
      </c>
      <c r="H615" s="27">
        <f t="shared" si="57"/>
        <v>0.1100062506969192</v>
      </c>
    </row>
    <row r="616" spans="1:8" x14ac:dyDescent="0.3">
      <c r="A616">
        <v>2726</v>
      </c>
      <c r="B616">
        <v>7.5000211325436994E-2</v>
      </c>
      <c r="C616">
        <v>7.5255345306008997E-2</v>
      </c>
      <c r="D616">
        <f t="shared" si="54"/>
        <v>2.5513398057200321E-4</v>
      </c>
      <c r="E616">
        <f t="shared" si="55"/>
        <v>0.25513398057200321</v>
      </c>
      <c r="F616" s="27">
        <f t="shared" si="56"/>
        <v>0.25513398057200321</v>
      </c>
      <c r="G616">
        <f t="shared" si="53"/>
        <v>0.3401776822533728</v>
      </c>
      <c r="H616" s="27">
        <f t="shared" si="57"/>
        <v>0.3401776822533728</v>
      </c>
    </row>
    <row r="617" spans="1:8" x14ac:dyDescent="0.3">
      <c r="A617">
        <v>2727</v>
      </c>
      <c r="B617">
        <v>7.5000225543098001E-2</v>
      </c>
      <c r="C617">
        <v>7.5358254673050504E-2</v>
      </c>
      <c r="D617">
        <f t="shared" si="54"/>
        <v>3.5802912995250291E-4</v>
      </c>
      <c r="E617">
        <f t="shared" si="55"/>
        <v>0.35802912995250291</v>
      </c>
      <c r="F617" s="27">
        <f t="shared" si="56"/>
        <v>0.35802912995250291</v>
      </c>
      <c r="G617">
        <f t="shared" si="53"/>
        <v>0.47737073770100286</v>
      </c>
      <c r="H617" s="27">
        <f t="shared" si="57"/>
        <v>0.47737073770100286</v>
      </c>
    </row>
    <row r="618" spans="1:8" x14ac:dyDescent="0.3">
      <c r="A618">
        <v>2728</v>
      </c>
      <c r="B618">
        <v>7.6000197119656998E-2</v>
      </c>
      <c r="C618">
        <v>7.5587642941900998E-2</v>
      </c>
      <c r="D618">
        <f t="shared" si="54"/>
        <v>4.125541777559999E-4</v>
      </c>
      <c r="E618">
        <f t="shared" si="55"/>
        <v>0.4125541777559999</v>
      </c>
      <c r="F618" s="27">
        <f t="shared" si="56"/>
        <v>0.4125541777559999</v>
      </c>
      <c r="G618">
        <f t="shared" si="53"/>
        <v>0.54283303648076353</v>
      </c>
      <c r="H618" s="27">
        <f t="shared" si="57"/>
        <v>0.54283303648076353</v>
      </c>
    </row>
    <row r="619" spans="1:8" x14ac:dyDescent="0.3">
      <c r="A619">
        <v>2729</v>
      </c>
      <c r="B619">
        <v>7.6000213605585495E-2</v>
      </c>
      <c r="C619">
        <v>7.5666070002348998E-2</v>
      </c>
      <c r="D619">
        <f t="shared" si="54"/>
        <v>3.341436032364975E-4</v>
      </c>
      <c r="E619">
        <f t="shared" si="55"/>
        <v>0.3341436032364975</v>
      </c>
      <c r="F619" s="27">
        <f t="shared" si="56"/>
        <v>0.3341436032364975</v>
      </c>
      <c r="G619">
        <f t="shared" si="53"/>
        <v>0.4396614001252494</v>
      </c>
      <c r="H619" s="27">
        <f t="shared" si="57"/>
        <v>0.4396614001252494</v>
      </c>
    </row>
    <row r="620" spans="1:8" x14ac:dyDescent="0.3">
      <c r="A620">
        <v>2730</v>
      </c>
      <c r="B620">
        <v>7.5000235865236506E-2</v>
      </c>
      <c r="C620">
        <v>7.5368799723921007E-2</v>
      </c>
      <c r="D620">
        <f t="shared" si="54"/>
        <v>3.6856385868450081E-4</v>
      </c>
      <c r="E620">
        <f t="shared" si="55"/>
        <v>0.36856385868450081</v>
      </c>
      <c r="F620" s="27">
        <f t="shared" si="56"/>
        <v>0.36856385868450081</v>
      </c>
      <c r="G620">
        <f t="shared" si="53"/>
        <v>0.49141693280372001</v>
      </c>
      <c r="H620" s="27">
        <f t="shared" si="57"/>
        <v>0.49141693280372001</v>
      </c>
    </row>
    <row r="621" spans="1:8" x14ac:dyDescent="0.3">
      <c r="A621">
        <v>2731</v>
      </c>
      <c r="B621">
        <v>7.5000229701539495E-2</v>
      </c>
      <c r="C621">
        <v>7.4914824452251005E-2</v>
      </c>
      <c r="D621">
        <f t="shared" si="54"/>
        <v>8.540524928848936E-5</v>
      </c>
      <c r="E621">
        <f t="shared" si="55"/>
        <v>8.540524928848936E-2</v>
      </c>
      <c r="F621" s="27">
        <f t="shared" si="56"/>
        <v>8.540524928848936E-2</v>
      </c>
      <c r="G621">
        <f t="shared" si="53"/>
        <v>0.1138733169596363</v>
      </c>
      <c r="H621" s="27">
        <f t="shared" si="57"/>
        <v>0.1138733169596363</v>
      </c>
    </row>
    <row r="622" spans="1:8" x14ac:dyDescent="0.3">
      <c r="A622">
        <v>2732</v>
      </c>
      <c r="B622">
        <v>7.5000247212142504E-2</v>
      </c>
      <c r="C622">
        <v>7.4887868046058501E-2</v>
      </c>
      <c r="D622">
        <f t="shared" si="54"/>
        <v>1.1237916608400345E-4</v>
      </c>
      <c r="E622">
        <f t="shared" si="55"/>
        <v>0.11237916608400345</v>
      </c>
      <c r="F622" s="27">
        <f t="shared" si="56"/>
        <v>0.11237916608400345</v>
      </c>
      <c r="G622">
        <f t="shared" si="53"/>
        <v>0.14983839422039841</v>
      </c>
      <c r="H622" s="27">
        <f t="shared" si="57"/>
        <v>0.14983839422039841</v>
      </c>
    </row>
    <row r="623" spans="1:8" x14ac:dyDescent="0.3">
      <c r="A623">
        <v>2733</v>
      </c>
      <c r="B623">
        <v>7.5000233927589005E-2</v>
      </c>
      <c r="C623">
        <v>7.4305008638354E-2</v>
      </c>
      <c r="D623">
        <f t="shared" si="54"/>
        <v>6.9522528923500471E-4</v>
      </c>
      <c r="E623">
        <f t="shared" si="55"/>
        <v>0.69522528923500471</v>
      </c>
      <c r="F623" s="27">
        <f t="shared" si="56"/>
        <v>0.69522528923500471</v>
      </c>
      <c r="G623">
        <f t="shared" si="53"/>
        <v>0.92696416108012225</v>
      </c>
      <c r="H623" s="27">
        <f t="shared" si="57"/>
        <v>0.92696416108012225</v>
      </c>
    </row>
    <row r="624" spans="1:8" x14ac:dyDescent="0.3">
      <c r="A624">
        <v>2734</v>
      </c>
      <c r="B624">
        <v>7.5000232294852004E-2</v>
      </c>
      <c r="C624">
        <v>7.4348853738585505E-2</v>
      </c>
      <c r="D624">
        <f t="shared" si="54"/>
        <v>6.5137855626649921E-4</v>
      </c>
      <c r="E624">
        <f t="shared" si="55"/>
        <v>0.65137855626649921</v>
      </c>
      <c r="F624" s="27">
        <f t="shared" si="56"/>
        <v>0.65137855626649921</v>
      </c>
      <c r="G624">
        <f t="shared" si="53"/>
        <v>0.86850205170792472</v>
      </c>
      <c r="H624" s="27">
        <f t="shared" si="57"/>
        <v>0.86850205170792472</v>
      </c>
    </row>
    <row r="625" spans="1:8" x14ac:dyDescent="0.3">
      <c r="A625">
        <v>2735</v>
      </c>
      <c r="B625">
        <v>7.5000229234144497E-2</v>
      </c>
      <c r="C625">
        <v>7.4081568070704498E-2</v>
      </c>
      <c r="D625">
        <f t="shared" si="54"/>
        <v>9.1866116343999882E-4</v>
      </c>
      <c r="E625">
        <f t="shared" si="55"/>
        <v>0.91866116343999882</v>
      </c>
      <c r="F625" s="27">
        <f t="shared" si="56"/>
        <v>0.91866116343999882</v>
      </c>
      <c r="G625">
        <f t="shared" si="53"/>
        <v>1.2248778074691142</v>
      </c>
      <c r="H625" s="27">
        <f t="shared" si="57"/>
        <v>1.2248778074691142</v>
      </c>
    </row>
    <row r="626" spans="1:8" x14ac:dyDescent="0.3">
      <c r="A626">
        <v>2736</v>
      </c>
      <c r="B626">
        <v>7.5000224012901504E-2</v>
      </c>
      <c r="C626">
        <v>7.3971405893689002E-2</v>
      </c>
      <c r="D626">
        <f t="shared" si="54"/>
        <v>1.0288181192125018E-3</v>
      </c>
      <c r="E626">
        <f t="shared" si="55"/>
        <v>1.0288181192125019</v>
      </c>
      <c r="F626" s="27">
        <f t="shared" si="56"/>
        <v>1.0288181192125019</v>
      </c>
      <c r="G626">
        <f t="shared" si="53"/>
        <v>1.3717533950772269</v>
      </c>
      <c r="H626" s="27">
        <f t="shared" si="57"/>
        <v>1.3717533950772269</v>
      </c>
    </row>
    <row r="627" spans="1:8" x14ac:dyDescent="0.3">
      <c r="A627">
        <v>2737</v>
      </c>
      <c r="B627">
        <v>7.4000254703555507E-2</v>
      </c>
      <c r="C627">
        <v>7.390971908815E-2</v>
      </c>
      <c r="D627">
        <f t="shared" si="54"/>
        <v>9.0535615405507031E-5</v>
      </c>
      <c r="E627">
        <f t="shared" si="55"/>
        <v>9.0535615405507031E-2</v>
      </c>
      <c r="F627" s="27">
        <f t="shared" si="56"/>
        <v>9.0535615405507031E-2</v>
      </c>
      <c r="G627">
        <f t="shared" si="53"/>
        <v>0.12234500511949864</v>
      </c>
      <c r="H627" s="27">
        <f t="shared" si="57"/>
        <v>0.12234500511949864</v>
      </c>
    </row>
    <row r="628" spans="1:8" x14ac:dyDescent="0.3">
      <c r="A628">
        <v>2738</v>
      </c>
      <c r="B628">
        <v>7.3000251757316004E-2</v>
      </c>
      <c r="C628">
        <v>7.2610303199620502E-2</v>
      </c>
      <c r="D628">
        <f t="shared" si="54"/>
        <v>3.8994855769550196E-4</v>
      </c>
      <c r="E628">
        <f t="shared" si="55"/>
        <v>0.38994855769550196</v>
      </c>
      <c r="F628" s="27">
        <f t="shared" si="56"/>
        <v>0.38994855769550196</v>
      </c>
      <c r="G628">
        <f t="shared" si="53"/>
        <v>0.53417426420919401</v>
      </c>
      <c r="H628" s="27">
        <f t="shared" si="57"/>
        <v>0.53417426420919401</v>
      </c>
    </row>
    <row r="629" spans="1:8" x14ac:dyDescent="0.3">
      <c r="A629">
        <v>2739</v>
      </c>
      <c r="B629">
        <v>7.2000531485861496E-2</v>
      </c>
      <c r="C629">
        <v>7.1342449378863998E-2</v>
      </c>
      <c r="D629">
        <f t="shared" si="54"/>
        <v>6.5808210699749847E-4</v>
      </c>
      <c r="E629">
        <f t="shared" si="55"/>
        <v>0.65808210699749847</v>
      </c>
      <c r="F629" s="27">
        <f t="shared" si="56"/>
        <v>0.65808210699749847</v>
      </c>
      <c r="G629">
        <f t="shared" si="53"/>
        <v>0.91399617949587464</v>
      </c>
      <c r="H629" s="27">
        <f t="shared" si="57"/>
        <v>0.91399617949587464</v>
      </c>
    </row>
    <row r="630" spans="1:8" x14ac:dyDescent="0.3">
      <c r="A630">
        <v>2740</v>
      </c>
      <c r="B630">
        <v>7.1000681207155997E-2</v>
      </c>
      <c r="C630">
        <v>6.9947682950757498E-2</v>
      </c>
      <c r="D630">
        <f t="shared" si="54"/>
        <v>1.0529982563984991E-3</v>
      </c>
      <c r="E630">
        <f t="shared" si="55"/>
        <v>1.052998256398499</v>
      </c>
      <c r="F630" s="27">
        <f t="shared" si="56"/>
        <v>1.052998256398499</v>
      </c>
      <c r="G630">
        <f t="shared" si="53"/>
        <v>1.4830819063921457</v>
      </c>
      <c r="H630" s="27">
        <f t="shared" si="57"/>
        <v>1.4830819063921457</v>
      </c>
    </row>
    <row r="631" spans="1:8" x14ac:dyDescent="0.3">
      <c r="A631">
        <v>2741</v>
      </c>
      <c r="B631">
        <v>6.9000921020493503E-2</v>
      </c>
      <c r="C631">
        <v>6.8922632121100502E-2</v>
      </c>
      <c r="D631">
        <f t="shared" si="54"/>
        <v>7.8288899393000322E-5</v>
      </c>
      <c r="E631">
        <f t="shared" si="55"/>
        <v>7.8288899393000322E-2</v>
      </c>
      <c r="F631" s="27">
        <f t="shared" si="56"/>
        <v>7.8288899393000322E-2</v>
      </c>
      <c r="G631">
        <f t="shared" si="53"/>
        <v>0.11346065854649717</v>
      </c>
      <c r="H631" s="27">
        <f t="shared" si="57"/>
        <v>0.11346065854649717</v>
      </c>
    </row>
    <row r="632" spans="1:8" x14ac:dyDescent="0.3">
      <c r="A632">
        <v>2742</v>
      </c>
      <c r="B632">
        <v>6.9000903160919003E-2</v>
      </c>
      <c r="C632">
        <v>6.8863249999560505E-2</v>
      </c>
      <c r="D632">
        <f t="shared" si="54"/>
        <v>1.3765316135849748E-4</v>
      </c>
      <c r="E632">
        <f t="shared" si="55"/>
        <v>0.13765316135849748</v>
      </c>
      <c r="F632" s="27">
        <f t="shared" si="56"/>
        <v>0.13765316135849748</v>
      </c>
      <c r="G632">
        <f t="shared" si="53"/>
        <v>0.19949472405813667</v>
      </c>
      <c r="H632" s="27">
        <f t="shared" si="57"/>
        <v>0.19949472405813667</v>
      </c>
    </row>
    <row r="633" spans="1:8" x14ac:dyDescent="0.3">
      <c r="A633">
        <v>2743</v>
      </c>
      <c r="B633">
        <v>6.9000893786379996E-2</v>
      </c>
      <c r="C633">
        <v>6.8703221354095997E-2</v>
      </c>
      <c r="D633">
        <f t="shared" si="54"/>
        <v>2.9767243228399909E-4</v>
      </c>
      <c r="E633">
        <f t="shared" si="55"/>
        <v>0.29767243228399909</v>
      </c>
      <c r="F633" s="27">
        <f t="shared" si="56"/>
        <v>0.29767243228399909</v>
      </c>
      <c r="G633">
        <f t="shared" si="53"/>
        <v>0.43140373399446652</v>
      </c>
      <c r="H633" s="27">
        <f t="shared" si="57"/>
        <v>0.43140373399446652</v>
      </c>
    </row>
    <row r="634" spans="1:8" x14ac:dyDescent="0.3">
      <c r="A634">
        <v>2744</v>
      </c>
      <c r="B634">
        <v>6.9000874600707002E-2</v>
      </c>
      <c r="C634">
        <v>6.8869055057961495E-2</v>
      </c>
      <c r="D634">
        <f t="shared" si="54"/>
        <v>1.3181954274550656E-4</v>
      </c>
      <c r="E634">
        <f t="shared" si="55"/>
        <v>0.13181954274550656</v>
      </c>
      <c r="F634" s="27">
        <f t="shared" si="56"/>
        <v>0.13181954274550656</v>
      </c>
      <c r="G634">
        <f t="shared" si="53"/>
        <v>0.19104039406502812</v>
      </c>
      <c r="H634" s="27">
        <f t="shared" si="57"/>
        <v>0.19104039406502812</v>
      </c>
    </row>
    <row r="635" spans="1:8" x14ac:dyDescent="0.3">
      <c r="A635">
        <v>2745</v>
      </c>
      <c r="B635">
        <v>6.9000856349614004E-2</v>
      </c>
      <c r="C635">
        <v>6.8793165912333004E-2</v>
      </c>
      <c r="D635">
        <f t="shared" si="54"/>
        <v>2.0769043728099956E-4</v>
      </c>
      <c r="E635">
        <f t="shared" si="55"/>
        <v>0.20769043728099956</v>
      </c>
      <c r="F635" s="27">
        <f t="shared" si="56"/>
        <v>0.20769043728099956</v>
      </c>
      <c r="G635">
        <f t="shared" si="53"/>
        <v>0.30099689810902097</v>
      </c>
      <c r="H635" s="27">
        <f t="shared" si="57"/>
        <v>0.30099689810902097</v>
      </c>
    </row>
    <row r="636" spans="1:8" x14ac:dyDescent="0.3">
      <c r="A636">
        <v>2746</v>
      </c>
      <c r="B636">
        <v>6.8000938025054497E-2</v>
      </c>
      <c r="C636">
        <v>6.7646601639976503E-2</v>
      </c>
      <c r="D636">
        <f t="shared" si="54"/>
        <v>3.5433638507799403E-4</v>
      </c>
      <c r="E636">
        <f t="shared" si="55"/>
        <v>0.35433638507799403</v>
      </c>
      <c r="F636" s="27">
        <f t="shared" si="56"/>
        <v>0.35433638507799403</v>
      </c>
      <c r="G636">
        <f t="shared" si="53"/>
        <v>0.52107573126041451</v>
      </c>
      <c r="H636" s="27">
        <f t="shared" si="57"/>
        <v>0.52107573126041451</v>
      </c>
    </row>
    <row r="637" spans="1:8" x14ac:dyDescent="0.3">
      <c r="A637">
        <v>2747</v>
      </c>
      <c r="B637">
        <v>6.7001173595996E-2</v>
      </c>
      <c r="C637">
        <v>6.6499129774415994E-2</v>
      </c>
      <c r="D637">
        <f t="shared" si="54"/>
        <v>5.0204382158000604E-4</v>
      </c>
      <c r="E637">
        <f t="shared" si="55"/>
        <v>0.50204382158000604</v>
      </c>
      <c r="F637" s="27">
        <f t="shared" si="56"/>
        <v>0.50204382158000604</v>
      </c>
      <c r="G637">
        <f t="shared" si="53"/>
        <v>0.74930601157411414</v>
      </c>
      <c r="H637" s="27">
        <f t="shared" si="57"/>
        <v>0.74930601157411414</v>
      </c>
    </row>
    <row r="638" spans="1:8" x14ac:dyDescent="0.3">
      <c r="A638">
        <v>2748</v>
      </c>
      <c r="B638">
        <v>6.6001299902447505E-2</v>
      </c>
      <c r="C638">
        <v>6.5667967602255503E-2</v>
      </c>
      <c r="D638">
        <f t="shared" si="54"/>
        <v>3.3333230019200188E-4</v>
      </c>
      <c r="E638">
        <f t="shared" si="55"/>
        <v>0.33333230019200188</v>
      </c>
      <c r="F638" s="27">
        <f t="shared" si="56"/>
        <v>0.33333230019200188</v>
      </c>
      <c r="G638">
        <f t="shared" si="53"/>
        <v>0.50503899269359853</v>
      </c>
      <c r="H638" s="27">
        <f t="shared" si="57"/>
        <v>0.50503899269359853</v>
      </c>
    </row>
    <row r="639" spans="1:8" x14ac:dyDescent="0.3">
      <c r="A639">
        <v>2749</v>
      </c>
      <c r="B639">
        <v>6.5001443396626002E-2</v>
      </c>
      <c r="C639">
        <v>6.4251084627479499E-2</v>
      </c>
      <c r="D639">
        <f t="shared" si="54"/>
        <v>7.5035876914650301E-4</v>
      </c>
      <c r="E639">
        <f t="shared" si="55"/>
        <v>0.75035876914650301</v>
      </c>
      <c r="F639" s="27">
        <f t="shared" si="56"/>
        <v>0.75035876914650301</v>
      </c>
      <c r="G639">
        <f t="shared" si="53"/>
        <v>1.1543724722664412</v>
      </c>
      <c r="H639" s="27">
        <f t="shared" si="57"/>
        <v>1.1543724722664412</v>
      </c>
    </row>
    <row r="640" spans="1:8" x14ac:dyDescent="0.3">
      <c r="A640">
        <v>2750</v>
      </c>
      <c r="B640">
        <v>6.3010103233112499E-2</v>
      </c>
      <c r="C640">
        <v>6.2781337140650997E-2</v>
      </c>
      <c r="D640">
        <f t="shared" si="54"/>
        <v>2.2876609246150204E-4</v>
      </c>
      <c r="E640">
        <f t="shared" si="55"/>
        <v>0.22876609246150204</v>
      </c>
      <c r="F640" s="27">
        <f t="shared" si="56"/>
        <v>0.22876609246150204</v>
      </c>
      <c r="G640">
        <f t="shared" si="53"/>
        <v>0.36306255778562657</v>
      </c>
      <c r="H640" s="27">
        <f t="shared" si="57"/>
        <v>0.36306255778562657</v>
      </c>
    </row>
    <row r="641" spans="1:8" x14ac:dyDescent="0.3">
      <c r="A641">
        <v>2751</v>
      </c>
      <c r="B641">
        <v>6.3043338134708499E-2</v>
      </c>
      <c r="C641">
        <v>0.10143426164571299</v>
      </c>
      <c r="D641">
        <f t="shared" si="54"/>
        <v>3.8390923511004496E-2</v>
      </c>
      <c r="E641">
        <f t="shared" si="55"/>
        <v>38.390923511004495</v>
      </c>
      <c r="F641" s="27">
        <f t="shared" si="56"/>
        <v>38.390923511004495</v>
      </c>
      <c r="G641">
        <f t="shared" si="53"/>
        <v>60.896082991310351</v>
      </c>
      <c r="H641" s="27">
        <f t="shared" si="57"/>
        <v>60.896082991310351</v>
      </c>
    </row>
    <row r="642" spans="1:8" x14ac:dyDescent="0.3">
      <c r="A642">
        <v>2752</v>
      </c>
      <c r="B642">
        <v>0.120992393335093</v>
      </c>
      <c r="C642">
        <v>0.12076109977364551</v>
      </c>
      <c r="D642">
        <f t="shared" si="54"/>
        <v>2.3129356144749313E-4</v>
      </c>
      <c r="E642">
        <f t="shared" si="55"/>
        <v>0.23129356144749313</v>
      </c>
      <c r="F642" s="27">
        <f t="shared" si="56"/>
        <v>0.23129356144749313</v>
      </c>
      <c r="G642">
        <f t="shared" si="53"/>
        <v>0.1911637211827994</v>
      </c>
      <c r="H642" s="27">
        <f t="shared" si="57"/>
        <v>0.1911637211827994</v>
      </c>
    </row>
    <row r="643" spans="1:8" x14ac:dyDescent="0.3">
      <c r="A643">
        <v>2753</v>
      </c>
      <c r="B643">
        <v>0.117996962233114</v>
      </c>
      <c r="C643">
        <v>0.11872707012762999</v>
      </c>
      <c r="D643">
        <f t="shared" si="54"/>
        <v>7.3010789451599667E-4</v>
      </c>
      <c r="E643">
        <f t="shared" si="55"/>
        <v>0.73010789451599667</v>
      </c>
      <c r="F643" s="27">
        <f t="shared" si="56"/>
        <v>0.73010789451599667</v>
      </c>
      <c r="G643">
        <f t="shared" ref="G643:G706" si="58">ABS(F643/(B643*1000))*100</f>
        <v>0.61875143283231349</v>
      </c>
      <c r="H643" s="27">
        <f t="shared" si="57"/>
        <v>0.61875143283231349</v>
      </c>
    </row>
    <row r="644" spans="1:8" x14ac:dyDescent="0.3">
      <c r="A644">
        <v>2754</v>
      </c>
      <c r="B644">
        <v>0.118994398465409</v>
      </c>
      <c r="C644">
        <v>0.11963186704114601</v>
      </c>
      <c r="D644">
        <f t="shared" ref="D644:D707" si="59">ABS(B644-C644)</f>
        <v>6.3746857573700189E-4</v>
      </c>
      <c r="E644">
        <f t="shared" ref="E644:E707" si="60">D644*1000</f>
        <v>0.63746857573700189</v>
      </c>
      <c r="F644" s="27">
        <f t="shared" ref="F644:F707" si="61">E644</f>
        <v>0.63746857573700189</v>
      </c>
      <c r="G644">
        <f t="shared" si="58"/>
        <v>0.53571309570703052</v>
      </c>
      <c r="H644" s="27">
        <f t="shared" ref="H644:H707" si="62">G644</f>
        <v>0.53571309570703052</v>
      </c>
    </row>
    <row r="645" spans="1:8" x14ac:dyDescent="0.3">
      <c r="A645">
        <v>2755</v>
      </c>
      <c r="B645">
        <v>0.118995314256392</v>
      </c>
      <c r="C645">
        <v>0.119660323323761</v>
      </c>
      <c r="D645">
        <f t="shared" si="59"/>
        <v>6.6500906736900733E-4</v>
      </c>
      <c r="E645">
        <f t="shared" si="60"/>
        <v>0.66500906736900733</v>
      </c>
      <c r="F645" s="27">
        <f t="shared" si="61"/>
        <v>0.66500906736900733</v>
      </c>
      <c r="G645">
        <f t="shared" si="58"/>
        <v>0.55885315444955475</v>
      </c>
      <c r="H645" s="27">
        <f t="shared" si="62"/>
        <v>0.55885315444955475</v>
      </c>
    </row>
    <row r="646" spans="1:8" x14ac:dyDescent="0.3">
      <c r="A646">
        <v>2756</v>
      </c>
      <c r="B646">
        <v>0.119986021511565</v>
      </c>
      <c r="C646">
        <v>0.1201016744801655</v>
      </c>
      <c r="D646">
        <f t="shared" si="59"/>
        <v>1.1565296860049923E-4</v>
      </c>
      <c r="E646">
        <f t="shared" si="60"/>
        <v>0.11565296860049923</v>
      </c>
      <c r="F646" s="27">
        <f t="shared" si="61"/>
        <v>0.11565296860049923</v>
      </c>
      <c r="G646">
        <f t="shared" si="58"/>
        <v>9.638870190337287E-2</v>
      </c>
      <c r="H646" s="27">
        <f t="shared" si="62"/>
        <v>9.638870190337287E-2</v>
      </c>
    </row>
    <row r="647" spans="1:8" x14ac:dyDescent="0.3">
      <c r="A647">
        <v>2757</v>
      </c>
      <c r="B647">
        <v>0.119989011857369</v>
      </c>
      <c r="C647">
        <v>0.12015378211601151</v>
      </c>
      <c r="D647">
        <f t="shared" si="59"/>
        <v>1.6477025864250483E-4</v>
      </c>
      <c r="E647">
        <f t="shared" si="60"/>
        <v>0.16477025864250483</v>
      </c>
      <c r="F647" s="27">
        <f t="shared" si="61"/>
        <v>0.16477025864250483</v>
      </c>
      <c r="G647">
        <f t="shared" si="58"/>
        <v>0.13732112306947517</v>
      </c>
      <c r="H647" s="27">
        <f t="shared" si="62"/>
        <v>0.13732112306947517</v>
      </c>
    </row>
    <row r="648" spans="1:8" x14ac:dyDescent="0.3">
      <c r="A648">
        <v>2758</v>
      </c>
      <c r="B648">
        <v>0.10339577540016601</v>
      </c>
      <c r="C648">
        <v>0.1081469834588465</v>
      </c>
      <c r="D648">
        <f t="shared" si="59"/>
        <v>4.7512080586804978E-3</v>
      </c>
      <c r="E648">
        <f t="shared" si="60"/>
        <v>4.7512080586804979</v>
      </c>
      <c r="F648" s="27">
        <f t="shared" si="61"/>
        <v>4.7512080586804979</v>
      </c>
      <c r="G648">
        <f t="shared" si="58"/>
        <v>4.5951665242532433</v>
      </c>
      <c r="H648" s="27">
        <f t="shared" si="62"/>
        <v>4.5951665242532433</v>
      </c>
    </row>
    <row r="649" spans="1:8" x14ac:dyDescent="0.3">
      <c r="A649">
        <v>2759</v>
      </c>
      <c r="B649">
        <v>6.2045515217389498E-2</v>
      </c>
      <c r="C649">
        <v>6.6044096082181494E-2</v>
      </c>
      <c r="D649">
        <f t="shared" si="59"/>
        <v>3.9985808647919965E-3</v>
      </c>
      <c r="E649">
        <f t="shared" si="60"/>
        <v>3.9985808647919967</v>
      </c>
      <c r="F649" s="27">
        <f t="shared" si="61"/>
        <v>3.9985808647919967</v>
      </c>
      <c r="G649">
        <f t="shared" si="58"/>
        <v>6.4445928940748232</v>
      </c>
      <c r="H649" s="27">
        <f t="shared" si="62"/>
        <v>6.4445928940748232</v>
      </c>
    </row>
    <row r="650" spans="1:8" x14ac:dyDescent="0.3">
      <c r="A650">
        <v>2760</v>
      </c>
      <c r="B650">
        <v>6.3006376206210496E-2</v>
      </c>
      <c r="C650">
        <v>6.2637423617814506E-2</v>
      </c>
      <c r="D650">
        <f t="shared" si="59"/>
        <v>3.6895258839599043E-4</v>
      </c>
      <c r="E650">
        <f t="shared" si="60"/>
        <v>0.36895258839599043</v>
      </c>
      <c r="F650" s="27">
        <f t="shared" si="61"/>
        <v>0.36895258839599043</v>
      </c>
      <c r="G650">
        <f t="shared" si="58"/>
        <v>0.58557976289330382</v>
      </c>
      <c r="H650" s="27">
        <f t="shared" si="62"/>
        <v>0.58557976289330382</v>
      </c>
    </row>
    <row r="651" spans="1:8" x14ac:dyDescent="0.3">
      <c r="A651">
        <v>2761</v>
      </c>
      <c r="B651">
        <v>6.3013205899896493E-2</v>
      </c>
      <c r="C651">
        <v>6.3576067582012993E-2</v>
      </c>
      <c r="D651">
        <f t="shared" si="59"/>
        <v>5.6286168211650001E-4</v>
      </c>
      <c r="E651">
        <f t="shared" si="60"/>
        <v>0.56286168211650001</v>
      </c>
      <c r="F651" s="27">
        <f t="shared" si="61"/>
        <v>0.56286168211650001</v>
      </c>
      <c r="G651">
        <f t="shared" si="58"/>
        <v>0.89324400191710374</v>
      </c>
      <c r="H651" s="27">
        <f t="shared" si="62"/>
        <v>0.89324400191710374</v>
      </c>
    </row>
    <row r="652" spans="1:8" x14ac:dyDescent="0.3">
      <c r="A652">
        <v>2762</v>
      </c>
      <c r="B652">
        <v>6.3005624394225496E-2</v>
      </c>
      <c r="C652">
        <v>6.2664870048857499E-2</v>
      </c>
      <c r="D652">
        <f t="shared" si="59"/>
        <v>3.4075434536799676E-4</v>
      </c>
      <c r="E652">
        <f t="shared" si="60"/>
        <v>0.34075434536799676</v>
      </c>
      <c r="F652" s="27">
        <f t="shared" si="61"/>
        <v>0.34075434536799676</v>
      </c>
      <c r="G652">
        <f t="shared" si="58"/>
        <v>0.54083162994449607</v>
      </c>
      <c r="H652" s="27">
        <f t="shared" si="62"/>
        <v>0.54083162994449607</v>
      </c>
    </row>
    <row r="653" spans="1:8" x14ac:dyDescent="0.3">
      <c r="A653">
        <v>2763</v>
      </c>
      <c r="B653">
        <v>6.2028999785961998E-2</v>
      </c>
      <c r="C653">
        <v>6.1912811368098501E-2</v>
      </c>
      <c r="D653">
        <f t="shared" si="59"/>
        <v>1.1618841786349698E-4</v>
      </c>
      <c r="E653">
        <f t="shared" si="60"/>
        <v>0.11618841786349698</v>
      </c>
      <c r="F653" s="27">
        <f t="shared" si="61"/>
        <v>0.11618841786349698</v>
      </c>
      <c r="G653">
        <f t="shared" si="58"/>
        <v>0.18731306044659451</v>
      </c>
      <c r="H653" s="27">
        <f t="shared" si="62"/>
        <v>0.18731306044659451</v>
      </c>
    </row>
    <row r="654" spans="1:8" x14ac:dyDescent="0.3">
      <c r="A654">
        <v>2764</v>
      </c>
      <c r="B654">
        <v>9.0422844652614007E-2</v>
      </c>
      <c r="C654">
        <v>0.108993065420673</v>
      </c>
      <c r="D654">
        <f t="shared" si="59"/>
        <v>1.857022076805899E-2</v>
      </c>
      <c r="E654">
        <f t="shared" si="60"/>
        <v>18.570220768058991</v>
      </c>
      <c r="F654" s="27">
        <f t="shared" si="61"/>
        <v>18.570220768058991</v>
      </c>
      <c r="G654">
        <f t="shared" si="58"/>
        <v>20.537089758016315</v>
      </c>
      <c r="H654" s="27">
        <f t="shared" si="62"/>
        <v>20.537089758016315</v>
      </c>
    </row>
    <row r="655" spans="1:8" x14ac:dyDescent="0.3">
      <c r="A655">
        <v>2765</v>
      </c>
      <c r="B655">
        <v>0.119985983210683</v>
      </c>
      <c r="C655">
        <v>0.11915745468684349</v>
      </c>
      <c r="D655">
        <f t="shared" si="59"/>
        <v>8.2852852383950848E-4</v>
      </c>
      <c r="E655">
        <f t="shared" si="60"/>
        <v>0.82852852383950848</v>
      </c>
      <c r="F655" s="27">
        <f t="shared" si="61"/>
        <v>0.82852852383950848</v>
      </c>
      <c r="G655">
        <f t="shared" si="58"/>
        <v>0.6905210939386961</v>
      </c>
      <c r="H655" s="27">
        <f t="shared" si="62"/>
        <v>0.6905210939386961</v>
      </c>
    </row>
    <row r="656" spans="1:8" x14ac:dyDescent="0.3">
      <c r="A656">
        <v>2766</v>
      </c>
      <c r="B656">
        <v>0.117993744620933</v>
      </c>
      <c r="C656">
        <v>0.11932395510845401</v>
      </c>
      <c r="D656">
        <f t="shared" si="59"/>
        <v>1.330210487521008E-3</v>
      </c>
      <c r="E656">
        <f t="shared" si="60"/>
        <v>1.3302104875210081</v>
      </c>
      <c r="F656" s="27">
        <f t="shared" si="61"/>
        <v>1.3302104875210081</v>
      </c>
      <c r="G656">
        <f t="shared" si="58"/>
        <v>1.1273567864079963</v>
      </c>
      <c r="H656" s="27">
        <f t="shared" si="62"/>
        <v>1.1273567864079963</v>
      </c>
    </row>
    <row r="657" spans="1:8" x14ac:dyDescent="0.3">
      <c r="A657">
        <v>2767</v>
      </c>
      <c r="B657">
        <v>0.11599560998186199</v>
      </c>
      <c r="C657">
        <v>0.116633229463156</v>
      </c>
      <c r="D657">
        <f t="shared" si="59"/>
        <v>6.3761948129401058E-4</v>
      </c>
      <c r="E657">
        <f t="shared" si="60"/>
        <v>0.63761948129401058</v>
      </c>
      <c r="F657" s="27">
        <f t="shared" si="61"/>
        <v>0.63761948129401058</v>
      </c>
      <c r="G657">
        <f t="shared" si="58"/>
        <v>0.54969276974681536</v>
      </c>
      <c r="H657" s="27">
        <f t="shared" si="62"/>
        <v>0.54969276974681536</v>
      </c>
    </row>
    <row r="658" spans="1:8" x14ac:dyDescent="0.3">
      <c r="A658">
        <v>2768</v>
      </c>
      <c r="B658">
        <v>0.11399715587876801</v>
      </c>
      <c r="C658">
        <v>0.1148961056603075</v>
      </c>
      <c r="D658">
        <f t="shared" si="59"/>
        <v>8.989497815394959E-4</v>
      </c>
      <c r="E658">
        <f t="shared" si="60"/>
        <v>0.8989497815394959</v>
      </c>
      <c r="F658" s="27">
        <f t="shared" si="61"/>
        <v>0.8989497815394959</v>
      </c>
      <c r="G658">
        <f t="shared" si="58"/>
        <v>0.78857211358456836</v>
      </c>
      <c r="H658" s="27">
        <f t="shared" si="62"/>
        <v>0.78857211358456836</v>
      </c>
    </row>
    <row r="659" spans="1:8" x14ac:dyDescent="0.3">
      <c r="A659">
        <v>2769</v>
      </c>
      <c r="B659">
        <v>0.11099900848988099</v>
      </c>
      <c r="C659">
        <v>0.1122488504699295</v>
      </c>
      <c r="D659">
        <f t="shared" si="59"/>
        <v>1.2498419800485022E-3</v>
      </c>
      <c r="E659">
        <f t="shared" si="60"/>
        <v>1.2498419800485023</v>
      </c>
      <c r="F659" s="27">
        <f t="shared" si="61"/>
        <v>1.2498419800485023</v>
      </c>
      <c r="G659">
        <f t="shared" si="58"/>
        <v>1.1259938237758598</v>
      </c>
      <c r="H659" s="27">
        <f t="shared" si="62"/>
        <v>1.1259938237758598</v>
      </c>
    </row>
    <row r="660" spans="1:8" x14ac:dyDescent="0.3">
      <c r="A660">
        <v>2770</v>
      </c>
      <c r="B660">
        <v>0.115995353746098</v>
      </c>
      <c r="C660">
        <v>0.1170696989140225</v>
      </c>
      <c r="D660">
        <f t="shared" si="59"/>
        <v>1.0743451679244981E-3</v>
      </c>
      <c r="E660">
        <f t="shared" si="60"/>
        <v>1.074345167924498</v>
      </c>
      <c r="F660" s="27">
        <f t="shared" si="61"/>
        <v>1.074345167924498</v>
      </c>
      <c r="G660">
        <f t="shared" si="58"/>
        <v>0.926196725324128</v>
      </c>
      <c r="H660" s="27">
        <f t="shared" si="62"/>
        <v>0.926196725324128</v>
      </c>
    </row>
    <row r="661" spans="1:8" x14ac:dyDescent="0.3">
      <c r="A661">
        <v>2771</v>
      </c>
      <c r="B661">
        <v>0.11998218401347201</v>
      </c>
      <c r="C661">
        <v>0.11914862234148051</v>
      </c>
      <c r="D661">
        <f t="shared" si="59"/>
        <v>8.3356167199150066E-4</v>
      </c>
      <c r="E661">
        <f t="shared" si="60"/>
        <v>0.83356167199150066</v>
      </c>
      <c r="F661" s="27">
        <f t="shared" si="61"/>
        <v>0.83356167199150066</v>
      </c>
      <c r="G661">
        <f t="shared" si="58"/>
        <v>0.69473787199765047</v>
      </c>
      <c r="H661" s="27">
        <f t="shared" si="62"/>
        <v>0.69473787199765047</v>
      </c>
    </row>
    <row r="662" spans="1:8" x14ac:dyDescent="0.3">
      <c r="A662">
        <v>2772</v>
      </c>
      <c r="B662">
        <v>6.2080172305669999E-2</v>
      </c>
      <c r="C662">
        <v>6.2165122258165E-2</v>
      </c>
      <c r="D662">
        <f t="shared" si="59"/>
        <v>8.4949952495000369E-5</v>
      </c>
      <c r="E662">
        <f t="shared" si="60"/>
        <v>8.4949952495000369E-2</v>
      </c>
      <c r="F662" s="27">
        <f t="shared" si="61"/>
        <v>8.4949952495000369E-2</v>
      </c>
      <c r="G662">
        <f t="shared" si="58"/>
        <v>0.13683910553070677</v>
      </c>
      <c r="H662" s="27">
        <f t="shared" si="62"/>
        <v>0.13683910553070677</v>
      </c>
    </row>
    <row r="663" spans="1:8" x14ac:dyDescent="0.3">
      <c r="A663">
        <v>2773</v>
      </c>
      <c r="B663">
        <v>6.4004175191554505E-2</v>
      </c>
      <c r="C663">
        <v>6.3745057418576501E-2</v>
      </c>
      <c r="D663">
        <f t="shared" si="59"/>
        <v>2.591177729780042E-4</v>
      </c>
      <c r="E663">
        <f t="shared" si="60"/>
        <v>0.2591177729780042</v>
      </c>
      <c r="F663" s="27">
        <f t="shared" si="61"/>
        <v>0.2591177729780042</v>
      </c>
      <c r="G663">
        <f t="shared" si="58"/>
        <v>0.40484510924874062</v>
      </c>
      <c r="H663" s="27">
        <f t="shared" si="62"/>
        <v>0.40484510924874062</v>
      </c>
    </row>
    <row r="664" spans="1:8" x14ac:dyDescent="0.3">
      <c r="A664">
        <v>2774</v>
      </c>
      <c r="B664">
        <v>6.8000593038809495E-2</v>
      </c>
      <c r="C664">
        <v>6.7268902022807497E-2</v>
      </c>
      <c r="D664">
        <f t="shared" si="59"/>
        <v>7.3169101600199793E-4</v>
      </c>
      <c r="E664">
        <f t="shared" si="60"/>
        <v>0.73169101600199793</v>
      </c>
      <c r="F664" s="27">
        <f t="shared" si="61"/>
        <v>0.73169101600199793</v>
      </c>
      <c r="G664">
        <f t="shared" si="58"/>
        <v>1.0760068159764504</v>
      </c>
      <c r="H664" s="27">
        <f t="shared" si="62"/>
        <v>1.0760068159764504</v>
      </c>
    </row>
    <row r="665" spans="1:8" x14ac:dyDescent="0.3">
      <c r="A665">
        <v>2775</v>
      </c>
      <c r="B665">
        <v>7.1000272151882496E-2</v>
      </c>
      <c r="C665">
        <v>7.0351129832934997E-2</v>
      </c>
      <c r="D665">
        <f t="shared" si="59"/>
        <v>6.4914231894749874E-4</v>
      </c>
      <c r="E665">
        <f t="shared" si="60"/>
        <v>0.64914231894749874</v>
      </c>
      <c r="F665" s="27">
        <f t="shared" si="61"/>
        <v>0.64914231894749874</v>
      </c>
      <c r="G665">
        <f t="shared" si="58"/>
        <v>0.91428145170889663</v>
      </c>
      <c r="H665" s="27">
        <f t="shared" si="62"/>
        <v>0.91428145170889663</v>
      </c>
    </row>
    <row r="666" spans="1:8" x14ac:dyDescent="0.3">
      <c r="A666">
        <v>2776</v>
      </c>
      <c r="B666">
        <v>7.5000102854017994E-2</v>
      </c>
      <c r="C666">
        <v>7.5076663602106006E-2</v>
      </c>
      <c r="D666">
        <f t="shared" si="59"/>
        <v>7.6560748088011499E-5</v>
      </c>
      <c r="E666">
        <f t="shared" si="60"/>
        <v>7.6560748088011499E-2</v>
      </c>
      <c r="F666" s="27">
        <f t="shared" si="61"/>
        <v>7.6560748088011499E-2</v>
      </c>
      <c r="G666">
        <f t="shared" si="58"/>
        <v>0.10208085745833068</v>
      </c>
      <c r="H666" s="27">
        <f t="shared" si="62"/>
        <v>0.10208085745833068</v>
      </c>
    </row>
    <row r="667" spans="1:8" x14ac:dyDescent="0.3">
      <c r="A667">
        <v>2777</v>
      </c>
      <c r="B667">
        <v>7.9000087703398503E-2</v>
      </c>
      <c r="C667">
        <v>7.8567950789727004E-2</v>
      </c>
      <c r="D667">
        <f t="shared" si="59"/>
        <v>4.321369136714992E-4</v>
      </c>
      <c r="E667">
        <f t="shared" si="60"/>
        <v>0.4321369136714992</v>
      </c>
      <c r="F667" s="27">
        <f t="shared" si="61"/>
        <v>0.4321369136714992</v>
      </c>
      <c r="G667">
        <f t="shared" si="58"/>
        <v>0.547008144211097</v>
      </c>
      <c r="H667" s="27">
        <f t="shared" si="62"/>
        <v>0.547008144211097</v>
      </c>
    </row>
    <row r="668" spans="1:8" x14ac:dyDescent="0.3">
      <c r="A668">
        <v>2778</v>
      </c>
      <c r="B668">
        <v>8.2000024766633997E-2</v>
      </c>
      <c r="C668">
        <v>8.1755477957283995E-2</v>
      </c>
      <c r="D668">
        <f t="shared" si="59"/>
        <v>2.4454680935000195E-4</v>
      </c>
      <c r="E668">
        <f t="shared" si="60"/>
        <v>0.24454680935000195</v>
      </c>
      <c r="F668" s="27">
        <f t="shared" si="61"/>
        <v>0.24454680935000195</v>
      </c>
      <c r="G668">
        <f t="shared" si="58"/>
        <v>0.29822772620613719</v>
      </c>
      <c r="H668" s="27">
        <f t="shared" si="62"/>
        <v>0.29822772620613719</v>
      </c>
    </row>
    <row r="669" spans="1:8" x14ac:dyDescent="0.3">
      <c r="A669">
        <v>2779</v>
      </c>
      <c r="B669">
        <v>8.6000026680928002E-2</v>
      </c>
      <c r="C669">
        <v>8.5542700013070003E-2</v>
      </c>
      <c r="D669">
        <f t="shared" si="59"/>
        <v>4.5732666785799903E-4</v>
      </c>
      <c r="E669">
        <f t="shared" si="60"/>
        <v>0.45732666785799903</v>
      </c>
      <c r="F669" s="27">
        <f t="shared" si="61"/>
        <v>0.45732666785799903</v>
      </c>
      <c r="G669">
        <f t="shared" si="58"/>
        <v>0.53177503020405359</v>
      </c>
      <c r="H669" s="27">
        <f t="shared" si="62"/>
        <v>0.53177503020405359</v>
      </c>
    </row>
    <row r="670" spans="1:8" x14ac:dyDescent="0.3">
      <c r="A670">
        <v>2780</v>
      </c>
      <c r="B670">
        <v>8.9000160844973003E-2</v>
      </c>
      <c r="C670">
        <v>8.9322343263868495E-2</v>
      </c>
      <c r="D670">
        <f t="shared" si="59"/>
        <v>3.2218241889549193E-4</v>
      </c>
      <c r="E670">
        <f t="shared" si="60"/>
        <v>0.32218241889549193</v>
      </c>
      <c r="F670" s="27">
        <f t="shared" si="61"/>
        <v>0.32218241889549193</v>
      </c>
      <c r="G670">
        <f t="shared" si="58"/>
        <v>0.36200206363300041</v>
      </c>
      <c r="H670" s="27">
        <f t="shared" si="62"/>
        <v>0.36200206363300041</v>
      </c>
    </row>
    <row r="671" spans="1:8" x14ac:dyDescent="0.3">
      <c r="A671">
        <v>2781</v>
      </c>
      <c r="B671">
        <v>9.3000163427303495E-2</v>
      </c>
      <c r="C671">
        <v>9.2832510920193498E-2</v>
      </c>
      <c r="D671">
        <f t="shared" si="59"/>
        <v>1.6765250710999713E-4</v>
      </c>
      <c r="E671">
        <f t="shared" si="60"/>
        <v>0.16765250710999713</v>
      </c>
      <c r="F671" s="27">
        <f t="shared" si="61"/>
        <v>0.16765250710999713</v>
      </c>
      <c r="G671">
        <f t="shared" si="58"/>
        <v>0.18027119623402382</v>
      </c>
      <c r="H671" s="27">
        <f t="shared" si="62"/>
        <v>0.18027119623402382</v>
      </c>
    </row>
    <row r="672" spans="1:8" x14ac:dyDescent="0.3">
      <c r="A672">
        <v>2782</v>
      </c>
      <c r="B672">
        <v>9.6000027278565506E-2</v>
      </c>
      <c r="C672">
        <v>9.6452970321778006E-2</v>
      </c>
      <c r="D672">
        <f t="shared" si="59"/>
        <v>4.5294304321250034E-4</v>
      </c>
      <c r="E672">
        <f t="shared" si="60"/>
        <v>0.45294304321250034</v>
      </c>
      <c r="F672" s="27">
        <f t="shared" si="61"/>
        <v>0.45294304321250034</v>
      </c>
      <c r="G672">
        <f t="shared" si="58"/>
        <v>0.47181553594582321</v>
      </c>
      <c r="H672" s="27">
        <f t="shared" si="62"/>
        <v>0.47181553594582321</v>
      </c>
    </row>
    <row r="673" spans="1:8" x14ac:dyDescent="0.3">
      <c r="A673">
        <v>2783</v>
      </c>
      <c r="B673">
        <v>0.10000002569229299</v>
      </c>
      <c r="C673">
        <v>0.10006062069463501</v>
      </c>
      <c r="D673">
        <f t="shared" si="59"/>
        <v>6.0595002342012094E-5</v>
      </c>
      <c r="E673">
        <f t="shared" si="60"/>
        <v>6.0595002342012094E-2</v>
      </c>
      <c r="F673" s="27">
        <f t="shared" si="61"/>
        <v>6.0595002342012094E-2</v>
      </c>
      <c r="G673">
        <f t="shared" si="58"/>
        <v>6.0594986773770551E-2</v>
      </c>
      <c r="H673" s="27">
        <f t="shared" si="62"/>
        <v>6.0594986773770551E-2</v>
      </c>
    </row>
    <row r="674" spans="1:8" x14ac:dyDescent="0.3">
      <c r="A674">
        <v>2784</v>
      </c>
      <c r="B674">
        <v>0.103000025429019</v>
      </c>
      <c r="C674">
        <v>0.1033900753882335</v>
      </c>
      <c r="D674">
        <f t="shared" si="59"/>
        <v>3.9004995921450292E-4</v>
      </c>
      <c r="E674">
        <f t="shared" si="60"/>
        <v>0.39004995921450292</v>
      </c>
      <c r="F674" s="27">
        <f t="shared" si="61"/>
        <v>0.39004995921450292</v>
      </c>
      <c r="G674">
        <f t="shared" si="58"/>
        <v>0.37868918729859957</v>
      </c>
      <c r="H674" s="27">
        <f t="shared" si="62"/>
        <v>0.37868918729859957</v>
      </c>
    </row>
    <row r="675" spans="1:8" x14ac:dyDescent="0.3">
      <c r="A675">
        <v>4801</v>
      </c>
      <c r="B675">
        <v>0.109000024039123</v>
      </c>
      <c r="C675">
        <v>0.1090404747844905</v>
      </c>
      <c r="D675">
        <f t="shared" si="59"/>
        <v>4.0450745367501262E-5</v>
      </c>
      <c r="E675">
        <f t="shared" si="60"/>
        <v>4.0450745367501262E-2</v>
      </c>
      <c r="F675" s="27">
        <f t="shared" si="61"/>
        <v>4.0450745367501262E-2</v>
      </c>
      <c r="G675">
        <f t="shared" si="58"/>
        <v>3.7110767382016741E-2</v>
      </c>
      <c r="H675" s="27">
        <f t="shared" si="62"/>
        <v>3.7110767382016741E-2</v>
      </c>
    </row>
    <row r="676" spans="1:8" x14ac:dyDescent="0.3">
      <c r="A676">
        <v>4802</v>
      </c>
      <c r="B676">
        <v>0.111000022796612</v>
      </c>
      <c r="C676">
        <v>0.11098016974818301</v>
      </c>
      <c r="D676">
        <f t="shared" si="59"/>
        <v>1.9853048428997155E-5</v>
      </c>
      <c r="E676">
        <f t="shared" si="60"/>
        <v>1.9853048428997155E-2</v>
      </c>
      <c r="F676" s="27">
        <f t="shared" si="61"/>
        <v>1.9853048428997155E-2</v>
      </c>
      <c r="G676">
        <f t="shared" si="58"/>
        <v>1.7885625542054501E-2</v>
      </c>
      <c r="H676" s="27">
        <f t="shared" si="62"/>
        <v>1.7885625542054501E-2</v>
      </c>
    </row>
    <row r="677" spans="1:8" x14ac:dyDescent="0.3">
      <c r="A677">
        <v>4803</v>
      </c>
      <c r="B677">
        <v>0.113000027375948</v>
      </c>
      <c r="C677">
        <v>0.11294354559434849</v>
      </c>
      <c r="D677">
        <f t="shared" si="59"/>
        <v>5.6481781599504455E-5</v>
      </c>
      <c r="E677">
        <f t="shared" si="60"/>
        <v>5.6481781599504455E-2</v>
      </c>
      <c r="F677" s="27">
        <f t="shared" si="61"/>
        <v>5.6481781599504455E-2</v>
      </c>
      <c r="G677">
        <f t="shared" si="58"/>
        <v>4.9983865412342877E-2</v>
      </c>
      <c r="H677" s="27">
        <f t="shared" si="62"/>
        <v>4.9983865412342877E-2</v>
      </c>
    </row>
    <row r="678" spans="1:8" x14ac:dyDescent="0.3">
      <c r="A678">
        <v>4804</v>
      </c>
      <c r="B678">
        <v>0.116000036506428</v>
      </c>
      <c r="C678">
        <v>0.115038499978038</v>
      </c>
      <c r="D678">
        <f t="shared" si="59"/>
        <v>9.6153652838999737E-4</v>
      </c>
      <c r="E678">
        <f t="shared" si="60"/>
        <v>0.96153652838999737</v>
      </c>
      <c r="F678" s="27">
        <f t="shared" si="61"/>
        <v>0.96153652838999737</v>
      </c>
      <c r="G678">
        <f t="shared" si="58"/>
        <v>0.82891053946928284</v>
      </c>
      <c r="H678" s="27">
        <f t="shared" si="62"/>
        <v>0.82891053946928284</v>
      </c>
    </row>
    <row r="679" spans="1:8" x14ac:dyDescent="0.3">
      <c r="A679">
        <v>4805</v>
      </c>
      <c r="B679">
        <v>0.11800004386999401</v>
      </c>
      <c r="C679">
        <v>0.116866579637447</v>
      </c>
      <c r="D679">
        <f t="shared" si="59"/>
        <v>1.1334642325470101E-3</v>
      </c>
      <c r="E679">
        <f t="shared" si="60"/>
        <v>1.1334642325470101</v>
      </c>
      <c r="F679" s="27">
        <f t="shared" si="61"/>
        <v>1.1334642325470101</v>
      </c>
      <c r="G679">
        <f t="shared" si="58"/>
        <v>0.96056255182057315</v>
      </c>
      <c r="H679" s="27">
        <f t="shared" si="62"/>
        <v>0.96056255182057315</v>
      </c>
    </row>
    <row r="680" spans="1:8" x14ac:dyDescent="0.3">
      <c r="A680">
        <v>4806</v>
      </c>
      <c r="B680">
        <v>0.119000046193317</v>
      </c>
      <c r="C680">
        <v>0.1178454698529815</v>
      </c>
      <c r="D680">
        <f t="shared" si="59"/>
        <v>1.1545763403355003E-3</v>
      </c>
      <c r="E680">
        <f t="shared" si="60"/>
        <v>1.1545763403355003</v>
      </c>
      <c r="F680" s="27">
        <f t="shared" si="61"/>
        <v>1.1545763403355003</v>
      </c>
      <c r="G680">
        <f t="shared" si="58"/>
        <v>0.97023184214557123</v>
      </c>
      <c r="H680" s="27">
        <f t="shared" si="62"/>
        <v>0.97023184214557123</v>
      </c>
    </row>
    <row r="681" spans="1:8" x14ac:dyDescent="0.3">
      <c r="A681">
        <v>4807</v>
      </c>
      <c r="B681">
        <v>0.120000022353371</v>
      </c>
      <c r="C681">
        <v>0.119624907697329</v>
      </c>
      <c r="D681">
        <f t="shared" si="59"/>
        <v>3.7511465604199434E-4</v>
      </c>
      <c r="E681">
        <f t="shared" si="60"/>
        <v>0.37511465604199434</v>
      </c>
      <c r="F681" s="27">
        <f t="shared" si="61"/>
        <v>0.37511465604199434</v>
      </c>
      <c r="G681">
        <f t="shared" si="58"/>
        <v>0.31259548847197094</v>
      </c>
      <c r="H681" s="27">
        <f t="shared" si="62"/>
        <v>0.31259548847197094</v>
      </c>
    </row>
    <row r="682" spans="1:8" x14ac:dyDescent="0.3">
      <c r="A682">
        <v>4808</v>
      </c>
      <c r="B682">
        <v>0.12100001312151799</v>
      </c>
      <c r="C682">
        <v>0.120505807699372</v>
      </c>
      <c r="D682">
        <f t="shared" si="59"/>
        <v>4.9420542214599628E-4</v>
      </c>
      <c r="E682">
        <f t="shared" si="60"/>
        <v>0.49420542214599628</v>
      </c>
      <c r="F682" s="27">
        <f t="shared" si="61"/>
        <v>0.49420542214599628</v>
      </c>
      <c r="G682">
        <f t="shared" si="58"/>
        <v>0.40843418888696748</v>
      </c>
      <c r="H682" s="27">
        <f t="shared" si="62"/>
        <v>0.40843418888696748</v>
      </c>
    </row>
    <row r="683" spans="1:8" x14ac:dyDescent="0.3">
      <c r="A683">
        <v>4809</v>
      </c>
      <c r="B683">
        <v>0.122000013896454</v>
      </c>
      <c r="C683">
        <v>0.1216806239931605</v>
      </c>
      <c r="D683">
        <f t="shared" si="59"/>
        <v>3.1938990329349881E-4</v>
      </c>
      <c r="E683">
        <f t="shared" si="60"/>
        <v>0.31938990329349881</v>
      </c>
      <c r="F683" s="27">
        <f t="shared" si="61"/>
        <v>0.31938990329349881</v>
      </c>
      <c r="G683">
        <f t="shared" si="58"/>
        <v>0.26179497287973841</v>
      </c>
      <c r="H683" s="27">
        <f t="shared" si="62"/>
        <v>0.26179497287973841</v>
      </c>
    </row>
    <row r="684" spans="1:8" x14ac:dyDescent="0.3">
      <c r="A684">
        <v>4810</v>
      </c>
      <c r="B684">
        <v>0.123000013494855</v>
      </c>
      <c r="C684">
        <v>0.1226714788357345</v>
      </c>
      <c r="D684">
        <f t="shared" si="59"/>
        <v>3.2853465912049962E-4</v>
      </c>
      <c r="E684">
        <f t="shared" si="60"/>
        <v>0.32853465912049962</v>
      </c>
      <c r="F684" s="27">
        <f t="shared" si="61"/>
        <v>0.32853465912049962</v>
      </c>
      <c r="G684">
        <f t="shared" si="58"/>
        <v>0.26710131957362915</v>
      </c>
      <c r="H684" s="27">
        <f t="shared" si="62"/>
        <v>0.26710131957362915</v>
      </c>
    </row>
    <row r="685" spans="1:8" x14ac:dyDescent="0.3">
      <c r="A685">
        <v>4811</v>
      </c>
      <c r="B685">
        <v>0.12400003547602401</v>
      </c>
      <c r="C685">
        <v>0.12342352499829951</v>
      </c>
      <c r="D685">
        <f t="shared" si="59"/>
        <v>5.7651047772450115E-4</v>
      </c>
      <c r="E685">
        <f t="shared" si="60"/>
        <v>0.57651047772450115</v>
      </c>
      <c r="F685" s="27">
        <f t="shared" si="61"/>
        <v>0.57651047772450115</v>
      </c>
      <c r="G685">
        <f t="shared" si="58"/>
        <v>0.46492767160213611</v>
      </c>
      <c r="H685" s="27">
        <f t="shared" si="62"/>
        <v>0.46492767160213611</v>
      </c>
    </row>
    <row r="686" spans="1:8" x14ac:dyDescent="0.3">
      <c r="A686">
        <v>4812</v>
      </c>
      <c r="B686">
        <v>0.124000035110906</v>
      </c>
      <c r="C686">
        <v>0.1242113697796645</v>
      </c>
      <c r="D686">
        <f t="shared" si="59"/>
        <v>2.1133466875850049E-4</v>
      </c>
      <c r="E686">
        <f t="shared" si="60"/>
        <v>0.21133466875850049</v>
      </c>
      <c r="F686" s="27">
        <f t="shared" si="61"/>
        <v>0.21133466875850049</v>
      </c>
      <c r="G686">
        <f t="shared" si="58"/>
        <v>0.17043113622466488</v>
      </c>
      <c r="H686" s="27">
        <f t="shared" si="62"/>
        <v>0.17043113622466488</v>
      </c>
    </row>
    <row r="687" spans="1:8" x14ac:dyDescent="0.3">
      <c r="A687">
        <v>4813</v>
      </c>
      <c r="B687">
        <v>0.125000031962722</v>
      </c>
      <c r="C687">
        <v>0.12504421744838051</v>
      </c>
      <c r="D687">
        <f t="shared" si="59"/>
        <v>4.4185485658515544E-5</v>
      </c>
      <c r="E687">
        <f t="shared" si="60"/>
        <v>4.4185485658515544E-2</v>
      </c>
      <c r="F687" s="27">
        <f t="shared" si="61"/>
        <v>4.4185485658515544E-2</v>
      </c>
      <c r="G687">
        <f t="shared" si="58"/>
        <v>3.5348379488169025E-2</v>
      </c>
      <c r="H687" s="27">
        <f t="shared" si="62"/>
        <v>3.5348379488169025E-2</v>
      </c>
    </row>
    <row r="688" spans="1:8" x14ac:dyDescent="0.3">
      <c r="A688">
        <v>4814</v>
      </c>
      <c r="B688">
        <v>0.126000029085059</v>
      </c>
      <c r="C688">
        <v>0.12535803790071001</v>
      </c>
      <c r="D688">
        <f t="shared" si="59"/>
        <v>6.4199118434898894E-4</v>
      </c>
      <c r="E688">
        <f t="shared" si="60"/>
        <v>0.64199118434898894</v>
      </c>
      <c r="F688" s="27">
        <f t="shared" si="61"/>
        <v>0.64199118434898894</v>
      </c>
      <c r="G688">
        <f t="shared" si="58"/>
        <v>0.50951669536171229</v>
      </c>
      <c r="H688" s="27">
        <f t="shared" si="62"/>
        <v>0.50951669536171229</v>
      </c>
    </row>
    <row r="689" spans="1:8" x14ac:dyDescent="0.3">
      <c r="A689">
        <v>4815</v>
      </c>
      <c r="B689">
        <v>0.126000027870555</v>
      </c>
      <c r="C689">
        <v>0.12574496106413649</v>
      </c>
      <c r="D689">
        <f t="shared" si="59"/>
        <v>2.5506680641851354E-4</v>
      </c>
      <c r="E689">
        <f t="shared" si="60"/>
        <v>0.25506680641851354</v>
      </c>
      <c r="F689" s="27">
        <f t="shared" si="61"/>
        <v>0.25506680641851354</v>
      </c>
      <c r="G689">
        <f t="shared" si="58"/>
        <v>0.20243392857067791</v>
      </c>
      <c r="H689" s="27">
        <f t="shared" si="62"/>
        <v>0.20243392857067791</v>
      </c>
    </row>
    <row r="690" spans="1:8" x14ac:dyDescent="0.3">
      <c r="A690">
        <v>4816</v>
      </c>
      <c r="B690">
        <v>0.12600002689850001</v>
      </c>
      <c r="C690">
        <v>0.12608378766450801</v>
      </c>
      <c r="D690">
        <f t="shared" si="59"/>
        <v>8.3760766007995313E-5</v>
      </c>
      <c r="E690">
        <f t="shared" si="60"/>
        <v>8.3760766007995313E-2</v>
      </c>
      <c r="F690" s="27">
        <f t="shared" si="61"/>
        <v>8.3760766007995313E-2</v>
      </c>
      <c r="G690">
        <f t="shared" si="58"/>
        <v>6.6476784227569446E-2</v>
      </c>
      <c r="H690" s="27">
        <f t="shared" si="62"/>
        <v>6.6476784227569446E-2</v>
      </c>
    </row>
    <row r="691" spans="1:8" x14ac:dyDescent="0.3">
      <c r="A691">
        <v>4817</v>
      </c>
      <c r="B691">
        <v>0.12700002386727999</v>
      </c>
      <c r="C691">
        <v>0.12656825257305249</v>
      </c>
      <c r="D691">
        <f t="shared" si="59"/>
        <v>4.3177129422750093E-4</v>
      </c>
      <c r="E691">
        <f t="shared" si="60"/>
        <v>0.43177129422750093</v>
      </c>
      <c r="F691" s="27">
        <f t="shared" si="61"/>
        <v>0.43177129422750093</v>
      </c>
      <c r="G691">
        <f t="shared" si="58"/>
        <v>0.33997733313713302</v>
      </c>
      <c r="H691" s="27">
        <f t="shared" si="62"/>
        <v>0.33997733313713302</v>
      </c>
    </row>
    <row r="692" spans="1:8" x14ac:dyDescent="0.3">
      <c r="A692">
        <v>4818</v>
      </c>
      <c r="B692">
        <v>0.126000028923377</v>
      </c>
      <c r="C692">
        <v>0.12539206635787101</v>
      </c>
      <c r="D692">
        <f t="shared" si="59"/>
        <v>6.0796256550599281E-4</v>
      </c>
      <c r="E692">
        <f t="shared" si="60"/>
        <v>0.60796256550599281</v>
      </c>
      <c r="F692" s="27">
        <f t="shared" si="61"/>
        <v>0.60796256550599281</v>
      </c>
      <c r="G692">
        <f t="shared" si="58"/>
        <v>0.48250986186337014</v>
      </c>
      <c r="H692" s="27">
        <f t="shared" si="62"/>
        <v>0.48250986186337014</v>
      </c>
    </row>
    <row r="693" spans="1:8" x14ac:dyDescent="0.3">
      <c r="A693">
        <v>4819</v>
      </c>
      <c r="B693">
        <v>0.12400003523321999</v>
      </c>
      <c r="C693">
        <v>0.124186248494395</v>
      </c>
      <c r="D693">
        <f t="shared" si="59"/>
        <v>1.8621326117500281E-4</v>
      </c>
      <c r="E693">
        <f t="shared" si="60"/>
        <v>0.18621326117500281</v>
      </c>
      <c r="F693" s="27">
        <f t="shared" si="61"/>
        <v>0.18621326117500281</v>
      </c>
      <c r="G693">
        <f t="shared" si="58"/>
        <v>0.15017194214886456</v>
      </c>
      <c r="H693" s="27">
        <f t="shared" si="62"/>
        <v>0.15017194214886456</v>
      </c>
    </row>
    <row r="694" spans="1:8" x14ac:dyDescent="0.3">
      <c r="A694">
        <v>4820</v>
      </c>
      <c r="B694">
        <v>0.123000013723746</v>
      </c>
      <c r="C694">
        <v>0.123112436559336</v>
      </c>
      <c r="D694">
        <f t="shared" si="59"/>
        <v>1.1242283559000088E-4</v>
      </c>
      <c r="E694">
        <f t="shared" si="60"/>
        <v>0.11242283559000088</v>
      </c>
      <c r="F694" s="27">
        <f t="shared" si="61"/>
        <v>0.11242283559000088</v>
      </c>
      <c r="G694">
        <f t="shared" si="58"/>
        <v>9.1400669143418878E-2</v>
      </c>
      <c r="H694" s="27">
        <f t="shared" si="62"/>
        <v>9.1400669143418878E-2</v>
      </c>
    </row>
    <row r="695" spans="1:8" x14ac:dyDescent="0.3">
      <c r="A695">
        <v>4821</v>
      </c>
      <c r="B695">
        <v>0.122000013630795</v>
      </c>
      <c r="C695">
        <v>0.1220521983167865</v>
      </c>
      <c r="D695">
        <f t="shared" si="59"/>
        <v>5.2184685991496504E-5</v>
      </c>
      <c r="E695">
        <f t="shared" si="60"/>
        <v>5.2184685991496504E-2</v>
      </c>
      <c r="F695" s="27">
        <f t="shared" si="61"/>
        <v>5.2184685991496504E-2</v>
      </c>
      <c r="G695">
        <f t="shared" si="58"/>
        <v>4.2774328000832411E-2</v>
      </c>
      <c r="H695" s="27">
        <f t="shared" si="62"/>
        <v>4.2774328000832411E-2</v>
      </c>
    </row>
    <row r="696" spans="1:8" x14ac:dyDescent="0.3">
      <c r="A696">
        <v>4822</v>
      </c>
      <c r="B696">
        <v>0.119000024283078</v>
      </c>
      <c r="C696">
        <v>0.118795383137098</v>
      </c>
      <c r="D696">
        <f t="shared" si="59"/>
        <v>2.0464114597999739E-4</v>
      </c>
      <c r="E696">
        <f t="shared" si="60"/>
        <v>0.20464114597999739</v>
      </c>
      <c r="F696" s="27">
        <f t="shared" si="61"/>
        <v>0.20464114597999739</v>
      </c>
      <c r="G696">
        <f t="shared" si="58"/>
        <v>0.17196731447146241</v>
      </c>
      <c r="H696" s="27">
        <f t="shared" si="62"/>
        <v>0.17196731447146241</v>
      </c>
    </row>
    <row r="697" spans="1:8" x14ac:dyDescent="0.3">
      <c r="A697">
        <v>4823</v>
      </c>
      <c r="B697">
        <v>0.116000046432851</v>
      </c>
      <c r="C697">
        <v>0.11538660548820701</v>
      </c>
      <c r="D697">
        <f t="shared" si="59"/>
        <v>6.1344094464399479E-4</v>
      </c>
      <c r="E697">
        <f t="shared" si="60"/>
        <v>0.61344094464399479</v>
      </c>
      <c r="F697" s="27">
        <f t="shared" si="61"/>
        <v>0.61344094464399479</v>
      </c>
      <c r="G697">
        <f t="shared" si="58"/>
        <v>0.52882818887412908</v>
      </c>
      <c r="H697" s="27">
        <f t="shared" si="62"/>
        <v>0.52882818887412908</v>
      </c>
    </row>
    <row r="698" spans="1:8" x14ac:dyDescent="0.3">
      <c r="A698">
        <v>4824</v>
      </c>
      <c r="B698">
        <v>0.11300005883872399</v>
      </c>
      <c r="C698">
        <v>0.112275364760114</v>
      </c>
      <c r="D698">
        <f t="shared" si="59"/>
        <v>7.2469407860999147E-4</v>
      </c>
      <c r="E698">
        <f t="shared" si="60"/>
        <v>0.72469407860999147</v>
      </c>
      <c r="F698" s="27">
        <f t="shared" si="61"/>
        <v>0.72469407860999147</v>
      </c>
      <c r="G698">
        <f t="shared" si="58"/>
        <v>0.64132185952601117</v>
      </c>
      <c r="H698" s="27">
        <f t="shared" si="62"/>
        <v>0.64132185952601117</v>
      </c>
    </row>
    <row r="699" spans="1:8" x14ac:dyDescent="0.3">
      <c r="A699">
        <v>4825</v>
      </c>
      <c r="B699">
        <v>0.1100000221093</v>
      </c>
      <c r="C699">
        <v>0.1094977636971005</v>
      </c>
      <c r="D699">
        <f t="shared" si="59"/>
        <v>5.0225841219950218E-4</v>
      </c>
      <c r="E699">
        <f t="shared" si="60"/>
        <v>0.50225841219950218</v>
      </c>
      <c r="F699" s="27">
        <f t="shared" si="61"/>
        <v>0.50225841219950218</v>
      </c>
      <c r="G699">
        <f t="shared" si="58"/>
        <v>0.45659846477161614</v>
      </c>
      <c r="H699" s="27">
        <f t="shared" si="62"/>
        <v>0.45659846477161614</v>
      </c>
    </row>
    <row r="700" spans="1:8" x14ac:dyDescent="0.3">
      <c r="A700">
        <v>4826</v>
      </c>
      <c r="B700">
        <v>0.10700002339791299</v>
      </c>
      <c r="C700">
        <v>0.10744278351092899</v>
      </c>
      <c r="D700">
        <f t="shared" si="59"/>
        <v>4.4276011301599971E-4</v>
      </c>
      <c r="E700">
        <f t="shared" si="60"/>
        <v>0.44276011301599971</v>
      </c>
      <c r="F700" s="27">
        <f t="shared" si="61"/>
        <v>0.44276011301599971</v>
      </c>
      <c r="G700">
        <f t="shared" si="58"/>
        <v>0.41379440766050862</v>
      </c>
      <c r="H700" s="27">
        <f t="shared" si="62"/>
        <v>0.41379440766050862</v>
      </c>
    </row>
    <row r="701" spans="1:8" x14ac:dyDescent="0.3">
      <c r="A701">
        <v>4827</v>
      </c>
      <c r="B701">
        <v>0.10500002334957</v>
      </c>
      <c r="C701">
        <v>0.1050108299504505</v>
      </c>
      <c r="D701">
        <f t="shared" si="59"/>
        <v>1.0806600880500228E-5</v>
      </c>
      <c r="E701">
        <f t="shared" si="60"/>
        <v>1.0806600880500228E-2</v>
      </c>
      <c r="F701" s="27">
        <f t="shared" si="61"/>
        <v>1.0806600880500228E-2</v>
      </c>
      <c r="G701">
        <f t="shared" si="58"/>
        <v>1.0291998549869353E-2</v>
      </c>
      <c r="H701" s="27">
        <f t="shared" si="62"/>
        <v>1.0291998549869353E-2</v>
      </c>
    </row>
    <row r="702" spans="1:8" x14ac:dyDescent="0.3">
      <c r="A702">
        <v>4828</v>
      </c>
      <c r="B702">
        <v>0.103000146213533</v>
      </c>
      <c r="C702">
        <v>0.1028159966554895</v>
      </c>
      <c r="D702">
        <f t="shared" si="59"/>
        <v>1.8414955804349487E-4</v>
      </c>
      <c r="E702">
        <f t="shared" si="60"/>
        <v>0.18414955804349487</v>
      </c>
      <c r="F702" s="27">
        <f t="shared" si="61"/>
        <v>0.18414955804349487</v>
      </c>
      <c r="G702">
        <f t="shared" si="58"/>
        <v>0.17878572488793204</v>
      </c>
      <c r="H702" s="27">
        <f t="shared" si="62"/>
        <v>0.17878572488793204</v>
      </c>
    </row>
    <row r="703" spans="1:8" x14ac:dyDescent="0.3">
      <c r="A703">
        <v>4829</v>
      </c>
      <c r="B703">
        <v>0.10100015016450101</v>
      </c>
      <c r="C703">
        <v>0.1005468499650195</v>
      </c>
      <c r="D703">
        <f t="shared" si="59"/>
        <v>4.5330019948150446E-4</v>
      </c>
      <c r="E703">
        <f t="shared" si="60"/>
        <v>0.45330019948150446</v>
      </c>
      <c r="F703" s="27">
        <f t="shared" si="61"/>
        <v>0.45330019948150446</v>
      </c>
      <c r="G703">
        <f t="shared" si="58"/>
        <v>0.4488114114119684</v>
      </c>
      <c r="H703" s="27">
        <f t="shared" si="62"/>
        <v>0.4488114114119684</v>
      </c>
    </row>
    <row r="704" spans="1:8" x14ac:dyDescent="0.3">
      <c r="A704">
        <v>4830</v>
      </c>
      <c r="B704">
        <v>0.101000150818411</v>
      </c>
      <c r="C704">
        <v>0.10021569159461149</v>
      </c>
      <c r="D704">
        <f t="shared" si="59"/>
        <v>7.8445922379950794E-4</v>
      </c>
      <c r="E704">
        <f t="shared" si="60"/>
        <v>0.78445922379950794</v>
      </c>
      <c r="F704" s="27">
        <f t="shared" si="61"/>
        <v>0.78445922379950794</v>
      </c>
      <c r="G704">
        <f t="shared" si="58"/>
        <v>0.77669114099630765</v>
      </c>
      <c r="H704" s="27">
        <f t="shared" si="62"/>
        <v>0.77669114099630765</v>
      </c>
    </row>
    <row r="705" spans="1:8" x14ac:dyDescent="0.3">
      <c r="A705">
        <v>4831</v>
      </c>
      <c r="B705">
        <v>0.100000166446558</v>
      </c>
      <c r="C705">
        <v>0.1000500304452685</v>
      </c>
      <c r="D705">
        <f t="shared" si="59"/>
        <v>4.9863998710500401E-5</v>
      </c>
      <c r="E705">
        <f t="shared" si="60"/>
        <v>4.9863998710500401E-2</v>
      </c>
      <c r="F705" s="27">
        <f t="shared" si="61"/>
        <v>4.9863998710500401E-2</v>
      </c>
      <c r="G705">
        <f t="shared" si="58"/>
        <v>4.9863915713729008E-2</v>
      </c>
      <c r="H705" s="27">
        <f t="shared" si="62"/>
        <v>4.9863915713729008E-2</v>
      </c>
    </row>
    <row r="706" spans="1:8" x14ac:dyDescent="0.3">
      <c r="A706">
        <v>4832</v>
      </c>
      <c r="B706">
        <v>0.100000167814024</v>
      </c>
      <c r="C706">
        <v>9.9948999088486007E-2</v>
      </c>
      <c r="D706">
        <f t="shared" si="59"/>
        <v>5.1168725537995008E-5</v>
      </c>
      <c r="E706">
        <f t="shared" si="60"/>
        <v>5.1168725537995008E-2</v>
      </c>
      <c r="F706" s="27">
        <f t="shared" si="61"/>
        <v>5.1168725537995008E-2</v>
      </c>
      <c r="G706">
        <f t="shared" si="58"/>
        <v>5.1168639669841753E-2</v>
      </c>
      <c r="H706" s="27">
        <f t="shared" si="62"/>
        <v>5.1168639669841753E-2</v>
      </c>
    </row>
    <row r="707" spans="1:8" x14ac:dyDescent="0.3">
      <c r="A707">
        <v>4833</v>
      </c>
      <c r="B707">
        <v>0.100000175804353</v>
      </c>
      <c r="C707">
        <v>9.9545471973640498E-2</v>
      </c>
      <c r="D707">
        <f t="shared" si="59"/>
        <v>4.5470383071249953E-4</v>
      </c>
      <c r="E707">
        <f t="shared" si="60"/>
        <v>0.45470383071249953</v>
      </c>
      <c r="F707" s="27">
        <f t="shared" si="61"/>
        <v>0.45470383071249953</v>
      </c>
      <c r="G707">
        <f t="shared" ref="G707:G770" si="63">ABS(F707/(B707*1000))*100</f>
        <v>0.4547030313247773</v>
      </c>
      <c r="H707" s="27">
        <f t="shared" si="62"/>
        <v>0.4547030313247773</v>
      </c>
    </row>
    <row r="708" spans="1:8" x14ac:dyDescent="0.3">
      <c r="A708">
        <v>4834</v>
      </c>
      <c r="B708">
        <v>9.9000186781334501E-2</v>
      </c>
      <c r="C708">
        <v>9.9197611251907E-2</v>
      </c>
      <c r="D708">
        <f t="shared" ref="D708:D771" si="64">ABS(B708-C708)</f>
        <v>1.9742447057249923E-4</v>
      </c>
      <c r="E708">
        <f t="shared" ref="E708:E771" si="65">D708*1000</f>
        <v>0.19742447057249923</v>
      </c>
      <c r="F708" s="27">
        <f t="shared" ref="F708:F771" si="66">E708</f>
        <v>0.19742447057249923</v>
      </c>
      <c r="G708">
        <f t="shared" si="63"/>
        <v>0.19941828090542715</v>
      </c>
      <c r="H708" s="27">
        <f t="shared" ref="H708:H771" si="67">G708</f>
        <v>0.19941828090542715</v>
      </c>
    </row>
    <row r="709" spans="1:8" x14ac:dyDescent="0.3">
      <c r="A709">
        <v>4835</v>
      </c>
      <c r="B709">
        <v>9.9000181146387506E-2</v>
      </c>
      <c r="C709">
        <v>9.8472823988409494E-2</v>
      </c>
      <c r="D709">
        <f t="shared" si="64"/>
        <v>5.2735715797801175E-4</v>
      </c>
      <c r="E709">
        <f t="shared" si="65"/>
        <v>0.52735715797801175</v>
      </c>
      <c r="F709" s="27">
        <f t="shared" si="66"/>
        <v>0.52735715797801175</v>
      </c>
      <c r="G709">
        <f t="shared" si="63"/>
        <v>0.53268302327470529</v>
      </c>
      <c r="H709" s="27">
        <f t="shared" si="67"/>
        <v>0.53268302327470529</v>
      </c>
    </row>
    <row r="710" spans="1:8" x14ac:dyDescent="0.3">
      <c r="A710">
        <v>4836</v>
      </c>
      <c r="B710">
        <v>9.9000181258139003E-2</v>
      </c>
      <c r="C710">
        <v>9.8028558325909496E-2</v>
      </c>
      <c r="D710">
        <f t="shared" si="64"/>
        <v>9.7162293222950724E-4</v>
      </c>
      <c r="E710">
        <f t="shared" si="65"/>
        <v>0.97162293222950724</v>
      </c>
      <c r="F710" s="27">
        <f t="shared" si="66"/>
        <v>0.97162293222950724</v>
      </c>
      <c r="G710">
        <f t="shared" si="63"/>
        <v>0.981435508381585</v>
      </c>
      <c r="H710" s="27">
        <f t="shared" si="67"/>
        <v>0.981435508381585</v>
      </c>
    </row>
    <row r="711" spans="1:8" x14ac:dyDescent="0.3">
      <c r="A711">
        <v>4837</v>
      </c>
      <c r="B711">
        <v>9.8000192569914005E-2</v>
      </c>
      <c r="C711">
        <v>9.7634811461571006E-2</v>
      </c>
      <c r="D711">
        <f t="shared" si="64"/>
        <v>3.6538110834299919E-4</v>
      </c>
      <c r="E711">
        <f t="shared" si="65"/>
        <v>0.36538110834299919</v>
      </c>
      <c r="F711" s="27">
        <f t="shared" si="66"/>
        <v>0.36538110834299919</v>
      </c>
      <c r="G711">
        <f t="shared" si="63"/>
        <v>0.37283713303148242</v>
      </c>
      <c r="H711" s="27">
        <f t="shared" si="67"/>
        <v>0.37283713303148242</v>
      </c>
    </row>
    <row r="712" spans="1:8" x14ac:dyDescent="0.3">
      <c r="A712">
        <v>4838</v>
      </c>
      <c r="B712">
        <v>9.7000212296076499E-2</v>
      </c>
      <c r="C712">
        <v>9.6940628626253994E-2</v>
      </c>
      <c r="D712">
        <f t="shared" si="64"/>
        <v>5.9583669822504959E-5</v>
      </c>
      <c r="E712">
        <f t="shared" si="65"/>
        <v>5.9583669822504959E-2</v>
      </c>
      <c r="F712" s="27">
        <f t="shared" si="66"/>
        <v>5.9583669822504959E-2</v>
      </c>
      <c r="G712">
        <f t="shared" si="63"/>
        <v>6.1426329295688586E-2</v>
      </c>
      <c r="H712" s="27">
        <f t="shared" si="67"/>
        <v>6.1426329295688586E-2</v>
      </c>
    </row>
    <row r="713" spans="1:8" x14ac:dyDescent="0.3">
      <c r="A713">
        <v>4839</v>
      </c>
      <c r="B713">
        <v>9.70002020467675E-2</v>
      </c>
      <c r="C713">
        <v>9.6127744161870005E-2</v>
      </c>
      <c r="D713">
        <f t="shared" si="64"/>
        <v>8.7245788489749565E-4</v>
      </c>
      <c r="E713">
        <f t="shared" si="65"/>
        <v>0.87245788489749565</v>
      </c>
      <c r="F713" s="27">
        <f t="shared" si="66"/>
        <v>0.87245788489749565</v>
      </c>
      <c r="G713">
        <f t="shared" si="63"/>
        <v>0.89943924495832528</v>
      </c>
      <c r="H713" s="27">
        <f t="shared" si="67"/>
        <v>0.89943924495832528</v>
      </c>
    </row>
    <row r="714" spans="1:8" x14ac:dyDescent="0.3">
      <c r="A714">
        <v>4840</v>
      </c>
      <c r="B714">
        <v>9.6000210770020994E-2</v>
      </c>
      <c r="C714">
        <v>9.5404309349951005E-2</v>
      </c>
      <c r="D714">
        <f t="shared" si="64"/>
        <v>5.9590142006998859E-4</v>
      </c>
      <c r="E714">
        <f t="shared" si="65"/>
        <v>0.59590142006998859</v>
      </c>
      <c r="F714" s="27">
        <f t="shared" si="66"/>
        <v>0.59590142006998859</v>
      </c>
      <c r="G714">
        <f t="shared" si="63"/>
        <v>0.62072928308202946</v>
      </c>
      <c r="H714" s="27">
        <f t="shared" si="67"/>
        <v>0.62072928308202946</v>
      </c>
    </row>
    <row r="715" spans="1:8" x14ac:dyDescent="0.3">
      <c r="A715">
        <v>4841</v>
      </c>
      <c r="B715">
        <v>9.5000220574660996E-2</v>
      </c>
      <c r="C715">
        <v>9.4693606286184007E-2</v>
      </c>
      <c r="D715">
        <f t="shared" si="64"/>
        <v>3.0661428847698902E-4</v>
      </c>
      <c r="E715">
        <f t="shared" si="65"/>
        <v>0.30661428847698902</v>
      </c>
      <c r="F715" s="27">
        <f t="shared" si="66"/>
        <v>0.30661428847698902</v>
      </c>
      <c r="G715">
        <f t="shared" si="63"/>
        <v>0.32275113323133792</v>
      </c>
      <c r="H715" s="27">
        <f t="shared" si="67"/>
        <v>0.32275113323133792</v>
      </c>
    </row>
    <row r="716" spans="1:8" x14ac:dyDescent="0.3">
      <c r="A716">
        <v>4842</v>
      </c>
      <c r="B716">
        <v>9.6000205203579006E-2</v>
      </c>
      <c r="C716">
        <v>9.4928359659037495E-2</v>
      </c>
      <c r="D716">
        <f t="shared" si="64"/>
        <v>1.0718455445415109E-3</v>
      </c>
      <c r="E716">
        <f t="shared" si="65"/>
        <v>1.0718455445415109</v>
      </c>
      <c r="F716" s="27">
        <f t="shared" si="66"/>
        <v>1.0718455445415109</v>
      </c>
      <c r="G716">
        <f t="shared" si="63"/>
        <v>1.1165033889964553</v>
      </c>
      <c r="H716" s="27">
        <f t="shared" si="67"/>
        <v>1.1165033889964553</v>
      </c>
    </row>
    <row r="717" spans="1:8" x14ac:dyDescent="0.3">
      <c r="A717">
        <v>4843</v>
      </c>
      <c r="B717">
        <v>9.6000212499174994E-2</v>
      </c>
      <c r="C717">
        <v>9.5067217397104997E-2</v>
      </c>
      <c r="D717">
        <f t="shared" si="64"/>
        <v>9.3299510206999725E-4</v>
      </c>
      <c r="E717">
        <f t="shared" si="65"/>
        <v>0.93299510206999725</v>
      </c>
      <c r="F717" s="27">
        <f t="shared" si="66"/>
        <v>0.93299510206999725</v>
      </c>
      <c r="G717">
        <f t="shared" si="63"/>
        <v>0.97186774672818077</v>
      </c>
      <c r="H717" s="27">
        <f t="shared" si="67"/>
        <v>0.97186774672818077</v>
      </c>
    </row>
    <row r="718" spans="1:8" x14ac:dyDescent="0.3">
      <c r="A718">
        <v>4844</v>
      </c>
      <c r="B718">
        <v>9.6000211666516497E-2</v>
      </c>
      <c r="C718">
        <v>9.5389286177641003E-2</v>
      </c>
      <c r="D718">
        <f t="shared" si="64"/>
        <v>6.1092548887549392E-4</v>
      </c>
      <c r="E718">
        <f t="shared" si="65"/>
        <v>0.61092548887549392</v>
      </c>
      <c r="F718" s="27">
        <f t="shared" si="66"/>
        <v>0.61092548887549392</v>
      </c>
      <c r="G718">
        <f t="shared" si="63"/>
        <v>0.63637931445163265</v>
      </c>
      <c r="H718" s="27">
        <f t="shared" si="67"/>
        <v>0.63637931445163265</v>
      </c>
    </row>
    <row r="719" spans="1:8" x14ac:dyDescent="0.3">
      <c r="A719">
        <v>4845</v>
      </c>
      <c r="B719">
        <v>9.6000207767380497E-2</v>
      </c>
      <c r="C719">
        <v>9.5701609111317004E-2</v>
      </c>
      <c r="D719">
        <f t="shared" si="64"/>
        <v>2.9859865606349234E-4</v>
      </c>
      <c r="E719">
        <f t="shared" si="65"/>
        <v>0.29859865606349234</v>
      </c>
      <c r="F719" s="27">
        <f t="shared" si="66"/>
        <v>0.29859865606349234</v>
      </c>
      <c r="G719">
        <f t="shared" si="63"/>
        <v>0.31103959356737132</v>
      </c>
      <c r="H719" s="27">
        <f t="shared" si="67"/>
        <v>0.31103959356737132</v>
      </c>
    </row>
    <row r="720" spans="1:8" x14ac:dyDescent="0.3">
      <c r="A720">
        <v>4846</v>
      </c>
      <c r="B720">
        <v>9.7000029922133996E-2</v>
      </c>
      <c r="C720">
        <v>9.6799022753246006E-2</v>
      </c>
      <c r="D720">
        <f t="shared" si="64"/>
        <v>2.0100716888798997E-4</v>
      </c>
      <c r="E720">
        <f t="shared" si="65"/>
        <v>0.20100716888798997</v>
      </c>
      <c r="F720" s="27">
        <f t="shared" si="66"/>
        <v>0.20100716888798997</v>
      </c>
      <c r="G720">
        <f t="shared" si="63"/>
        <v>0.2072238215280417</v>
      </c>
      <c r="H720" s="27">
        <f t="shared" si="67"/>
        <v>0.2072238215280417</v>
      </c>
    </row>
    <row r="721" spans="1:8" x14ac:dyDescent="0.3">
      <c r="A721">
        <v>4847</v>
      </c>
      <c r="B721">
        <v>9.8000029275762499E-2</v>
      </c>
      <c r="C721">
        <v>9.7827908835098495E-2</v>
      </c>
      <c r="D721">
        <f t="shared" si="64"/>
        <v>1.7212044066400312E-4</v>
      </c>
      <c r="E721">
        <f t="shared" si="65"/>
        <v>0.17212044066400312</v>
      </c>
      <c r="F721" s="27">
        <f t="shared" si="66"/>
        <v>0.17212044066400312</v>
      </c>
      <c r="G721">
        <f t="shared" si="63"/>
        <v>0.17563305025111067</v>
      </c>
      <c r="H721" s="27">
        <f t="shared" si="67"/>
        <v>0.17563305025111067</v>
      </c>
    </row>
    <row r="722" spans="1:8" x14ac:dyDescent="0.3">
      <c r="A722">
        <v>4848</v>
      </c>
      <c r="B722">
        <v>9.9000028840276005E-2</v>
      </c>
      <c r="C722">
        <v>9.9017510205729006E-2</v>
      </c>
      <c r="D722">
        <f t="shared" si="64"/>
        <v>1.7481365453000941E-5</v>
      </c>
      <c r="E722">
        <f t="shared" si="65"/>
        <v>1.7481365453000941E-2</v>
      </c>
      <c r="F722" s="27">
        <f t="shared" si="66"/>
        <v>1.7481365453000941E-2</v>
      </c>
      <c r="G722">
        <f t="shared" si="63"/>
        <v>1.7657939757982202E-2</v>
      </c>
      <c r="H722" s="27">
        <f t="shared" si="67"/>
        <v>1.7657939757982202E-2</v>
      </c>
    </row>
    <row r="723" spans="1:8" x14ac:dyDescent="0.3">
      <c r="A723">
        <v>4849</v>
      </c>
      <c r="B723">
        <v>0.100000028125527</v>
      </c>
      <c r="C723">
        <v>9.99254638290515E-2</v>
      </c>
      <c r="D723">
        <f t="shared" si="64"/>
        <v>7.4564296475496117E-5</v>
      </c>
      <c r="E723">
        <f t="shared" si="65"/>
        <v>7.4564296475496117E-2</v>
      </c>
      <c r="F723" s="27">
        <f t="shared" si="66"/>
        <v>7.4564296475496117E-2</v>
      </c>
      <c r="G723">
        <f t="shared" si="63"/>
        <v>7.4564275503900684E-2</v>
      </c>
      <c r="H723" s="27">
        <f t="shared" si="67"/>
        <v>7.4564275503900684E-2</v>
      </c>
    </row>
    <row r="724" spans="1:8" x14ac:dyDescent="0.3">
      <c r="A724">
        <v>4850</v>
      </c>
      <c r="B724">
        <v>9.8000028625638003E-2</v>
      </c>
      <c r="C724">
        <v>9.7635997535715002E-2</v>
      </c>
      <c r="D724">
        <f t="shared" si="64"/>
        <v>3.6403108992300037E-4</v>
      </c>
      <c r="E724">
        <f t="shared" si="65"/>
        <v>0.36403108992300037</v>
      </c>
      <c r="F724" s="27">
        <f t="shared" si="66"/>
        <v>0.36403108992300037</v>
      </c>
      <c r="G724">
        <f t="shared" si="63"/>
        <v>0.37146018733688957</v>
      </c>
      <c r="H724" s="27">
        <f t="shared" si="67"/>
        <v>0.37146018733688957</v>
      </c>
    </row>
    <row r="725" spans="1:8" x14ac:dyDescent="0.3">
      <c r="A725">
        <v>4851</v>
      </c>
      <c r="B725">
        <v>9.6000030593021493E-2</v>
      </c>
      <c r="C725">
        <v>9.5351570178125997E-2</v>
      </c>
      <c r="D725">
        <f t="shared" si="64"/>
        <v>6.4846041489549644E-4</v>
      </c>
      <c r="E725">
        <f t="shared" si="65"/>
        <v>0.64846041489549644</v>
      </c>
      <c r="F725" s="27">
        <f t="shared" si="66"/>
        <v>0.64846041489549644</v>
      </c>
      <c r="G725">
        <f t="shared" si="63"/>
        <v>0.67547938358952442</v>
      </c>
      <c r="H725" s="27">
        <f t="shared" si="67"/>
        <v>0.67547938358952442</v>
      </c>
    </row>
    <row r="726" spans="1:8" x14ac:dyDescent="0.3">
      <c r="A726">
        <v>4852</v>
      </c>
      <c r="B726">
        <v>9.4000221946360998E-2</v>
      </c>
      <c r="C726">
        <v>9.2764961865874004E-2</v>
      </c>
      <c r="D726">
        <f t="shared" si="64"/>
        <v>1.235260080486994E-3</v>
      </c>
      <c r="E726">
        <f t="shared" si="65"/>
        <v>1.235260080486994</v>
      </c>
      <c r="F726" s="27">
        <f t="shared" si="66"/>
        <v>1.235260080486994</v>
      </c>
      <c r="G726">
        <f t="shared" si="63"/>
        <v>1.3141033658323338</v>
      </c>
      <c r="H726" s="27">
        <f t="shared" si="67"/>
        <v>1.3141033658323338</v>
      </c>
    </row>
    <row r="727" spans="1:8" x14ac:dyDescent="0.3">
      <c r="A727">
        <v>4853</v>
      </c>
      <c r="B727">
        <v>9.1000034921471004E-2</v>
      </c>
      <c r="C727">
        <v>9.0878024660707005E-2</v>
      </c>
      <c r="D727">
        <f t="shared" si="64"/>
        <v>1.2201026076399946E-4</v>
      </c>
      <c r="E727">
        <f t="shared" si="65"/>
        <v>0.12201026076399946</v>
      </c>
      <c r="F727" s="27">
        <f t="shared" si="66"/>
        <v>0.12201026076399946</v>
      </c>
      <c r="G727">
        <f t="shared" si="63"/>
        <v>0.13407715817833357</v>
      </c>
      <c r="H727" s="27">
        <f t="shared" si="67"/>
        <v>0.13407715817833357</v>
      </c>
    </row>
    <row r="728" spans="1:8" x14ac:dyDescent="0.3">
      <c r="A728">
        <v>4854</v>
      </c>
      <c r="B728">
        <v>9.1000034682488004E-2</v>
      </c>
      <c r="C728">
        <v>9.0432093197109001E-2</v>
      </c>
      <c r="D728">
        <f t="shared" si="64"/>
        <v>5.6794148537900324E-4</v>
      </c>
      <c r="E728">
        <f t="shared" si="65"/>
        <v>0.56794148537900324</v>
      </c>
      <c r="F728" s="27">
        <f t="shared" si="66"/>
        <v>0.56794148537900324</v>
      </c>
      <c r="G728">
        <f t="shared" si="63"/>
        <v>0.62411128452932074</v>
      </c>
      <c r="H728" s="27">
        <f t="shared" si="67"/>
        <v>0.62411128452932074</v>
      </c>
    </row>
    <row r="729" spans="1:8" x14ac:dyDescent="0.3">
      <c r="A729">
        <v>4855</v>
      </c>
      <c r="B729">
        <v>9.1000034533272003E-2</v>
      </c>
      <c r="C729">
        <v>9.0312182339710501E-2</v>
      </c>
      <c r="D729">
        <f t="shared" si="64"/>
        <v>6.8785219356150284E-4</v>
      </c>
      <c r="E729">
        <f t="shared" si="65"/>
        <v>0.68785219356150284</v>
      </c>
      <c r="F729" s="27">
        <f t="shared" si="66"/>
        <v>0.68785219356150284</v>
      </c>
      <c r="G729">
        <f t="shared" si="63"/>
        <v>0.75588124453953476</v>
      </c>
      <c r="H729" s="27">
        <f t="shared" si="67"/>
        <v>0.75588124453953476</v>
      </c>
    </row>
    <row r="730" spans="1:8" x14ac:dyDescent="0.3">
      <c r="A730">
        <v>4856</v>
      </c>
      <c r="B730">
        <v>9.0000036743164494E-2</v>
      </c>
      <c r="C730">
        <v>8.9639838636953004E-2</v>
      </c>
      <c r="D730">
        <f t="shared" si="64"/>
        <v>3.6019810621149007E-4</v>
      </c>
      <c r="E730">
        <f t="shared" si="65"/>
        <v>0.36019810621149007</v>
      </c>
      <c r="F730" s="27">
        <f t="shared" si="66"/>
        <v>0.36019810621149007</v>
      </c>
      <c r="G730">
        <f t="shared" si="63"/>
        <v>0.40021995462001536</v>
      </c>
      <c r="H730" s="27">
        <f t="shared" si="67"/>
        <v>0.40021995462001536</v>
      </c>
    </row>
    <row r="731" spans="1:8" x14ac:dyDescent="0.3">
      <c r="A731">
        <v>4857</v>
      </c>
      <c r="B731">
        <v>9.0000035313176505E-2</v>
      </c>
      <c r="C731">
        <v>8.9735384253458506E-2</v>
      </c>
      <c r="D731">
        <f t="shared" si="64"/>
        <v>2.6465105971799907E-4</v>
      </c>
      <c r="E731">
        <f t="shared" si="65"/>
        <v>0.26465105971799907</v>
      </c>
      <c r="F731" s="27">
        <f t="shared" si="66"/>
        <v>0.26465105971799907</v>
      </c>
      <c r="G731">
        <f t="shared" si="63"/>
        <v>0.29405661764140739</v>
      </c>
      <c r="H731" s="27">
        <f t="shared" si="67"/>
        <v>0.29405661764140739</v>
      </c>
    </row>
    <row r="732" spans="1:8" x14ac:dyDescent="0.3">
      <c r="A732">
        <v>4858</v>
      </c>
      <c r="B732">
        <v>9.0000036201917002E-2</v>
      </c>
      <c r="C732">
        <v>8.9038206809231496E-2</v>
      </c>
      <c r="D732">
        <f t="shared" si="64"/>
        <v>9.6182939268550649E-4</v>
      </c>
      <c r="E732">
        <f t="shared" si="65"/>
        <v>0.96182939268550649</v>
      </c>
      <c r="F732" s="27">
        <f t="shared" si="66"/>
        <v>0.96182939268550649</v>
      </c>
      <c r="G732">
        <f t="shared" si="63"/>
        <v>1.0686988953289105</v>
      </c>
      <c r="H732" s="27">
        <f t="shared" si="67"/>
        <v>1.0686988953289105</v>
      </c>
    </row>
    <row r="733" spans="1:8" x14ac:dyDescent="0.3">
      <c r="A733">
        <v>4859</v>
      </c>
      <c r="B733">
        <v>8.9000037512004998E-2</v>
      </c>
      <c r="C733">
        <v>8.8655885376685006E-2</v>
      </c>
      <c r="D733">
        <f t="shared" si="64"/>
        <v>3.4415213531999167E-4</v>
      </c>
      <c r="E733">
        <f t="shared" si="65"/>
        <v>0.34415213531999167</v>
      </c>
      <c r="F733" s="27">
        <f t="shared" si="66"/>
        <v>0.34415213531999167</v>
      </c>
      <c r="G733">
        <f t="shared" si="63"/>
        <v>0.38668762951203234</v>
      </c>
      <c r="H733" s="27">
        <f t="shared" si="67"/>
        <v>0.38668762951203234</v>
      </c>
    </row>
    <row r="734" spans="1:8" x14ac:dyDescent="0.3">
      <c r="A734">
        <v>4860</v>
      </c>
      <c r="B734">
        <v>8.9000038316571994E-2</v>
      </c>
      <c r="C734">
        <v>8.8385407426202003E-2</v>
      </c>
      <c r="D734">
        <f t="shared" si="64"/>
        <v>6.1463089036999097E-4</v>
      </c>
      <c r="E734">
        <f t="shared" si="65"/>
        <v>0.61463089036999097</v>
      </c>
      <c r="F734" s="27">
        <f t="shared" si="66"/>
        <v>0.61463089036999097</v>
      </c>
      <c r="G734">
        <f t="shared" si="63"/>
        <v>0.69059620871595229</v>
      </c>
      <c r="H734" s="27">
        <f t="shared" si="67"/>
        <v>0.69059620871595229</v>
      </c>
    </row>
    <row r="735" spans="1:8" x14ac:dyDescent="0.3">
      <c r="A735">
        <v>4861</v>
      </c>
      <c r="B735">
        <v>8.9000038106295004E-2</v>
      </c>
      <c r="C735">
        <v>8.7938474113436998E-2</v>
      </c>
      <c r="D735">
        <f t="shared" si="64"/>
        <v>1.0615639928580056E-3</v>
      </c>
      <c r="E735">
        <f t="shared" si="65"/>
        <v>1.0615639928580056</v>
      </c>
      <c r="F735" s="27">
        <f t="shared" si="66"/>
        <v>1.0615639928580056</v>
      </c>
      <c r="G735">
        <f t="shared" si="63"/>
        <v>1.192768020604837</v>
      </c>
      <c r="H735" s="27">
        <f t="shared" si="67"/>
        <v>1.192768020604837</v>
      </c>
    </row>
    <row r="736" spans="1:8" x14ac:dyDescent="0.3">
      <c r="A736">
        <v>4862</v>
      </c>
      <c r="B736">
        <v>8.7000038879347E-2</v>
      </c>
      <c r="C736">
        <v>8.6140978307035501E-2</v>
      </c>
      <c r="D736">
        <f t="shared" si="64"/>
        <v>8.5906057231149857E-4</v>
      </c>
      <c r="E736">
        <f t="shared" si="65"/>
        <v>0.85906057231149857</v>
      </c>
      <c r="F736" s="27">
        <f t="shared" si="66"/>
        <v>0.85906057231149857</v>
      </c>
      <c r="G736">
        <f t="shared" si="63"/>
        <v>0.98742550391598904</v>
      </c>
      <c r="H736" s="27">
        <f t="shared" si="67"/>
        <v>0.98742550391598904</v>
      </c>
    </row>
    <row r="737" spans="1:8" x14ac:dyDescent="0.3">
      <c r="A737">
        <v>4863</v>
      </c>
      <c r="B737">
        <v>8.5000038688918006E-2</v>
      </c>
      <c r="C737">
        <v>8.3879996972726995E-2</v>
      </c>
      <c r="D737">
        <f t="shared" si="64"/>
        <v>1.1200417161910114E-3</v>
      </c>
      <c r="E737">
        <f t="shared" si="65"/>
        <v>1.1200417161910114</v>
      </c>
      <c r="F737" s="27">
        <f t="shared" si="66"/>
        <v>1.1200417161910114</v>
      </c>
      <c r="G737">
        <f t="shared" si="63"/>
        <v>1.3176955369280772</v>
      </c>
      <c r="H737" s="27">
        <f t="shared" si="67"/>
        <v>1.3176955369280772</v>
      </c>
    </row>
    <row r="738" spans="1:8" x14ac:dyDescent="0.3">
      <c r="A738">
        <v>4864</v>
      </c>
      <c r="B738">
        <v>8.3000040972991504E-2</v>
      </c>
      <c r="C738">
        <v>8.2050415951817002E-2</v>
      </c>
      <c r="D738">
        <f t="shared" si="64"/>
        <v>9.496250211745022E-4</v>
      </c>
      <c r="E738">
        <f t="shared" si="65"/>
        <v>0.9496250211745022</v>
      </c>
      <c r="F738" s="27">
        <f t="shared" si="66"/>
        <v>0.9496250211745022</v>
      </c>
      <c r="G738">
        <f t="shared" si="63"/>
        <v>1.1441259667371892</v>
      </c>
      <c r="H738" s="27">
        <f t="shared" si="67"/>
        <v>1.1441259667371892</v>
      </c>
    </row>
    <row r="739" spans="1:8" x14ac:dyDescent="0.3">
      <c r="A739">
        <v>4865</v>
      </c>
      <c r="B739">
        <v>8.1000040447695001E-2</v>
      </c>
      <c r="C739">
        <v>8.0100162036555997E-2</v>
      </c>
      <c r="D739">
        <f t="shared" si="64"/>
        <v>8.9987841113900457E-4</v>
      </c>
      <c r="E739">
        <f t="shared" si="65"/>
        <v>0.89987841113900457</v>
      </c>
      <c r="F739" s="27">
        <f t="shared" si="66"/>
        <v>0.89987841113900457</v>
      </c>
      <c r="G739">
        <f t="shared" si="63"/>
        <v>1.1109604466433476</v>
      </c>
      <c r="H739" s="27">
        <f t="shared" si="67"/>
        <v>1.1109604466433476</v>
      </c>
    </row>
    <row r="740" spans="1:8" x14ac:dyDescent="0.3">
      <c r="A740">
        <v>4866</v>
      </c>
      <c r="B740">
        <v>8.0000041741231001E-2</v>
      </c>
      <c r="C740">
        <v>7.9433045202152497E-2</v>
      </c>
      <c r="D740">
        <f t="shared" si="64"/>
        <v>5.6699653907850422E-4</v>
      </c>
      <c r="E740">
        <f t="shared" si="65"/>
        <v>0.56699653907850422</v>
      </c>
      <c r="F740" s="27">
        <f t="shared" si="66"/>
        <v>0.56699653907850422</v>
      </c>
      <c r="G740">
        <f t="shared" si="63"/>
        <v>0.70874530404936198</v>
      </c>
      <c r="H740" s="27">
        <f t="shared" si="67"/>
        <v>0.70874530404936198</v>
      </c>
    </row>
    <row r="741" spans="1:8" x14ac:dyDescent="0.3">
      <c r="A741">
        <v>4867</v>
      </c>
      <c r="B741">
        <v>7.9000041599976506E-2</v>
      </c>
      <c r="C741">
        <v>7.9017750663696498E-2</v>
      </c>
      <c r="D741">
        <f t="shared" si="64"/>
        <v>1.7709063719992257E-5</v>
      </c>
      <c r="E741">
        <f t="shared" si="65"/>
        <v>1.7709063719992257E-2</v>
      </c>
      <c r="F741" s="27">
        <f t="shared" si="66"/>
        <v>1.7709063719992257E-2</v>
      </c>
      <c r="G741">
        <f t="shared" si="63"/>
        <v>2.241652455028267E-2</v>
      </c>
      <c r="H741" s="27">
        <f t="shared" si="67"/>
        <v>2.241652455028267E-2</v>
      </c>
    </row>
    <row r="742" spans="1:8" x14ac:dyDescent="0.3">
      <c r="A742">
        <v>4868</v>
      </c>
      <c r="B742">
        <v>7.9000039805970507E-2</v>
      </c>
      <c r="C742">
        <v>7.8410785824231E-2</v>
      </c>
      <c r="D742">
        <f t="shared" si="64"/>
        <v>5.8925398173950705E-4</v>
      </c>
      <c r="E742">
        <f t="shared" si="65"/>
        <v>0.58925398173950705</v>
      </c>
      <c r="F742" s="27">
        <f t="shared" si="66"/>
        <v>0.58925398173950705</v>
      </c>
      <c r="G742">
        <f t="shared" si="63"/>
        <v>0.7458907402917202</v>
      </c>
      <c r="H742" s="27">
        <f t="shared" si="67"/>
        <v>0.7458907402917202</v>
      </c>
    </row>
    <row r="743" spans="1:8" x14ac:dyDescent="0.3">
      <c r="A743">
        <v>4869</v>
      </c>
      <c r="B743">
        <v>7.8000044240590996E-2</v>
      </c>
      <c r="C743">
        <v>7.7631532049911994E-2</v>
      </c>
      <c r="D743">
        <f t="shared" si="64"/>
        <v>3.6851219067900176E-4</v>
      </c>
      <c r="E743">
        <f t="shared" si="65"/>
        <v>0.36851219067900176</v>
      </c>
      <c r="F743" s="27">
        <f t="shared" si="66"/>
        <v>0.36851219067900176</v>
      </c>
      <c r="G743">
        <f t="shared" si="63"/>
        <v>0.4724512585432985</v>
      </c>
      <c r="H743" s="27">
        <f t="shared" si="67"/>
        <v>0.4724512585432985</v>
      </c>
    </row>
    <row r="744" spans="1:8" x14ac:dyDescent="0.3">
      <c r="A744">
        <v>4870</v>
      </c>
      <c r="B744">
        <v>7.8000041607777501E-2</v>
      </c>
      <c r="C744">
        <v>7.7376080085910501E-2</v>
      </c>
      <c r="D744">
        <f t="shared" si="64"/>
        <v>6.2396152186700027E-4</v>
      </c>
      <c r="E744">
        <f t="shared" si="65"/>
        <v>0.62396152186700027</v>
      </c>
      <c r="F744" s="27">
        <f t="shared" si="66"/>
        <v>0.62396152186700027</v>
      </c>
      <c r="G744">
        <f t="shared" si="63"/>
        <v>0.79995024234036316</v>
      </c>
      <c r="H744" s="27">
        <f t="shared" si="67"/>
        <v>0.79995024234036316</v>
      </c>
    </row>
    <row r="745" spans="1:8" x14ac:dyDescent="0.3">
      <c r="A745">
        <v>4871</v>
      </c>
      <c r="B745">
        <v>7.7000045603153003E-2</v>
      </c>
      <c r="C745">
        <v>7.7211740858281003E-2</v>
      </c>
      <c r="D745">
        <f t="shared" si="64"/>
        <v>2.1169525512799992E-4</v>
      </c>
      <c r="E745">
        <f t="shared" si="65"/>
        <v>0.21169525512799992</v>
      </c>
      <c r="F745" s="27">
        <f t="shared" si="66"/>
        <v>0.21169525512799992</v>
      </c>
      <c r="G745">
        <f t="shared" si="63"/>
        <v>0.27492873993743638</v>
      </c>
      <c r="H745" s="27">
        <f t="shared" si="67"/>
        <v>0.27492873993743638</v>
      </c>
    </row>
    <row r="746" spans="1:8" x14ac:dyDescent="0.3">
      <c r="A746">
        <v>4872</v>
      </c>
      <c r="B746">
        <v>7.7000045142565005E-2</v>
      </c>
      <c r="C746">
        <v>7.7099762501245006E-2</v>
      </c>
      <c r="D746">
        <f t="shared" si="64"/>
        <v>9.9717358680001533E-5</v>
      </c>
      <c r="E746">
        <f t="shared" si="65"/>
        <v>9.9717358680001533E-2</v>
      </c>
      <c r="F746" s="27">
        <f t="shared" si="66"/>
        <v>9.9717358680001533E-2</v>
      </c>
      <c r="G746">
        <f t="shared" si="63"/>
        <v>0.12950298729744325</v>
      </c>
      <c r="H746" s="27">
        <f t="shared" si="67"/>
        <v>0.12950298729744325</v>
      </c>
    </row>
    <row r="747" spans="1:8" x14ac:dyDescent="0.3">
      <c r="A747">
        <v>4873</v>
      </c>
      <c r="B747">
        <v>7.7000048051737505E-2</v>
      </c>
      <c r="C747">
        <v>7.6697785779934496E-2</v>
      </c>
      <c r="D747">
        <f t="shared" si="64"/>
        <v>3.0226227180300824E-4</v>
      </c>
      <c r="E747">
        <f t="shared" si="65"/>
        <v>0.30226227180300824</v>
      </c>
      <c r="F747" s="27">
        <f t="shared" si="66"/>
        <v>0.30226227180300824</v>
      </c>
      <c r="G747">
        <f t="shared" si="63"/>
        <v>0.39254815996986603</v>
      </c>
      <c r="H747" s="27">
        <f t="shared" si="67"/>
        <v>0.39254815996986603</v>
      </c>
    </row>
    <row r="748" spans="1:8" x14ac:dyDescent="0.3">
      <c r="A748">
        <v>4874</v>
      </c>
      <c r="B748">
        <v>7.6000041660007497E-2</v>
      </c>
      <c r="C748">
        <v>7.5297429358683499E-2</v>
      </c>
      <c r="D748">
        <f t="shared" si="64"/>
        <v>7.0261230132399877E-4</v>
      </c>
      <c r="E748">
        <f t="shared" si="65"/>
        <v>0.70261230132399877</v>
      </c>
      <c r="F748" s="27">
        <f t="shared" si="66"/>
        <v>0.70261230132399877</v>
      </c>
      <c r="G748">
        <f t="shared" si="63"/>
        <v>0.924489363396922</v>
      </c>
      <c r="H748" s="27">
        <f t="shared" si="67"/>
        <v>0.924489363396922</v>
      </c>
    </row>
    <row r="749" spans="1:8" x14ac:dyDescent="0.3">
      <c r="A749">
        <v>4875</v>
      </c>
      <c r="B749">
        <v>7.4000347248498494E-2</v>
      </c>
      <c r="C749">
        <v>7.4039133357152995E-2</v>
      </c>
      <c r="D749">
        <f t="shared" si="64"/>
        <v>3.878610865450105E-5</v>
      </c>
      <c r="E749">
        <f t="shared" si="65"/>
        <v>3.878610865450105E-2</v>
      </c>
      <c r="F749" s="27">
        <f t="shared" si="66"/>
        <v>3.878610865450105E-2</v>
      </c>
      <c r="G749">
        <f t="shared" si="63"/>
        <v>5.2413414391495348E-2</v>
      </c>
      <c r="H749" s="27">
        <f t="shared" si="67"/>
        <v>5.2413414391495348E-2</v>
      </c>
    </row>
    <row r="750" spans="1:8" x14ac:dyDescent="0.3">
      <c r="A750">
        <v>4876</v>
      </c>
      <c r="B750">
        <v>7.3000337324658507E-2</v>
      </c>
      <c r="C750">
        <v>7.2796745048089001E-2</v>
      </c>
      <c r="D750">
        <f t="shared" si="64"/>
        <v>2.0359227656950585E-4</v>
      </c>
      <c r="E750">
        <f t="shared" si="65"/>
        <v>0.20359227656950585</v>
      </c>
      <c r="F750" s="27">
        <f t="shared" si="66"/>
        <v>0.20359227656950585</v>
      </c>
      <c r="G750">
        <f t="shared" si="63"/>
        <v>0.27889224081809166</v>
      </c>
      <c r="H750" s="27">
        <f t="shared" si="67"/>
        <v>0.27889224081809166</v>
      </c>
    </row>
    <row r="751" spans="1:8" x14ac:dyDescent="0.3">
      <c r="A751">
        <v>4877</v>
      </c>
      <c r="B751">
        <v>7.2000258115210006E-2</v>
      </c>
      <c r="C751">
        <v>7.1715026047997996E-2</v>
      </c>
      <c r="D751">
        <f t="shared" si="64"/>
        <v>2.8523206721201011E-4</v>
      </c>
      <c r="E751">
        <f t="shared" si="65"/>
        <v>0.28523206721201011</v>
      </c>
      <c r="F751" s="27">
        <f t="shared" si="66"/>
        <v>0.28523206721201011</v>
      </c>
      <c r="G751">
        <f t="shared" si="63"/>
        <v>0.39615422871901484</v>
      </c>
      <c r="H751" s="27">
        <f t="shared" si="67"/>
        <v>0.39615422871901484</v>
      </c>
    </row>
    <row r="752" spans="1:8" x14ac:dyDescent="0.3">
      <c r="A752">
        <v>4878</v>
      </c>
      <c r="B752">
        <v>7.2000281274125999E-2</v>
      </c>
      <c r="C752">
        <v>7.1767918754447005E-2</v>
      </c>
      <c r="D752">
        <f t="shared" si="64"/>
        <v>2.3236251967899413E-4</v>
      </c>
      <c r="E752">
        <f t="shared" si="65"/>
        <v>0.23236251967899413</v>
      </c>
      <c r="F752" s="27">
        <f t="shared" si="66"/>
        <v>0.23236251967899413</v>
      </c>
      <c r="G752">
        <f t="shared" si="63"/>
        <v>0.32272446102581526</v>
      </c>
      <c r="H752" s="27">
        <f t="shared" si="67"/>
        <v>0.32272446102581526</v>
      </c>
    </row>
    <row r="753" spans="1:8" x14ac:dyDescent="0.3">
      <c r="A753">
        <v>4879</v>
      </c>
      <c r="B753">
        <v>7.2000280532231495E-2</v>
      </c>
      <c r="C753">
        <v>7.1815778672988495E-2</v>
      </c>
      <c r="D753">
        <f t="shared" si="64"/>
        <v>1.8450185924299978E-4</v>
      </c>
      <c r="E753">
        <f t="shared" si="65"/>
        <v>0.18450185924299978</v>
      </c>
      <c r="F753" s="27">
        <f t="shared" si="66"/>
        <v>0.18450185924299978</v>
      </c>
      <c r="G753">
        <f t="shared" si="63"/>
        <v>0.25625158385376851</v>
      </c>
      <c r="H753" s="27">
        <f t="shared" si="67"/>
        <v>0.25625158385376851</v>
      </c>
    </row>
    <row r="754" spans="1:8" x14ac:dyDescent="0.3">
      <c r="A754">
        <v>4880</v>
      </c>
      <c r="B754">
        <v>7.20003030437395E-2</v>
      </c>
      <c r="C754">
        <v>7.1946218069333004E-2</v>
      </c>
      <c r="D754">
        <f t="shared" si="64"/>
        <v>5.4084974406495845E-5</v>
      </c>
      <c r="E754">
        <f t="shared" si="65"/>
        <v>5.4084974406495845E-2</v>
      </c>
      <c r="F754" s="27">
        <f t="shared" si="66"/>
        <v>5.4084974406495845E-2</v>
      </c>
      <c r="G754">
        <f t="shared" si="63"/>
        <v>7.5117703843051511E-2</v>
      </c>
      <c r="H754" s="27">
        <f t="shared" si="67"/>
        <v>7.5117703843051511E-2</v>
      </c>
    </row>
    <row r="755" spans="1:8" x14ac:dyDescent="0.3">
      <c r="A755">
        <v>4881</v>
      </c>
      <c r="B755">
        <v>7.2000302385455003E-2</v>
      </c>
      <c r="C755">
        <v>7.1985177734199504E-2</v>
      </c>
      <c r="D755">
        <f t="shared" si="64"/>
        <v>1.5124651255499222E-5</v>
      </c>
      <c r="E755">
        <f t="shared" si="65"/>
        <v>1.5124651255499222E-2</v>
      </c>
      <c r="F755" s="27">
        <f t="shared" si="66"/>
        <v>1.5124651255499222E-2</v>
      </c>
      <c r="G755">
        <f t="shared" si="63"/>
        <v>2.100637185456404E-2</v>
      </c>
      <c r="H755" s="27">
        <f t="shared" si="67"/>
        <v>2.100637185456404E-2</v>
      </c>
    </row>
    <row r="756" spans="1:8" x14ac:dyDescent="0.3">
      <c r="A756">
        <v>4882</v>
      </c>
      <c r="B756">
        <v>7.400004564821E-2</v>
      </c>
      <c r="C756">
        <v>7.3878391186460501E-2</v>
      </c>
      <c r="D756">
        <f t="shared" si="64"/>
        <v>1.2165446174949857E-4</v>
      </c>
      <c r="E756">
        <f t="shared" si="65"/>
        <v>0.12165446174949857</v>
      </c>
      <c r="F756" s="27">
        <f t="shared" si="66"/>
        <v>0.12165446174949857</v>
      </c>
      <c r="G756">
        <f t="shared" si="63"/>
        <v>0.16439781987140067</v>
      </c>
      <c r="H756" s="27">
        <f t="shared" si="67"/>
        <v>0.16439781987140067</v>
      </c>
    </row>
    <row r="757" spans="1:8" x14ac:dyDescent="0.3">
      <c r="A757">
        <v>4883</v>
      </c>
      <c r="B757">
        <v>7.6000047783170002E-2</v>
      </c>
      <c r="C757">
        <v>7.5934006354514E-2</v>
      </c>
      <c r="D757">
        <f t="shared" si="64"/>
        <v>6.6041428656002377E-5</v>
      </c>
      <c r="E757">
        <f t="shared" si="65"/>
        <v>6.6041428656002377E-2</v>
      </c>
      <c r="F757" s="27">
        <f t="shared" si="66"/>
        <v>6.6041428656002377E-2</v>
      </c>
      <c r="G757">
        <f t="shared" si="63"/>
        <v>8.6896562018513701E-2</v>
      </c>
      <c r="H757" s="27">
        <f t="shared" si="67"/>
        <v>8.6896562018513701E-2</v>
      </c>
    </row>
    <row r="758" spans="1:8" x14ac:dyDescent="0.3">
      <c r="A758">
        <v>4884</v>
      </c>
      <c r="B758">
        <v>7.8000049178018005E-2</v>
      </c>
      <c r="C758">
        <v>7.7916687162123494E-2</v>
      </c>
      <c r="D758">
        <f t="shared" si="64"/>
        <v>8.3362015894511421E-5</v>
      </c>
      <c r="E758">
        <f t="shared" si="65"/>
        <v>8.3362015894511421E-2</v>
      </c>
      <c r="F758" s="27">
        <f t="shared" si="66"/>
        <v>8.3362015894511421E-2</v>
      </c>
      <c r="G758">
        <f t="shared" si="63"/>
        <v>0.10687431196902955</v>
      </c>
      <c r="H758" s="27">
        <f t="shared" si="67"/>
        <v>0.10687431196902955</v>
      </c>
    </row>
    <row r="759" spans="1:8" x14ac:dyDescent="0.3">
      <c r="A759">
        <v>4885</v>
      </c>
      <c r="B759">
        <v>8.0000047321061002E-2</v>
      </c>
      <c r="C759">
        <v>8.0002941314983006E-2</v>
      </c>
      <c r="D759">
        <f t="shared" si="64"/>
        <v>2.8939939220040678E-6</v>
      </c>
      <c r="E759">
        <f t="shared" si="65"/>
        <v>2.8939939220040678E-3</v>
      </c>
      <c r="F759" s="27">
        <f t="shared" si="66"/>
        <v>2.8939939220040678E-3</v>
      </c>
      <c r="G759">
        <f t="shared" si="63"/>
        <v>3.6174902627116173E-3</v>
      </c>
      <c r="H759" s="27">
        <f t="shared" si="67"/>
        <v>3.6174902627116173E-3</v>
      </c>
    </row>
    <row r="760" spans="1:8" x14ac:dyDescent="0.3">
      <c r="A760">
        <v>4886</v>
      </c>
      <c r="B760">
        <v>8.4000041106091994E-2</v>
      </c>
      <c r="C760">
        <v>8.3938682080664004E-2</v>
      </c>
      <c r="D760">
        <f t="shared" si="64"/>
        <v>6.1359025427989988E-5</v>
      </c>
      <c r="E760">
        <f t="shared" si="65"/>
        <v>6.1359025427989988E-2</v>
      </c>
      <c r="F760" s="27">
        <f t="shared" si="66"/>
        <v>6.1359025427989988E-2</v>
      </c>
      <c r="G760">
        <f t="shared" si="63"/>
        <v>7.3046423096976315E-2</v>
      </c>
      <c r="H760" s="27">
        <f t="shared" si="67"/>
        <v>7.3046423096976315E-2</v>
      </c>
    </row>
    <row r="761" spans="1:8" x14ac:dyDescent="0.3">
      <c r="A761">
        <v>4887</v>
      </c>
      <c r="B761">
        <v>8.8000033844540498E-2</v>
      </c>
      <c r="C761">
        <v>8.7973467389294499E-2</v>
      </c>
      <c r="D761">
        <f t="shared" si="64"/>
        <v>2.6566455245999321E-5</v>
      </c>
      <c r="E761">
        <f t="shared" si="65"/>
        <v>2.6566455245999321E-2</v>
      </c>
      <c r="F761" s="27">
        <f t="shared" si="66"/>
        <v>2.6566455245999321E-2</v>
      </c>
      <c r="G761">
        <f t="shared" si="63"/>
        <v>3.0189142077980572E-2</v>
      </c>
      <c r="H761" s="27">
        <f t="shared" si="67"/>
        <v>3.0189142077980572E-2</v>
      </c>
    </row>
    <row r="762" spans="1:8" x14ac:dyDescent="0.3">
      <c r="A762">
        <v>4888</v>
      </c>
      <c r="B762">
        <v>9.2000029533759506E-2</v>
      </c>
      <c r="C762">
        <v>9.2323769824659493E-2</v>
      </c>
      <c r="D762">
        <f t="shared" si="64"/>
        <v>3.2374029089998757E-4</v>
      </c>
      <c r="E762">
        <f t="shared" si="65"/>
        <v>0.32374029089998757</v>
      </c>
      <c r="F762" s="27">
        <f t="shared" si="66"/>
        <v>0.32374029089998757</v>
      </c>
      <c r="G762">
        <f t="shared" si="63"/>
        <v>0.35189150757956089</v>
      </c>
      <c r="H762" s="27">
        <f t="shared" si="67"/>
        <v>0.35189150757956089</v>
      </c>
    </row>
    <row r="763" spans="1:8" x14ac:dyDescent="0.3">
      <c r="A763">
        <v>4889</v>
      </c>
      <c r="B763">
        <v>9.6000012247461006E-2</v>
      </c>
      <c r="C763">
        <v>9.6233039497807496E-2</v>
      </c>
      <c r="D763">
        <f t="shared" si="64"/>
        <v>2.330272503464903E-4</v>
      </c>
      <c r="E763">
        <f t="shared" si="65"/>
        <v>0.2330272503464903</v>
      </c>
      <c r="F763" s="27">
        <f t="shared" si="66"/>
        <v>0.2330272503464903</v>
      </c>
      <c r="G763">
        <f t="shared" si="63"/>
        <v>0.24273668814313448</v>
      </c>
      <c r="H763" s="27">
        <f t="shared" si="67"/>
        <v>0.24273668814313448</v>
      </c>
    </row>
    <row r="764" spans="1:8" x14ac:dyDescent="0.3">
      <c r="A764">
        <v>4890</v>
      </c>
      <c r="B764">
        <v>0.10000001191751499</v>
      </c>
      <c r="C764">
        <v>9.9720791211802995E-2</v>
      </c>
      <c r="D764">
        <f t="shared" si="64"/>
        <v>2.7922070571199942E-4</v>
      </c>
      <c r="E764">
        <f t="shared" si="65"/>
        <v>0.27922070571199942</v>
      </c>
      <c r="F764" s="27">
        <f t="shared" si="66"/>
        <v>0.27922070571199942</v>
      </c>
      <c r="G764">
        <f t="shared" si="63"/>
        <v>0.27922067243583393</v>
      </c>
      <c r="H764" s="27">
        <f t="shared" si="67"/>
        <v>0.27922067243583393</v>
      </c>
    </row>
    <row r="765" spans="1:8" x14ac:dyDescent="0.3">
      <c r="A765">
        <v>4891</v>
      </c>
      <c r="B765">
        <v>0.10300002608775401</v>
      </c>
      <c r="C765">
        <v>0.102968454209854</v>
      </c>
      <c r="D765">
        <f t="shared" si="64"/>
        <v>3.1571877900010703E-5</v>
      </c>
      <c r="E765">
        <f t="shared" si="65"/>
        <v>3.1571877900010703E-2</v>
      </c>
      <c r="F765" s="27">
        <f t="shared" si="66"/>
        <v>3.1571877900010703E-2</v>
      </c>
      <c r="G765">
        <f t="shared" si="63"/>
        <v>3.0652300877197912E-2</v>
      </c>
      <c r="H765" s="27">
        <f t="shared" si="67"/>
        <v>3.0652300877197912E-2</v>
      </c>
    </row>
    <row r="766" spans="1:8" x14ac:dyDescent="0.3">
      <c r="A766">
        <v>4892</v>
      </c>
      <c r="B766">
        <v>0.106000037773059</v>
      </c>
      <c r="C766">
        <v>0.10638133737847751</v>
      </c>
      <c r="D766">
        <f t="shared" si="64"/>
        <v>3.812996054185086E-4</v>
      </c>
      <c r="E766">
        <f t="shared" si="65"/>
        <v>0.3812996054185086</v>
      </c>
      <c r="F766" s="27">
        <f t="shared" si="66"/>
        <v>0.3812996054185086</v>
      </c>
      <c r="G766">
        <f t="shared" si="63"/>
        <v>0.35971648070055673</v>
      </c>
      <c r="H766" s="27">
        <f t="shared" si="67"/>
        <v>0.35971648070055673</v>
      </c>
    </row>
    <row r="767" spans="1:8" x14ac:dyDescent="0.3">
      <c r="A767">
        <v>4893</v>
      </c>
      <c r="B767">
        <v>0.109000051476873</v>
      </c>
      <c r="C767">
        <v>0.1094700116665695</v>
      </c>
      <c r="D767">
        <f t="shared" si="64"/>
        <v>4.699601896965E-4</v>
      </c>
      <c r="E767">
        <f t="shared" si="65"/>
        <v>0.4699601896965</v>
      </c>
      <c r="F767" s="27">
        <f t="shared" si="66"/>
        <v>0.4699601896965</v>
      </c>
      <c r="G767">
        <f t="shared" si="63"/>
        <v>0.43115593371642902</v>
      </c>
      <c r="H767" s="27">
        <f t="shared" si="67"/>
        <v>0.43115593371642902</v>
      </c>
    </row>
    <row r="768" spans="1:8" x14ac:dyDescent="0.3">
      <c r="A768">
        <v>4894</v>
      </c>
      <c r="B768">
        <v>0.11300005050740899</v>
      </c>
      <c r="C768">
        <v>0.1122341152819805</v>
      </c>
      <c r="D768">
        <f t="shared" si="64"/>
        <v>7.6593522542849068E-4</v>
      </c>
      <c r="E768">
        <f t="shared" si="65"/>
        <v>0.76593522542849068</v>
      </c>
      <c r="F768" s="27">
        <f t="shared" si="66"/>
        <v>0.76593522542849068</v>
      </c>
      <c r="G768">
        <f t="shared" si="63"/>
        <v>0.67781848060171535</v>
      </c>
      <c r="H768" s="27">
        <f t="shared" si="67"/>
        <v>0.67781848060171535</v>
      </c>
    </row>
    <row r="769" spans="1:8" x14ac:dyDescent="0.3">
      <c r="A769">
        <v>4895</v>
      </c>
      <c r="B769">
        <v>0.11600001317421001</v>
      </c>
      <c r="C769">
        <v>0.1158073078183515</v>
      </c>
      <c r="D769">
        <f t="shared" si="64"/>
        <v>1.9270535585851067E-4</v>
      </c>
      <c r="E769">
        <f t="shared" si="65"/>
        <v>0.19270535585851067</v>
      </c>
      <c r="F769" s="27">
        <f t="shared" si="66"/>
        <v>0.19270535585851067</v>
      </c>
      <c r="G769">
        <f t="shared" si="63"/>
        <v>0.16612528790760031</v>
      </c>
      <c r="H769" s="27">
        <f t="shared" si="67"/>
        <v>0.16612528790760031</v>
      </c>
    </row>
    <row r="770" spans="1:8" x14ac:dyDescent="0.3">
      <c r="A770">
        <v>4896</v>
      </c>
      <c r="B770">
        <v>0.119000012628536</v>
      </c>
      <c r="C770">
        <v>0.118923443305083</v>
      </c>
      <c r="D770">
        <f t="shared" si="64"/>
        <v>7.656932345299905E-5</v>
      </c>
      <c r="E770">
        <f t="shared" si="65"/>
        <v>7.656932345299905E-2</v>
      </c>
      <c r="F770" s="27">
        <f t="shared" si="66"/>
        <v>7.656932345299905E-2</v>
      </c>
      <c r="G770">
        <f t="shared" si="63"/>
        <v>6.4343962459914777E-2</v>
      </c>
      <c r="H770" s="27">
        <f t="shared" si="67"/>
        <v>6.4343962459914777E-2</v>
      </c>
    </row>
    <row r="771" spans="1:8" x14ac:dyDescent="0.3">
      <c r="A771">
        <v>5089</v>
      </c>
      <c r="B771">
        <v>0.10200002678498001</v>
      </c>
      <c r="C771">
        <v>0.102314677657015</v>
      </c>
      <c r="D771">
        <f t="shared" si="64"/>
        <v>3.1465087203499942E-4</v>
      </c>
      <c r="E771">
        <f t="shared" si="65"/>
        <v>0.31465087203499942</v>
      </c>
      <c r="F771" s="27">
        <f t="shared" si="66"/>
        <v>0.31465087203499942</v>
      </c>
      <c r="G771">
        <f t="shared" ref="G771:G834" si="68">ABS(F771/(B771*1000))*100</f>
        <v>0.30848116608664783</v>
      </c>
      <c r="H771" s="27">
        <f t="shared" si="67"/>
        <v>0.30848116608664783</v>
      </c>
    </row>
    <row r="772" spans="1:8" x14ac:dyDescent="0.3">
      <c r="A772">
        <v>5090</v>
      </c>
      <c r="B772">
        <v>0.10400002594074501</v>
      </c>
      <c r="C772">
        <v>0.10353965986208449</v>
      </c>
      <c r="D772">
        <f t="shared" ref="D772:D835" si="69">ABS(B772-C772)</f>
        <v>4.6036607866051238E-4</v>
      </c>
      <c r="E772">
        <f t="shared" ref="E772:E835" si="70">D772*1000</f>
        <v>0.46036607866051238</v>
      </c>
      <c r="F772" s="27">
        <f t="shared" ref="F772:F835" si="71">E772</f>
        <v>0.46036607866051238</v>
      </c>
      <c r="G772">
        <f t="shared" si="68"/>
        <v>0.44265958060703781</v>
      </c>
      <c r="H772" s="27">
        <f t="shared" ref="H772:H835" si="72">G772</f>
        <v>0.44265958060703781</v>
      </c>
    </row>
    <row r="773" spans="1:8" x14ac:dyDescent="0.3">
      <c r="A773">
        <v>5091</v>
      </c>
      <c r="B773">
        <v>0.105000026425453</v>
      </c>
      <c r="C773">
        <v>0.104758220965483</v>
      </c>
      <c r="D773">
        <f t="shared" si="69"/>
        <v>2.4180545997000424E-4</v>
      </c>
      <c r="E773">
        <f t="shared" si="70"/>
        <v>0.24180545997000424</v>
      </c>
      <c r="F773" s="27">
        <f t="shared" si="71"/>
        <v>0.24180545997000424</v>
      </c>
      <c r="G773">
        <f t="shared" si="68"/>
        <v>0.2302908562996212</v>
      </c>
      <c r="H773" s="27">
        <f t="shared" si="72"/>
        <v>0.2302908562996212</v>
      </c>
    </row>
    <row r="774" spans="1:8" x14ac:dyDescent="0.3">
      <c r="A774">
        <v>5092</v>
      </c>
      <c r="B774">
        <v>0.106000026741086</v>
      </c>
      <c r="C774">
        <v>0.10604412931993901</v>
      </c>
      <c r="D774">
        <f t="shared" si="69"/>
        <v>4.4102578853011387E-5</v>
      </c>
      <c r="E774">
        <f t="shared" si="70"/>
        <v>4.4102578853011387E-2</v>
      </c>
      <c r="F774" s="27">
        <f t="shared" si="71"/>
        <v>4.4102578853011387E-2</v>
      </c>
      <c r="G774">
        <f t="shared" si="68"/>
        <v>4.1606195968927118E-2</v>
      </c>
      <c r="H774" s="27">
        <f t="shared" si="72"/>
        <v>4.1606195968927118E-2</v>
      </c>
    </row>
    <row r="775" spans="1:8" x14ac:dyDescent="0.3">
      <c r="A775">
        <v>5093</v>
      </c>
      <c r="B775">
        <v>0.108000024895598</v>
      </c>
      <c r="C775">
        <v>0.10711680699562499</v>
      </c>
      <c r="D775">
        <f t="shared" si="69"/>
        <v>8.8321789997300448E-4</v>
      </c>
      <c r="E775">
        <f t="shared" si="70"/>
        <v>0.88321789997300448</v>
      </c>
      <c r="F775" s="27">
        <f t="shared" si="71"/>
        <v>0.88321789997300448</v>
      </c>
      <c r="G775">
        <f t="shared" si="68"/>
        <v>0.81779416331320098</v>
      </c>
      <c r="H775" s="27">
        <f t="shared" si="72"/>
        <v>0.81779416331320098</v>
      </c>
    </row>
    <row r="776" spans="1:8" x14ac:dyDescent="0.3">
      <c r="A776">
        <v>5094</v>
      </c>
      <c r="B776">
        <v>0.109000024292954</v>
      </c>
      <c r="C776">
        <v>0.108177508825069</v>
      </c>
      <c r="D776">
        <f t="shared" si="69"/>
        <v>8.2251546788499053E-4</v>
      </c>
      <c r="E776">
        <f t="shared" si="70"/>
        <v>0.82251546788499053</v>
      </c>
      <c r="F776" s="27">
        <f t="shared" si="71"/>
        <v>0.82251546788499053</v>
      </c>
      <c r="G776">
        <f t="shared" si="68"/>
        <v>0.75460117850465447</v>
      </c>
      <c r="H776" s="27">
        <f t="shared" si="72"/>
        <v>0.75460117850465447</v>
      </c>
    </row>
    <row r="777" spans="1:8" x14ac:dyDescent="0.3">
      <c r="A777">
        <v>5095</v>
      </c>
      <c r="B777">
        <v>0.110000128393278</v>
      </c>
      <c r="C777">
        <v>0.1091485013454965</v>
      </c>
      <c r="D777">
        <f t="shared" si="69"/>
        <v>8.5162704778149467E-4</v>
      </c>
      <c r="E777">
        <f t="shared" si="70"/>
        <v>0.85162704778149467</v>
      </c>
      <c r="F777" s="27">
        <f t="shared" si="71"/>
        <v>0.85162704778149467</v>
      </c>
      <c r="G777">
        <f t="shared" si="68"/>
        <v>0.77420550341242766</v>
      </c>
      <c r="H777" s="27">
        <f t="shared" si="72"/>
        <v>0.77420550341242766</v>
      </c>
    </row>
    <row r="778" spans="1:8" x14ac:dyDescent="0.3">
      <c r="A778">
        <v>5096</v>
      </c>
      <c r="B778">
        <v>0.111000123315937</v>
      </c>
      <c r="C778">
        <v>0.110163480190583</v>
      </c>
      <c r="D778">
        <f t="shared" si="69"/>
        <v>8.3664312535400298E-4</v>
      </c>
      <c r="E778">
        <f t="shared" si="70"/>
        <v>0.83664312535400298</v>
      </c>
      <c r="F778" s="27">
        <f t="shared" si="71"/>
        <v>0.83664312535400298</v>
      </c>
      <c r="G778">
        <f t="shared" si="68"/>
        <v>0.75373170800241873</v>
      </c>
      <c r="H778" s="27">
        <f t="shared" si="72"/>
        <v>0.75373170800241873</v>
      </c>
    </row>
    <row r="779" spans="1:8" x14ac:dyDescent="0.3">
      <c r="A779">
        <v>5097</v>
      </c>
      <c r="B779">
        <v>0.112000119149666</v>
      </c>
      <c r="C779">
        <v>0.110925758772097</v>
      </c>
      <c r="D779">
        <f t="shared" si="69"/>
        <v>1.0743603775690003E-3</v>
      </c>
      <c r="E779">
        <f t="shared" si="70"/>
        <v>1.0743603775690003</v>
      </c>
      <c r="F779" s="27">
        <f t="shared" si="71"/>
        <v>1.0743603775690003</v>
      </c>
      <c r="G779">
        <f t="shared" si="68"/>
        <v>0.95924931663093171</v>
      </c>
      <c r="H779" s="27">
        <f t="shared" si="72"/>
        <v>0.95924931663093171</v>
      </c>
    </row>
    <row r="780" spans="1:8" x14ac:dyDescent="0.3">
      <c r="A780">
        <v>5098</v>
      </c>
      <c r="B780">
        <v>0.112000119253863</v>
      </c>
      <c r="C780">
        <v>0.111040357818182</v>
      </c>
      <c r="D780">
        <f t="shared" si="69"/>
        <v>9.597614356809947E-4</v>
      </c>
      <c r="E780">
        <f t="shared" si="70"/>
        <v>0.9597614356809947</v>
      </c>
      <c r="F780" s="27">
        <f t="shared" si="71"/>
        <v>0.9597614356809947</v>
      </c>
      <c r="G780">
        <f t="shared" si="68"/>
        <v>0.85692894085725868</v>
      </c>
      <c r="H780" s="27">
        <f t="shared" si="72"/>
        <v>0.85692894085725868</v>
      </c>
    </row>
    <row r="781" spans="1:8" x14ac:dyDescent="0.3">
      <c r="A781">
        <v>5099</v>
      </c>
      <c r="B781">
        <v>0.112000119440053</v>
      </c>
      <c r="C781">
        <v>0.1113321560874125</v>
      </c>
      <c r="D781">
        <f t="shared" si="69"/>
        <v>6.6796335264050766E-4</v>
      </c>
      <c r="E781">
        <f t="shared" si="70"/>
        <v>0.66796335264050766</v>
      </c>
      <c r="F781" s="27">
        <f t="shared" si="71"/>
        <v>0.66796335264050766</v>
      </c>
      <c r="G781">
        <f t="shared" si="68"/>
        <v>0.59639521455870292</v>
      </c>
      <c r="H781" s="27">
        <f t="shared" si="72"/>
        <v>0.59639521455870292</v>
      </c>
    </row>
    <row r="782" spans="1:8" x14ac:dyDescent="0.3">
      <c r="A782">
        <v>5100</v>
      </c>
      <c r="B782">
        <v>0.11200011985913499</v>
      </c>
      <c r="C782">
        <v>0.111312551438808</v>
      </c>
      <c r="D782">
        <f t="shared" si="69"/>
        <v>6.8756842032699494E-4</v>
      </c>
      <c r="E782">
        <f t="shared" si="70"/>
        <v>0.68756842032699494</v>
      </c>
      <c r="F782" s="27">
        <f t="shared" si="71"/>
        <v>0.68756842032699494</v>
      </c>
      <c r="G782">
        <f t="shared" si="68"/>
        <v>0.61389971831437751</v>
      </c>
      <c r="H782" s="27">
        <f t="shared" si="72"/>
        <v>0.61389971831437751</v>
      </c>
    </row>
    <row r="783" spans="1:8" x14ac:dyDescent="0.3">
      <c r="A783">
        <v>5101</v>
      </c>
      <c r="B783">
        <v>0.112000120263314</v>
      </c>
      <c r="C783">
        <v>0.111202863592782</v>
      </c>
      <c r="D783">
        <f t="shared" si="69"/>
        <v>7.9725667053200111E-4</v>
      </c>
      <c r="E783">
        <f t="shared" si="70"/>
        <v>0.79725667053200111</v>
      </c>
      <c r="F783" s="27">
        <f t="shared" si="71"/>
        <v>0.79725667053200111</v>
      </c>
      <c r="G783">
        <f t="shared" si="68"/>
        <v>0.7118355486205179</v>
      </c>
      <c r="H783" s="27">
        <f t="shared" si="72"/>
        <v>0.7118355486205179</v>
      </c>
    </row>
    <row r="784" spans="1:8" x14ac:dyDescent="0.3">
      <c r="A784">
        <v>5102</v>
      </c>
      <c r="B784">
        <v>0.112000115751741</v>
      </c>
      <c r="C784">
        <v>0.1111289223291495</v>
      </c>
      <c r="D784">
        <f t="shared" si="69"/>
        <v>8.7119342259149579E-4</v>
      </c>
      <c r="E784">
        <f t="shared" si="70"/>
        <v>0.87119342259149579</v>
      </c>
      <c r="F784" s="27">
        <f t="shared" si="71"/>
        <v>0.87119342259149579</v>
      </c>
      <c r="G784">
        <f t="shared" si="68"/>
        <v>0.77785046626432031</v>
      </c>
      <c r="H784" s="27">
        <f t="shared" si="72"/>
        <v>0.77785046626432031</v>
      </c>
    </row>
    <row r="785" spans="1:8" x14ac:dyDescent="0.3">
      <c r="A785">
        <v>5103</v>
      </c>
      <c r="B785">
        <v>0.111000122113367</v>
      </c>
      <c r="C785">
        <v>0.1108776327008755</v>
      </c>
      <c r="D785">
        <f t="shared" si="69"/>
        <v>1.2248941249150269E-4</v>
      </c>
      <c r="E785">
        <f t="shared" si="70"/>
        <v>0.12248941249150269</v>
      </c>
      <c r="F785" s="27">
        <f t="shared" si="71"/>
        <v>0.12248941249150269</v>
      </c>
      <c r="G785">
        <f t="shared" si="68"/>
        <v>0.11035070066535729</v>
      </c>
      <c r="H785" s="27">
        <f t="shared" si="72"/>
        <v>0.11035070066535729</v>
      </c>
    </row>
    <row r="786" spans="1:8" x14ac:dyDescent="0.3">
      <c r="A786">
        <v>5104</v>
      </c>
      <c r="B786">
        <v>0.111000123895031</v>
      </c>
      <c r="C786">
        <v>0.110363456575957</v>
      </c>
      <c r="D786">
        <f t="shared" si="69"/>
        <v>6.3666731907399687E-4</v>
      </c>
      <c r="E786">
        <f t="shared" si="70"/>
        <v>0.63666731907399687</v>
      </c>
      <c r="F786" s="27">
        <f t="shared" si="71"/>
        <v>0.63666731907399687</v>
      </c>
      <c r="G786">
        <f t="shared" si="68"/>
        <v>0.57357352112153615</v>
      </c>
      <c r="H786" s="27">
        <f t="shared" si="72"/>
        <v>0.57357352112153615</v>
      </c>
    </row>
    <row r="787" spans="1:8" x14ac:dyDescent="0.3">
      <c r="A787">
        <v>5105</v>
      </c>
      <c r="B787">
        <v>0.111000120974505</v>
      </c>
      <c r="C787">
        <v>0.11003921350809751</v>
      </c>
      <c r="D787">
        <f t="shared" si="69"/>
        <v>9.6090746640749292E-4</v>
      </c>
      <c r="E787">
        <f t="shared" si="70"/>
        <v>0.96090746640749292</v>
      </c>
      <c r="F787" s="27">
        <f t="shared" si="71"/>
        <v>0.96090746640749292</v>
      </c>
      <c r="G787">
        <f t="shared" si="68"/>
        <v>0.86568145869696711</v>
      </c>
      <c r="H787" s="27">
        <f t="shared" si="72"/>
        <v>0.86568145869696711</v>
      </c>
    </row>
    <row r="788" spans="1:8" x14ac:dyDescent="0.3">
      <c r="A788">
        <v>5106</v>
      </c>
      <c r="B788">
        <v>0.109000023140186</v>
      </c>
      <c r="C788">
        <v>0.108183405336562</v>
      </c>
      <c r="D788">
        <f t="shared" si="69"/>
        <v>8.1661780362400627E-4</v>
      </c>
      <c r="E788">
        <f t="shared" si="70"/>
        <v>0.81661780362400627</v>
      </c>
      <c r="F788" s="27">
        <f t="shared" si="71"/>
        <v>0.81661780362400627</v>
      </c>
      <c r="G788">
        <f t="shared" si="68"/>
        <v>0.74919048647700381</v>
      </c>
      <c r="H788" s="27">
        <f t="shared" si="72"/>
        <v>0.74919048647700381</v>
      </c>
    </row>
    <row r="789" spans="1:8" x14ac:dyDescent="0.3">
      <c r="A789">
        <v>5107</v>
      </c>
      <c r="B789">
        <v>0.10700002466067</v>
      </c>
      <c r="C789">
        <v>0.106125589347751</v>
      </c>
      <c r="D789">
        <f t="shared" si="69"/>
        <v>8.74435312919003E-4</v>
      </c>
      <c r="E789">
        <f t="shared" si="70"/>
        <v>0.874435312919003</v>
      </c>
      <c r="F789" s="27">
        <f t="shared" si="71"/>
        <v>0.874435312919003</v>
      </c>
      <c r="G789">
        <f t="shared" si="68"/>
        <v>0.81722907606059569</v>
      </c>
      <c r="H789" s="27">
        <f t="shared" si="72"/>
        <v>0.81722907606059569</v>
      </c>
    </row>
    <row r="790" spans="1:8" x14ac:dyDescent="0.3">
      <c r="A790">
        <v>5108</v>
      </c>
      <c r="B790">
        <v>0.105000025672204</v>
      </c>
      <c r="C790">
        <v>0.104467565704623</v>
      </c>
      <c r="D790">
        <f t="shared" si="69"/>
        <v>5.3245996758100045E-4</v>
      </c>
      <c r="E790">
        <f t="shared" si="70"/>
        <v>0.53245996758100045</v>
      </c>
      <c r="F790" s="27">
        <f t="shared" si="71"/>
        <v>0.53245996758100045</v>
      </c>
      <c r="G790">
        <f t="shared" si="68"/>
        <v>0.50710460704387739</v>
      </c>
      <c r="H790" s="27">
        <f t="shared" si="72"/>
        <v>0.50710460704387739</v>
      </c>
    </row>
    <row r="791" spans="1:8" x14ac:dyDescent="0.3">
      <c r="A791">
        <v>5109</v>
      </c>
      <c r="B791">
        <v>0.103000026706871</v>
      </c>
      <c r="C791">
        <v>0.102475912977607</v>
      </c>
      <c r="D791">
        <f t="shared" si="69"/>
        <v>5.2411372926400301E-4</v>
      </c>
      <c r="E791">
        <f t="shared" si="70"/>
        <v>0.52411372926400301</v>
      </c>
      <c r="F791" s="27">
        <f t="shared" si="71"/>
        <v>0.52411372926400301</v>
      </c>
      <c r="G791">
        <f t="shared" si="68"/>
        <v>0.5088481488995964</v>
      </c>
      <c r="H791" s="27">
        <f t="shared" si="72"/>
        <v>0.5088481488995964</v>
      </c>
    </row>
    <row r="792" spans="1:8" x14ac:dyDescent="0.3">
      <c r="A792">
        <v>5110</v>
      </c>
      <c r="B792">
        <v>0.100000026754655</v>
      </c>
      <c r="C792">
        <v>9.9912605534674001E-2</v>
      </c>
      <c r="D792">
        <f t="shared" si="69"/>
        <v>8.7421219980995946E-5</v>
      </c>
      <c r="E792">
        <f t="shared" si="70"/>
        <v>8.7421219980995946E-2</v>
      </c>
      <c r="F792" s="27">
        <f t="shared" si="71"/>
        <v>8.7421219980995946E-2</v>
      </c>
      <c r="G792">
        <f t="shared" si="68"/>
        <v>8.74211965917564E-2</v>
      </c>
      <c r="H792" s="27">
        <f t="shared" si="72"/>
        <v>8.74211965917564E-2</v>
      </c>
    </row>
    <row r="793" spans="1:8" x14ac:dyDescent="0.3">
      <c r="A793">
        <v>5111</v>
      </c>
      <c r="B793">
        <v>9.6000028741997506E-2</v>
      </c>
      <c r="C793">
        <v>9.6590088936529497E-2</v>
      </c>
      <c r="D793">
        <f t="shared" si="69"/>
        <v>5.900601945319911E-4</v>
      </c>
      <c r="E793">
        <f t="shared" si="70"/>
        <v>0.5900601945319911</v>
      </c>
      <c r="F793" s="27">
        <f t="shared" si="71"/>
        <v>0.5900601945319911</v>
      </c>
      <c r="G793">
        <f t="shared" si="68"/>
        <v>0.61464585194843291</v>
      </c>
      <c r="H793" s="27">
        <f t="shared" si="72"/>
        <v>0.61464585194843291</v>
      </c>
    </row>
    <row r="794" spans="1:8" x14ac:dyDescent="0.3">
      <c r="A794">
        <v>5112</v>
      </c>
      <c r="B794">
        <v>9.3000026944359507E-2</v>
      </c>
      <c r="C794">
        <v>9.3322661267877999E-2</v>
      </c>
      <c r="D794">
        <f t="shared" si="69"/>
        <v>3.2263432351849197E-4</v>
      </c>
      <c r="E794">
        <f t="shared" si="70"/>
        <v>0.32263432351849197</v>
      </c>
      <c r="F794" s="27">
        <f t="shared" si="71"/>
        <v>0.32263432351849197</v>
      </c>
      <c r="G794">
        <f t="shared" si="68"/>
        <v>0.34691852692851277</v>
      </c>
      <c r="H794" s="27">
        <f t="shared" si="72"/>
        <v>0.34691852692851277</v>
      </c>
    </row>
    <row r="795" spans="1:8" x14ac:dyDescent="0.3">
      <c r="A795">
        <v>5113</v>
      </c>
      <c r="B795">
        <v>9.00000258226865E-2</v>
      </c>
      <c r="C795">
        <v>8.9708457968927E-2</v>
      </c>
      <c r="D795">
        <f t="shared" si="69"/>
        <v>2.9156785375950012E-4</v>
      </c>
      <c r="E795">
        <f t="shared" si="70"/>
        <v>0.29156785375950012</v>
      </c>
      <c r="F795" s="27">
        <f t="shared" si="71"/>
        <v>0.29156785375950012</v>
      </c>
      <c r="G795">
        <f t="shared" si="68"/>
        <v>0.32396418900360358</v>
      </c>
      <c r="H795" s="27">
        <f t="shared" si="72"/>
        <v>0.32396418900360358</v>
      </c>
    </row>
    <row r="796" spans="1:8" x14ac:dyDescent="0.3">
      <c r="A796">
        <v>5114</v>
      </c>
      <c r="B796">
        <v>8.7000025046640006E-2</v>
      </c>
      <c r="C796">
        <v>8.7037949738662496E-2</v>
      </c>
      <c r="D796">
        <f t="shared" si="69"/>
        <v>3.7924692022489603E-5</v>
      </c>
      <c r="E796">
        <f t="shared" si="70"/>
        <v>3.7924692022489603E-2</v>
      </c>
      <c r="F796" s="27">
        <f t="shared" si="71"/>
        <v>3.7924692022489603E-2</v>
      </c>
      <c r="G796">
        <f t="shared" si="68"/>
        <v>4.3591587476162777E-2</v>
      </c>
      <c r="H796" s="27">
        <f t="shared" si="72"/>
        <v>4.3591587476162777E-2</v>
      </c>
    </row>
    <row r="797" spans="1:8" x14ac:dyDescent="0.3">
      <c r="A797">
        <v>5115</v>
      </c>
      <c r="B797">
        <v>8.4000026030077002E-2</v>
      </c>
      <c r="C797">
        <v>8.4581360475381007E-2</v>
      </c>
      <c r="D797">
        <f t="shared" si="69"/>
        <v>5.813344453040048E-4</v>
      </c>
      <c r="E797">
        <f t="shared" si="70"/>
        <v>0.5813344453040048</v>
      </c>
      <c r="F797" s="27">
        <f t="shared" si="71"/>
        <v>0.5813344453040048</v>
      </c>
      <c r="G797">
        <f t="shared" si="68"/>
        <v>0.69206460137982884</v>
      </c>
      <c r="H797" s="27">
        <f t="shared" si="72"/>
        <v>0.69206460137982884</v>
      </c>
    </row>
    <row r="798" spans="1:8" x14ac:dyDescent="0.3">
      <c r="A798">
        <v>5116</v>
      </c>
      <c r="B798">
        <v>8.2000117941210496E-2</v>
      </c>
      <c r="C798">
        <v>8.1841550682574996E-2</v>
      </c>
      <c r="D798">
        <f t="shared" si="69"/>
        <v>1.5856725863550025E-4</v>
      </c>
      <c r="E798">
        <f t="shared" si="70"/>
        <v>0.15856725863550025</v>
      </c>
      <c r="F798" s="27">
        <f t="shared" si="71"/>
        <v>0.15856725863550025</v>
      </c>
      <c r="G798">
        <f t="shared" si="68"/>
        <v>0.19337442752117032</v>
      </c>
      <c r="H798" s="27">
        <f t="shared" si="72"/>
        <v>0.19337442752117032</v>
      </c>
    </row>
    <row r="799" spans="1:8" x14ac:dyDescent="0.3">
      <c r="A799">
        <v>5117</v>
      </c>
      <c r="B799">
        <v>7.9000095521636005E-2</v>
      </c>
      <c r="C799">
        <v>7.92497130708055E-2</v>
      </c>
      <c r="D799">
        <f t="shared" si="69"/>
        <v>2.4961754916949519E-4</v>
      </c>
      <c r="E799">
        <f t="shared" si="70"/>
        <v>0.24961754916949519</v>
      </c>
      <c r="F799" s="27">
        <f t="shared" si="71"/>
        <v>0.24961754916949519</v>
      </c>
      <c r="G799">
        <f t="shared" si="68"/>
        <v>0.31597119917548916</v>
      </c>
      <c r="H799" s="27">
        <f t="shared" si="72"/>
        <v>0.31597119917548916</v>
      </c>
    </row>
    <row r="800" spans="1:8" x14ac:dyDescent="0.3">
      <c r="A800">
        <v>5118</v>
      </c>
      <c r="B800">
        <v>7.8000789522613495E-2</v>
      </c>
      <c r="C800">
        <v>7.8849528036717506E-2</v>
      </c>
      <c r="D800">
        <f t="shared" si="69"/>
        <v>8.4873851410401102E-4</v>
      </c>
      <c r="E800">
        <f t="shared" si="70"/>
        <v>0.84873851410401102</v>
      </c>
      <c r="F800" s="27">
        <f t="shared" si="71"/>
        <v>0.84873851410401102</v>
      </c>
      <c r="G800">
        <f t="shared" si="68"/>
        <v>1.0881152861381616</v>
      </c>
      <c r="H800" s="27">
        <f t="shared" si="72"/>
        <v>1.0881152861381616</v>
      </c>
    </row>
    <row r="801" spans="1:8" x14ac:dyDescent="0.3">
      <c r="A801">
        <v>5119</v>
      </c>
      <c r="B801">
        <v>7.8000590787408494E-2</v>
      </c>
      <c r="C801">
        <v>7.8478642381634503E-2</v>
      </c>
      <c r="D801">
        <f t="shared" si="69"/>
        <v>4.7805159422600885E-4</v>
      </c>
      <c r="E801">
        <f t="shared" si="70"/>
        <v>0.47805159422600885</v>
      </c>
      <c r="F801" s="27">
        <f t="shared" si="71"/>
        <v>0.47805159422600885</v>
      </c>
      <c r="G801">
        <f t="shared" si="68"/>
        <v>0.61288201717464419</v>
      </c>
      <c r="H801" s="27">
        <f t="shared" si="72"/>
        <v>0.61288201717464419</v>
      </c>
    </row>
    <row r="802" spans="1:8" x14ac:dyDescent="0.3">
      <c r="A802">
        <v>5120</v>
      </c>
      <c r="B802">
        <v>7.8000557881991506E-2</v>
      </c>
      <c r="C802">
        <v>7.8096836986912999E-2</v>
      </c>
      <c r="D802">
        <f t="shared" si="69"/>
        <v>9.6279104921492831E-5</v>
      </c>
      <c r="E802">
        <f t="shared" si="70"/>
        <v>9.6279104921492831E-2</v>
      </c>
      <c r="F802" s="27">
        <f t="shared" si="71"/>
        <v>9.6279104921492831E-2</v>
      </c>
      <c r="G802">
        <f t="shared" si="68"/>
        <v>0.1234338670592014</v>
      </c>
      <c r="H802" s="27">
        <f t="shared" si="72"/>
        <v>0.1234338670592014</v>
      </c>
    </row>
    <row r="803" spans="1:8" x14ac:dyDescent="0.3">
      <c r="A803">
        <v>5121</v>
      </c>
      <c r="B803">
        <v>7.7000623749602495E-2</v>
      </c>
      <c r="C803">
        <v>7.7874936668289998E-2</v>
      </c>
      <c r="D803">
        <f t="shared" si="69"/>
        <v>8.7431291868750316E-4</v>
      </c>
      <c r="E803">
        <f t="shared" si="70"/>
        <v>0.87431291868750316</v>
      </c>
      <c r="F803" s="27">
        <f t="shared" si="71"/>
        <v>0.87431291868750316</v>
      </c>
      <c r="G803">
        <f t="shared" si="68"/>
        <v>1.1354621249961194</v>
      </c>
      <c r="H803" s="27">
        <f t="shared" si="72"/>
        <v>1.1354621249961194</v>
      </c>
    </row>
    <row r="804" spans="1:8" x14ac:dyDescent="0.3">
      <c r="A804">
        <v>5122</v>
      </c>
      <c r="B804">
        <v>7.7000114768463995E-2</v>
      </c>
      <c r="C804">
        <v>7.6791165979011006E-2</v>
      </c>
      <c r="D804">
        <f t="shared" si="69"/>
        <v>2.0894878945298956E-4</v>
      </c>
      <c r="E804">
        <f t="shared" si="70"/>
        <v>0.20894878945298956</v>
      </c>
      <c r="F804" s="27">
        <f t="shared" si="71"/>
        <v>0.20894878945298956</v>
      </c>
      <c r="G804">
        <f t="shared" si="68"/>
        <v>0.27136165976023474</v>
      </c>
      <c r="H804" s="27">
        <f t="shared" si="72"/>
        <v>0.27136165976023474</v>
      </c>
    </row>
    <row r="805" spans="1:8" x14ac:dyDescent="0.3">
      <c r="A805">
        <v>5123</v>
      </c>
      <c r="B805">
        <v>7.6000145799297494E-2</v>
      </c>
      <c r="C805">
        <v>7.5720932095436996E-2</v>
      </c>
      <c r="D805">
        <f t="shared" si="69"/>
        <v>2.7921370386049804E-4</v>
      </c>
      <c r="E805">
        <f t="shared" si="70"/>
        <v>0.27921370386049804</v>
      </c>
      <c r="F805" s="27">
        <f t="shared" si="71"/>
        <v>0.27921370386049804</v>
      </c>
      <c r="G805">
        <f t="shared" si="68"/>
        <v>0.36738574765086696</v>
      </c>
      <c r="H805" s="27">
        <f t="shared" si="72"/>
        <v>0.36738574765086696</v>
      </c>
    </row>
    <row r="806" spans="1:8" x14ac:dyDescent="0.3">
      <c r="A806">
        <v>5124</v>
      </c>
      <c r="B806">
        <v>7.6000165891256993E-2</v>
      </c>
      <c r="C806">
        <v>7.4897801498418001E-2</v>
      </c>
      <c r="D806">
        <f t="shared" si="69"/>
        <v>1.102364392838992E-3</v>
      </c>
      <c r="E806">
        <f t="shared" si="70"/>
        <v>1.1023643928389921</v>
      </c>
      <c r="F806" s="27">
        <f t="shared" si="71"/>
        <v>1.1023643928389921</v>
      </c>
      <c r="G806">
        <f t="shared" si="68"/>
        <v>1.4504762981916166</v>
      </c>
      <c r="H806" s="27">
        <f t="shared" si="72"/>
        <v>1.4504762981916166</v>
      </c>
    </row>
    <row r="807" spans="1:8" x14ac:dyDescent="0.3">
      <c r="A807">
        <v>5125</v>
      </c>
      <c r="B807">
        <v>7.5000210264250994E-2</v>
      </c>
      <c r="C807">
        <v>7.4127718997788999E-2</v>
      </c>
      <c r="D807">
        <f t="shared" si="69"/>
        <v>8.7249126646199437E-4</v>
      </c>
      <c r="E807">
        <f t="shared" si="70"/>
        <v>0.87249126646199437</v>
      </c>
      <c r="F807" s="27">
        <f t="shared" si="71"/>
        <v>0.87249126646199437</v>
      </c>
      <c r="G807">
        <f t="shared" si="68"/>
        <v>1.1633184272256223</v>
      </c>
      <c r="H807" s="27">
        <f t="shared" si="72"/>
        <v>1.1633184272256223</v>
      </c>
    </row>
    <row r="808" spans="1:8" x14ac:dyDescent="0.3">
      <c r="A808">
        <v>5126</v>
      </c>
      <c r="B808">
        <v>7.5000207799057E-2</v>
      </c>
      <c r="C808">
        <v>7.3832405588927993E-2</v>
      </c>
      <c r="D808">
        <f t="shared" si="69"/>
        <v>1.167802210129007E-3</v>
      </c>
      <c r="E808">
        <f t="shared" si="70"/>
        <v>1.1678022101290071</v>
      </c>
      <c r="F808" s="27">
        <f t="shared" si="71"/>
        <v>1.1678022101290071</v>
      </c>
      <c r="G808">
        <f t="shared" si="68"/>
        <v>1.5570652994159975</v>
      </c>
      <c r="H808" s="27">
        <f t="shared" si="72"/>
        <v>1.5570652994159975</v>
      </c>
    </row>
    <row r="809" spans="1:8" x14ac:dyDescent="0.3">
      <c r="A809">
        <v>5127</v>
      </c>
      <c r="B809">
        <v>7.4000218088018002E-2</v>
      </c>
      <c r="C809">
        <v>7.3358599481199493E-2</v>
      </c>
      <c r="D809">
        <f t="shared" si="69"/>
        <v>6.4161860681850869E-4</v>
      </c>
      <c r="E809">
        <f t="shared" si="70"/>
        <v>0.64161860681850869</v>
      </c>
      <c r="F809" s="27">
        <f t="shared" si="71"/>
        <v>0.64161860681850869</v>
      </c>
      <c r="G809">
        <f t="shared" si="68"/>
        <v>0.86704961606376474</v>
      </c>
      <c r="H809" s="27">
        <f t="shared" si="72"/>
        <v>0.86704961606376474</v>
      </c>
    </row>
    <row r="810" spans="1:8" x14ac:dyDescent="0.3">
      <c r="A810">
        <v>5128</v>
      </c>
      <c r="B810">
        <v>7.4000201244642003E-2</v>
      </c>
      <c r="C810">
        <v>7.3135463643055995E-2</v>
      </c>
      <c r="D810">
        <f t="shared" si="69"/>
        <v>8.6473760158600754E-4</v>
      </c>
      <c r="E810">
        <f t="shared" si="70"/>
        <v>0.86473760158600754</v>
      </c>
      <c r="F810" s="27">
        <f t="shared" si="71"/>
        <v>0.86473760158600754</v>
      </c>
      <c r="G810">
        <f t="shared" si="68"/>
        <v>1.1685611485396048</v>
      </c>
      <c r="H810" s="27">
        <f t="shared" si="72"/>
        <v>1.1685611485396048</v>
      </c>
    </row>
    <row r="811" spans="1:8" x14ac:dyDescent="0.3">
      <c r="A811">
        <v>5129</v>
      </c>
      <c r="B811">
        <v>7.30013696189135E-2</v>
      </c>
      <c r="C811">
        <v>7.2594590819848995E-2</v>
      </c>
      <c r="D811">
        <f t="shared" si="69"/>
        <v>4.0677879906450554E-4</v>
      </c>
      <c r="E811">
        <f t="shared" si="70"/>
        <v>0.40677879906450554</v>
      </c>
      <c r="F811" s="27">
        <f t="shared" si="71"/>
        <v>0.40677879906450554</v>
      </c>
      <c r="G811">
        <f t="shared" si="68"/>
        <v>0.55722077707308604</v>
      </c>
      <c r="H811" s="27">
        <f t="shared" si="72"/>
        <v>0.55722077707308604</v>
      </c>
    </row>
    <row r="812" spans="1:8" x14ac:dyDescent="0.3">
      <c r="A812">
        <v>5130</v>
      </c>
      <c r="B812">
        <v>7.3000382165993999E-2</v>
      </c>
      <c r="C812">
        <v>7.2339574298881507E-2</v>
      </c>
      <c r="D812">
        <f t="shared" si="69"/>
        <v>6.6080786711249229E-4</v>
      </c>
      <c r="E812">
        <f t="shared" si="70"/>
        <v>0.66080786711249229</v>
      </c>
      <c r="F812" s="27">
        <f t="shared" si="71"/>
        <v>0.66080786711249229</v>
      </c>
      <c r="G812">
        <f t="shared" si="68"/>
        <v>0.90521151739986172</v>
      </c>
      <c r="H812" s="27">
        <f t="shared" si="72"/>
        <v>0.90521151739986172</v>
      </c>
    </row>
    <row r="813" spans="1:8" x14ac:dyDescent="0.3">
      <c r="A813">
        <v>5131</v>
      </c>
      <c r="B813">
        <v>7.3000501507886506E-2</v>
      </c>
      <c r="C813">
        <v>7.1838466452224997E-2</v>
      </c>
      <c r="D813">
        <f t="shared" si="69"/>
        <v>1.1620350556615089E-3</v>
      </c>
      <c r="E813">
        <f t="shared" si="70"/>
        <v>1.1620350556615089</v>
      </c>
      <c r="F813" s="27">
        <f t="shared" si="71"/>
        <v>1.1620350556615089</v>
      </c>
      <c r="G813">
        <f t="shared" si="68"/>
        <v>1.5918179076289907</v>
      </c>
      <c r="H813" s="27">
        <f t="shared" si="72"/>
        <v>1.5918179076289907</v>
      </c>
    </row>
    <row r="814" spans="1:8" x14ac:dyDescent="0.3">
      <c r="A814">
        <v>5132</v>
      </c>
      <c r="B814">
        <v>7.3000533001338005E-2</v>
      </c>
      <c r="C814">
        <v>7.1575328964196994E-2</v>
      </c>
      <c r="D814">
        <f t="shared" si="69"/>
        <v>1.4252040371410118E-3</v>
      </c>
      <c r="E814">
        <f t="shared" si="70"/>
        <v>1.425204037141012</v>
      </c>
      <c r="F814" s="27">
        <f t="shared" si="71"/>
        <v>1.425204037141012</v>
      </c>
      <c r="G814">
        <f t="shared" si="68"/>
        <v>1.9523200428069338</v>
      </c>
      <c r="H814" s="27">
        <f t="shared" si="72"/>
        <v>1.9523200428069338</v>
      </c>
    </row>
    <row r="815" spans="1:8" x14ac:dyDescent="0.3">
      <c r="A815">
        <v>5133</v>
      </c>
      <c r="B815">
        <v>7.2000598084502002E-2</v>
      </c>
      <c r="C815">
        <v>7.1499547940722996E-2</v>
      </c>
      <c r="D815">
        <f t="shared" si="69"/>
        <v>5.0105014377900547E-4</v>
      </c>
      <c r="E815">
        <f t="shared" si="70"/>
        <v>0.50105014377900547</v>
      </c>
      <c r="F815" s="27">
        <f t="shared" si="71"/>
        <v>0.50105014377900547</v>
      </c>
      <c r="G815">
        <f t="shared" si="68"/>
        <v>0.6958971968412796</v>
      </c>
      <c r="H815" s="27">
        <f t="shared" si="72"/>
        <v>0.6958971968412796</v>
      </c>
    </row>
    <row r="816" spans="1:8" x14ac:dyDescent="0.3">
      <c r="A816">
        <v>5134</v>
      </c>
      <c r="B816">
        <v>7.2000632654720995E-2</v>
      </c>
      <c r="C816">
        <v>7.1293919680414E-2</v>
      </c>
      <c r="D816">
        <f t="shared" si="69"/>
        <v>7.0671297430699442E-4</v>
      </c>
      <c r="E816">
        <f t="shared" si="70"/>
        <v>0.70671297430699442</v>
      </c>
      <c r="F816" s="27">
        <f t="shared" si="71"/>
        <v>0.70671297430699442</v>
      </c>
      <c r="G816">
        <f t="shared" si="68"/>
        <v>0.98153717300795995</v>
      </c>
      <c r="H816" s="27">
        <f t="shared" si="72"/>
        <v>0.98153717300795995</v>
      </c>
    </row>
    <row r="817" spans="1:8" x14ac:dyDescent="0.3">
      <c r="A817">
        <v>5135</v>
      </c>
      <c r="B817">
        <v>7.2000659334699499E-2</v>
      </c>
      <c r="C817">
        <v>7.0964730699383999E-2</v>
      </c>
      <c r="D817">
        <f t="shared" si="69"/>
        <v>1.0359286353155001E-3</v>
      </c>
      <c r="E817">
        <f t="shared" si="70"/>
        <v>1.0359286353154999</v>
      </c>
      <c r="F817" s="27">
        <f t="shared" si="71"/>
        <v>1.0359286353154999</v>
      </c>
      <c r="G817">
        <f t="shared" si="68"/>
        <v>1.4387765957807719</v>
      </c>
      <c r="H817" s="27">
        <f t="shared" si="72"/>
        <v>1.4387765957807719</v>
      </c>
    </row>
    <row r="818" spans="1:8" x14ac:dyDescent="0.3">
      <c r="A818">
        <v>5136</v>
      </c>
      <c r="B818">
        <v>7.1000811481208001E-2</v>
      </c>
      <c r="C818">
        <v>7.0581882647446997E-2</v>
      </c>
      <c r="D818">
        <f t="shared" si="69"/>
        <v>4.1892883376100365E-4</v>
      </c>
      <c r="E818">
        <f t="shared" si="70"/>
        <v>0.41892883376100365</v>
      </c>
      <c r="F818" s="27">
        <f t="shared" si="71"/>
        <v>0.41892883376100365</v>
      </c>
      <c r="G818">
        <f t="shared" si="68"/>
        <v>0.59003386724936635</v>
      </c>
      <c r="H818" s="27">
        <f t="shared" si="72"/>
        <v>0.59003386724936635</v>
      </c>
    </row>
    <row r="819" spans="1:8" x14ac:dyDescent="0.3">
      <c r="A819">
        <v>5137</v>
      </c>
      <c r="B819">
        <v>7.1000803112255498E-2</v>
      </c>
      <c r="C819">
        <v>7.0215346212204002E-2</v>
      </c>
      <c r="D819">
        <f t="shared" si="69"/>
        <v>7.8545690005149549E-4</v>
      </c>
      <c r="E819">
        <f t="shared" si="70"/>
        <v>0.78545690005149549</v>
      </c>
      <c r="F819" s="27">
        <f t="shared" si="71"/>
        <v>0.78545690005149549</v>
      </c>
      <c r="G819">
        <f t="shared" si="68"/>
        <v>1.1062648105679205</v>
      </c>
      <c r="H819" s="27">
        <f t="shared" si="72"/>
        <v>1.1062648105679205</v>
      </c>
    </row>
    <row r="820" spans="1:8" x14ac:dyDescent="0.3">
      <c r="A820">
        <v>5138</v>
      </c>
      <c r="B820">
        <v>7.0000896257191497E-2</v>
      </c>
      <c r="C820">
        <v>6.91925461754265E-2</v>
      </c>
      <c r="D820">
        <f t="shared" si="69"/>
        <v>8.083500817649969E-4</v>
      </c>
      <c r="E820">
        <f t="shared" si="70"/>
        <v>0.8083500817649969</v>
      </c>
      <c r="F820" s="27">
        <f t="shared" si="71"/>
        <v>0.8083500817649969</v>
      </c>
      <c r="G820">
        <f t="shared" si="68"/>
        <v>1.1547710457806482</v>
      </c>
      <c r="H820" s="27">
        <f t="shared" si="72"/>
        <v>1.1547710457806482</v>
      </c>
    </row>
    <row r="821" spans="1:8" x14ac:dyDescent="0.3">
      <c r="A821">
        <v>5139</v>
      </c>
      <c r="B821">
        <v>6.9001008961597499E-2</v>
      </c>
      <c r="C821">
        <v>6.8307238570731996E-2</v>
      </c>
      <c r="D821">
        <f t="shared" si="69"/>
        <v>6.9377039086550296E-4</v>
      </c>
      <c r="E821">
        <f t="shared" si="70"/>
        <v>0.69377039086550296</v>
      </c>
      <c r="F821" s="27">
        <f t="shared" si="71"/>
        <v>0.69377039086550296</v>
      </c>
      <c r="G821">
        <f t="shared" si="68"/>
        <v>1.0054496322678714</v>
      </c>
      <c r="H821" s="27">
        <f t="shared" si="72"/>
        <v>1.0054496322678714</v>
      </c>
    </row>
    <row r="822" spans="1:8" x14ac:dyDescent="0.3">
      <c r="A822">
        <v>5140</v>
      </c>
      <c r="B822">
        <v>6.80011457422285E-2</v>
      </c>
      <c r="C822">
        <v>6.7365519980583002E-2</v>
      </c>
      <c r="D822">
        <f t="shared" si="69"/>
        <v>6.3562576164549744E-4</v>
      </c>
      <c r="E822">
        <f t="shared" si="70"/>
        <v>0.63562576164549744</v>
      </c>
      <c r="F822" s="27">
        <f t="shared" si="71"/>
        <v>0.63562576164549744</v>
      </c>
      <c r="G822">
        <f t="shared" si="68"/>
        <v>0.93472801775275949</v>
      </c>
      <c r="H822" s="27">
        <f t="shared" si="72"/>
        <v>0.93472801775275949</v>
      </c>
    </row>
    <row r="823" spans="1:8" x14ac:dyDescent="0.3">
      <c r="A823">
        <v>5141</v>
      </c>
      <c r="B823">
        <v>6.70013161845565E-2</v>
      </c>
      <c r="C823">
        <v>6.6208325373980498E-2</v>
      </c>
      <c r="D823">
        <f t="shared" si="69"/>
        <v>7.9299081057600251E-4</v>
      </c>
      <c r="E823">
        <f t="shared" si="70"/>
        <v>0.79299081057600251</v>
      </c>
      <c r="F823" s="27">
        <f t="shared" si="71"/>
        <v>0.79299081057600251</v>
      </c>
      <c r="G823">
        <f t="shared" si="68"/>
        <v>1.1835451237878567</v>
      </c>
      <c r="H823" s="27">
        <f t="shared" si="72"/>
        <v>1.1835451237878567</v>
      </c>
    </row>
    <row r="824" spans="1:8" x14ac:dyDescent="0.3">
      <c r="A824">
        <v>5142</v>
      </c>
      <c r="B824">
        <v>6.6001428355599995E-2</v>
      </c>
      <c r="C824">
        <v>6.5184053863246993E-2</v>
      </c>
      <c r="D824">
        <f t="shared" si="69"/>
        <v>8.173744923530013E-4</v>
      </c>
      <c r="E824">
        <f t="shared" si="70"/>
        <v>0.8173744923530013</v>
      </c>
      <c r="F824" s="27">
        <f t="shared" si="71"/>
        <v>0.8173744923530013</v>
      </c>
      <c r="G824">
        <f t="shared" si="68"/>
        <v>1.2384193989699466</v>
      </c>
      <c r="H824" s="27">
        <f t="shared" si="72"/>
        <v>1.2384193989699466</v>
      </c>
    </row>
    <row r="825" spans="1:8" x14ac:dyDescent="0.3">
      <c r="A825">
        <v>5143</v>
      </c>
      <c r="B825">
        <v>6.5001995116391001E-2</v>
      </c>
      <c r="C825">
        <v>6.3687908716414499E-2</v>
      </c>
      <c r="D825">
        <f t="shared" si="69"/>
        <v>1.3140863999765023E-3</v>
      </c>
      <c r="E825">
        <f t="shared" si="70"/>
        <v>1.3140863999765022</v>
      </c>
      <c r="F825" s="27">
        <f t="shared" si="71"/>
        <v>1.3140863999765022</v>
      </c>
      <c r="G825">
        <f t="shared" si="68"/>
        <v>2.0216093331035929</v>
      </c>
      <c r="H825" s="27">
        <f t="shared" si="72"/>
        <v>2.0216093331035929</v>
      </c>
    </row>
    <row r="826" spans="1:8" x14ac:dyDescent="0.3">
      <c r="A826">
        <v>5144</v>
      </c>
      <c r="B826">
        <v>6.4005075301847E-2</v>
      </c>
      <c r="C826">
        <v>6.2667118231322497E-2</v>
      </c>
      <c r="D826">
        <f t="shared" si="69"/>
        <v>1.3379570705245036E-3</v>
      </c>
      <c r="E826">
        <f t="shared" si="70"/>
        <v>1.3379570705245036</v>
      </c>
      <c r="F826" s="27">
        <f t="shared" si="71"/>
        <v>1.3379570705245036</v>
      </c>
      <c r="G826">
        <f t="shared" si="68"/>
        <v>2.0903921512703763</v>
      </c>
      <c r="H826" s="27">
        <f t="shared" si="72"/>
        <v>2.0903921512703763</v>
      </c>
    </row>
    <row r="827" spans="1:8" x14ac:dyDescent="0.3">
      <c r="A827">
        <v>5145</v>
      </c>
      <c r="B827">
        <v>0.114165681469601</v>
      </c>
      <c r="C827">
        <v>9.5128497759627506E-2</v>
      </c>
      <c r="D827">
        <f t="shared" si="69"/>
        <v>1.9037183709973496E-2</v>
      </c>
      <c r="E827">
        <f t="shared" si="70"/>
        <v>19.037183709973498</v>
      </c>
      <c r="F827" s="27">
        <f t="shared" si="71"/>
        <v>19.037183709973498</v>
      </c>
      <c r="G827">
        <f t="shared" si="68"/>
        <v>16.675049336119933</v>
      </c>
      <c r="H827" s="27">
        <f t="shared" si="72"/>
        <v>16.675049336119933</v>
      </c>
    </row>
    <row r="828" spans="1:8" x14ac:dyDescent="0.3">
      <c r="A828">
        <v>5146</v>
      </c>
      <c r="B828">
        <v>0.122979963662492</v>
      </c>
      <c r="C828">
        <v>0.1180221423095455</v>
      </c>
      <c r="D828">
        <f t="shared" si="69"/>
        <v>4.9578213529465065E-3</v>
      </c>
      <c r="E828">
        <f t="shared" si="70"/>
        <v>4.9578213529465067</v>
      </c>
      <c r="F828" s="27">
        <f t="shared" si="71"/>
        <v>4.9578213529465067</v>
      </c>
      <c r="G828">
        <f t="shared" si="68"/>
        <v>4.0314057715554572</v>
      </c>
      <c r="H828" s="27">
        <f t="shared" si="72"/>
        <v>4.0314057715554572</v>
      </c>
    </row>
    <row r="829" spans="1:8" x14ac:dyDescent="0.3">
      <c r="A829">
        <v>5147</v>
      </c>
      <c r="B829">
        <v>0.119995008894974</v>
      </c>
      <c r="C829">
        <v>0.1205937520441305</v>
      </c>
      <c r="D829">
        <f t="shared" si="69"/>
        <v>5.9874314915650539E-4</v>
      </c>
      <c r="E829">
        <f t="shared" si="70"/>
        <v>0.59874314915650539</v>
      </c>
      <c r="F829" s="27">
        <f t="shared" si="71"/>
        <v>0.59874314915650539</v>
      </c>
      <c r="G829">
        <f t="shared" si="68"/>
        <v>0.4989733778682055</v>
      </c>
      <c r="H829" s="27">
        <f t="shared" si="72"/>
        <v>0.4989733778682055</v>
      </c>
    </row>
    <row r="830" spans="1:8" x14ac:dyDescent="0.3">
      <c r="A830">
        <v>5148</v>
      </c>
      <c r="B830">
        <v>0.11799722177608001</v>
      </c>
      <c r="C830">
        <v>0.11839767303408701</v>
      </c>
      <c r="D830">
        <f t="shared" si="69"/>
        <v>4.0045125800700077E-4</v>
      </c>
      <c r="E830">
        <f t="shared" si="70"/>
        <v>0.40045125800700077</v>
      </c>
      <c r="F830" s="27">
        <f t="shared" si="71"/>
        <v>0.40045125800700077</v>
      </c>
      <c r="G830">
        <f t="shared" si="68"/>
        <v>0.33937346318790945</v>
      </c>
      <c r="H830" s="27">
        <f t="shared" si="72"/>
        <v>0.33937346318790945</v>
      </c>
    </row>
    <row r="831" spans="1:8" x14ac:dyDescent="0.3">
      <c r="A831">
        <v>5149</v>
      </c>
      <c r="B831">
        <v>0.114999386906042</v>
      </c>
      <c r="C831">
        <v>0.115111411567325</v>
      </c>
      <c r="D831">
        <f t="shared" si="69"/>
        <v>1.1202466128300281E-4</v>
      </c>
      <c r="E831">
        <f t="shared" si="70"/>
        <v>0.11202466128300281</v>
      </c>
      <c r="F831" s="27">
        <f t="shared" si="71"/>
        <v>0.11202466128300281</v>
      </c>
      <c r="G831">
        <f t="shared" si="68"/>
        <v>9.7413268276404258E-2</v>
      </c>
      <c r="H831" s="27">
        <f t="shared" si="72"/>
        <v>9.7413268276404258E-2</v>
      </c>
    </row>
    <row r="832" spans="1:8" x14ac:dyDescent="0.3">
      <c r="A832">
        <v>5150</v>
      </c>
      <c r="B832">
        <v>0.111999459367967</v>
      </c>
      <c r="C832">
        <v>0.11193546898099049</v>
      </c>
      <c r="D832">
        <f t="shared" si="69"/>
        <v>6.3990386976506275E-5</v>
      </c>
      <c r="E832">
        <f t="shared" si="70"/>
        <v>6.3990386976506275E-2</v>
      </c>
      <c r="F832" s="27">
        <f t="shared" si="71"/>
        <v>6.3990386976506275E-2</v>
      </c>
      <c r="G832">
        <f t="shared" si="68"/>
        <v>5.7134549878736451E-2</v>
      </c>
      <c r="H832" s="27">
        <f t="shared" si="72"/>
        <v>5.7134549878736451E-2</v>
      </c>
    </row>
    <row r="833" spans="1:8" x14ac:dyDescent="0.3">
      <c r="A833">
        <v>5151</v>
      </c>
      <c r="B833">
        <v>0.10899957150951201</v>
      </c>
      <c r="C833">
        <v>0.10920414660134151</v>
      </c>
      <c r="D833">
        <f t="shared" si="69"/>
        <v>2.0457509182950084E-4</v>
      </c>
      <c r="E833">
        <f t="shared" si="70"/>
        <v>0.20457509182950084</v>
      </c>
      <c r="F833" s="27">
        <f t="shared" si="71"/>
        <v>0.20457509182950084</v>
      </c>
      <c r="G833">
        <f t="shared" si="68"/>
        <v>0.18768430829257737</v>
      </c>
      <c r="H833" s="27">
        <f t="shared" si="72"/>
        <v>0.18768430829257737</v>
      </c>
    </row>
    <row r="834" spans="1:8" x14ac:dyDescent="0.3">
      <c r="A834">
        <v>5152</v>
      </c>
      <c r="B834">
        <v>0.105999606851834</v>
      </c>
      <c r="C834">
        <v>0.10594690329020599</v>
      </c>
      <c r="D834">
        <f t="shared" si="69"/>
        <v>5.2703561628009155E-5</v>
      </c>
      <c r="E834">
        <f t="shared" si="70"/>
        <v>5.2703561628009155E-2</v>
      </c>
      <c r="F834" s="27">
        <f t="shared" si="71"/>
        <v>5.2703561628009155E-2</v>
      </c>
      <c r="G834">
        <f t="shared" si="68"/>
        <v>4.9720525569192035E-2</v>
      </c>
      <c r="H834" s="27">
        <f t="shared" si="72"/>
        <v>4.9720525569192035E-2</v>
      </c>
    </row>
    <row r="835" spans="1:8" x14ac:dyDescent="0.3">
      <c r="A835">
        <v>5153</v>
      </c>
      <c r="B835">
        <v>0.10299967788772001</v>
      </c>
      <c r="C835">
        <v>0.1024131241654675</v>
      </c>
      <c r="D835">
        <f t="shared" si="69"/>
        <v>5.8655372225251134E-4</v>
      </c>
      <c r="E835">
        <f t="shared" si="70"/>
        <v>0.58655372225251134</v>
      </c>
      <c r="F835" s="27">
        <f t="shared" si="71"/>
        <v>0.58655372225251134</v>
      </c>
      <c r="G835">
        <f t="shared" ref="G835:G898" si="73">ABS(F835/(B835*1000))*100</f>
        <v>0.56947141416491975</v>
      </c>
      <c r="H835" s="27">
        <f t="shared" si="72"/>
        <v>0.56947141416491975</v>
      </c>
    </row>
    <row r="836" spans="1:8" x14ac:dyDescent="0.3">
      <c r="A836">
        <v>5154</v>
      </c>
      <c r="B836">
        <v>0.100999714105817</v>
      </c>
      <c r="C836">
        <v>0.10032405086511149</v>
      </c>
      <c r="D836">
        <f t="shared" ref="D836:D899" si="74">ABS(B836-C836)</f>
        <v>6.756632407055041E-4</v>
      </c>
      <c r="E836">
        <f t="shared" ref="E836:E899" si="75">D836*1000</f>
        <v>0.6756632407055041</v>
      </c>
      <c r="F836" s="27">
        <f t="shared" ref="F836:F899" si="76">E836</f>
        <v>0.6756632407055041</v>
      </c>
      <c r="G836">
        <f t="shared" si="73"/>
        <v>0.66897539927451122</v>
      </c>
      <c r="H836" s="27">
        <f t="shared" ref="H836:H899" si="77">G836</f>
        <v>0.66897539927451122</v>
      </c>
    </row>
    <row r="837" spans="1:8" x14ac:dyDescent="0.3">
      <c r="A837">
        <v>5155</v>
      </c>
      <c r="B837">
        <v>9.8999746286393006E-2</v>
      </c>
      <c r="C837">
        <v>9.8265376481048494E-2</v>
      </c>
      <c r="D837">
        <f t="shared" si="74"/>
        <v>7.3436980534451191E-4</v>
      </c>
      <c r="E837">
        <f t="shared" si="75"/>
        <v>0.73436980534451191</v>
      </c>
      <c r="F837" s="27">
        <f t="shared" si="76"/>
        <v>0.73436980534451191</v>
      </c>
      <c r="G837">
        <f t="shared" si="73"/>
        <v>0.74178958319759569</v>
      </c>
      <c r="H837" s="27">
        <f t="shared" si="77"/>
        <v>0.74178958319759569</v>
      </c>
    </row>
    <row r="838" spans="1:8" x14ac:dyDescent="0.3">
      <c r="A838">
        <v>5156</v>
      </c>
      <c r="B838">
        <v>9.6999775169384503E-2</v>
      </c>
      <c r="C838">
        <v>9.6316772746321999E-2</v>
      </c>
      <c r="D838">
        <f t="shared" si="74"/>
        <v>6.8300242306250369E-4</v>
      </c>
      <c r="E838">
        <f t="shared" si="75"/>
        <v>0.68300242306250369</v>
      </c>
      <c r="F838" s="27">
        <f t="shared" si="76"/>
        <v>0.68300242306250369</v>
      </c>
      <c r="G838">
        <f t="shared" si="73"/>
        <v>0.70412784139944673</v>
      </c>
      <c r="H838" s="27">
        <f t="shared" si="77"/>
        <v>0.70412784139944673</v>
      </c>
    </row>
    <row r="839" spans="1:8" x14ac:dyDescent="0.3">
      <c r="A839">
        <v>5157</v>
      </c>
      <c r="B839">
        <v>9.5999752355510004E-2</v>
      </c>
      <c r="C839">
        <v>9.4264249257071997E-2</v>
      </c>
      <c r="D839">
        <f t="shared" si="74"/>
        <v>1.7355030984380071E-3</v>
      </c>
      <c r="E839">
        <f t="shared" si="75"/>
        <v>1.7355030984380071</v>
      </c>
      <c r="F839" s="27">
        <f t="shared" si="76"/>
        <v>1.7355030984380071</v>
      </c>
      <c r="G839">
        <f t="shared" si="73"/>
        <v>1.8078203910474944</v>
      </c>
      <c r="H839" s="27">
        <f t="shared" si="77"/>
        <v>1.8078203910474944</v>
      </c>
    </row>
    <row r="840" spans="1:8" x14ac:dyDescent="0.3">
      <c r="A840">
        <v>5158</v>
      </c>
      <c r="B840">
        <v>9.5999768647589495E-2</v>
      </c>
      <c r="C840">
        <v>9.5039932865192994E-2</v>
      </c>
      <c r="D840">
        <f t="shared" si="74"/>
        <v>9.5983578239650091E-4</v>
      </c>
      <c r="E840">
        <f t="shared" si="75"/>
        <v>0.95983578239650091</v>
      </c>
      <c r="F840" s="27">
        <f t="shared" si="76"/>
        <v>0.95983578239650091</v>
      </c>
      <c r="G840">
        <f t="shared" si="73"/>
        <v>0.99983134951086361</v>
      </c>
      <c r="H840" s="27">
        <f t="shared" si="77"/>
        <v>0.99983134951086361</v>
      </c>
    </row>
    <row r="841" spans="1:8" x14ac:dyDescent="0.3">
      <c r="A841">
        <v>5159</v>
      </c>
      <c r="B841">
        <v>9.6999778061992004E-2</v>
      </c>
      <c r="C841">
        <v>9.6270080895305005E-2</v>
      </c>
      <c r="D841">
        <f t="shared" si="74"/>
        <v>7.2969716668699891E-4</v>
      </c>
      <c r="E841">
        <f t="shared" si="75"/>
        <v>0.72969716668699891</v>
      </c>
      <c r="F841" s="27">
        <f t="shared" si="76"/>
        <v>0.72969716668699891</v>
      </c>
      <c r="G841">
        <f t="shared" si="73"/>
        <v>0.75226684149798118</v>
      </c>
      <c r="H841" s="27">
        <f t="shared" si="77"/>
        <v>0.75226684149798118</v>
      </c>
    </row>
    <row r="842" spans="1:8" x14ac:dyDescent="0.3">
      <c r="A842">
        <v>5160</v>
      </c>
      <c r="B842">
        <v>9.6999800283037493E-2</v>
      </c>
      <c r="C842">
        <v>9.5975481899957998E-2</v>
      </c>
      <c r="D842">
        <f t="shared" si="74"/>
        <v>1.024318383079495E-3</v>
      </c>
      <c r="E842">
        <f t="shared" si="75"/>
        <v>1.0243183830794949</v>
      </c>
      <c r="F842" s="27">
        <f t="shared" si="76"/>
        <v>1.0243183830794949</v>
      </c>
      <c r="G842">
        <f t="shared" si="73"/>
        <v>1.0560005073109608</v>
      </c>
      <c r="H842" s="27">
        <f t="shared" si="77"/>
        <v>1.0560005073109608</v>
      </c>
    </row>
    <row r="843" spans="1:8" x14ac:dyDescent="0.3">
      <c r="A843">
        <v>5161</v>
      </c>
      <c r="B843">
        <v>9.7999764600489495E-2</v>
      </c>
      <c r="C843">
        <v>9.6907103737501499E-2</v>
      </c>
      <c r="D843">
        <f t="shared" si="74"/>
        <v>1.0926608629879958E-3</v>
      </c>
      <c r="E843">
        <f t="shared" si="75"/>
        <v>1.0926608629879957</v>
      </c>
      <c r="F843" s="27">
        <f t="shared" si="76"/>
        <v>1.0926608629879957</v>
      </c>
      <c r="G843">
        <f t="shared" si="73"/>
        <v>1.1149627424539119</v>
      </c>
      <c r="H843" s="27">
        <f t="shared" si="77"/>
        <v>1.1149627424539119</v>
      </c>
    </row>
    <row r="844" spans="1:8" x14ac:dyDescent="0.3">
      <c r="A844">
        <v>5162</v>
      </c>
      <c r="B844">
        <v>9.7999768279242006E-2</v>
      </c>
      <c r="C844">
        <v>9.7075302599755997E-2</v>
      </c>
      <c r="D844">
        <f t="shared" si="74"/>
        <v>9.2446567948600844E-4</v>
      </c>
      <c r="E844">
        <f t="shared" si="75"/>
        <v>0.92446567948600844</v>
      </c>
      <c r="F844" s="27">
        <f t="shared" si="76"/>
        <v>0.92446567948600844</v>
      </c>
      <c r="G844">
        <f t="shared" si="73"/>
        <v>0.9433345565183604</v>
      </c>
      <c r="H844" s="27">
        <f t="shared" si="77"/>
        <v>0.9433345565183604</v>
      </c>
    </row>
    <row r="845" spans="1:8" x14ac:dyDescent="0.3">
      <c r="A845">
        <v>5163</v>
      </c>
      <c r="B845">
        <v>9.7999772698224505E-2</v>
      </c>
      <c r="C845">
        <v>9.7411343236439005E-2</v>
      </c>
      <c r="D845">
        <f t="shared" si="74"/>
        <v>5.8842946178550015E-4</v>
      </c>
      <c r="E845">
        <f t="shared" si="75"/>
        <v>0.58842946178550015</v>
      </c>
      <c r="F845" s="27">
        <f t="shared" si="76"/>
        <v>0.58842946178550015</v>
      </c>
      <c r="G845">
        <f t="shared" si="73"/>
        <v>0.60043961897491305</v>
      </c>
      <c r="H845" s="27">
        <f t="shared" si="77"/>
        <v>0.60043961897491305</v>
      </c>
    </row>
    <row r="846" spans="1:8" x14ac:dyDescent="0.3">
      <c r="A846">
        <v>5164</v>
      </c>
      <c r="B846">
        <v>9.8999755418245003E-2</v>
      </c>
      <c r="C846">
        <v>9.80743163671145E-2</v>
      </c>
      <c r="D846">
        <f t="shared" si="74"/>
        <v>9.2543905113050273E-4</v>
      </c>
      <c r="E846">
        <f t="shared" si="75"/>
        <v>0.92543905113050273</v>
      </c>
      <c r="F846" s="27">
        <f t="shared" si="76"/>
        <v>0.92543905113050273</v>
      </c>
      <c r="G846">
        <f t="shared" si="73"/>
        <v>0.93478922975192558</v>
      </c>
      <c r="H846" s="27">
        <f t="shared" si="77"/>
        <v>0.93478922975192558</v>
      </c>
    </row>
    <row r="847" spans="1:8" x14ac:dyDescent="0.3">
      <c r="A847">
        <v>5165</v>
      </c>
      <c r="B847">
        <v>9.8999757850016995E-2</v>
      </c>
      <c r="C847">
        <v>9.8058279546251001E-2</v>
      </c>
      <c r="D847">
        <f t="shared" si="74"/>
        <v>9.4147830376599406E-4</v>
      </c>
      <c r="E847">
        <f t="shared" si="75"/>
        <v>0.94147830376599406</v>
      </c>
      <c r="F847" s="27">
        <f t="shared" si="76"/>
        <v>0.94147830376599406</v>
      </c>
      <c r="G847">
        <f t="shared" si="73"/>
        <v>0.95099051170642079</v>
      </c>
      <c r="H847" s="27">
        <f t="shared" si="77"/>
        <v>0.95099051170642079</v>
      </c>
    </row>
    <row r="848" spans="1:8" x14ac:dyDescent="0.3">
      <c r="A848">
        <v>5166</v>
      </c>
      <c r="B848">
        <v>9.9999717882182496E-2</v>
      </c>
      <c r="C848">
        <v>9.9461728984655495E-2</v>
      </c>
      <c r="D848">
        <f t="shared" si="74"/>
        <v>5.379888975270003E-4</v>
      </c>
      <c r="E848">
        <f t="shared" si="75"/>
        <v>0.5379888975270003</v>
      </c>
      <c r="F848" s="27">
        <f t="shared" si="76"/>
        <v>0.5379888975270003</v>
      </c>
      <c r="G848">
        <f t="shared" si="73"/>
        <v>0.5379904152938183</v>
      </c>
      <c r="H848" s="27">
        <f t="shared" si="77"/>
        <v>0.5379904152938183</v>
      </c>
    </row>
    <row r="849" spans="1:8" x14ac:dyDescent="0.3">
      <c r="A849">
        <v>5167</v>
      </c>
      <c r="B849">
        <v>0.100999724901938</v>
      </c>
      <c r="C849">
        <v>0.1002628748567285</v>
      </c>
      <c r="D849">
        <f t="shared" si="74"/>
        <v>7.3685004520950004E-4</v>
      </c>
      <c r="E849">
        <f t="shared" si="75"/>
        <v>0.73685004520950004</v>
      </c>
      <c r="F849" s="27">
        <f t="shared" si="76"/>
        <v>0.73685004520950004</v>
      </c>
      <c r="G849">
        <f t="shared" si="73"/>
        <v>0.72955648733193856</v>
      </c>
      <c r="H849" s="27">
        <f t="shared" si="77"/>
        <v>0.72955648733193856</v>
      </c>
    </row>
    <row r="850" spans="1:8" x14ac:dyDescent="0.3">
      <c r="A850">
        <v>5168</v>
      </c>
      <c r="B850">
        <v>0.101999692996762</v>
      </c>
      <c r="C850">
        <v>0.101390148721394</v>
      </c>
      <c r="D850">
        <f t="shared" si="74"/>
        <v>6.0954427536799582E-4</v>
      </c>
      <c r="E850">
        <f t="shared" si="75"/>
        <v>0.60954427536799582</v>
      </c>
      <c r="F850" s="27">
        <f t="shared" si="76"/>
        <v>0.60954427536799582</v>
      </c>
      <c r="G850">
        <f t="shared" si="73"/>
        <v>0.59759422549178265</v>
      </c>
      <c r="H850" s="27">
        <f t="shared" si="77"/>
        <v>0.59759422549178265</v>
      </c>
    </row>
    <row r="851" spans="1:8" x14ac:dyDescent="0.3">
      <c r="A851">
        <v>5169</v>
      </c>
      <c r="B851">
        <v>0.102999688736095</v>
      </c>
      <c r="C851">
        <v>0.10213230618830151</v>
      </c>
      <c r="D851">
        <f t="shared" si="74"/>
        <v>8.67382547793491E-4</v>
      </c>
      <c r="E851">
        <f t="shared" si="75"/>
        <v>0.867382547793491</v>
      </c>
      <c r="F851" s="27">
        <f t="shared" si="76"/>
        <v>0.867382547793491</v>
      </c>
      <c r="G851">
        <f t="shared" si="73"/>
        <v>0.84212152331439738</v>
      </c>
      <c r="H851" s="27">
        <f t="shared" si="77"/>
        <v>0.84212152331439738</v>
      </c>
    </row>
    <row r="852" spans="1:8" x14ac:dyDescent="0.3">
      <c r="A852">
        <v>5170</v>
      </c>
      <c r="B852">
        <v>0.107999259213604</v>
      </c>
      <c r="C852">
        <v>0.1073886845042145</v>
      </c>
      <c r="D852">
        <f t="shared" si="74"/>
        <v>6.1057470938949421E-4</v>
      </c>
      <c r="E852">
        <f t="shared" si="75"/>
        <v>0.61057470938949421</v>
      </c>
      <c r="F852" s="27">
        <f t="shared" si="76"/>
        <v>0.61057470938949421</v>
      </c>
      <c r="G852">
        <f t="shared" si="73"/>
        <v>0.56535083095512928</v>
      </c>
      <c r="H852" s="27">
        <f t="shared" si="77"/>
        <v>0.56535083095512928</v>
      </c>
    </row>
    <row r="853" spans="1:8" x14ac:dyDescent="0.3">
      <c r="A853">
        <v>5171</v>
      </c>
      <c r="B853">
        <v>0.112998941763017</v>
      </c>
      <c r="C853">
        <v>0.1132114325688235</v>
      </c>
      <c r="D853">
        <f t="shared" si="74"/>
        <v>2.1249080580650059E-4</v>
      </c>
      <c r="E853">
        <f t="shared" si="75"/>
        <v>0.21249080580650059</v>
      </c>
      <c r="F853" s="27">
        <f t="shared" si="76"/>
        <v>0.21249080580650059</v>
      </c>
      <c r="G853">
        <f t="shared" si="73"/>
        <v>0.18804672193491809</v>
      </c>
      <c r="H853" s="27">
        <f t="shared" si="77"/>
        <v>0.18804672193491809</v>
      </c>
    </row>
    <row r="854" spans="1:8" x14ac:dyDescent="0.3">
      <c r="A854">
        <v>5172</v>
      </c>
      <c r="B854">
        <v>0.118991407840022</v>
      </c>
      <c r="C854">
        <v>0.1179818426854525</v>
      </c>
      <c r="D854">
        <f t="shared" si="74"/>
        <v>1.0095651545695E-3</v>
      </c>
      <c r="E854">
        <f t="shared" si="75"/>
        <v>1.0095651545695001</v>
      </c>
      <c r="F854" s="27">
        <f t="shared" si="76"/>
        <v>1.0095651545695001</v>
      </c>
      <c r="G854">
        <f t="shared" si="73"/>
        <v>0.84843533906818724</v>
      </c>
      <c r="H854" s="27">
        <f t="shared" si="77"/>
        <v>0.84843533906818724</v>
      </c>
    </row>
    <row r="855" spans="1:8" x14ac:dyDescent="0.3">
      <c r="A855">
        <v>5173</v>
      </c>
      <c r="B855">
        <v>6.2029811903899001E-2</v>
      </c>
      <c r="C855">
        <v>0.1024083321023905</v>
      </c>
      <c r="D855">
        <f t="shared" si="74"/>
        <v>4.0378520198491502E-2</v>
      </c>
      <c r="E855">
        <f t="shared" si="75"/>
        <v>40.378520198491501</v>
      </c>
      <c r="F855" s="27">
        <f t="shared" si="76"/>
        <v>40.378520198491501</v>
      </c>
      <c r="G855">
        <f t="shared" si="73"/>
        <v>65.095345220534881</v>
      </c>
      <c r="H855" s="27">
        <f t="shared" si="77"/>
        <v>65.095345220534881</v>
      </c>
    </row>
    <row r="856" spans="1:8" x14ac:dyDescent="0.3">
      <c r="A856">
        <v>5174</v>
      </c>
      <c r="B856">
        <v>6.50015071510395E-2</v>
      </c>
      <c r="C856">
        <v>6.4512072472702006E-2</v>
      </c>
      <c r="D856">
        <f t="shared" si="74"/>
        <v>4.8943467833749421E-4</v>
      </c>
      <c r="E856">
        <f t="shared" si="75"/>
        <v>0.48943467833749421</v>
      </c>
      <c r="F856" s="27">
        <f t="shared" si="76"/>
        <v>0.48943467833749421</v>
      </c>
      <c r="G856">
        <f t="shared" si="73"/>
        <v>0.75295896939778451</v>
      </c>
      <c r="H856" s="27">
        <f t="shared" si="77"/>
        <v>0.75295896939778451</v>
      </c>
    </row>
    <row r="857" spans="1:8" x14ac:dyDescent="0.3">
      <c r="A857">
        <v>5175</v>
      </c>
      <c r="B857">
        <v>6.9000479294279493E-2</v>
      </c>
      <c r="C857">
        <v>6.8223064236531003E-2</v>
      </c>
      <c r="D857">
        <f t="shared" si="74"/>
        <v>7.7741505774849007E-4</v>
      </c>
      <c r="E857">
        <f t="shared" si="75"/>
        <v>0.77741505774849007</v>
      </c>
      <c r="F857" s="27">
        <f t="shared" si="76"/>
        <v>0.77741505774849007</v>
      </c>
      <c r="G857">
        <f t="shared" si="73"/>
        <v>1.1266806632355406</v>
      </c>
      <c r="H857" s="27">
        <f t="shared" si="77"/>
        <v>1.1266806632355406</v>
      </c>
    </row>
    <row r="858" spans="1:8" x14ac:dyDescent="0.3">
      <c r="A858">
        <v>5176</v>
      </c>
      <c r="B858">
        <v>7.3000162671748997E-2</v>
      </c>
      <c r="C858">
        <v>7.2157000945759997E-2</v>
      </c>
      <c r="D858">
        <f t="shared" si="74"/>
        <v>8.4316172598900008E-4</v>
      </c>
      <c r="E858">
        <f t="shared" si="75"/>
        <v>0.84316172598900008</v>
      </c>
      <c r="F858" s="27">
        <f t="shared" si="76"/>
        <v>0.84316172598900008</v>
      </c>
      <c r="G858">
        <f t="shared" si="73"/>
        <v>1.155013489189529</v>
      </c>
      <c r="H858" s="27">
        <f t="shared" si="77"/>
        <v>1.155013489189529</v>
      </c>
    </row>
    <row r="859" spans="1:8" x14ac:dyDescent="0.3">
      <c r="A859">
        <v>5177</v>
      </c>
      <c r="B859">
        <v>7.6000468603411003E-2</v>
      </c>
      <c r="C859">
        <v>7.6123670217772998E-2</v>
      </c>
      <c r="D859">
        <f t="shared" si="74"/>
        <v>1.2320161436199517E-4</v>
      </c>
      <c r="E859">
        <f t="shared" si="75"/>
        <v>0.12320161436199517</v>
      </c>
      <c r="F859" s="27">
        <f t="shared" si="76"/>
        <v>0.12320161436199517</v>
      </c>
      <c r="G859">
        <f t="shared" si="73"/>
        <v>0.16210638779727959</v>
      </c>
      <c r="H859" s="27">
        <f t="shared" si="77"/>
        <v>0.16210638779727959</v>
      </c>
    </row>
    <row r="860" spans="1:8" x14ac:dyDescent="0.3">
      <c r="A860">
        <v>5178</v>
      </c>
      <c r="B860">
        <v>8.0000114486336496E-2</v>
      </c>
      <c r="C860">
        <v>7.9474522192954006E-2</v>
      </c>
      <c r="D860">
        <f t="shared" si="74"/>
        <v>5.2559229338249025E-4</v>
      </c>
      <c r="E860">
        <f t="shared" si="75"/>
        <v>0.52559229338249025</v>
      </c>
      <c r="F860" s="27">
        <f t="shared" si="76"/>
        <v>0.52559229338249025</v>
      </c>
      <c r="G860">
        <f t="shared" si="73"/>
        <v>0.65698942652420578</v>
      </c>
      <c r="H860" s="27">
        <f t="shared" si="77"/>
        <v>0.65698942652420578</v>
      </c>
    </row>
    <row r="861" spans="1:8" x14ac:dyDescent="0.3">
      <c r="A861">
        <v>5179</v>
      </c>
      <c r="B861">
        <v>8.3000026731411505E-2</v>
      </c>
      <c r="C861">
        <v>8.2972281899964501E-2</v>
      </c>
      <c r="D861">
        <f t="shared" si="74"/>
        <v>2.7744831447004681E-5</v>
      </c>
      <c r="E861">
        <f t="shared" si="75"/>
        <v>2.7744831447004681E-2</v>
      </c>
      <c r="F861" s="27">
        <f t="shared" si="76"/>
        <v>2.7744831447004681E-2</v>
      </c>
      <c r="G861">
        <f t="shared" si="73"/>
        <v>3.3427497001642048E-2</v>
      </c>
      <c r="H861" s="27">
        <f t="shared" si="77"/>
        <v>3.3427497001642048E-2</v>
      </c>
    </row>
    <row r="862" spans="1:8" x14ac:dyDescent="0.3">
      <c r="A862">
        <v>5180</v>
      </c>
      <c r="B862">
        <v>8.7000138932992493E-2</v>
      </c>
      <c r="C862">
        <v>8.6389731855319493E-2</v>
      </c>
      <c r="D862">
        <f t="shared" si="74"/>
        <v>6.1040707767300029E-4</v>
      </c>
      <c r="E862">
        <f t="shared" si="75"/>
        <v>0.61040707767300029</v>
      </c>
      <c r="F862" s="27">
        <f t="shared" si="76"/>
        <v>0.61040707767300029</v>
      </c>
      <c r="G862">
        <f t="shared" si="73"/>
        <v>0.70161621022598109</v>
      </c>
      <c r="H862" s="27">
        <f t="shared" si="77"/>
        <v>0.70161621022598109</v>
      </c>
    </row>
    <row r="863" spans="1:8" x14ac:dyDescent="0.3">
      <c r="A863">
        <v>5181</v>
      </c>
      <c r="B863">
        <v>9.0000159205254004E-2</v>
      </c>
      <c r="C863">
        <v>9.0087404454326503E-2</v>
      </c>
      <c r="D863">
        <f t="shared" si="74"/>
        <v>8.7245249072498421E-5</v>
      </c>
      <c r="E863">
        <f t="shared" si="75"/>
        <v>8.7245249072498421E-2</v>
      </c>
      <c r="F863" s="27">
        <f t="shared" si="76"/>
        <v>8.7245249072498421E-2</v>
      </c>
      <c r="G863">
        <f t="shared" si="73"/>
        <v>9.6938994156140601E-2</v>
      </c>
      <c r="H863" s="27">
        <f t="shared" si="77"/>
        <v>9.6938994156140601E-2</v>
      </c>
    </row>
    <row r="864" spans="1:8" x14ac:dyDescent="0.3">
      <c r="A864">
        <v>5182</v>
      </c>
      <c r="B864">
        <v>9.4000156650394004E-2</v>
      </c>
      <c r="C864">
        <v>9.3733414848405E-2</v>
      </c>
      <c r="D864">
        <f t="shared" si="74"/>
        <v>2.6674180198900388E-4</v>
      </c>
      <c r="E864">
        <f t="shared" si="75"/>
        <v>0.26674180198900388</v>
      </c>
      <c r="F864" s="27">
        <f t="shared" si="76"/>
        <v>0.26674180198900388</v>
      </c>
      <c r="G864">
        <f t="shared" si="73"/>
        <v>0.28376740155984181</v>
      </c>
      <c r="H864" s="27">
        <f t="shared" si="77"/>
        <v>0.28376740155984181</v>
      </c>
    </row>
    <row r="865" spans="1:8" x14ac:dyDescent="0.3">
      <c r="A865">
        <v>5183</v>
      </c>
      <c r="B865">
        <v>9.7000025792686004E-2</v>
      </c>
      <c r="C865">
        <v>9.7310122058512499E-2</v>
      </c>
      <c r="D865">
        <f t="shared" si="74"/>
        <v>3.1009626582649552E-4</v>
      </c>
      <c r="E865">
        <f t="shared" si="75"/>
        <v>0.31009626582649552</v>
      </c>
      <c r="F865" s="27">
        <f t="shared" si="76"/>
        <v>0.31009626582649552</v>
      </c>
      <c r="G865">
        <f t="shared" si="73"/>
        <v>0.31968678698008907</v>
      </c>
      <c r="H865" s="27">
        <f t="shared" si="77"/>
        <v>0.31968678698008907</v>
      </c>
    </row>
    <row r="866" spans="1:8" x14ac:dyDescent="0.3">
      <c r="A866">
        <v>5184</v>
      </c>
      <c r="B866">
        <v>0.101000025139586</v>
      </c>
      <c r="C866">
        <v>0.10097236613137001</v>
      </c>
      <c r="D866">
        <f t="shared" si="74"/>
        <v>2.765900821599665E-5</v>
      </c>
      <c r="E866">
        <f t="shared" si="75"/>
        <v>2.765900821599665E-2</v>
      </c>
      <c r="F866" s="27">
        <f t="shared" si="76"/>
        <v>2.765900821599665E-2</v>
      </c>
      <c r="G866">
        <f t="shared" si="73"/>
        <v>2.738514983315184E-2</v>
      </c>
      <c r="H866" s="27">
        <f t="shared" si="77"/>
        <v>2.738514983315184E-2</v>
      </c>
    </row>
    <row r="867" spans="1:8" x14ac:dyDescent="0.3">
      <c r="A867">
        <v>6913</v>
      </c>
      <c r="B867">
        <v>9.7000026048441004E-2</v>
      </c>
      <c r="C867">
        <v>9.7540578632239999E-2</v>
      </c>
      <c r="D867">
        <f t="shared" si="74"/>
        <v>5.4055258379899496E-4</v>
      </c>
      <c r="E867">
        <f t="shared" si="75"/>
        <v>0.54055258379899496</v>
      </c>
      <c r="F867" s="27">
        <f t="shared" si="76"/>
        <v>0.54055258379899496</v>
      </c>
      <c r="G867">
        <f t="shared" si="73"/>
        <v>0.55727055529763203</v>
      </c>
      <c r="H867" s="27">
        <f t="shared" si="77"/>
        <v>0.55727055529763203</v>
      </c>
    </row>
    <row r="868" spans="1:8" x14ac:dyDescent="0.3">
      <c r="A868">
        <v>6914</v>
      </c>
      <c r="B868">
        <v>9.9000025226914506E-2</v>
      </c>
      <c r="C868">
        <v>9.9388238704243501E-2</v>
      </c>
      <c r="D868">
        <f t="shared" si="74"/>
        <v>3.8821347732899414E-4</v>
      </c>
      <c r="E868">
        <f t="shared" si="75"/>
        <v>0.38821347732899414</v>
      </c>
      <c r="F868" s="27">
        <f t="shared" si="76"/>
        <v>0.38821347732899414</v>
      </c>
      <c r="G868">
        <f t="shared" si="73"/>
        <v>0.39213472566212343</v>
      </c>
      <c r="H868" s="27">
        <f t="shared" si="77"/>
        <v>0.39213472566212343</v>
      </c>
    </row>
    <row r="869" spans="1:8" x14ac:dyDescent="0.3">
      <c r="A869">
        <v>6915</v>
      </c>
      <c r="B869">
        <v>0.101000025233136</v>
      </c>
      <c r="C869">
        <v>0.10094804053311</v>
      </c>
      <c r="D869">
        <f t="shared" si="74"/>
        <v>5.1984700026000419E-5</v>
      </c>
      <c r="E869">
        <f t="shared" si="75"/>
        <v>5.1984700026000419E-2</v>
      </c>
      <c r="F869" s="27">
        <f t="shared" si="76"/>
        <v>5.1984700026000419E-2</v>
      </c>
      <c r="G869">
        <f t="shared" si="73"/>
        <v>5.1469987166840162E-2</v>
      </c>
      <c r="H869" s="27">
        <f t="shared" si="77"/>
        <v>5.1469987166840162E-2</v>
      </c>
    </row>
    <row r="870" spans="1:8" x14ac:dyDescent="0.3">
      <c r="A870">
        <v>6916</v>
      </c>
      <c r="B870">
        <v>0.10200002566751799</v>
      </c>
      <c r="C870">
        <v>0.1028847643900335</v>
      </c>
      <c r="D870">
        <f t="shared" si="74"/>
        <v>8.8473872251550179E-4</v>
      </c>
      <c r="E870">
        <f t="shared" si="75"/>
        <v>0.88473872251550179</v>
      </c>
      <c r="F870" s="27">
        <f t="shared" si="76"/>
        <v>0.88473872251550179</v>
      </c>
      <c r="G870">
        <f t="shared" si="73"/>
        <v>0.86739068615474635</v>
      </c>
      <c r="H870" s="27">
        <f t="shared" si="77"/>
        <v>0.86739068615474635</v>
      </c>
    </row>
    <row r="871" spans="1:8" x14ac:dyDescent="0.3">
      <c r="A871">
        <v>6917</v>
      </c>
      <c r="B871">
        <v>0.104000024781548</v>
      </c>
      <c r="C871">
        <v>0.104665176656059</v>
      </c>
      <c r="D871">
        <f t="shared" si="74"/>
        <v>6.6515187451099411E-4</v>
      </c>
      <c r="E871">
        <f t="shared" si="75"/>
        <v>0.66515187451099411</v>
      </c>
      <c r="F871" s="27">
        <f t="shared" si="76"/>
        <v>0.66515187451099411</v>
      </c>
      <c r="G871">
        <f t="shared" si="73"/>
        <v>0.6395689577076018</v>
      </c>
      <c r="H871" s="27">
        <f t="shared" si="77"/>
        <v>0.6395689577076018</v>
      </c>
    </row>
    <row r="872" spans="1:8" x14ac:dyDescent="0.3">
      <c r="A872">
        <v>6918</v>
      </c>
      <c r="B872">
        <v>0.105000024742838</v>
      </c>
      <c r="C872">
        <v>0.105356188936406</v>
      </c>
      <c r="D872">
        <f t="shared" si="74"/>
        <v>3.56164193568001E-4</v>
      </c>
      <c r="E872">
        <f t="shared" si="75"/>
        <v>0.356164193568001</v>
      </c>
      <c r="F872" s="27">
        <f t="shared" si="76"/>
        <v>0.356164193568001</v>
      </c>
      <c r="G872">
        <f t="shared" si="73"/>
        <v>0.33920391394221533</v>
      </c>
      <c r="H872" s="27">
        <f t="shared" si="77"/>
        <v>0.33920391394221533</v>
      </c>
    </row>
    <row r="873" spans="1:8" x14ac:dyDescent="0.3">
      <c r="A873">
        <v>6919</v>
      </c>
      <c r="B873">
        <v>0.106000024316647</v>
      </c>
      <c r="C873">
        <v>0.106000561285404</v>
      </c>
      <c r="D873">
        <f t="shared" si="74"/>
        <v>5.3696875700059987E-7</v>
      </c>
      <c r="E873">
        <f t="shared" si="75"/>
        <v>5.3696875700059987E-4</v>
      </c>
      <c r="F873" s="27">
        <f t="shared" si="76"/>
        <v>5.3696875700059987E-4</v>
      </c>
      <c r="G873">
        <f t="shared" si="73"/>
        <v>5.065741828478717E-4</v>
      </c>
      <c r="H873" s="27">
        <f t="shared" si="77"/>
        <v>5.065741828478717E-4</v>
      </c>
    </row>
    <row r="874" spans="1:8" x14ac:dyDescent="0.3">
      <c r="A874">
        <v>6920</v>
      </c>
      <c r="B874">
        <v>0.107000023637163</v>
      </c>
      <c r="C874">
        <v>0.106868511742701</v>
      </c>
      <c r="D874">
        <f t="shared" si="74"/>
        <v>1.3151189446200529E-4</v>
      </c>
      <c r="E874">
        <f t="shared" si="75"/>
        <v>0.13151189446200529</v>
      </c>
      <c r="F874" s="27">
        <f t="shared" si="76"/>
        <v>0.13151189446200529</v>
      </c>
      <c r="G874">
        <f t="shared" si="73"/>
        <v>0.12290828542988179</v>
      </c>
      <c r="H874" s="27">
        <f t="shared" si="77"/>
        <v>0.12290828542988179</v>
      </c>
    </row>
    <row r="875" spans="1:8" x14ac:dyDescent="0.3">
      <c r="A875">
        <v>6921</v>
      </c>
      <c r="B875">
        <v>0.10700002440435601</v>
      </c>
      <c r="C875">
        <v>0.107599870830081</v>
      </c>
      <c r="D875">
        <f t="shared" si="74"/>
        <v>5.9984642572499802E-4</v>
      </c>
      <c r="E875">
        <f t="shared" si="75"/>
        <v>0.59984642572499802</v>
      </c>
      <c r="F875" s="27">
        <f t="shared" si="76"/>
        <v>0.59984642572499802</v>
      </c>
      <c r="G875">
        <f t="shared" si="73"/>
        <v>0.56060400833009338</v>
      </c>
      <c r="H875" s="27">
        <f t="shared" si="77"/>
        <v>0.56060400833009338</v>
      </c>
    </row>
    <row r="876" spans="1:8" x14ac:dyDescent="0.3">
      <c r="A876">
        <v>6922</v>
      </c>
      <c r="B876">
        <v>0.108000023671303</v>
      </c>
      <c r="C876">
        <v>0.108032354914019</v>
      </c>
      <c r="D876">
        <f t="shared" si="74"/>
        <v>3.2331242715996633E-5</v>
      </c>
      <c r="E876">
        <f t="shared" si="75"/>
        <v>3.2331242715996633E-2</v>
      </c>
      <c r="F876" s="27">
        <f t="shared" si="76"/>
        <v>3.2331242715996633E-2</v>
      </c>
      <c r="G876">
        <f t="shared" si="73"/>
        <v>2.9936329286738353E-2</v>
      </c>
      <c r="H876" s="27">
        <f t="shared" si="77"/>
        <v>2.9936329286738353E-2</v>
      </c>
    </row>
    <row r="877" spans="1:8" x14ac:dyDescent="0.3">
      <c r="A877">
        <v>6923</v>
      </c>
      <c r="B877">
        <v>0.108000023893752</v>
      </c>
      <c r="C877">
        <v>0.1084735708389885</v>
      </c>
      <c r="D877">
        <f t="shared" si="74"/>
        <v>4.7354694523649155E-4</v>
      </c>
      <c r="E877">
        <f t="shared" si="75"/>
        <v>0.47354694523649155</v>
      </c>
      <c r="F877" s="27">
        <f t="shared" si="76"/>
        <v>0.47354694523649155</v>
      </c>
      <c r="G877">
        <f t="shared" si="73"/>
        <v>0.43846929673122703</v>
      </c>
      <c r="H877" s="27">
        <f t="shared" si="77"/>
        <v>0.43846929673122703</v>
      </c>
    </row>
    <row r="878" spans="1:8" x14ac:dyDescent="0.3">
      <c r="A878">
        <v>6924</v>
      </c>
      <c r="B878">
        <v>0.109000023171862</v>
      </c>
      <c r="C878">
        <v>0.108981970970699</v>
      </c>
      <c r="D878">
        <f t="shared" si="74"/>
        <v>1.8052201162993553E-5</v>
      </c>
      <c r="E878">
        <f t="shared" si="75"/>
        <v>1.8052201162993553E-2</v>
      </c>
      <c r="F878" s="27">
        <f t="shared" si="76"/>
        <v>1.8052201162993553E-2</v>
      </c>
      <c r="G878">
        <f t="shared" si="73"/>
        <v>1.656164892234048E-2</v>
      </c>
      <c r="H878" s="27">
        <f t="shared" si="77"/>
        <v>1.656164892234048E-2</v>
      </c>
    </row>
    <row r="879" spans="1:8" x14ac:dyDescent="0.3">
      <c r="A879">
        <v>6925</v>
      </c>
      <c r="B879">
        <v>0.109000023201551</v>
      </c>
      <c r="C879">
        <v>0.10945834157110999</v>
      </c>
      <c r="D879">
        <f t="shared" si="74"/>
        <v>4.5831836955899374E-4</v>
      </c>
      <c r="E879">
        <f t="shared" si="75"/>
        <v>0.45831836955899374</v>
      </c>
      <c r="F879" s="27">
        <f t="shared" si="76"/>
        <v>0.45831836955899374</v>
      </c>
      <c r="G879">
        <f t="shared" si="73"/>
        <v>0.42047547890106518</v>
      </c>
      <c r="H879" s="27">
        <f t="shared" si="77"/>
        <v>0.42047547890106518</v>
      </c>
    </row>
    <row r="880" spans="1:8" x14ac:dyDescent="0.3">
      <c r="A880">
        <v>6926</v>
      </c>
      <c r="B880">
        <v>0.109000022993073</v>
      </c>
      <c r="C880">
        <v>0.10931923468749651</v>
      </c>
      <c r="D880">
        <f t="shared" si="74"/>
        <v>3.1921169442350461E-4</v>
      </c>
      <c r="E880">
        <f t="shared" si="75"/>
        <v>0.31921169442350461</v>
      </c>
      <c r="F880" s="27">
        <f t="shared" si="76"/>
        <v>0.31921169442350461</v>
      </c>
      <c r="G880">
        <f t="shared" si="73"/>
        <v>0.29285470374973283</v>
      </c>
      <c r="H880" s="27">
        <f t="shared" si="77"/>
        <v>0.29285470374973283</v>
      </c>
    </row>
    <row r="881" spans="1:8" x14ac:dyDescent="0.3">
      <c r="A881">
        <v>6927</v>
      </c>
      <c r="B881">
        <v>0.109000023373739</v>
      </c>
      <c r="C881">
        <v>0.109153658318836</v>
      </c>
      <c r="D881">
        <f t="shared" si="74"/>
        <v>1.5363494509700037E-4</v>
      </c>
      <c r="E881">
        <f t="shared" si="75"/>
        <v>0.15363494509700037</v>
      </c>
      <c r="F881" s="27">
        <f t="shared" si="76"/>
        <v>0.15363494509700037</v>
      </c>
      <c r="G881">
        <f t="shared" si="73"/>
        <v>0.14094946068976269</v>
      </c>
      <c r="H881" s="27">
        <f t="shared" si="77"/>
        <v>0.14094946068976269</v>
      </c>
    </row>
    <row r="882" spans="1:8" x14ac:dyDescent="0.3">
      <c r="A882">
        <v>6928</v>
      </c>
      <c r="B882">
        <v>0.109000023223931</v>
      </c>
      <c r="C882">
        <v>0.1091212183550745</v>
      </c>
      <c r="D882">
        <f t="shared" si="74"/>
        <v>1.2119513114350333E-4</v>
      </c>
      <c r="E882">
        <f t="shared" si="75"/>
        <v>0.12119513114350333</v>
      </c>
      <c r="F882" s="27">
        <f t="shared" si="76"/>
        <v>0.12119513114350333</v>
      </c>
      <c r="G882">
        <f t="shared" si="73"/>
        <v>0.11118817001948572</v>
      </c>
      <c r="H882" s="27">
        <f t="shared" si="77"/>
        <v>0.11118817001948572</v>
      </c>
    </row>
    <row r="883" spans="1:8" x14ac:dyDescent="0.3">
      <c r="A883">
        <v>6929</v>
      </c>
      <c r="B883">
        <v>0.109000023042129</v>
      </c>
      <c r="C883">
        <v>0.109046739161548</v>
      </c>
      <c r="D883">
        <f t="shared" si="74"/>
        <v>4.6716119419004665E-5</v>
      </c>
      <c r="E883">
        <f t="shared" si="75"/>
        <v>4.6716119419004665E-2</v>
      </c>
      <c r="F883" s="27">
        <f t="shared" si="76"/>
        <v>4.6716119419004665E-2</v>
      </c>
      <c r="G883">
        <f t="shared" si="73"/>
        <v>4.2858816094881624E-2</v>
      </c>
      <c r="H883" s="27">
        <f t="shared" si="77"/>
        <v>4.2858816094881624E-2</v>
      </c>
    </row>
    <row r="884" spans="1:8" x14ac:dyDescent="0.3">
      <c r="A884">
        <v>6930</v>
      </c>
      <c r="B884">
        <v>0.10700002320534199</v>
      </c>
      <c r="C884">
        <v>0.1070929764079715</v>
      </c>
      <c r="D884">
        <f t="shared" si="74"/>
        <v>9.295320262950324E-5</v>
      </c>
      <c r="E884">
        <f t="shared" si="75"/>
        <v>9.295320262950324E-2</v>
      </c>
      <c r="F884" s="27">
        <f t="shared" si="76"/>
        <v>9.295320262950324E-2</v>
      </c>
      <c r="G884">
        <f t="shared" si="73"/>
        <v>8.6872133150025843E-2</v>
      </c>
      <c r="H884" s="27">
        <f t="shared" si="77"/>
        <v>8.6872133150025843E-2</v>
      </c>
    </row>
    <row r="885" spans="1:8" x14ac:dyDescent="0.3">
      <c r="A885">
        <v>6931</v>
      </c>
      <c r="B885">
        <v>0.104000025077627</v>
      </c>
      <c r="C885">
        <v>0.10492250752959301</v>
      </c>
      <c r="D885">
        <f t="shared" si="74"/>
        <v>9.2248245196600853E-4</v>
      </c>
      <c r="E885">
        <f t="shared" si="75"/>
        <v>0.92248245196600853</v>
      </c>
      <c r="F885" s="27">
        <f t="shared" si="76"/>
        <v>0.92248245196600853</v>
      </c>
      <c r="G885">
        <f t="shared" si="73"/>
        <v>0.88700214377588404</v>
      </c>
      <c r="H885" s="27">
        <f t="shared" si="77"/>
        <v>0.88700214377588404</v>
      </c>
    </row>
    <row r="886" spans="1:8" x14ac:dyDescent="0.3">
      <c r="A886">
        <v>6932</v>
      </c>
      <c r="B886">
        <v>0.102000025239265</v>
      </c>
      <c r="C886">
        <v>0.1026517043416805</v>
      </c>
      <c r="D886">
        <f t="shared" si="74"/>
        <v>6.5167910241549498E-4</v>
      </c>
      <c r="E886">
        <f t="shared" si="75"/>
        <v>0.65167910241549498</v>
      </c>
      <c r="F886" s="27">
        <f t="shared" si="76"/>
        <v>0.65167910241549498</v>
      </c>
      <c r="G886">
        <f t="shared" si="73"/>
        <v>0.63890092270744903</v>
      </c>
      <c r="H886" s="27">
        <f t="shared" si="77"/>
        <v>0.63890092270744903</v>
      </c>
    </row>
    <row r="887" spans="1:8" x14ac:dyDescent="0.3">
      <c r="A887">
        <v>6933</v>
      </c>
      <c r="B887">
        <v>0.10000002565395801</v>
      </c>
      <c r="C887">
        <v>0.100400272047822</v>
      </c>
      <c r="D887">
        <f t="shared" si="74"/>
        <v>4.0024639386398997E-4</v>
      </c>
      <c r="E887">
        <f t="shared" si="75"/>
        <v>0.40024639386398997</v>
      </c>
      <c r="F887" s="27">
        <f t="shared" si="76"/>
        <v>0.40024639386398997</v>
      </c>
      <c r="G887">
        <f t="shared" si="73"/>
        <v>0.40024629118497451</v>
      </c>
      <c r="H887" s="27">
        <f t="shared" si="77"/>
        <v>0.40024629118497451</v>
      </c>
    </row>
    <row r="888" spans="1:8" x14ac:dyDescent="0.3">
      <c r="A888">
        <v>6934</v>
      </c>
      <c r="B888">
        <v>9.60000259270955E-2</v>
      </c>
      <c r="C888">
        <v>9.6707762108861506E-2</v>
      </c>
      <c r="D888">
        <f t="shared" si="74"/>
        <v>7.077361817660055E-4</v>
      </c>
      <c r="E888">
        <f t="shared" si="75"/>
        <v>0.7077361817660055</v>
      </c>
      <c r="F888" s="27">
        <f t="shared" si="76"/>
        <v>0.7077361817660055</v>
      </c>
      <c r="G888">
        <f t="shared" si="73"/>
        <v>0.73722499023435228</v>
      </c>
      <c r="H888" s="27">
        <f t="shared" si="77"/>
        <v>0.73722499023435228</v>
      </c>
    </row>
    <row r="889" spans="1:8" x14ac:dyDescent="0.3">
      <c r="A889">
        <v>6935</v>
      </c>
      <c r="B889">
        <v>9.3000155640942495E-2</v>
      </c>
      <c r="C889">
        <v>9.3312122935771E-2</v>
      </c>
      <c r="D889">
        <f t="shared" si="74"/>
        <v>3.1196729482850516E-4</v>
      </c>
      <c r="E889">
        <f t="shared" si="75"/>
        <v>0.31196729482850516</v>
      </c>
      <c r="F889" s="27">
        <f t="shared" si="76"/>
        <v>0.31196729482850516</v>
      </c>
      <c r="G889">
        <f t="shared" si="73"/>
        <v>0.33544814272457446</v>
      </c>
      <c r="H889" s="27">
        <f t="shared" si="77"/>
        <v>0.33544814272457446</v>
      </c>
    </row>
    <row r="890" spans="1:8" x14ac:dyDescent="0.3">
      <c r="A890">
        <v>6936</v>
      </c>
      <c r="B890">
        <v>8.9000156312291995E-2</v>
      </c>
      <c r="C890">
        <v>8.9626108471854496E-2</v>
      </c>
      <c r="D890">
        <f t="shared" si="74"/>
        <v>6.2595215956250116E-4</v>
      </c>
      <c r="E890">
        <f t="shared" si="75"/>
        <v>0.62595215956250116</v>
      </c>
      <c r="F890" s="27">
        <f t="shared" si="76"/>
        <v>0.62595215956250116</v>
      </c>
      <c r="G890">
        <f t="shared" si="73"/>
        <v>0.70331579797017685</v>
      </c>
      <c r="H890" s="27">
        <f t="shared" si="77"/>
        <v>0.70331579797017685</v>
      </c>
    </row>
    <row r="891" spans="1:8" x14ac:dyDescent="0.3">
      <c r="A891">
        <v>6937</v>
      </c>
      <c r="B891">
        <v>8.6000026422498002E-2</v>
      </c>
      <c r="C891">
        <v>8.6202158983294502E-2</v>
      </c>
      <c r="D891">
        <f t="shared" si="74"/>
        <v>2.0213256079650022E-4</v>
      </c>
      <c r="E891">
        <f t="shared" si="75"/>
        <v>0.20213256079650022</v>
      </c>
      <c r="F891" s="27">
        <f t="shared" si="76"/>
        <v>0.20213256079650022</v>
      </c>
      <c r="G891">
        <f t="shared" si="73"/>
        <v>0.23503778917865706</v>
      </c>
      <c r="H891" s="27">
        <f t="shared" si="77"/>
        <v>0.23503778917865706</v>
      </c>
    </row>
    <row r="892" spans="1:8" x14ac:dyDescent="0.3">
      <c r="A892">
        <v>6938</v>
      </c>
      <c r="B892">
        <v>8.4000024090806494E-2</v>
      </c>
      <c r="C892">
        <v>8.4071204681544998E-2</v>
      </c>
      <c r="D892">
        <f t="shared" si="74"/>
        <v>7.1180590738503802E-5</v>
      </c>
      <c r="E892">
        <f t="shared" si="75"/>
        <v>7.1180590738503802E-2</v>
      </c>
      <c r="F892" s="27">
        <f t="shared" si="76"/>
        <v>7.1180590738503802E-2</v>
      </c>
      <c r="G892">
        <f t="shared" si="73"/>
        <v>8.4738774195535341E-2</v>
      </c>
      <c r="H892" s="27">
        <f t="shared" si="77"/>
        <v>8.4738774195535341E-2</v>
      </c>
    </row>
    <row r="893" spans="1:8" x14ac:dyDescent="0.3">
      <c r="A893">
        <v>6939</v>
      </c>
      <c r="B893">
        <v>8.20000223828945E-2</v>
      </c>
      <c r="C893">
        <v>8.2004305519012999E-2</v>
      </c>
      <c r="D893">
        <f t="shared" si="74"/>
        <v>4.2831361184991756E-6</v>
      </c>
      <c r="E893">
        <f t="shared" si="75"/>
        <v>4.2831361184991756E-3</v>
      </c>
      <c r="F893" s="27">
        <f t="shared" si="76"/>
        <v>4.2831361184991756E-3</v>
      </c>
      <c r="G893">
        <f t="shared" si="73"/>
        <v>5.2233353041043233E-3</v>
      </c>
      <c r="H893" s="27">
        <f t="shared" si="77"/>
        <v>5.2233353041043233E-3</v>
      </c>
    </row>
    <row r="894" spans="1:8" x14ac:dyDescent="0.3">
      <c r="A894">
        <v>6940</v>
      </c>
      <c r="B894">
        <v>8.0000091087198993E-2</v>
      </c>
      <c r="C894">
        <v>7.9826783654778494E-2</v>
      </c>
      <c r="D894">
        <f t="shared" si="74"/>
        <v>1.7330743242049973E-4</v>
      </c>
      <c r="E894">
        <f t="shared" si="75"/>
        <v>0.17330743242049973</v>
      </c>
      <c r="F894" s="27">
        <f t="shared" si="76"/>
        <v>0.17330743242049973</v>
      </c>
      <c r="G894">
        <f t="shared" si="73"/>
        <v>0.21663404386827134</v>
      </c>
      <c r="H894" s="27">
        <f t="shared" si="77"/>
        <v>0.21663404386827134</v>
      </c>
    </row>
    <row r="895" spans="1:8" x14ac:dyDescent="0.3">
      <c r="A895">
        <v>6941</v>
      </c>
      <c r="B895">
        <v>7.7000055561981001E-2</v>
      </c>
      <c r="C895">
        <v>7.7953828802566003E-2</v>
      </c>
      <c r="D895">
        <f t="shared" si="74"/>
        <v>9.5377324058500135E-4</v>
      </c>
      <c r="E895">
        <f t="shared" si="75"/>
        <v>0.95377324058500135</v>
      </c>
      <c r="F895" s="27">
        <f t="shared" si="76"/>
        <v>0.95377324058500135</v>
      </c>
      <c r="G895">
        <f t="shared" si="73"/>
        <v>1.2386656524127622</v>
      </c>
      <c r="H895" s="27">
        <f t="shared" si="77"/>
        <v>1.2386656524127622</v>
      </c>
    </row>
    <row r="896" spans="1:8" x14ac:dyDescent="0.3">
      <c r="A896">
        <v>6942</v>
      </c>
      <c r="B896">
        <v>7.7000069679287506E-2</v>
      </c>
      <c r="C896">
        <v>7.7069279275225999E-2</v>
      </c>
      <c r="D896">
        <f t="shared" si="74"/>
        <v>6.9209595938493629E-5</v>
      </c>
      <c r="E896">
        <f t="shared" si="75"/>
        <v>6.9209595938493629E-2</v>
      </c>
      <c r="F896" s="27">
        <f t="shared" si="76"/>
        <v>6.9209595938493629E-2</v>
      </c>
      <c r="G896">
        <f t="shared" si="73"/>
        <v>8.9882510790909753E-2</v>
      </c>
      <c r="H896" s="27">
        <f t="shared" si="77"/>
        <v>8.9882510790909753E-2</v>
      </c>
    </row>
    <row r="897" spans="1:8" x14ac:dyDescent="0.3">
      <c r="A897">
        <v>6943</v>
      </c>
      <c r="B897">
        <v>7.6000131512488994E-2</v>
      </c>
      <c r="C897">
        <v>7.6103327877008506E-2</v>
      </c>
      <c r="D897">
        <f t="shared" si="74"/>
        <v>1.0319636451951164E-4</v>
      </c>
      <c r="E897">
        <f t="shared" si="75"/>
        <v>0.10319636451951164</v>
      </c>
      <c r="F897" s="27">
        <f t="shared" si="76"/>
        <v>0.10319636451951164</v>
      </c>
      <c r="G897">
        <f t="shared" si="73"/>
        <v>0.13578445519209864</v>
      </c>
      <c r="H897" s="27">
        <f t="shared" si="77"/>
        <v>0.13578445519209864</v>
      </c>
    </row>
    <row r="898" spans="1:8" x14ac:dyDescent="0.3">
      <c r="A898">
        <v>6944</v>
      </c>
      <c r="B898">
        <v>7.5000179657955995E-2</v>
      </c>
      <c r="C898">
        <v>7.5042423896032995E-2</v>
      </c>
      <c r="D898">
        <f t="shared" si="74"/>
        <v>4.2244238076999396E-5</v>
      </c>
      <c r="E898">
        <f t="shared" si="75"/>
        <v>4.2244238076999396E-2</v>
      </c>
      <c r="F898" s="27">
        <f t="shared" si="76"/>
        <v>4.2244238076999396E-2</v>
      </c>
      <c r="G898">
        <f t="shared" si="73"/>
        <v>5.6325515844971898E-2</v>
      </c>
      <c r="H898" s="27">
        <f t="shared" si="77"/>
        <v>5.6325515844971898E-2</v>
      </c>
    </row>
    <row r="899" spans="1:8" x14ac:dyDescent="0.3">
      <c r="A899">
        <v>6945</v>
      </c>
      <c r="B899">
        <v>7.4000225325494995E-2</v>
      </c>
      <c r="C899">
        <v>7.3386716407453506E-2</v>
      </c>
      <c r="D899">
        <f t="shared" si="74"/>
        <v>6.1350891804148877E-4</v>
      </c>
      <c r="E899">
        <f t="shared" si="75"/>
        <v>0.61350891804148877</v>
      </c>
      <c r="F899" s="27">
        <f t="shared" si="76"/>
        <v>0.61350891804148877</v>
      </c>
      <c r="G899">
        <f t="shared" ref="G899:G962" si="78">ABS(F899/(B899*1000))*100</f>
        <v>0.82906358101333921</v>
      </c>
      <c r="H899" s="27">
        <f t="shared" si="77"/>
        <v>0.82906358101333921</v>
      </c>
    </row>
    <row r="900" spans="1:8" x14ac:dyDescent="0.3">
      <c r="A900">
        <v>6946</v>
      </c>
      <c r="B900">
        <v>7.300027295889E-2</v>
      </c>
      <c r="C900">
        <v>7.2311896986125501E-2</v>
      </c>
      <c r="D900">
        <f t="shared" ref="D900:D963" si="79">ABS(B900-C900)</f>
        <v>6.8837597276449891E-4</v>
      </c>
      <c r="E900">
        <f t="shared" ref="E900:E963" si="80">D900*1000</f>
        <v>0.68837597276449891</v>
      </c>
      <c r="F900" s="27">
        <f t="shared" ref="F900:F963" si="81">E900</f>
        <v>0.68837597276449891</v>
      </c>
      <c r="G900">
        <f t="shared" si="78"/>
        <v>0.94297725866334359</v>
      </c>
      <c r="H900" s="27">
        <f t="shared" ref="H900:H963" si="82">G900</f>
        <v>0.94297725866334359</v>
      </c>
    </row>
    <row r="901" spans="1:8" x14ac:dyDescent="0.3">
      <c r="A901">
        <v>6947</v>
      </c>
      <c r="B901">
        <v>7.2000355627025003E-2</v>
      </c>
      <c r="C901">
        <v>7.1698941636251998E-2</v>
      </c>
      <c r="D901">
        <f t="shared" si="79"/>
        <v>3.0141399077300568E-4</v>
      </c>
      <c r="E901">
        <f t="shared" si="80"/>
        <v>0.30141399077300568</v>
      </c>
      <c r="F901" s="27">
        <f t="shared" si="81"/>
        <v>0.30141399077300568</v>
      </c>
      <c r="G901">
        <f t="shared" si="78"/>
        <v>0.41862847502363071</v>
      </c>
      <c r="H901" s="27">
        <f t="shared" si="82"/>
        <v>0.41862847502363071</v>
      </c>
    </row>
    <row r="902" spans="1:8" x14ac:dyDescent="0.3">
      <c r="A902">
        <v>6948</v>
      </c>
      <c r="B902">
        <v>7.1000413848102503E-2</v>
      </c>
      <c r="C902">
        <v>7.05665645624525E-2</v>
      </c>
      <c r="D902">
        <f t="shared" si="79"/>
        <v>4.3384928565000369E-4</v>
      </c>
      <c r="E902">
        <f t="shared" si="80"/>
        <v>0.43384928565000369</v>
      </c>
      <c r="F902" s="27">
        <f t="shared" si="81"/>
        <v>0.43384928565000369</v>
      </c>
      <c r="G902">
        <f t="shared" si="78"/>
        <v>0.61105177017443324</v>
      </c>
      <c r="H902" s="27">
        <f t="shared" si="82"/>
        <v>0.61105177017443324</v>
      </c>
    </row>
    <row r="903" spans="1:8" x14ac:dyDescent="0.3">
      <c r="A903">
        <v>6949</v>
      </c>
      <c r="B903">
        <v>7.0000764447036998E-2</v>
      </c>
      <c r="C903">
        <v>6.9810242885260498E-2</v>
      </c>
      <c r="D903">
        <f t="shared" si="79"/>
        <v>1.9052156177649937E-4</v>
      </c>
      <c r="E903">
        <f t="shared" si="80"/>
        <v>0.19052156177649937</v>
      </c>
      <c r="F903" s="27">
        <f t="shared" si="81"/>
        <v>0.19052156177649937</v>
      </c>
      <c r="G903">
        <f t="shared" si="78"/>
        <v>0.27217068739392003</v>
      </c>
      <c r="H903" s="27">
        <f t="shared" si="82"/>
        <v>0.27217068739392003</v>
      </c>
    </row>
    <row r="904" spans="1:8" x14ac:dyDescent="0.3">
      <c r="A904">
        <v>6950</v>
      </c>
      <c r="B904">
        <v>7.0000806988710002E-2</v>
      </c>
      <c r="C904">
        <v>6.9677052068414499E-2</v>
      </c>
      <c r="D904">
        <f t="shared" si="79"/>
        <v>3.2375492029550201E-4</v>
      </c>
      <c r="E904">
        <f t="shared" si="80"/>
        <v>0.32375492029550201</v>
      </c>
      <c r="F904" s="27">
        <f t="shared" si="81"/>
        <v>0.32375492029550201</v>
      </c>
      <c r="G904">
        <f t="shared" si="78"/>
        <v>0.46250169708431854</v>
      </c>
      <c r="H904" s="27">
        <f t="shared" si="82"/>
        <v>0.46250169708431854</v>
      </c>
    </row>
    <row r="905" spans="1:8" x14ac:dyDescent="0.3">
      <c r="A905">
        <v>6951</v>
      </c>
      <c r="B905">
        <v>7.1000664607305003E-2</v>
      </c>
      <c r="C905">
        <v>7.0040469710725001E-2</v>
      </c>
      <c r="D905">
        <f t="shared" si="79"/>
        <v>9.6019489658000223E-4</v>
      </c>
      <c r="E905">
        <f t="shared" si="80"/>
        <v>0.96019489658000223</v>
      </c>
      <c r="F905" s="27">
        <f t="shared" si="81"/>
        <v>0.96019489658000223</v>
      </c>
      <c r="G905">
        <f t="shared" si="78"/>
        <v>1.3523745191551508</v>
      </c>
      <c r="H905" s="27">
        <f t="shared" si="82"/>
        <v>1.3523745191551508</v>
      </c>
    </row>
    <row r="906" spans="1:8" x14ac:dyDescent="0.3">
      <c r="A906">
        <v>6952</v>
      </c>
      <c r="B906">
        <v>7.1000700439257006E-2</v>
      </c>
      <c r="C906">
        <v>7.0060458023729497E-2</v>
      </c>
      <c r="D906">
        <f t="shared" si="79"/>
        <v>9.4024241552750909E-4</v>
      </c>
      <c r="E906">
        <f t="shared" si="80"/>
        <v>0.94024241552750909</v>
      </c>
      <c r="F906" s="27">
        <f t="shared" si="81"/>
        <v>0.94024241552750909</v>
      </c>
      <c r="G906">
        <f t="shared" si="78"/>
        <v>1.3242720278962763</v>
      </c>
      <c r="H906" s="27">
        <f t="shared" si="82"/>
        <v>1.3242720278962763</v>
      </c>
    </row>
    <row r="907" spans="1:8" x14ac:dyDescent="0.3">
      <c r="A907">
        <v>6953</v>
      </c>
      <c r="B907">
        <v>7.1000658844916006E-2</v>
      </c>
      <c r="C907">
        <v>7.0182587610839495E-2</v>
      </c>
      <c r="D907">
        <f t="shared" si="79"/>
        <v>8.1807123407651172E-4</v>
      </c>
      <c r="E907">
        <f t="shared" si="80"/>
        <v>0.81807123407651172</v>
      </c>
      <c r="F907" s="27">
        <f t="shared" si="81"/>
        <v>0.81807123407651172</v>
      </c>
      <c r="G907">
        <f t="shared" si="78"/>
        <v>1.1522023138734432</v>
      </c>
      <c r="H907" s="27">
        <f t="shared" si="82"/>
        <v>1.1522023138734432</v>
      </c>
    </row>
    <row r="908" spans="1:8" x14ac:dyDescent="0.3">
      <c r="A908">
        <v>6954</v>
      </c>
      <c r="B908">
        <v>7.1000785294561997E-2</v>
      </c>
      <c r="C908">
        <v>6.9591991563197494E-2</v>
      </c>
      <c r="D908">
        <f t="shared" si="79"/>
        <v>1.4087937313645021E-3</v>
      </c>
      <c r="E908">
        <f t="shared" si="80"/>
        <v>1.408793731364502</v>
      </c>
      <c r="F908" s="27">
        <f t="shared" si="81"/>
        <v>1.408793731364502</v>
      </c>
      <c r="G908">
        <f t="shared" si="78"/>
        <v>1.9841945768906906</v>
      </c>
      <c r="H908" s="27">
        <f t="shared" si="82"/>
        <v>1.9841945768906906</v>
      </c>
    </row>
    <row r="909" spans="1:8" x14ac:dyDescent="0.3">
      <c r="A909">
        <v>6955</v>
      </c>
      <c r="B909">
        <v>7.0000957873162004E-2</v>
      </c>
      <c r="C909">
        <v>6.8858383926562003E-2</v>
      </c>
      <c r="D909">
        <f t="shared" si="79"/>
        <v>1.1425739466000007E-3</v>
      </c>
      <c r="E909">
        <f t="shared" si="80"/>
        <v>1.1425739466000007</v>
      </c>
      <c r="F909" s="27">
        <f t="shared" si="81"/>
        <v>1.1425739466000007</v>
      </c>
      <c r="G909">
        <f t="shared" si="78"/>
        <v>1.6322261599195309</v>
      </c>
      <c r="H909" s="27">
        <f t="shared" si="82"/>
        <v>1.6322261599195309</v>
      </c>
    </row>
    <row r="910" spans="1:8" x14ac:dyDescent="0.3">
      <c r="A910">
        <v>6956</v>
      </c>
      <c r="B910">
        <v>6.9001059917669E-2</v>
      </c>
      <c r="C910">
        <v>6.8048532344724494E-2</v>
      </c>
      <c r="D910">
        <f t="shared" si="79"/>
        <v>9.5252757294450596E-4</v>
      </c>
      <c r="E910">
        <f t="shared" si="80"/>
        <v>0.95252757294450596</v>
      </c>
      <c r="F910" s="27">
        <f t="shared" si="81"/>
        <v>0.95252757294450596</v>
      </c>
      <c r="G910">
        <f t="shared" si="78"/>
        <v>1.3804535380775993</v>
      </c>
      <c r="H910" s="27">
        <f t="shared" si="82"/>
        <v>1.3804535380775993</v>
      </c>
    </row>
    <row r="911" spans="1:8" x14ac:dyDescent="0.3">
      <c r="A911">
        <v>6957</v>
      </c>
      <c r="B911">
        <v>6.9000119536877499E-2</v>
      </c>
      <c r="C911">
        <v>6.72379093030155E-2</v>
      </c>
      <c r="D911">
        <f t="shared" si="79"/>
        <v>1.7622102338619994E-3</v>
      </c>
      <c r="E911">
        <f t="shared" si="80"/>
        <v>1.7622102338619994</v>
      </c>
      <c r="F911" s="27">
        <f t="shared" si="81"/>
        <v>1.7622102338619994</v>
      </c>
      <c r="G911">
        <f t="shared" si="78"/>
        <v>2.553923450698047</v>
      </c>
      <c r="H911" s="27">
        <f t="shared" si="82"/>
        <v>2.553923450698047</v>
      </c>
    </row>
    <row r="912" spans="1:8" x14ac:dyDescent="0.3">
      <c r="A912">
        <v>6958</v>
      </c>
      <c r="B912">
        <v>6.8000169715058997E-2</v>
      </c>
      <c r="C912">
        <v>6.7004161184984506E-2</v>
      </c>
      <c r="D912">
        <f t="shared" si="79"/>
        <v>9.9600853007449086E-4</v>
      </c>
      <c r="E912">
        <f t="shared" si="80"/>
        <v>0.99600853007449086</v>
      </c>
      <c r="F912" s="27">
        <f t="shared" si="81"/>
        <v>0.99600853007449086</v>
      </c>
      <c r="G912">
        <f t="shared" si="78"/>
        <v>1.4647147709308135</v>
      </c>
      <c r="H912" s="27">
        <f t="shared" si="82"/>
        <v>1.4647147709308135</v>
      </c>
    </row>
    <row r="913" spans="1:8" x14ac:dyDescent="0.3">
      <c r="A913">
        <v>6959</v>
      </c>
      <c r="B913">
        <v>6.8000148154083007E-2</v>
      </c>
      <c r="C913">
        <v>6.7264425116165497E-2</v>
      </c>
      <c r="D913">
        <f t="shared" si="79"/>
        <v>7.3572303791751004E-4</v>
      </c>
      <c r="E913">
        <f t="shared" si="80"/>
        <v>0.73572303791751004</v>
      </c>
      <c r="F913" s="27">
        <f t="shared" si="81"/>
        <v>0.73572303791751004</v>
      </c>
      <c r="G913">
        <f t="shared" si="78"/>
        <v>1.0819432867269925</v>
      </c>
      <c r="H913" s="27">
        <f t="shared" si="82"/>
        <v>1.0819432867269925</v>
      </c>
    </row>
    <row r="914" spans="1:8" x14ac:dyDescent="0.3">
      <c r="A914">
        <v>6960</v>
      </c>
      <c r="B914">
        <v>6.8000148739752506E-2</v>
      </c>
      <c r="C914">
        <v>6.7244983065419497E-2</v>
      </c>
      <c r="D914">
        <f t="shared" si="79"/>
        <v>7.5516567433300819E-4</v>
      </c>
      <c r="E914">
        <f t="shared" si="80"/>
        <v>0.75516567433300819</v>
      </c>
      <c r="F914" s="27">
        <f t="shared" si="81"/>
        <v>0.75516567433300819</v>
      </c>
      <c r="G914">
        <f t="shared" si="78"/>
        <v>1.1105353272433984</v>
      </c>
      <c r="H914" s="27">
        <f t="shared" si="82"/>
        <v>1.1105353272433984</v>
      </c>
    </row>
    <row r="915" spans="1:8" x14ac:dyDescent="0.3">
      <c r="A915">
        <v>6961</v>
      </c>
      <c r="B915">
        <v>6.8000153617896505E-2</v>
      </c>
      <c r="C915">
        <v>6.7236634834666006E-2</v>
      </c>
      <c r="D915">
        <f t="shared" si="79"/>
        <v>7.6351878323049904E-4</v>
      </c>
      <c r="E915">
        <f t="shared" si="80"/>
        <v>0.76351878323049904</v>
      </c>
      <c r="F915" s="27">
        <f t="shared" si="81"/>
        <v>0.76351878323049904</v>
      </c>
      <c r="G915">
        <f t="shared" si="78"/>
        <v>1.1228192034989075</v>
      </c>
      <c r="H915" s="27">
        <f t="shared" si="82"/>
        <v>1.1228192034989075</v>
      </c>
    </row>
    <row r="916" spans="1:8" x14ac:dyDescent="0.3">
      <c r="A916">
        <v>6962</v>
      </c>
      <c r="B916">
        <v>6.8000149420001502E-2</v>
      </c>
      <c r="C916">
        <v>6.6777169589707003E-2</v>
      </c>
      <c r="D916">
        <f t="shared" si="79"/>
        <v>1.2229798302944989E-3</v>
      </c>
      <c r="E916">
        <f t="shared" si="80"/>
        <v>1.222979830294499</v>
      </c>
      <c r="F916" s="27">
        <f t="shared" si="81"/>
        <v>1.222979830294499</v>
      </c>
      <c r="G916">
        <f t="shared" si="78"/>
        <v>1.7984957985030143</v>
      </c>
      <c r="H916" s="27">
        <f t="shared" si="82"/>
        <v>1.7984957985030143</v>
      </c>
    </row>
    <row r="917" spans="1:8" x14ac:dyDescent="0.3">
      <c r="A917">
        <v>6963</v>
      </c>
      <c r="B917">
        <v>6.7000201875086499E-2</v>
      </c>
      <c r="C917">
        <v>6.5887248646967503E-2</v>
      </c>
      <c r="D917">
        <f t="shared" si="79"/>
        <v>1.1129532281189958E-3</v>
      </c>
      <c r="E917">
        <f t="shared" si="80"/>
        <v>1.1129532281189958</v>
      </c>
      <c r="F917" s="27">
        <f t="shared" si="81"/>
        <v>1.1129532281189958</v>
      </c>
      <c r="G917">
        <f t="shared" si="78"/>
        <v>1.6611192160196142</v>
      </c>
      <c r="H917" s="27">
        <f t="shared" si="82"/>
        <v>1.6611192160196142</v>
      </c>
    </row>
    <row r="918" spans="1:8" x14ac:dyDescent="0.3">
      <c r="A918">
        <v>6964</v>
      </c>
      <c r="B918">
        <v>6.6000251523131007E-2</v>
      </c>
      <c r="C918">
        <v>6.5359653821619498E-2</v>
      </c>
      <c r="D918">
        <f t="shared" si="79"/>
        <v>6.405977015115083E-4</v>
      </c>
      <c r="E918">
        <f t="shared" si="80"/>
        <v>0.6405977015115083</v>
      </c>
      <c r="F918" s="27">
        <f t="shared" si="81"/>
        <v>0.6405977015115083</v>
      </c>
      <c r="G918">
        <f t="shared" si="78"/>
        <v>0.9705988791376029</v>
      </c>
      <c r="H918" s="27">
        <f t="shared" si="82"/>
        <v>0.9705988791376029</v>
      </c>
    </row>
    <row r="919" spans="1:8" x14ac:dyDescent="0.3">
      <c r="A919">
        <v>6965</v>
      </c>
      <c r="B919">
        <v>6.6000237929486505E-2</v>
      </c>
      <c r="C919">
        <v>6.4839522925410495E-2</v>
      </c>
      <c r="D919">
        <f t="shared" si="79"/>
        <v>1.16071500407601E-3</v>
      </c>
      <c r="E919">
        <f t="shared" si="80"/>
        <v>1.1607150040760099</v>
      </c>
      <c r="F919" s="27">
        <f t="shared" si="81"/>
        <v>1.1607150040760099</v>
      </c>
      <c r="G919">
        <f t="shared" si="78"/>
        <v>1.7586527571553565</v>
      </c>
      <c r="H919" s="27">
        <f t="shared" si="82"/>
        <v>1.7586527571553565</v>
      </c>
    </row>
    <row r="920" spans="1:8" x14ac:dyDescent="0.3">
      <c r="A920">
        <v>6966</v>
      </c>
      <c r="B920">
        <v>6.4001020295580996E-2</v>
      </c>
      <c r="C920">
        <v>6.4051986886940998E-2</v>
      </c>
      <c r="D920">
        <f t="shared" si="79"/>
        <v>5.0966591360002145E-5</v>
      </c>
      <c r="E920">
        <f t="shared" si="80"/>
        <v>5.0966591360002145E-2</v>
      </c>
      <c r="F920" s="27">
        <f t="shared" si="81"/>
        <v>5.0966591360002145E-2</v>
      </c>
      <c r="G920">
        <f t="shared" si="78"/>
        <v>7.9634029464872733E-2</v>
      </c>
      <c r="H920" s="27">
        <f t="shared" si="82"/>
        <v>7.9634029464872733E-2</v>
      </c>
    </row>
    <row r="921" spans="1:8" x14ac:dyDescent="0.3">
      <c r="A921">
        <v>6967</v>
      </c>
      <c r="B921">
        <v>6.3001466874444995E-2</v>
      </c>
      <c r="C921">
        <v>6.3301842198715999E-2</v>
      </c>
      <c r="D921">
        <f t="shared" si="79"/>
        <v>3.0037532427100444E-4</v>
      </c>
      <c r="E921">
        <f t="shared" si="80"/>
        <v>0.30037532427100444</v>
      </c>
      <c r="F921" s="27">
        <f t="shared" si="81"/>
        <v>0.30037532427100444</v>
      </c>
      <c r="G921">
        <f t="shared" si="78"/>
        <v>0.47677512790237009</v>
      </c>
      <c r="H921" s="27">
        <f t="shared" si="82"/>
        <v>0.47677512790237009</v>
      </c>
    </row>
    <row r="922" spans="1:8" x14ac:dyDescent="0.3">
      <c r="A922">
        <v>6968</v>
      </c>
      <c r="B922">
        <v>9.4311732649836499E-2</v>
      </c>
      <c r="C922">
        <v>0.1058135814139555</v>
      </c>
      <c r="D922">
        <f t="shared" si="79"/>
        <v>1.1501848764118999E-2</v>
      </c>
      <c r="E922">
        <f t="shared" si="80"/>
        <v>11.501848764119</v>
      </c>
      <c r="F922" s="27">
        <f t="shared" si="81"/>
        <v>11.501848764119</v>
      </c>
      <c r="G922">
        <f t="shared" si="78"/>
        <v>12.19556511258617</v>
      </c>
      <c r="H922" s="27">
        <f t="shared" si="82"/>
        <v>12.19556511258617</v>
      </c>
    </row>
    <row r="923" spans="1:8" x14ac:dyDescent="0.3">
      <c r="A923">
        <v>6969</v>
      </c>
      <c r="B923">
        <v>0.121934165532913</v>
      </c>
      <c r="C923">
        <v>0.1203626812778765</v>
      </c>
      <c r="D923">
        <f t="shared" si="79"/>
        <v>1.5714842550365038E-3</v>
      </c>
      <c r="E923">
        <f t="shared" si="80"/>
        <v>1.5714842550365038</v>
      </c>
      <c r="F923" s="27">
        <f t="shared" si="81"/>
        <v>1.5714842550365038</v>
      </c>
      <c r="G923">
        <f t="shared" si="78"/>
        <v>1.2887973179365564</v>
      </c>
      <c r="H923" s="27">
        <f t="shared" si="82"/>
        <v>1.2887973179365564</v>
      </c>
    </row>
    <row r="924" spans="1:8" x14ac:dyDescent="0.3">
      <c r="A924">
        <v>6970</v>
      </c>
      <c r="B924">
        <v>0.120998686724511</v>
      </c>
      <c r="C924">
        <v>0.1199227981490685</v>
      </c>
      <c r="D924">
        <f t="shared" si="79"/>
        <v>1.0758885754424963E-3</v>
      </c>
      <c r="E924">
        <f t="shared" si="80"/>
        <v>1.0758885754424963</v>
      </c>
      <c r="F924" s="27">
        <f t="shared" si="81"/>
        <v>1.0758885754424963</v>
      </c>
      <c r="G924">
        <f t="shared" si="78"/>
        <v>0.88917376259799585</v>
      </c>
      <c r="H924" s="27">
        <f t="shared" si="82"/>
        <v>0.88917376259799585</v>
      </c>
    </row>
    <row r="925" spans="1:8" x14ac:dyDescent="0.3">
      <c r="A925">
        <v>6971</v>
      </c>
      <c r="B925">
        <v>0.119998503331012</v>
      </c>
      <c r="C925">
        <v>0.1185521961781355</v>
      </c>
      <c r="D925">
        <f t="shared" si="79"/>
        <v>1.446307152876497E-3</v>
      </c>
      <c r="E925">
        <f t="shared" si="80"/>
        <v>1.446307152876497</v>
      </c>
      <c r="F925" s="27">
        <f t="shared" si="81"/>
        <v>1.446307152876497</v>
      </c>
      <c r="G925">
        <f t="shared" si="78"/>
        <v>1.2052709931613943</v>
      </c>
      <c r="H925" s="27">
        <f t="shared" si="82"/>
        <v>1.2052709931613943</v>
      </c>
    </row>
    <row r="926" spans="1:8" x14ac:dyDescent="0.3">
      <c r="A926">
        <v>6972</v>
      </c>
      <c r="B926">
        <v>0.117999532601162</v>
      </c>
      <c r="C926">
        <v>0.118001628479943</v>
      </c>
      <c r="D926">
        <f t="shared" si="79"/>
        <v>2.0958787809999269E-6</v>
      </c>
      <c r="E926">
        <f t="shared" si="80"/>
        <v>2.0958787809999269E-3</v>
      </c>
      <c r="F926" s="27">
        <f t="shared" si="81"/>
        <v>2.0958787809999269E-3</v>
      </c>
      <c r="G926">
        <f t="shared" si="78"/>
        <v>1.7761754939182594E-3</v>
      </c>
      <c r="H926" s="27">
        <f t="shared" si="82"/>
        <v>1.7761754939182594E-3</v>
      </c>
    </row>
    <row r="927" spans="1:8" x14ac:dyDescent="0.3">
      <c r="A927">
        <v>6973</v>
      </c>
      <c r="B927">
        <v>0.116999685674822</v>
      </c>
      <c r="C927">
        <v>0.11663503417234949</v>
      </c>
      <c r="D927">
        <f t="shared" si="79"/>
        <v>3.6465150247250167E-4</v>
      </c>
      <c r="E927">
        <f t="shared" si="80"/>
        <v>0.36465150247250167</v>
      </c>
      <c r="F927" s="27">
        <f t="shared" si="81"/>
        <v>0.36465150247250167</v>
      </c>
      <c r="G927">
        <f t="shared" si="78"/>
        <v>0.31166878814185878</v>
      </c>
      <c r="H927" s="27">
        <f t="shared" si="82"/>
        <v>0.31166878814185878</v>
      </c>
    </row>
    <row r="928" spans="1:8" x14ac:dyDescent="0.3">
      <c r="A928">
        <v>6974</v>
      </c>
      <c r="B928">
        <v>0.11399838475089701</v>
      </c>
      <c r="C928">
        <v>0.113292212447529</v>
      </c>
      <c r="D928">
        <f t="shared" si="79"/>
        <v>7.061723033680023E-4</v>
      </c>
      <c r="E928">
        <f t="shared" si="80"/>
        <v>0.7061723033680023</v>
      </c>
      <c r="F928" s="27">
        <f t="shared" si="81"/>
        <v>0.7061723033680023</v>
      </c>
      <c r="G928">
        <f t="shared" si="78"/>
        <v>0.61945816593023773</v>
      </c>
      <c r="H928" s="27">
        <f t="shared" si="82"/>
        <v>0.61945816593023773</v>
      </c>
    </row>
    <row r="929" spans="1:8" x14ac:dyDescent="0.3">
      <c r="A929">
        <v>6975</v>
      </c>
      <c r="B929">
        <v>0.109999080965417</v>
      </c>
      <c r="C929">
        <v>0.1093961547939975</v>
      </c>
      <c r="D929">
        <f t="shared" si="79"/>
        <v>6.0292617141949334E-4</v>
      </c>
      <c r="E929">
        <f t="shared" si="80"/>
        <v>0.60292617141949334</v>
      </c>
      <c r="F929" s="27">
        <f t="shared" si="81"/>
        <v>0.60292617141949334</v>
      </c>
      <c r="G929">
        <f t="shared" si="78"/>
        <v>0.54811928075021776</v>
      </c>
      <c r="H929" s="27">
        <f t="shared" si="82"/>
        <v>0.54811928075021776</v>
      </c>
    </row>
    <row r="930" spans="1:8" x14ac:dyDescent="0.3">
      <c r="A930">
        <v>6976</v>
      </c>
      <c r="B930">
        <v>0.106999513014168</v>
      </c>
      <c r="C930">
        <v>0.1061989115280995</v>
      </c>
      <c r="D930">
        <f t="shared" si="79"/>
        <v>8.006014860685029E-4</v>
      </c>
      <c r="E930">
        <f t="shared" si="80"/>
        <v>0.8006014860685029</v>
      </c>
      <c r="F930" s="27">
        <f t="shared" si="81"/>
        <v>0.8006014860685029</v>
      </c>
      <c r="G930">
        <f t="shared" si="78"/>
        <v>0.74822909330670861</v>
      </c>
      <c r="H930" s="27">
        <f t="shared" si="82"/>
        <v>0.74822909330670861</v>
      </c>
    </row>
    <row r="931" spans="1:8" x14ac:dyDescent="0.3">
      <c r="A931">
        <v>6977</v>
      </c>
      <c r="B931">
        <v>0.102999617456947</v>
      </c>
      <c r="C931">
        <v>0.102186945644881</v>
      </c>
      <c r="D931">
        <f t="shared" si="79"/>
        <v>8.126718120659987E-4</v>
      </c>
      <c r="E931">
        <f t="shared" si="80"/>
        <v>0.8126718120659987</v>
      </c>
      <c r="F931" s="27">
        <f t="shared" si="81"/>
        <v>0.8126718120659987</v>
      </c>
      <c r="G931">
        <f t="shared" si="78"/>
        <v>0.78900468965886106</v>
      </c>
      <c r="H931" s="27">
        <f t="shared" si="82"/>
        <v>0.78900468965886106</v>
      </c>
    </row>
    <row r="932" spans="1:8" x14ac:dyDescent="0.3">
      <c r="A932">
        <v>6978</v>
      </c>
      <c r="B932">
        <v>9.7999635372069502E-2</v>
      </c>
      <c r="C932">
        <v>9.6600587450339503E-2</v>
      </c>
      <c r="D932">
        <f t="shared" si="79"/>
        <v>1.3990479217299984E-3</v>
      </c>
      <c r="E932">
        <f t="shared" si="80"/>
        <v>1.3990479217299985</v>
      </c>
      <c r="F932" s="27">
        <f t="shared" si="81"/>
        <v>1.3990479217299985</v>
      </c>
      <c r="G932">
        <f t="shared" si="78"/>
        <v>1.4276052318136845</v>
      </c>
      <c r="H932" s="27">
        <f t="shared" si="82"/>
        <v>1.4276052318136845</v>
      </c>
    </row>
    <row r="933" spans="1:8" x14ac:dyDescent="0.3">
      <c r="A933">
        <v>6979</v>
      </c>
      <c r="B933">
        <v>9.1999690111547502E-2</v>
      </c>
      <c r="C933">
        <v>9.0895804955872503E-2</v>
      </c>
      <c r="D933">
        <f t="shared" si="79"/>
        <v>1.1038851556749996E-3</v>
      </c>
      <c r="E933">
        <f t="shared" si="80"/>
        <v>1.1038851556749996</v>
      </c>
      <c r="F933" s="27">
        <f t="shared" si="81"/>
        <v>1.1038851556749996</v>
      </c>
      <c r="G933">
        <f t="shared" si="78"/>
        <v>1.1998792108283889</v>
      </c>
      <c r="H933" s="27">
        <f t="shared" si="82"/>
        <v>1.1998792108283889</v>
      </c>
    </row>
    <row r="934" spans="1:8" x14ac:dyDescent="0.3">
      <c r="A934">
        <v>6980</v>
      </c>
      <c r="B934">
        <v>8.6999740122092495E-2</v>
      </c>
      <c r="C934">
        <v>8.6074279159424005E-2</v>
      </c>
      <c r="D934">
        <f t="shared" si="79"/>
        <v>9.2546096266848954E-4</v>
      </c>
      <c r="E934">
        <f t="shared" si="80"/>
        <v>0.92546096266848954</v>
      </c>
      <c r="F934" s="27">
        <f t="shared" si="81"/>
        <v>0.92546096266848954</v>
      </c>
      <c r="G934">
        <f t="shared" si="78"/>
        <v>1.0637514104866623</v>
      </c>
      <c r="H934" s="27">
        <f t="shared" si="82"/>
        <v>1.0637514104866623</v>
      </c>
    </row>
    <row r="935" spans="1:8" x14ac:dyDescent="0.3">
      <c r="A935">
        <v>6981</v>
      </c>
      <c r="B935">
        <v>8.0999785737745494E-2</v>
      </c>
      <c r="C935">
        <v>8.0111611204587499E-2</v>
      </c>
      <c r="D935">
        <f t="shared" si="79"/>
        <v>8.8817453315799544E-4</v>
      </c>
      <c r="E935">
        <f t="shared" si="80"/>
        <v>0.88817453315799544</v>
      </c>
      <c r="F935" s="27">
        <f t="shared" si="81"/>
        <v>0.88817453315799544</v>
      </c>
      <c r="G935">
        <f t="shared" si="78"/>
        <v>1.0965146698457382</v>
      </c>
      <c r="H935" s="27">
        <f t="shared" si="82"/>
        <v>1.0965146698457382</v>
      </c>
    </row>
    <row r="936" spans="1:8" x14ac:dyDescent="0.3">
      <c r="A936">
        <v>6982</v>
      </c>
      <c r="B936">
        <v>8.0999782019882505E-2</v>
      </c>
      <c r="C936">
        <v>8.0194616889948001E-2</v>
      </c>
      <c r="D936">
        <f t="shared" si="79"/>
        <v>8.0516512993450418E-4</v>
      </c>
      <c r="E936">
        <f t="shared" si="80"/>
        <v>0.80516512993450418</v>
      </c>
      <c r="F936" s="27">
        <f t="shared" si="81"/>
        <v>0.80516512993450418</v>
      </c>
      <c r="G936">
        <f t="shared" si="78"/>
        <v>0.99403369966707489</v>
      </c>
      <c r="H936" s="27">
        <f t="shared" si="82"/>
        <v>0.99403369966707489</v>
      </c>
    </row>
    <row r="937" spans="1:8" x14ac:dyDescent="0.3">
      <c r="A937">
        <v>6983</v>
      </c>
      <c r="B937">
        <v>8.0999788491090505E-2</v>
      </c>
      <c r="C937">
        <v>8.0665447885091501E-2</v>
      </c>
      <c r="D937">
        <f t="shared" si="79"/>
        <v>3.3434060599900339E-4</v>
      </c>
      <c r="E937">
        <f t="shared" si="80"/>
        <v>0.33434060599900339</v>
      </c>
      <c r="F937" s="27">
        <f t="shared" si="81"/>
        <v>0.33434060599900339</v>
      </c>
      <c r="G937">
        <f t="shared" si="78"/>
        <v>0.41276725807225895</v>
      </c>
      <c r="H937" s="27">
        <f t="shared" si="82"/>
        <v>0.41276725807225895</v>
      </c>
    </row>
    <row r="938" spans="1:8" x14ac:dyDescent="0.3">
      <c r="A938">
        <v>6984</v>
      </c>
      <c r="B938">
        <v>8.1999766475593497E-2</v>
      </c>
      <c r="C938">
        <v>8.0671596609475496E-2</v>
      </c>
      <c r="D938">
        <f t="shared" si="79"/>
        <v>1.3281698661180008E-3</v>
      </c>
      <c r="E938">
        <f t="shared" si="80"/>
        <v>1.3281698661180008</v>
      </c>
      <c r="F938" s="27">
        <f t="shared" si="81"/>
        <v>1.3281698661180008</v>
      </c>
      <c r="G938">
        <f t="shared" si="78"/>
        <v>1.6197239616692307</v>
      </c>
      <c r="H938" s="27">
        <f t="shared" si="82"/>
        <v>1.6197239616692307</v>
      </c>
    </row>
    <row r="939" spans="1:8" x14ac:dyDescent="0.3">
      <c r="A939">
        <v>6985</v>
      </c>
      <c r="B939">
        <v>8.1999761821154496E-2</v>
      </c>
      <c r="C939">
        <v>8.0802167440750999E-2</v>
      </c>
      <c r="D939">
        <f t="shared" si="79"/>
        <v>1.1975943804034966E-3</v>
      </c>
      <c r="E939">
        <f t="shared" si="80"/>
        <v>1.1975943804034967</v>
      </c>
      <c r="F939" s="27">
        <f t="shared" si="81"/>
        <v>1.1975943804034967</v>
      </c>
      <c r="G939">
        <f t="shared" si="78"/>
        <v>1.4604851938661834</v>
      </c>
      <c r="H939" s="27">
        <f t="shared" si="82"/>
        <v>1.4604851938661834</v>
      </c>
    </row>
    <row r="940" spans="1:8" x14ac:dyDescent="0.3">
      <c r="A940">
        <v>6986</v>
      </c>
      <c r="B940">
        <v>8.4999740623293005E-2</v>
      </c>
      <c r="C940">
        <v>8.4267618168312006E-2</v>
      </c>
      <c r="D940">
        <f t="shared" si="79"/>
        <v>7.3212245498099904E-4</v>
      </c>
      <c r="E940">
        <f t="shared" si="80"/>
        <v>0.73212245498099904</v>
      </c>
      <c r="F940" s="27">
        <f t="shared" si="81"/>
        <v>0.73212245498099904</v>
      </c>
      <c r="G940">
        <f t="shared" si="78"/>
        <v>0.86132316359136163</v>
      </c>
      <c r="H940" s="27">
        <f t="shared" si="82"/>
        <v>0.86132316359136163</v>
      </c>
    </row>
    <row r="941" spans="1:8" x14ac:dyDescent="0.3">
      <c r="A941">
        <v>6987</v>
      </c>
      <c r="B941">
        <v>8.79997152029285E-2</v>
      </c>
      <c r="C941">
        <v>8.6766234132659506E-2</v>
      </c>
      <c r="D941">
        <f t="shared" si="79"/>
        <v>1.2334810702689936E-3</v>
      </c>
      <c r="E941">
        <f t="shared" si="80"/>
        <v>1.2334810702689936</v>
      </c>
      <c r="F941" s="27">
        <f t="shared" si="81"/>
        <v>1.2334810702689936</v>
      </c>
      <c r="G941">
        <f t="shared" si="78"/>
        <v>1.4016875707206211</v>
      </c>
      <c r="H941" s="27">
        <f t="shared" si="82"/>
        <v>1.4016875707206211</v>
      </c>
    </row>
    <row r="942" spans="1:8" x14ac:dyDescent="0.3">
      <c r="A942">
        <v>6988</v>
      </c>
      <c r="B942">
        <v>9.0999729249864506E-2</v>
      </c>
      <c r="C942">
        <v>8.9395740885917493E-2</v>
      </c>
      <c r="D942">
        <f t="shared" si="79"/>
        <v>1.6039883639470121E-3</v>
      </c>
      <c r="E942">
        <f t="shared" si="80"/>
        <v>1.6039883639470121</v>
      </c>
      <c r="F942" s="27">
        <f t="shared" si="81"/>
        <v>1.6039883639470121</v>
      </c>
      <c r="G942">
        <f t="shared" si="78"/>
        <v>1.7626298200765258</v>
      </c>
      <c r="H942" s="27">
        <f t="shared" si="82"/>
        <v>1.7626298200765258</v>
      </c>
    </row>
    <row r="943" spans="1:8" x14ac:dyDescent="0.3">
      <c r="A943">
        <v>6989</v>
      </c>
      <c r="B943">
        <v>9.3999675998384005E-2</v>
      </c>
      <c r="C943">
        <v>9.2478832457893498E-2</v>
      </c>
      <c r="D943">
        <f t="shared" si="79"/>
        <v>1.5208435404905074E-3</v>
      </c>
      <c r="E943">
        <f t="shared" si="80"/>
        <v>1.5208435404905074</v>
      </c>
      <c r="F943" s="27">
        <f t="shared" si="81"/>
        <v>1.5208435404905074</v>
      </c>
      <c r="G943">
        <f t="shared" si="78"/>
        <v>1.617924236799128</v>
      </c>
      <c r="H943" s="27">
        <f t="shared" si="82"/>
        <v>1.617924236799128</v>
      </c>
    </row>
    <row r="944" spans="1:8" x14ac:dyDescent="0.3">
      <c r="A944">
        <v>6990</v>
      </c>
      <c r="B944">
        <v>9.5999707253705505E-2</v>
      </c>
      <c r="C944">
        <v>9.4597010688732996E-2</v>
      </c>
      <c r="D944">
        <f t="shared" si="79"/>
        <v>1.4026965649725082E-3</v>
      </c>
      <c r="E944">
        <f t="shared" si="80"/>
        <v>1.4026965649725081</v>
      </c>
      <c r="F944" s="27">
        <f t="shared" si="81"/>
        <v>1.4026965649725081</v>
      </c>
      <c r="G944">
        <f t="shared" si="78"/>
        <v>1.4611467108597513</v>
      </c>
      <c r="H944" s="27">
        <f t="shared" si="82"/>
        <v>1.4611467108597513</v>
      </c>
    </row>
    <row r="945" spans="1:8" x14ac:dyDescent="0.3">
      <c r="A945">
        <v>6991</v>
      </c>
      <c r="B945">
        <v>9.8999505851647504E-2</v>
      </c>
      <c r="C945">
        <v>9.7239210300255494E-2</v>
      </c>
      <c r="D945">
        <f t="shared" si="79"/>
        <v>1.7602955513920104E-3</v>
      </c>
      <c r="E945">
        <f t="shared" si="80"/>
        <v>1.7602955513920104</v>
      </c>
      <c r="F945" s="27">
        <f t="shared" si="81"/>
        <v>1.7602955513920104</v>
      </c>
      <c r="G945">
        <f t="shared" si="78"/>
        <v>1.7780851896673548</v>
      </c>
      <c r="H945" s="27">
        <f t="shared" si="82"/>
        <v>1.7780851896673548</v>
      </c>
    </row>
    <row r="946" spans="1:8" x14ac:dyDescent="0.3">
      <c r="A946">
        <v>6992</v>
      </c>
      <c r="B946">
        <v>0.100999415369769</v>
      </c>
      <c r="C946">
        <v>9.9684721967540496E-2</v>
      </c>
      <c r="D946">
        <f t="shared" si="79"/>
        <v>1.3146934022285062E-3</v>
      </c>
      <c r="E946">
        <f t="shared" si="80"/>
        <v>1.3146934022285062</v>
      </c>
      <c r="F946" s="27">
        <f t="shared" si="81"/>
        <v>1.3146934022285062</v>
      </c>
      <c r="G946">
        <f t="shared" si="78"/>
        <v>1.301684170562059</v>
      </c>
      <c r="H946" s="27">
        <f t="shared" si="82"/>
        <v>1.301684170562059</v>
      </c>
    </row>
    <row r="947" spans="1:8" x14ac:dyDescent="0.3">
      <c r="A947">
        <v>6993</v>
      </c>
      <c r="B947">
        <v>0.10399990301037799</v>
      </c>
      <c r="C947">
        <v>0.10229612253855749</v>
      </c>
      <c r="D947">
        <f t="shared" si="79"/>
        <v>1.7037804718205013E-3</v>
      </c>
      <c r="E947">
        <f t="shared" si="80"/>
        <v>1.7037804718205014</v>
      </c>
      <c r="F947" s="27">
        <f t="shared" si="81"/>
        <v>1.7037804718205014</v>
      </c>
      <c r="G947">
        <f t="shared" si="78"/>
        <v>1.6382519814951018</v>
      </c>
      <c r="H947" s="27">
        <f t="shared" si="82"/>
        <v>1.6382519814951018</v>
      </c>
    </row>
    <row r="948" spans="1:8" x14ac:dyDescent="0.3">
      <c r="A948">
        <v>6994</v>
      </c>
      <c r="B948">
        <v>0.10799986941600501</v>
      </c>
      <c r="C948">
        <v>0.10636064466631751</v>
      </c>
      <c r="D948">
        <f t="shared" si="79"/>
        <v>1.6392247496875012E-3</v>
      </c>
      <c r="E948">
        <f t="shared" si="80"/>
        <v>1.6392247496875012</v>
      </c>
      <c r="F948" s="27">
        <f t="shared" si="81"/>
        <v>1.6392247496875012</v>
      </c>
      <c r="G948">
        <f t="shared" si="78"/>
        <v>1.5178025293469259</v>
      </c>
      <c r="H948" s="27">
        <f t="shared" si="82"/>
        <v>1.5178025293469259</v>
      </c>
    </row>
    <row r="949" spans="1:8" x14ac:dyDescent="0.3">
      <c r="A949">
        <v>6995</v>
      </c>
      <c r="B949">
        <v>0.11199979826296499</v>
      </c>
      <c r="C949">
        <v>0.11070481990886751</v>
      </c>
      <c r="D949">
        <f t="shared" si="79"/>
        <v>1.2949783540974896E-3</v>
      </c>
      <c r="E949">
        <f t="shared" si="80"/>
        <v>1.2949783540974895</v>
      </c>
      <c r="F949" s="27">
        <f t="shared" si="81"/>
        <v>1.2949783540974895</v>
      </c>
      <c r="G949">
        <f t="shared" si="78"/>
        <v>1.1562327559349723</v>
      </c>
      <c r="H949" s="27">
        <f t="shared" si="82"/>
        <v>1.1562327559349723</v>
      </c>
    </row>
    <row r="950" spans="1:8" x14ac:dyDescent="0.3">
      <c r="A950">
        <v>6996</v>
      </c>
      <c r="B950">
        <v>0.115999456786771</v>
      </c>
      <c r="C950">
        <v>0.1149229542948345</v>
      </c>
      <c r="D950">
        <f t="shared" si="79"/>
        <v>1.0765024919364985E-3</v>
      </c>
      <c r="E950">
        <f t="shared" si="80"/>
        <v>1.0765024919364985</v>
      </c>
      <c r="F950" s="27">
        <f t="shared" si="81"/>
        <v>1.0765024919364985</v>
      </c>
      <c r="G950">
        <f t="shared" si="78"/>
        <v>0.92802373541741168</v>
      </c>
      <c r="H950" s="27">
        <f t="shared" si="82"/>
        <v>0.92802373541741168</v>
      </c>
    </row>
    <row r="951" spans="1:8" x14ac:dyDescent="0.3">
      <c r="A951">
        <v>6997</v>
      </c>
      <c r="B951">
        <v>0.119993959597472</v>
      </c>
      <c r="C951">
        <v>0.11605032285983349</v>
      </c>
      <c r="D951">
        <f t="shared" si="79"/>
        <v>3.9436367376385062E-3</v>
      </c>
      <c r="E951">
        <f t="shared" si="80"/>
        <v>3.9436367376385064</v>
      </c>
      <c r="F951" s="27">
        <f t="shared" si="81"/>
        <v>3.9436367376385064</v>
      </c>
      <c r="G951">
        <f t="shared" si="78"/>
        <v>3.2865293810352685</v>
      </c>
      <c r="H951" s="27">
        <f t="shared" si="82"/>
        <v>3.2865293810352685</v>
      </c>
    </row>
    <row r="952" spans="1:8" x14ac:dyDescent="0.3">
      <c r="A952">
        <v>6998</v>
      </c>
      <c r="B952">
        <v>6.3002351750325994E-2</v>
      </c>
      <c r="C952">
        <v>6.28504549597875E-2</v>
      </c>
      <c r="D952">
        <f t="shared" si="79"/>
        <v>1.5189679053849436E-4</v>
      </c>
      <c r="E952">
        <f t="shared" si="80"/>
        <v>0.15189679053849436</v>
      </c>
      <c r="F952" s="27">
        <f t="shared" si="81"/>
        <v>0.15189679053849436</v>
      </c>
      <c r="G952">
        <f t="shared" si="78"/>
        <v>0.2410970167279643</v>
      </c>
      <c r="H952" s="27">
        <f t="shared" si="82"/>
        <v>0.2410970167279643</v>
      </c>
    </row>
    <row r="953" spans="1:8" x14ac:dyDescent="0.3">
      <c r="A953">
        <v>6999</v>
      </c>
      <c r="B953">
        <v>6.6000960607703996E-2</v>
      </c>
      <c r="C953">
        <v>6.53273725037265E-2</v>
      </c>
      <c r="D953">
        <f t="shared" si="79"/>
        <v>6.7358810397749602E-4</v>
      </c>
      <c r="E953">
        <f t="shared" si="80"/>
        <v>0.67358810397749602</v>
      </c>
      <c r="F953" s="27">
        <f t="shared" si="81"/>
        <v>0.67358810397749602</v>
      </c>
      <c r="G953">
        <f t="shared" si="78"/>
        <v>1.0205731822316402</v>
      </c>
      <c r="H953" s="27">
        <f t="shared" si="82"/>
        <v>1.0205731822316402</v>
      </c>
    </row>
    <row r="954" spans="1:8" x14ac:dyDescent="0.3">
      <c r="A954">
        <v>7000</v>
      </c>
      <c r="B954">
        <v>6.9000393332417004E-2</v>
      </c>
      <c r="C954">
        <v>6.8201414375149497E-2</v>
      </c>
      <c r="D954">
        <f t="shared" si="79"/>
        <v>7.9897895726750712E-4</v>
      </c>
      <c r="E954">
        <f t="shared" si="80"/>
        <v>0.79897895726750712</v>
      </c>
      <c r="F954" s="27">
        <f t="shared" si="81"/>
        <v>0.79897895726750712</v>
      </c>
      <c r="G954">
        <f t="shared" si="78"/>
        <v>1.157933917011658</v>
      </c>
      <c r="H954" s="27">
        <f t="shared" si="82"/>
        <v>1.157933917011658</v>
      </c>
    </row>
    <row r="955" spans="1:8" x14ac:dyDescent="0.3">
      <c r="A955">
        <v>7001</v>
      </c>
      <c r="B955">
        <v>7.2000200746973497E-2</v>
      </c>
      <c r="C955">
        <v>7.2470460546700005E-2</v>
      </c>
      <c r="D955">
        <f t="shared" si="79"/>
        <v>4.7025979972650789E-4</v>
      </c>
      <c r="E955">
        <f t="shared" si="80"/>
        <v>0.47025979972650789</v>
      </c>
      <c r="F955" s="27">
        <f t="shared" si="81"/>
        <v>0.47025979972650789</v>
      </c>
      <c r="G955">
        <f t="shared" si="78"/>
        <v>0.65313678968634703</v>
      </c>
      <c r="H955" s="27">
        <f t="shared" si="82"/>
        <v>0.65313678968634703</v>
      </c>
    </row>
    <row r="956" spans="1:8" x14ac:dyDescent="0.3">
      <c r="A956">
        <v>7002</v>
      </c>
      <c r="B956">
        <v>7.6000056792287995E-2</v>
      </c>
      <c r="C956">
        <v>7.6092385529881998E-2</v>
      </c>
      <c r="D956">
        <f t="shared" si="79"/>
        <v>9.2328737594002397E-5</v>
      </c>
      <c r="E956">
        <f t="shared" si="80"/>
        <v>9.2328737594002397E-2</v>
      </c>
      <c r="F956" s="27">
        <f t="shared" si="81"/>
        <v>9.2328737594002397E-2</v>
      </c>
      <c r="G956">
        <f t="shared" si="78"/>
        <v>0.12148509026294746</v>
      </c>
      <c r="H956" s="27">
        <f t="shared" si="82"/>
        <v>0.12148509026294746</v>
      </c>
    </row>
    <row r="957" spans="1:8" x14ac:dyDescent="0.3">
      <c r="A957">
        <v>7003</v>
      </c>
      <c r="B957">
        <v>8.0000118590884503E-2</v>
      </c>
      <c r="C957">
        <v>7.94925783059965E-2</v>
      </c>
      <c r="D957">
        <f t="shared" si="79"/>
        <v>5.0754028488800285E-4</v>
      </c>
      <c r="E957">
        <f t="shared" si="80"/>
        <v>0.50754028488800285</v>
      </c>
      <c r="F957" s="27">
        <f t="shared" si="81"/>
        <v>0.50754028488800285</v>
      </c>
      <c r="G957">
        <f t="shared" si="78"/>
        <v>0.63442441564809604</v>
      </c>
      <c r="H957" s="27">
        <f t="shared" si="82"/>
        <v>0.63442441564809604</v>
      </c>
    </row>
    <row r="958" spans="1:8" x14ac:dyDescent="0.3">
      <c r="A958">
        <v>7004</v>
      </c>
      <c r="B958">
        <v>8.3000029045318502E-2</v>
      </c>
      <c r="C958">
        <v>8.3080137983610497E-2</v>
      </c>
      <c r="D958">
        <f t="shared" si="79"/>
        <v>8.0108938291995058E-5</v>
      </c>
      <c r="E958">
        <f t="shared" si="80"/>
        <v>8.0108938291995058E-2</v>
      </c>
      <c r="F958" s="27">
        <f t="shared" si="81"/>
        <v>8.0108938291995058E-2</v>
      </c>
      <c r="G958">
        <f t="shared" si="78"/>
        <v>9.6516759347463732E-2</v>
      </c>
      <c r="H958" s="27">
        <f t="shared" si="82"/>
        <v>9.6516759347463732E-2</v>
      </c>
    </row>
    <row r="959" spans="1:8" x14ac:dyDescent="0.3">
      <c r="A959">
        <v>7005</v>
      </c>
      <c r="B959">
        <v>8.7000190437227495E-2</v>
      </c>
      <c r="C959">
        <v>8.6738257953701506E-2</v>
      </c>
      <c r="D959">
        <f t="shared" si="79"/>
        <v>2.6193248352598952E-4</v>
      </c>
      <c r="E959">
        <f t="shared" si="80"/>
        <v>0.26193248352598952</v>
      </c>
      <c r="F959" s="27">
        <f t="shared" si="81"/>
        <v>0.26193248352598952</v>
      </c>
      <c r="G959">
        <f t="shared" si="78"/>
        <v>0.30107116112002008</v>
      </c>
      <c r="H959" s="27">
        <f t="shared" si="82"/>
        <v>0.30107116112002008</v>
      </c>
    </row>
    <row r="960" spans="1:8" x14ac:dyDescent="0.3">
      <c r="A960">
        <v>7006</v>
      </c>
      <c r="B960">
        <v>9.1000165056415006E-2</v>
      </c>
      <c r="C960">
        <v>9.0724307512220506E-2</v>
      </c>
      <c r="D960">
        <f t="shared" si="79"/>
        <v>2.7585754419449937E-4</v>
      </c>
      <c r="E960">
        <f t="shared" si="80"/>
        <v>0.27585754419449937</v>
      </c>
      <c r="F960" s="27">
        <f t="shared" si="81"/>
        <v>0.27585754419449937</v>
      </c>
      <c r="G960">
        <f t="shared" si="78"/>
        <v>0.303139608618823</v>
      </c>
      <c r="H960" s="27">
        <f t="shared" si="82"/>
        <v>0.303139608618823</v>
      </c>
    </row>
    <row r="961" spans="1:8" x14ac:dyDescent="0.3">
      <c r="A961">
        <v>7007</v>
      </c>
      <c r="B961">
        <v>9.4000026396292999E-2</v>
      </c>
      <c r="C961">
        <v>9.4252702241662004E-2</v>
      </c>
      <c r="D961">
        <f t="shared" si="79"/>
        <v>2.5267584536900478E-4</v>
      </c>
      <c r="E961">
        <f t="shared" si="80"/>
        <v>0.25267584536900478</v>
      </c>
      <c r="F961" s="27">
        <f t="shared" si="81"/>
        <v>0.25267584536900478</v>
      </c>
      <c r="G961">
        <f t="shared" si="78"/>
        <v>0.26880401533479714</v>
      </c>
      <c r="H961" s="27">
        <f t="shared" si="82"/>
        <v>0.26880401533479714</v>
      </c>
    </row>
    <row r="962" spans="1:8" x14ac:dyDescent="0.3">
      <c r="A962">
        <v>7008</v>
      </c>
      <c r="B962">
        <v>9.8000025566016502E-2</v>
      </c>
      <c r="C962">
        <v>9.8224731271386506E-2</v>
      </c>
      <c r="D962">
        <f t="shared" si="79"/>
        <v>2.2470570537000412E-4</v>
      </c>
      <c r="E962">
        <f t="shared" si="80"/>
        <v>0.22470570537000412</v>
      </c>
      <c r="F962" s="27">
        <f t="shared" si="81"/>
        <v>0.22470570537000412</v>
      </c>
      <c r="G962">
        <f t="shared" si="78"/>
        <v>0.22929147627480354</v>
      </c>
      <c r="H962" s="27">
        <f t="shared" si="82"/>
        <v>0.22929147627480354</v>
      </c>
    </row>
    <row r="963" spans="1:8" x14ac:dyDescent="0.3">
      <c r="A963">
        <v>7009</v>
      </c>
      <c r="B963">
        <v>9.7000025362606004E-2</v>
      </c>
      <c r="C963">
        <v>9.7185661141128005E-2</v>
      </c>
      <c r="D963">
        <f t="shared" si="79"/>
        <v>1.8563577852200031E-4</v>
      </c>
      <c r="E963">
        <f t="shared" si="80"/>
        <v>0.18563577852200031</v>
      </c>
      <c r="F963" s="27">
        <f t="shared" si="81"/>
        <v>0.18563577852200031</v>
      </c>
      <c r="G963">
        <f t="shared" ref="G963:G1026" si="83">ABS(F963/(B963*1000))*100</f>
        <v>0.19137704122040758</v>
      </c>
      <c r="H963" s="27">
        <f t="shared" si="82"/>
        <v>0.19137704122040758</v>
      </c>
    </row>
    <row r="964" spans="1:8" x14ac:dyDescent="0.3">
      <c r="A964">
        <v>7010</v>
      </c>
      <c r="B964">
        <v>9.9000024545191495E-2</v>
      </c>
      <c r="C964">
        <v>9.8886506587976999E-2</v>
      </c>
      <c r="D964">
        <f t="shared" ref="D964:D1027" si="84">ABS(B964-C964)</f>
        <v>1.1351795721449565E-4</v>
      </c>
      <c r="E964">
        <f t="shared" ref="E964:E1027" si="85">D964*1000</f>
        <v>0.11351795721449565</v>
      </c>
      <c r="F964" s="27">
        <f t="shared" ref="F964:F1027" si="86">E964</f>
        <v>0.11351795721449565</v>
      </c>
      <c r="G964">
        <f t="shared" si="83"/>
        <v>0.11466457481803655</v>
      </c>
      <c r="H964" s="27">
        <f t="shared" ref="H964:H1027" si="87">G964</f>
        <v>0.11466457481803655</v>
      </c>
    </row>
    <row r="965" spans="1:8" x14ac:dyDescent="0.3">
      <c r="A965">
        <v>7011</v>
      </c>
      <c r="B965">
        <v>0.100000025325204</v>
      </c>
      <c r="C965">
        <v>0.1005178529638695</v>
      </c>
      <c r="D965">
        <f t="shared" si="84"/>
        <v>5.1782763866550785E-4</v>
      </c>
      <c r="E965">
        <f t="shared" si="85"/>
        <v>0.51782763866550785</v>
      </c>
      <c r="F965" s="27">
        <f t="shared" si="86"/>
        <v>0.51782763866550785</v>
      </c>
      <c r="G965">
        <f t="shared" si="83"/>
        <v>0.51782750752463524</v>
      </c>
      <c r="H965" s="27">
        <f t="shared" si="87"/>
        <v>0.51782750752463524</v>
      </c>
    </row>
    <row r="966" spans="1:8" x14ac:dyDescent="0.3">
      <c r="A966">
        <v>7012</v>
      </c>
      <c r="B966">
        <v>0.102000025098568</v>
      </c>
      <c r="C966">
        <v>0.10226599527951349</v>
      </c>
      <c r="D966">
        <f t="shared" si="84"/>
        <v>2.6597018094549896E-4</v>
      </c>
      <c r="E966">
        <f t="shared" si="85"/>
        <v>0.26597018094549896</v>
      </c>
      <c r="F966" s="27">
        <f t="shared" si="86"/>
        <v>0.26597018094549896</v>
      </c>
      <c r="G966">
        <f t="shared" si="83"/>
        <v>0.26075501519580802</v>
      </c>
      <c r="H966" s="27">
        <f t="shared" si="87"/>
        <v>0.26075501519580802</v>
      </c>
    </row>
    <row r="967" spans="1:8" x14ac:dyDescent="0.3">
      <c r="A967">
        <v>7013</v>
      </c>
      <c r="B967">
        <v>0.104000024020445</v>
      </c>
      <c r="C967">
        <v>0.1039859166903325</v>
      </c>
      <c r="D967">
        <f t="shared" si="84"/>
        <v>1.4107330112506089E-5</v>
      </c>
      <c r="E967">
        <f t="shared" si="85"/>
        <v>1.4107330112506089E-2</v>
      </c>
      <c r="F967" s="27">
        <f t="shared" si="86"/>
        <v>1.4107330112506089E-2</v>
      </c>
      <c r="G967">
        <f t="shared" si="83"/>
        <v>1.3564737359803665E-2</v>
      </c>
      <c r="H967" s="27">
        <f t="shared" si="87"/>
        <v>1.3564737359803665E-2</v>
      </c>
    </row>
    <row r="968" spans="1:8" x14ac:dyDescent="0.3">
      <c r="A968">
        <v>7014</v>
      </c>
      <c r="B968">
        <v>0.10500002383187899</v>
      </c>
      <c r="C968">
        <v>0.1048411537094925</v>
      </c>
      <c r="D968">
        <f t="shared" si="84"/>
        <v>1.5887012238649523E-4</v>
      </c>
      <c r="E968">
        <f t="shared" si="85"/>
        <v>0.15887012238649523</v>
      </c>
      <c r="F968" s="27">
        <f t="shared" si="86"/>
        <v>0.15887012238649523</v>
      </c>
      <c r="G968">
        <f t="shared" si="83"/>
        <v>0.15130484412162654</v>
      </c>
      <c r="H968" s="27">
        <f t="shared" si="87"/>
        <v>0.15130484412162654</v>
      </c>
    </row>
    <row r="969" spans="1:8" x14ac:dyDescent="0.3">
      <c r="A969">
        <v>7015</v>
      </c>
      <c r="B969">
        <v>0.10600002349561199</v>
      </c>
      <c r="C969">
        <v>0.1058970260485005</v>
      </c>
      <c r="D969">
        <f t="shared" si="84"/>
        <v>1.0299744711149417E-4</v>
      </c>
      <c r="E969">
        <f t="shared" si="85"/>
        <v>0.10299744711149417</v>
      </c>
      <c r="F969" s="27">
        <f t="shared" si="86"/>
        <v>0.10299744711149417</v>
      </c>
      <c r="G969">
        <f t="shared" si="83"/>
        <v>9.71673813975691E-2</v>
      </c>
      <c r="H969" s="27">
        <f t="shared" si="87"/>
        <v>9.71673813975691E-2</v>
      </c>
    </row>
    <row r="970" spans="1:8" x14ac:dyDescent="0.3">
      <c r="A970">
        <v>7016</v>
      </c>
      <c r="B970">
        <v>0.10700002320204501</v>
      </c>
      <c r="C970">
        <v>0.106878296746929</v>
      </c>
      <c r="D970">
        <f t="shared" si="84"/>
        <v>1.21726455116003E-4</v>
      </c>
      <c r="E970">
        <f t="shared" si="85"/>
        <v>0.121726455116003</v>
      </c>
      <c r="F970" s="27">
        <f t="shared" si="86"/>
        <v>0.121726455116003</v>
      </c>
      <c r="G970">
        <f t="shared" si="83"/>
        <v>0.11376301749594064</v>
      </c>
      <c r="H970" s="27">
        <f t="shared" si="87"/>
        <v>0.11376301749594064</v>
      </c>
    </row>
    <row r="971" spans="1:8" x14ac:dyDescent="0.3">
      <c r="A971">
        <v>7017</v>
      </c>
      <c r="B971">
        <v>0.10800002284540799</v>
      </c>
      <c r="C971">
        <v>0.107848016280683</v>
      </c>
      <c r="D971">
        <f t="shared" si="84"/>
        <v>1.5200656472499907E-4</v>
      </c>
      <c r="E971">
        <f t="shared" si="85"/>
        <v>0.15200656472499907</v>
      </c>
      <c r="F971" s="27">
        <f t="shared" si="86"/>
        <v>0.15200656472499907</v>
      </c>
      <c r="G971">
        <f t="shared" si="83"/>
        <v>0.14074678941742663</v>
      </c>
      <c r="H971" s="27">
        <f t="shared" si="87"/>
        <v>0.14074678941742663</v>
      </c>
    </row>
    <row r="972" spans="1:8" x14ac:dyDescent="0.3">
      <c r="A972">
        <v>7018</v>
      </c>
      <c r="B972">
        <v>0.108000023218544</v>
      </c>
      <c r="C972">
        <v>0.1084300224892365</v>
      </c>
      <c r="D972">
        <f t="shared" si="84"/>
        <v>4.2999927069249655E-4</v>
      </c>
      <c r="E972">
        <f t="shared" si="85"/>
        <v>0.42999927069249655</v>
      </c>
      <c r="F972" s="27">
        <f t="shared" si="86"/>
        <v>0.42999927069249655</v>
      </c>
      <c r="G972">
        <f t="shared" si="83"/>
        <v>0.39814738726710208</v>
      </c>
      <c r="H972" s="27">
        <f t="shared" si="87"/>
        <v>0.39814738726710208</v>
      </c>
    </row>
    <row r="973" spans="1:8" x14ac:dyDescent="0.3">
      <c r="A973">
        <v>7019</v>
      </c>
      <c r="B973">
        <v>0.109000022654515</v>
      </c>
      <c r="C973">
        <v>0.1087936831245165</v>
      </c>
      <c r="D973">
        <f t="shared" si="84"/>
        <v>2.0633952999850325E-4</v>
      </c>
      <c r="E973">
        <f t="shared" si="85"/>
        <v>0.20633952999850325</v>
      </c>
      <c r="F973" s="27">
        <f t="shared" si="86"/>
        <v>0.20633952999850325</v>
      </c>
      <c r="G973">
        <f t="shared" si="83"/>
        <v>0.18930228175503619</v>
      </c>
      <c r="H973" s="27">
        <f t="shared" si="87"/>
        <v>0.18930228175503619</v>
      </c>
    </row>
    <row r="974" spans="1:8" x14ac:dyDescent="0.3">
      <c r="A974">
        <v>7020</v>
      </c>
      <c r="B974">
        <v>0.109000022831482</v>
      </c>
      <c r="C974">
        <v>0.10922557742373799</v>
      </c>
      <c r="D974">
        <f t="shared" si="84"/>
        <v>2.2555459225599706E-4</v>
      </c>
      <c r="E974">
        <f t="shared" si="85"/>
        <v>0.22555459225599706</v>
      </c>
      <c r="F974" s="27">
        <f t="shared" si="86"/>
        <v>0.22555459225599706</v>
      </c>
      <c r="G974">
        <f t="shared" si="83"/>
        <v>0.2069307752391141</v>
      </c>
      <c r="H974" s="27">
        <f t="shared" si="87"/>
        <v>0.2069307752391141</v>
      </c>
    </row>
    <row r="975" spans="1:8" x14ac:dyDescent="0.3">
      <c r="A975">
        <v>7021</v>
      </c>
      <c r="B975">
        <v>0.110000022274688</v>
      </c>
      <c r="C975">
        <v>0.10982528292192351</v>
      </c>
      <c r="D975">
        <f t="shared" si="84"/>
        <v>1.7473935276449137E-4</v>
      </c>
      <c r="E975">
        <f t="shared" si="85"/>
        <v>0.17473935276449137</v>
      </c>
      <c r="F975" s="27">
        <f t="shared" si="86"/>
        <v>0.17473935276449137</v>
      </c>
      <c r="G975">
        <f t="shared" si="83"/>
        <v>0.15885392489115932</v>
      </c>
      <c r="H975" s="27">
        <f t="shared" si="87"/>
        <v>0.15885392489115932</v>
      </c>
    </row>
    <row r="976" spans="1:8" x14ac:dyDescent="0.3">
      <c r="A976">
        <v>7022</v>
      </c>
      <c r="B976">
        <v>0.109000023048669</v>
      </c>
      <c r="C976">
        <v>0.109527188237956</v>
      </c>
      <c r="D976">
        <f t="shared" si="84"/>
        <v>5.2716518928699885E-4</v>
      </c>
      <c r="E976">
        <f t="shared" si="85"/>
        <v>0.52716518928699885</v>
      </c>
      <c r="F976" s="27">
        <f t="shared" si="86"/>
        <v>0.52716518928699885</v>
      </c>
      <c r="G976">
        <f t="shared" si="83"/>
        <v>0.4836376860687609</v>
      </c>
      <c r="H976" s="27">
        <f t="shared" si="87"/>
        <v>0.4836376860687609</v>
      </c>
    </row>
    <row r="977" spans="1:8" x14ac:dyDescent="0.3">
      <c r="A977">
        <v>7023</v>
      </c>
      <c r="B977">
        <v>0.10900002253827901</v>
      </c>
      <c r="C977">
        <v>0.10932796077093</v>
      </c>
      <c r="D977">
        <f t="shared" si="84"/>
        <v>3.2793823265099553E-4</v>
      </c>
      <c r="E977">
        <f t="shared" si="85"/>
        <v>0.32793823265099553</v>
      </c>
      <c r="F977" s="27">
        <f t="shared" si="86"/>
        <v>0.32793823265099553</v>
      </c>
      <c r="G977">
        <f t="shared" si="83"/>
        <v>0.30086070169006529</v>
      </c>
      <c r="H977" s="27">
        <f t="shared" si="87"/>
        <v>0.30086070169006529</v>
      </c>
    </row>
    <row r="978" spans="1:8" x14ac:dyDescent="0.3">
      <c r="A978">
        <v>7024</v>
      </c>
      <c r="B978">
        <v>0.10900002274857</v>
      </c>
      <c r="C978">
        <v>0.1090120490189725</v>
      </c>
      <c r="D978">
        <f t="shared" si="84"/>
        <v>1.2026270402504258E-5</v>
      </c>
      <c r="E978">
        <f t="shared" si="85"/>
        <v>1.2026270402504258E-2</v>
      </c>
      <c r="F978" s="27">
        <f t="shared" si="86"/>
        <v>1.2026270402504258E-2</v>
      </c>
      <c r="G978">
        <f t="shared" si="83"/>
        <v>1.1033273295956292E-2</v>
      </c>
      <c r="H978" s="27">
        <f t="shared" si="87"/>
        <v>1.1033273295956292E-2</v>
      </c>
    </row>
    <row r="979" spans="1:8" x14ac:dyDescent="0.3">
      <c r="A979">
        <v>7025</v>
      </c>
      <c r="B979">
        <v>0.109000022248984</v>
      </c>
      <c r="C979">
        <v>0.108745679270116</v>
      </c>
      <c r="D979">
        <f t="shared" si="84"/>
        <v>2.5434297886800517E-4</v>
      </c>
      <c r="E979">
        <f t="shared" si="85"/>
        <v>0.25434297886800517</v>
      </c>
      <c r="F979" s="27">
        <f t="shared" si="86"/>
        <v>0.25434297886800517</v>
      </c>
      <c r="G979">
        <f t="shared" si="83"/>
        <v>0.23334213481812013</v>
      </c>
      <c r="H979" s="27">
        <f t="shared" si="87"/>
        <v>0.23334213481812013</v>
      </c>
    </row>
    <row r="980" spans="1:8" x14ac:dyDescent="0.3">
      <c r="A980">
        <v>7026</v>
      </c>
      <c r="B980">
        <v>0.10800002261299201</v>
      </c>
      <c r="C980">
        <v>0.1078347062070035</v>
      </c>
      <c r="D980">
        <f t="shared" si="84"/>
        <v>1.6531640598850539E-4</v>
      </c>
      <c r="E980">
        <f t="shared" si="85"/>
        <v>0.16531640598850539</v>
      </c>
      <c r="F980" s="27">
        <f t="shared" si="86"/>
        <v>0.16531640598850539</v>
      </c>
      <c r="G980">
        <f t="shared" si="83"/>
        <v>0.15307071423577501</v>
      </c>
      <c r="H980" s="27">
        <f t="shared" si="87"/>
        <v>0.15307071423577501</v>
      </c>
    </row>
    <row r="981" spans="1:8" x14ac:dyDescent="0.3">
      <c r="A981">
        <v>7027</v>
      </c>
      <c r="B981">
        <v>0.10700002317094399</v>
      </c>
      <c r="C981">
        <v>0.10714277478317601</v>
      </c>
      <c r="D981">
        <f t="shared" si="84"/>
        <v>1.427516122320116E-4</v>
      </c>
      <c r="E981">
        <f t="shared" si="85"/>
        <v>0.1427516122320116</v>
      </c>
      <c r="F981" s="27">
        <f t="shared" si="86"/>
        <v>0.1427516122320116</v>
      </c>
      <c r="G981">
        <f t="shared" si="83"/>
        <v>0.13341269282152454</v>
      </c>
      <c r="H981" s="27">
        <f t="shared" si="87"/>
        <v>0.13341269282152454</v>
      </c>
    </row>
    <row r="982" spans="1:8" x14ac:dyDescent="0.3">
      <c r="A982">
        <v>7028</v>
      </c>
      <c r="B982">
        <v>0.106000023777645</v>
      </c>
      <c r="C982">
        <v>0.1062594776247535</v>
      </c>
      <c r="D982">
        <f t="shared" si="84"/>
        <v>2.5945384710850117E-4</v>
      </c>
      <c r="E982">
        <f t="shared" si="85"/>
        <v>0.25945384710850117</v>
      </c>
      <c r="F982" s="27">
        <f t="shared" si="86"/>
        <v>0.25945384710850117</v>
      </c>
      <c r="G982">
        <f t="shared" si="83"/>
        <v>0.24476772538537772</v>
      </c>
      <c r="H982" s="27">
        <f t="shared" si="87"/>
        <v>0.24476772538537772</v>
      </c>
    </row>
    <row r="983" spans="1:8" x14ac:dyDescent="0.3">
      <c r="A983">
        <v>7029</v>
      </c>
      <c r="B983">
        <v>0.1050000243123</v>
      </c>
      <c r="C983">
        <v>0.10532263362533099</v>
      </c>
      <c r="D983">
        <f t="shared" si="84"/>
        <v>3.226093130309915E-4</v>
      </c>
      <c r="E983">
        <f t="shared" si="85"/>
        <v>0.3226093130309915</v>
      </c>
      <c r="F983" s="27">
        <f t="shared" si="86"/>
        <v>0.3226093130309915</v>
      </c>
      <c r="G983">
        <f t="shared" si="83"/>
        <v>0.30724689364971902</v>
      </c>
      <c r="H983" s="27">
        <f t="shared" si="87"/>
        <v>0.30724689364971902</v>
      </c>
    </row>
    <row r="984" spans="1:8" x14ac:dyDescent="0.3">
      <c r="A984">
        <v>7030</v>
      </c>
      <c r="B984">
        <v>0.102000025535069</v>
      </c>
      <c r="C984">
        <v>0.102599171652156</v>
      </c>
      <c r="D984">
        <f t="shared" si="84"/>
        <v>5.9914611708700161E-4</v>
      </c>
      <c r="E984">
        <f t="shared" si="85"/>
        <v>0.59914611708700161</v>
      </c>
      <c r="F984" s="27">
        <f t="shared" si="86"/>
        <v>0.59914611708700161</v>
      </c>
      <c r="G984">
        <f t="shared" si="83"/>
        <v>0.58739800695540711</v>
      </c>
      <c r="H984" s="27">
        <f t="shared" si="87"/>
        <v>0.58739800695540711</v>
      </c>
    </row>
    <row r="985" spans="1:8" x14ac:dyDescent="0.3">
      <c r="A985">
        <v>7031</v>
      </c>
      <c r="B985">
        <v>9.9000025967962493E-2</v>
      </c>
      <c r="C985">
        <v>9.9870426055306494E-2</v>
      </c>
      <c r="D985">
        <f t="shared" si="84"/>
        <v>8.7040008734400043E-4</v>
      </c>
      <c r="E985">
        <f t="shared" si="85"/>
        <v>0.87040008734400043</v>
      </c>
      <c r="F985" s="27">
        <f t="shared" si="86"/>
        <v>0.87040008734400043</v>
      </c>
      <c r="G985">
        <f t="shared" si="83"/>
        <v>0.87919177680384797</v>
      </c>
      <c r="H985" s="27">
        <f t="shared" si="87"/>
        <v>0.87919177680384797</v>
      </c>
    </row>
    <row r="986" spans="1:8" x14ac:dyDescent="0.3">
      <c r="A986">
        <v>7032</v>
      </c>
      <c r="B986">
        <v>9.6000025362760005E-2</v>
      </c>
      <c r="C986">
        <v>9.6901406282888999E-2</v>
      </c>
      <c r="D986">
        <f t="shared" si="84"/>
        <v>9.0138092012899407E-4</v>
      </c>
      <c r="E986">
        <f t="shared" si="85"/>
        <v>0.90138092012899407</v>
      </c>
      <c r="F986" s="27">
        <f t="shared" si="86"/>
        <v>0.90138092012899407</v>
      </c>
      <c r="G986">
        <f t="shared" si="83"/>
        <v>0.93893821040453052</v>
      </c>
      <c r="H986" s="27">
        <f t="shared" si="87"/>
        <v>0.93893821040453052</v>
      </c>
    </row>
    <row r="987" spans="1:8" x14ac:dyDescent="0.3">
      <c r="A987">
        <v>7033</v>
      </c>
      <c r="B987">
        <v>9.3000025381750506E-2</v>
      </c>
      <c r="C987">
        <v>9.3988677289696496E-2</v>
      </c>
      <c r="D987">
        <f t="shared" si="84"/>
        <v>9.8865190794598934E-4</v>
      </c>
      <c r="E987">
        <f t="shared" si="85"/>
        <v>0.98865190794598934</v>
      </c>
      <c r="F987" s="27">
        <f t="shared" si="86"/>
        <v>0.98865190794598934</v>
      </c>
      <c r="G987">
        <f t="shared" si="83"/>
        <v>1.0630662775496336</v>
      </c>
      <c r="H987" s="27">
        <f t="shared" si="87"/>
        <v>1.0630662775496336</v>
      </c>
    </row>
    <row r="988" spans="1:8" x14ac:dyDescent="0.3">
      <c r="A988">
        <v>7034</v>
      </c>
      <c r="B988">
        <v>9.2000153022193498E-2</v>
      </c>
      <c r="C988">
        <v>9.2943795880789506E-2</v>
      </c>
      <c r="D988">
        <f t="shared" si="84"/>
        <v>9.4364285859600827E-4</v>
      </c>
      <c r="E988">
        <f t="shared" si="85"/>
        <v>0.94364285859600827</v>
      </c>
      <c r="F988" s="27">
        <f t="shared" si="86"/>
        <v>0.94364285859600827</v>
      </c>
      <c r="G988">
        <f t="shared" si="83"/>
        <v>1.0256970533172594</v>
      </c>
      <c r="H988" s="27">
        <f t="shared" si="87"/>
        <v>1.0256970533172594</v>
      </c>
    </row>
    <row r="989" spans="1:8" x14ac:dyDescent="0.3">
      <c r="A989">
        <v>7035</v>
      </c>
      <c r="B989">
        <v>9.1000156864224996E-2</v>
      </c>
      <c r="C989">
        <v>9.1729806094614993E-2</v>
      </c>
      <c r="D989">
        <f t="shared" si="84"/>
        <v>7.2964923038999763E-4</v>
      </c>
      <c r="E989">
        <f t="shared" si="85"/>
        <v>0.72964923038999763</v>
      </c>
      <c r="F989" s="27">
        <f t="shared" si="86"/>
        <v>0.72964923038999763</v>
      </c>
      <c r="G989">
        <f t="shared" si="83"/>
        <v>0.80181095894005605</v>
      </c>
      <c r="H989" s="27">
        <f t="shared" si="87"/>
        <v>0.80181095894005605</v>
      </c>
    </row>
    <row r="990" spans="1:8" x14ac:dyDescent="0.3">
      <c r="A990">
        <v>7036</v>
      </c>
      <c r="B990">
        <v>9.0000152106397502E-2</v>
      </c>
      <c r="C990">
        <v>9.0604825314078999E-2</v>
      </c>
      <c r="D990">
        <f t="shared" si="84"/>
        <v>6.0467320768149702E-4</v>
      </c>
      <c r="E990">
        <f t="shared" si="85"/>
        <v>0.60467320768149702</v>
      </c>
      <c r="F990" s="27">
        <f t="shared" si="86"/>
        <v>0.60467320768149702</v>
      </c>
      <c r="G990">
        <f t="shared" si="83"/>
        <v>0.67185798415835662</v>
      </c>
      <c r="H990" s="27">
        <f t="shared" si="87"/>
        <v>0.67185798415835662</v>
      </c>
    </row>
    <row r="991" spans="1:8" x14ac:dyDescent="0.3">
      <c r="A991">
        <v>7037</v>
      </c>
      <c r="B991">
        <v>8.8000163152968505E-2</v>
      </c>
      <c r="C991">
        <v>8.9250083499660002E-2</v>
      </c>
      <c r="D991">
        <f t="shared" si="84"/>
        <v>1.2499203466914965E-3</v>
      </c>
      <c r="E991">
        <f t="shared" si="85"/>
        <v>1.2499203466914965</v>
      </c>
      <c r="F991" s="27">
        <f t="shared" si="86"/>
        <v>1.2499203466914965</v>
      </c>
      <c r="G991">
        <f t="shared" si="83"/>
        <v>1.4203613969655839</v>
      </c>
      <c r="H991" s="27">
        <f t="shared" si="87"/>
        <v>1.4203613969655839</v>
      </c>
    </row>
    <row r="992" spans="1:8" x14ac:dyDescent="0.3">
      <c r="A992">
        <v>7038</v>
      </c>
      <c r="B992">
        <v>8.8000023969986005E-2</v>
      </c>
      <c r="C992">
        <v>8.8773896073203504E-2</v>
      </c>
      <c r="D992">
        <f t="shared" si="84"/>
        <v>7.7387210321749889E-4</v>
      </c>
      <c r="E992">
        <f t="shared" si="85"/>
        <v>0.77387210321749889</v>
      </c>
      <c r="F992" s="27">
        <f t="shared" si="86"/>
        <v>0.77387210321749889</v>
      </c>
      <c r="G992">
        <f t="shared" si="83"/>
        <v>0.87939987775621731</v>
      </c>
      <c r="H992" s="27">
        <f t="shared" si="87"/>
        <v>0.87939987775621731</v>
      </c>
    </row>
    <row r="993" spans="1:8" x14ac:dyDescent="0.3">
      <c r="A993">
        <v>7039</v>
      </c>
      <c r="B993">
        <v>8.8000023144704495E-2</v>
      </c>
      <c r="C993">
        <v>8.8296779374393494E-2</v>
      </c>
      <c r="D993">
        <f t="shared" si="84"/>
        <v>2.9675622968899917E-4</v>
      </c>
      <c r="E993">
        <f t="shared" si="85"/>
        <v>0.29675622968899917</v>
      </c>
      <c r="F993" s="27">
        <f t="shared" si="86"/>
        <v>0.29675622968899917</v>
      </c>
      <c r="G993">
        <f t="shared" si="83"/>
        <v>0.33722289959063134</v>
      </c>
      <c r="H993" s="27">
        <f t="shared" si="87"/>
        <v>0.33722289959063134</v>
      </c>
    </row>
    <row r="994" spans="1:8" x14ac:dyDescent="0.3">
      <c r="A994">
        <v>7040</v>
      </c>
      <c r="B994">
        <v>8.7000025115785001E-2</v>
      </c>
      <c r="C994">
        <v>8.7761610064620493E-2</v>
      </c>
      <c r="D994">
        <f t="shared" si="84"/>
        <v>7.6158494883549199E-4</v>
      </c>
      <c r="E994">
        <f t="shared" si="85"/>
        <v>0.76158494883549199</v>
      </c>
      <c r="F994" s="27">
        <f t="shared" si="86"/>
        <v>0.76158494883549199</v>
      </c>
      <c r="G994">
        <f t="shared" si="83"/>
        <v>0.87538474594912785</v>
      </c>
      <c r="H994" s="27">
        <f t="shared" si="87"/>
        <v>0.87538474594912785</v>
      </c>
    </row>
    <row r="995" spans="1:8" x14ac:dyDescent="0.3">
      <c r="A995">
        <v>7041</v>
      </c>
      <c r="B995">
        <v>8.7000024377975493E-2</v>
      </c>
      <c r="C995">
        <v>8.7129010657056E-2</v>
      </c>
      <c r="D995">
        <f t="shared" si="84"/>
        <v>1.2898627908050631E-4</v>
      </c>
      <c r="E995">
        <f t="shared" si="85"/>
        <v>0.12898627908050631</v>
      </c>
      <c r="F995" s="27">
        <f t="shared" si="86"/>
        <v>0.12898627908050631</v>
      </c>
      <c r="G995">
        <f t="shared" si="83"/>
        <v>0.14826004935368714</v>
      </c>
      <c r="H995" s="27">
        <f t="shared" si="87"/>
        <v>0.14826004935368714</v>
      </c>
    </row>
    <row r="996" spans="1:8" x14ac:dyDescent="0.3">
      <c r="A996">
        <v>7042</v>
      </c>
      <c r="B996">
        <v>8.6000026805033006E-2</v>
      </c>
      <c r="C996">
        <v>8.7065197918009499E-2</v>
      </c>
      <c r="D996">
        <f t="shared" si="84"/>
        <v>1.0651711129764929E-3</v>
      </c>
      <c r="E996">
        <f t="shared" si="85"/>
        <v>1.0651711129764929</v>
      </c>
      <c r="F996" s="27">
        <f t="shared" si="86"/>
        <v>1.0651711129764929</v>
      </c>
      <c r="G996">
        <f t="shared" si="83"/>
        <v>1.2385706755549006</v>
      </c>
      <c r="H996" s="27">
        <f t="shared" si="87"/>
        <v>1.2385706755549006</v>
      </c>
    </row>
    <row r="997" spans="1:8" x14ac:dyDescent="0.3">
      <c r="A997">
        <v>7043</v>
      </c>
      <c r="B997">
        <v>8.6000026447059993E-2</v>
      </c>
      <c r="C997">
        <v>8.6583140880638496E-2</v>
      </c>
      <c r="D997">
        <f t="shared" si="84"/>
        <v>5.8311443357850212E-4</v>
      </c>
      <c r="E997">
        <f t="shared" si="85"/>
        <v>0.58311443357850212</v>
      </c>
      <c r="F997" s="27">
        <f t="shared" si="86"/>
        <v>0.58311443357850212</v>
      </c>
      <c r="G997">
        <f t="shared" si="83"/>
        <v>0.67803983053128059</v>
      </c>
      <c r="H997" s="27">
        <f t="shared" si="87"/>
        <v>0.67803983053128059</v>
      </c>
    </row>
    <row r="998" spans="1:8" x14ac:dyDescent="0.3">
      <c r="A998">
        <v>7044</v>
      </c>
      <c r="B998">
        <v>8.5000024003498501E-2</v>
      </c>
      <c r="C998">
        <v>8.6181967446123997E-2</v>
      </c>
      <c r="D998">
        <f t="shared" si="84"/>
        <v>1.1819434426254966E-3</v>
      </c>
      <c r="E998">
        <f t="shared" si="85"/>
        <v>1.1819434426254967</v>
      </c>
      <c r="F998" s="27">
        <f t="shared" si="86"/>
        <v>1.1819434426254967</v>
      </c>
      <c r="G998">
        <f t="shared" si="83"/>
        <v>1.3905213045314544</v>
      </c>
      <c r="H998" s="27">
        <f t="shared" si="87"/>
        <v>1.3905213045314544</v>
      </c>
    </row>
    <row r="999" spans="1:8" x14ac:dyDescent="0.3">
      <c r="A999">
        <v>7045</v>
      </c>
      <c r="B999">
        <v>8.5000119668071999E-2</v>
      </c>
      <c r="C999">
        <v>8.5807058318873003E-2</v>
      </c>
      <c r="D999">
        <f t="shared" si="84"/>
        <v>8.0693865080100347E-4</v>
      </c>
      <c r="E999">
        <f t="shared" si="85"/>
        <v>0.80693865080100347</v>
      </c>
      <c r="F999" s="27">
        <f t="shared" si="86"/>
        <v>0.80693865080100347</v>
      </c>
      <c r="G999">
        <f t="shared" si="83"/>
        <v>0.9493382526426114</v>
      </c>
      <c r="H999" s="27">
        <f t="shared" si="87"/>
        <v>0.9493382526426114</v>
      </c>
    </row>
    <row r="1000" spans="1:8" x14ac:dyDescent="0.3">
      <c r="A1000">
        <v>7046</v>
      </c>
      <c r="B1000">
        <v>8.4000113794641507E-2</v>
      </c>
      <c r="C1000">
        <v>8.5235404042413004E-2</v>
      </c>
      <c r="D1000">
        <f t="shared" si="84"/>
        <v>1.2352902477714978E-3</v>
      </c>
      <c r="E1000">
        <f t="shared" si="85"/>
        <v>1.2352902477714978</v>
      </c>
      <c r="F1000" s="27">
        <f t="shared" si="86"/>
        <v>1.2352902477714978</v>
      </c>
      <c r="G1000">
        <f t="shared" si="83"/>
        <v>1.4705816361052344</v>
      </c>
      <c r="H1000" s="27">
        <f t="shared" si="87"/>
        <v>1.4705816361052344</v>
      </c>
    </row>
    <row r="1001" spans="1:8" x14ac:dyDescent="0.3">
      <c r="A1001">
        <v>7047</v>
      </c>
      <c r="B1001">
        <v>8.3000103049432505E-2</v>
      </c>
      <c r="C1001">
        <v>8.4283653833737995E-2</v>
      </c>
      <c r="D1001">
        <f t="shared" si="84"/>
        <v>1.28355078430549E-3</v>
      </c>
      <c r="E1001">
        <f t="shared" si="85"/>
        <v>1.2835507843054899</v>
      </c>
      <c r="F1001" s="27">
        <f t="shared" si="86"/>
        <v>1.2835507843054899</v>
      </c>
      <c r="G1001">
        <f t="shared" si="83"/>
        <v>1.5464448080757724</v>
      </c>
      <c r="H1001" s="27">
        <f t="shared" si="87"/>
        <v>1.5464448080757724</v>
      </c>
    </row>
    <row r="1002" spans="1:8" x14ac:dyDescent="0.3">
      <c r="A1002">
        <v>7048</v>
      </c>
      <c r="B1002">
        <v>8.3000064467896997E-2</v>
      </c>
      <c r="C1002">
        <v>8.3503016404218505E-2</v>
      </c>
      <c r="D1002">
        <f t="shared" si="84"/>
        <v>5.0295193632150792E-4</v>
      </c>
      <c r="E1002">
        <f t="shared" si="85"/>
        <v>0.50295193632150792</v>
      </c>
      <c r="F1002" s="27">
        <f t="shared" si="86"/>
        <v>0.50295193632150792</v>
      </c>
      <c r="G1002">
        <f t="shared" si="83"/>
        <v>0.60596571767247376</v>
      </c>
      <c r="H1002" s="27">
        <f t="shared" si="87"/>
        <v>0.60596571767247376</v>
      </c>
    </row>
    <row r="1003" spans="1:8" x14ac:dyDescent="0.3">
      <c r="A1003">
        <v>7049</v>
      </c>
      <c r="B1003">
        <v>8.2000056298353996E-2</v>
      </c>
      <c r="C1003">
        <v>8.2888742901152002E-2</v>
      </c>
      <c r="D1003">
        <f t="shared" si="84"/>
        <v>8.886866027980056E-4</v>
      </c>
      <c r="E1003">
        <f t="shared" si="85"/>
        <v>0.8886866027980056</v>
      </c>
      <c r="F1003" s="27">
        <f t="shared" si="86"/>
        <v>0.8886866027980056</v>
      </c>
      <c r="G1003">
        <f t="shared" si="83"/>
        <v>1.0837634056793257</v>
      </c>
      <c r="H1003" s="27">
        <f t="shared" si="87"/>
        <v>1.0837634056793257</v>
      </c>
    </row>
    <row r="1004" spans="1:8" x14ac:dyDescent="0.3">
      <c r="A1004">
        <v>7050</v>
      </c>
      <c r="B1004">
        <v>8.2000053894992E-2</v>
      </c>
      <c r="C1004">
        <v>8.2760043980564496E-2</v>
      </c>
      <c r="D1004">
        <f t="shared" si="84"/>
        <v>7.5999008557249559E-4</v>
      </c>
      <c r="E1004">
        <f t="shared" si="85"/>
        <v>0.75999008557249559</v>
      </c>
      <c r="F1004" s="27">
        <f t="shared" si="86"/>
        <v>0.75999008557249559</v>
      </c>
      <c r="G1004">
        <f t="shared" si="83"/>
        <v>0.92681656837168314</v>
      </c>
      <c r="H1004" s="27">
        <f t="shared" si="87"/>
        <v>0.92681656837168314</v>
      </c>
    </row>
    <row r="1005" spans="1:8" x14ac:dyDescent="0.3">
      <c r="A1005">
        <v>7051</v>
      </c>
      <c r="B1005">
        <v>8.2000059687279997E-2</v>
      </c>
      <c r="C1005">
        <v>8.2731204082339999E-2</v>
      </c>
      <c r="D1005">
        <f t="shared" si="84"/>
        <v>7.3114439506000162E-4</v>
      </c>
      <c r="E1005">
        <f t="shared" si="85"/>
        <v>0.73114439506000162</v>
      </c>
      <c r="F1005" s="27">
        <f t="shared" si="86"/>
        <v>0.73114439506000162</v>
      </c>
      <c r="G1005">
        <f t="shared" si="83"/>
        <v>0.89163885715246394</v>
      </c>
      <c r="H1005" s="27">
        <f t="shared" si="87"/>
        <v>0.89163885715246394</v>
      </c>
    </row>
    <row r="1006" spans="1:8" x14ac:dyDescent="0.3">
      <c r="A1006">
        <v>7052</v>
      </c>
      <c r="B1006">
        <v>8.2000056953422995E-2</v>
      </c>
      <c r="C1006">
        <v>8.2664376781083002E-2</v>
      </c>
      <c r="D1006">
        <f t="shared" si="84"/>
        <v>6.6431982766000652E-4</v>
      </c>
      <c r="E1006">
        <f t="shared" si="85"/>
        <v>0.66431982766000652</v>
      </c>
      <c r="F1006" s="27">
        <f t="shared" si="86"/>
        <v>0.66431982766000652</v>
      </c>
      <c r="G1006">
        <f t="shared" si="83"/>
        <v>0.81014556860289511</v>
      </c>
      <c r="H1006" s="27">
        <f t="shared" si="87"/>
        <v>0.81014556860289511</v>
      </c>
    </row>
    <row r="1007" spans="1:8" x14ac:dyDescent="0.3">
      <c r="A1007">
        <v>7053</v>
      </c>
      <c r="B1007">
        <v>8.2000058298747999E-2</v>
      </c>
      <c r="C1007">
        <v>8.2601301162476007E-2</v>
      </c>
      <c r="D1007">
        <f t="shared" si="84"/>
        <v>6.0124286372800761E-4</v>
      </c>
      <c r="E1007">
        <f t="shared" si="85"/>
        <v>0.60124286372800761</v>
      </c>
      <c r="F1007" s="27">
        <f t="shared" si="86"/>
        <v>0.60124286372800761</v>
      </c>
      <c r="G1007">
        <f t="shared" si="83"/>
        <v>0.73322248325424366</v>
      </c>
      <c r="H1007" s="27">
        <f t="shared" si="87"/>
        <v>0.73322248325424366</v>
      </c>
    </row>
    <row r="1008" spans="1:8" x14ac:dyDescent="0.3">
      <c r="A1008">
        <v>7054</v>
      </c>
      <c r="B1008">
        <v>8.2000063230022499E-2</v>
      </c>
      <c r="C1008">
        <v>8.2603882237493501E-2</v>
      </c>
      <c r="D1008">
        <f t="shared" si="84"/>
        <v>6.0381900747100148E-4</v>
      </c>
      <c r="E1008">
        <f t="shared" si="85"/>
        <v>0.60381900747100148</v>
      </c>
      <c r="F1008" s="27">
        <f t="shared" si="86"/>
        <v>0.60381900747100148</v>
      </c>
      <c r="G1008">
        <f t="shared" si="83"/>
        <v>0.7363640754485743</v>
      </c>
      <c r="H1008" s="27">
        <f t="shared" si="87"/>
        <v>0.7363640754485743</v>
      </c>
    </row>
    <row r="1009" spans="1:8" x14ac:dyDescent="0.3">
      <c r="A1009">
        <v>7055</v>
      </c>
      <c r="B1009">
        <v>8.2000066844931996E-2</v>
      </c>
      <c r="C1009">
        <v>8.26608836122565E-2</v>
      </c>
      <c r="D1009">
        <f t="shared" si="84"/>
        <v>6.6081676732450412E-4</v>
      </c>
      <c r="E1009">
        <f t="shared" si="85"/>
        <v>0.66081676732450412</v>
      </c>
      <c r="F1009" s="27">
        <f t="shared" si="86"/>
        <v>0.66081676732450412</v>
      </c>
      <c r="G1009">
        <f t="shared" si="83"/>
        <v>0.80587344955968876</v>
      </c>
      <c r="H1009" s="27">
        <f t="shared" si="87"/>
        <v>0.80587344955968876</v>
      </c>
    </row>
    <row r="1010" spans="1:8" x14ac:dyDescent="0.3">
      <c r="A1010">
        <v>7056</v>
      </c>
      <c r="B1010">
        <v>8.2000070830109004E-2</v>
      </c>
      <c r="C1010">
        <v>8.2358556493809507E-2</v>
      </c>
      <c r="D1010">
        <f t="shared" si="84"/>
        <v>3.5848566370050294E-4</v>
      </c>
      <c r="E1010">
        <f t="shared" si="85"/>
        <v>0.35848566370050294</v>
      </c>
      <c r="F1010" s="27">
        <f t="shared" si="86"/>
        <v>0.35848566370050294</v>
      </c>
      <c r="G1010">
        <f t="shared" si="83"/>
        <v>0.437177261033381</v>
      </c>
      <c r="H1010" s="27">
        <f t="shared" si="87"/>
        <v>0.437177261033381</v>
      </c>
    </row>
    <row r="1011" spans="1:8" x14ac:dyDescent="0.3">
      <c r="A1011">
        <v>7057</v>
      </c>
      <c r="B1011">
        <v>8.2000076633842997E-2</v>
      </c>
      <c r="C1011">
        <v>8.2332381836705507E-2</v>
      </c>
      <c r="D1011">
        <f t="shared" si="84"/>
        <v>3.3230520286250953E-4</v>
      </c>
      <c r="E1011">
        <f t="shared" si="85"/>
        <v>0.33230520286250953</v>
      </c>
      <c r="F1011" s="27">
        <f t="shared" si="86"/>
        <v>0.33230520286250953</v>
      </c>
      <c r="G1011">
        <f t="shared" si="83"/>
        <v>0.4052498686633676</v>
      </c>
      <c r="H1011" s="27">
        <f t="shared" si="87"/>
        <v>0.4052498686633676</v>
      </c>
    </row>
    <row r="1012" spans="1:8" x14ac:dyDescent="0.3">
      <c r="A1012">
        <v>7058</v>
      </c>
      <c r="B1012">
        <v>8.2000076505012495E-2</v>
      </c>
      <c r="C1012">
        <v>8.2624889221583994E-2</v>
      </c>
      <c r="D1012">
        <f t="shared" si="84"/>
        <v>6.2481271657149895E-4</v>
      </c>
      <c r="E1012">
        <f t="shared" si="85"/>
        <v>0.62481271657149895</v>
      </c>
      <c r="F1012" s="27">
        <f t="shared" si="86"/>
        <v>0.62481271657149895</v>
      </c>
      <c r="G1012">
        <f t="shared" si="83"/>
        <v>0.76196601662110075</v>
      </c>
      <c r="H1012" s="27">
        <f t="shared" si="87"/>
        <v>0.76196601662110075</v>
      </c>
    </row>
    <row r="1013" spans="1:8" x14ac:dyDescent="0.3">
      <c r="A1013">
        <v>7059</v>
      </c>
      <c r="B1013">
        <v>8.2000077629570498E-2</v>
      </c>
      <c r="C1013">
        <v>8.2834656319393005E-2</v>
      </c>
      <c r="D1013">
        <f t="shared" si="84"/>
        <v>8.3457868982250716E-4</v>
      </c>
      <c r="E1013">
        <f t="shared" si="85"/>
        <v>0.83457868982250716</v>
      </c>
      <c r="F1013" s="27">
        <f t="shared" si="86"/>
        <v>0.83457868982250716</v>
      </c>
      <c r="G1013">
        <f t="shared" si="83"/>
        <v>1.0177779264949685</v>
      </c>
      <c r="H1013" s="27">
        <f t="shared" si="87"/>
        <v>1.0177779264949685</v>
      </c>
    </row>
    <row r="1014" spans="1:8" x14ac:dyDescent="0.3">
      <c r="A1014">
        <v>7060</v>
      </c>
      <c r="B1014">
        <v>8.2000087194212506E-2</v>
      </c>
      <c r="C1014">
        <v>8.2705906723305495E-2</v>
      </c>
      <c r="D1014">
        <f t="shared" si="84"/>
        <v>7.0581952909298806E-4</v>
      </c>
      <c r="E1014">
        <f t="shared" si="85"/>
        <v>0.70581952909298806</v>
      </c>
      <c r="F1014" s="27">
        <f t="shared" si="86"/>
        <v>0.70581952909298806</v>
      </c>
      <c r="G1014">
        <f t="shared" si="83"/>
        <v>0.86075460800583647</v>
      </c>
      <c r="H1014" s="27">
        <f t="shared" si="87"/>
        <v>0.86075460800583647</v>
      </c>
    </row>
    <row r="1015" spans="1:8" x14ac:dyDescent="0.3">
      <c r="A1015">
        <v>7061</v>
      </c>
      <c r="B1015">
        <v>8.3000087946056997E-2</v>
      </c>
      <c r="C1015">
        <v>8.3166227477521504E-2</v>
      </c>
      <c r="D1015">
        <f t="shared" si="84"/>
        <v>1.66139531464507E-4</v>
      </c>
      <c r="E1015">
        <f t="shared" si="85"/>
        <v>0.166139531464507</v>
      </c>
      <c r="F1015" s="27">
        <f t="shared" si="86"/>
        <v>0.166139531464507</v>
      </c>
      <c r="G1015">
        <f t="shared" si="83"/>
        <v>0.20016789810208824</v>
      </c>
      <c r="H1015" s="27">
        <f t="shared" si="87"/>
        <v>0.20016789810208824</v>
      </c>
    </row>
    <row r="1016" spans="1:8" x14ac:dyDescent="0.3">
      <c r="A1016">
        <v>7062</v>
      </c>
      <c r="B1016">
        <v>8.3000082396050501E-2</v>
      </c>
      <c r="C1016">
        <v>8.3086218531730496E-2</v>
      </c>
      <c r="D1016">
        <f t="shared" si="84"/>
        <v>8.6136135679995562E-5</v>
      </c>
      <c r="E1016">
        <f t="shared" si="85"/>
        <v>8.6136135679995562E-2</v>
      </c>
      <c r="F1016" s="27">
        <f t="shared" si="86"/>
        <v>8.6136135679995562E-2</v>
      </c>
      <c r="G1016">
        <f t="shared" si="83"/>
        <v>0.10377837369965587</v>
      </c>
      <c r="H1016" s="27">
        <f t="shared" si="87"/>
        <v>0.10377837369965587</v>
      </c>
    </row>
    <row r="1017" spans="1:8" x14ac:dyDescent="0.3">
      <c r="A1017">
        <v>7063</v>
      </c>
      <c r="B1017">
        <v>8.2000092397795002E-2</v>
      </c>
      <c r="C1017">
        <v>8.2701504912106497E-2</v>
      </c>
      <c r="D1017">
        <f t="shared" si="84"/>
        <v>7.0141251431149465E-4</v>
      </c>
      <c r="E1017">
        <f t="shared" si="85"/>
        <v>0.70141251431149465</v>
      </c>
      <c r="F1017" s="27">
        <f t="shared" si="86"/>
        <v>0.70141251431149465</v>
      </c>
      <c r="G1017">
        <f t="shared" si="83"/>
        <v>0.8553801511696294</v>
      </c>
      <c r="H1017" s="27">
        <f t="shared" si="87"/>
        <v>0.8553801511696294</v>
      </c>
    </row>
    <row r="1018" spans="1:8" x14ac:dyDescent="0.3">
      <c r="A1018">
        <v>7064</v>
      </c>
      <c r="B1018">
        <v>8.2000092055019999E-2</v>
      </c>
      <c r="C1018">
        <v>8.2834499620883503E-2</v>
      </c>
      <c r="D1018">
        <f t="shared" si="84"/>
        <v>8.3440756586350417E-4</v>
      </c>
      <c r="E1018">
        <f t="shared" si="85"/>
        <v>0.83440756586350417</v>
      </c>
      <c r="F1018" s="27">
        <f t="shared" si="86"/>
        <v>0.83440756586350417</v>
      </c>
      <c r="G1018">
        <f t="shared" si="83"/>
        <v>1.0175690599269542</v>
      </c>
      <c r="H1018" s="27">
        <f t="shared" si="87"/>
        <v>1.0175690599269542</v>
      </c>
    </row>
    <row r="1019" spans="1:8" x14ac:dyDescent="0.3">
      <c r="A1019">
        <v>7065</v>
      </c>
      <c r="B1019">
        <v>8.2000075596755498E-2</v>
      </c>
      <c r="C1019">
        <v>8.2547489859287504E-2</v>
      </c>
      <c r="D1019">
        <f t="shared" si="84"/>
        <v>5.4741426253200609E-4</v>
      </c>
      <c r="E1019">
        <f t="shared" si="85"/>
        <v>0.54741426253200609</v>
      </c>
      <c r="F1019" s="27">
        <f t="shared" si="86"/>
        <v>0.54741426253200609</v>
      </c>
      <c r="G1019">
        <f t="shared" si="83"/>
        <v>0.66757775349376103</v>
      </c>
      <c r="H1019" s="27">
        <f t="shared" si="87"/>
        <v>0.66757775349376103</v>
      </c>
    </row>
    <row r="1020" spans="1:8" x14ac:dyDescent="0.3">
      <c r="A1020">
        <v>7066</v>
      </c>
      <c r="B1020">
        <v>8.1000077931507999E-2</v>
      </c>
      <c r="C1020">
        <v>8.1181655116219997E-2</v>
      </c>
      <c r="D1020">
        <f t="shared" si="84"/>
        <v>1.8157718471199791E-4</v>
      </c>
      <c r="E1020">
        <f t="shared" si="85"/>
        <v>0.18157718471199791</v>
      </c>
      <c r="F1020" s="27">
        <f t="shared" si="86"/>
        <v>0.18157718471199791</v>
      </c>
      <c r="G1020">
        <f t="shared" si="83"/>
        <v>0.22416914816493858</v>
      </c>
      <c r="H1020" s="27">
        <f t="shared" si="87"/>
        <v>0.22416914816493858</v>
      </c>
    </row>
    <row r="1021" spans="1:8" x14ac:dyDescent="0.3">
      <c r="A1021">
        <v>7067</v>
      </c>
      <c r="B1021">
        <v>8.0000065800968495E-2</v>
      </c>
      <c r="C1021">
        <v>7.9719786100936496E-2</v>
      </c>
      <c r="D1021">
        <f t="shared" si="84"/>
        <v>2.8027970003199898E-4</v>
      </c>
      <c r="E1021">
        <f t="shared" si="85"/>
        <v>0.28027970003199898</v>
      </c>
      <c r="F1021" s="27">
        <f t="shared" si="86"/>
        <v>0.28027970003199898</v>
      </c>
      <c r="G1021">
        <f t="shared" si="83"/>
        <v>0.35034933687342773</v>
      </c>
      <c r="H1021" s="27">
        <f t="shared" si="87"/>
        <v>0.35034933687342773</v>
      </c>
    </row>
    <row r="1022" spans="1:8" x14ac:dyDescent="0.3">
      <c r="A1022">
        <v>7068</v>
      </c>
      <c r="B1022">
        <v>7.8000075192889998E-2</v>
      </c>
      <c r="C1022">
        <v>7.8628165975447001E-2</v>
      </c>
      <c r="D1022">
        <f t="shared" si="84"/>
        <v>6.2809078255700312E-4</v>
      </c>
      <c r="E1022">
        <f t="shared" si="85"/>
        <v>0.62809078255700312</v>
      </c>
      <c r="F1022" s="27">
        <f t="shared" si="86"/>
        <v>0.62809078255700312</v>
      </c>
      <c r="G1022">
        <f t="shared" si="83"/>
        <v>0.80524381675757162</v>
      </c>
      <c r="H1022" s="27">
        <f t="shared" si="87"/>
        <v>0.80524381675757162</v>
      </c>
    </row>
    <row r="1023" spans="1:8" x14ac:dyDescent="0.3">
      <c r="A1023">
        <v>7069</v>
      </c>
      <c r="B1023">
        <v>7.7000080422419001E-2</v>
      </c>
      <c r="C1023">
        <v>7.7252480908643006E-2</v>
      </c>
      <c r="D1023">
        <f t="shared" si="84"/>
        <v>2.5240048622400535E-4</v>
      </c>
      <c r="E1023">
        <f t="shared" si="85"/>
        <v>0.25240048622400535</v>
      </c>
      <c r="F1023" s="27">
        <f t="shared" si="86"/>
        <v>0.25240048622400535</v>
      </c>
      <c r="G1023">
        <f t="shared" si="83"/>
        <v>0.32779249689006501</v>
      </c>
      <c r="H1023" s="27">
        <f t="shared" si="87"/>
        <v>0.32779249689006501</v>
      </c>
    </row>
    <row r="1024" spans="1:8" x14ac:dyDescent="0.3">
      <c r="A1024">
        <v>7070</v>
      </c>
      <c r="B1024">
        <v>7.5000169748522999E-2</v>
      </c>
      <c r="C1024">
        <v>7.5299717446305994E-2</v>
      </c>
      <c r="D1024">
        <f t="shared" si="84"/>
        <v>2.9954769778299528E-4</v>
      </c>
      <c r="E1024">
        <f t="shared" si="85"/>
        <v>0.29954769778299528</v>
      </c>
      <c r="F1024" s="27">
        <f t="shared" si="86"/>
        <v>0.29954769778299528</v>
      </c>
      <c r="G1024">
        <f t="shared" si="83"/>
        <v>0.39939602641885275</v>
      </c>
      <c r="H1024" s="27">
        <f t="shared" si="87"/>
        <v>0.39939602641885275</v>
      </c>
    </row>
    <row r="1025" spans="1:8" x14ac:dyDescent="0.3">
      <c r="A1025">
        <v>7071</v>
      </c>
      <c r="B1025">
        <v>7.3000236244437994E-2</v>
      </c>
      <c r="C1025">
        <v>7.3075665819790997E-2</v>
      </c>
      <c r="D1025">
        <f t="shared" si="84"/>
        <v>7.5429575353003209E-5</v>
      </c>
      <c r="E1025">
        <f t="shared" si="85"/>
        <v>7.5429575353003209E-2</v>
      </c>
      <c r="F1025" s="27">
        <f t="shared" si="86"/>
        <v>7.5429575353003209E-2</v>
      </c>
      <c r="G1025">
        <f t="shared" si="83"/>
        <v>0.10332785102287981</v>
      </c>
      <c r="H1025" s="27">
        <f t="shared" si="87"/>
        <v>0.10332785102287981</v>
      </c>
    </row>
    <row r="1026" spans="1:8" x14ac:dyDescent="0.3">
      <c r="A1026">
        <v>7072</v>
      </c>
      <c r="B1026">
        <v>7.1000308201042001E-2</v>
      </c>
      <c r="C1026">
        <v>7.1235484970059507E-2</v>
      </c>
      <c r="D1026">
        <f t="shared" si="84"/>
        <v>2.3517676901750606E-4</v>
      </c>
      <c r="E1026">
        <f t="shared" si="85"/>
        <v>0.23517676901750606</v>
      </c>
      <c r="F1026" s="27">
        <f t="shared" si="86"/>
        <v>0.23517676901750606</v>
      </c>
      <c r="G1026">
        <f t="shared" si="83"/>
        <v>0.33123344810220784</v>
      </c>
      <c r="H1026" s="27">
        <f t="shared" si="87"/>
        <v>0.33123344810220784</v>
      </c>
    </row>
    <row r="1027" spans="1:8" x14ac:dyDescent="0.3">
      <c r="A1027">
        <v>7073</v>
      </c>
      <c r="B1027">
        <v>6.9000431587074501E-2</v>
      </c>
      <c r="C1027">
        <v>6.9029870651421493E-2</v>
      </c>
      <c r="D1027">
        <f t="shared" si="84"/>
        <v>2.9439064346992172E-5</v>
      </c>
      <c r="E1027">
        <f t="shared" si="85"/>
        <v>2.9439064346992172E-2</v>
      </c>
      <c r="F1027" s="27">
        <f t="shared" si="86"/>
        <v>2.9439064346992172E-2</v>
      </c>
      <c r="G1027">
        <f t="shared" ref="G1027:G1090" si="88">ABS(F1027/(B1027*1000))*100</f>
        <v>4.2665043782866487E-2</v>
      </c>
      <c r="H1027" s="27">
        <f t="shared" si="87"/>
        <v>4.2665043782866487E-2</v>
      </c>
    </row>
    <row r="1028" spans="1:8" x14ac:dyDescent="0.3">
      <c r="A1028">
        <v>7074</v>
      </c>
      <c r="B1028">
        <v>6.6000766739363004E-2</v>
      </c>
      <c r="C1028">
        <v>6.4570084302238998E-2</v>
      </c>
      <c r="D1028">
        <f t="shared" ref="D1028:D1091" si="89">ABS(B1028-C1028)</f>
        <v>1.4306824371240062E-3</v>
      </c>
      <c r="E1028">
        <f t="shared" ref="E1028:E1091" si="90">D1028*1000</f>
        <v>1.4306824371240063</v>
      </c>
      <c r="F1028" s="27">
        <f t="shared" ref="F1028:F1091" si="91">E1028</f>
        <v>1.4306824371240063</v>
      </c>
      <c r="G1028">
        <f t="shared" si="88"/>
        <v>2.1676754798527882</v>
      </c>
      <c r="H1028" s="27">
        <f t="shared" ref="H1028:H1091" si="92">G1028</f>
        <v>2.1676754798527882</v>
      </c>
    </row>
    <row r="1029" spans="1:8" x14ac:dyDescent="0.3">
      <c r="A1029">
        <v>7075</v>
      </c>
      <c r="B1029">
        <v>6.3001766580793497E-2</v>
      </c>
      <c r="C1029">
        <v>6.2822645219446499E-2</v>
      </c>
      <c r="D1029">
        <f t="shared" si="89"/>
        <v>1.791213613469983E-4</v>
      </c>
      <c r="E1029">
        <f t="shared" si="90"/>
        <v>0.1791213613469983</v>
      </c>
      <c r="F1029" s="27">
        <f t="shared" si="91"/>
        <v>0.1791213613469983</v>
      </c>
      <c r="G1029">
        <f t="shared" si="88"/>
        <v>0.28431164881272486</v>
      </c>
      <c r="H1029" s="27">
        <f t="shared" si="92"/>
        <v>0.28431164881272486</v>
      </c>
    </row>
    <row r="1030" spans="1:8" x14ac:dyDescent="0.3">
      <c r="A1030">
        <v>7076</v>
      </c>
      <c r="B1030">
        <v>0.118998943370245</v>
      </c>
      <c r="C1030">
        <v>0.118320069161145</v>
      </c>
      <c r="D1030">
        <f t="shared" si="89"/>
        <v>6.7887420909999718E-4</v>
      </c>
      <c r="E1030">
        <f t="shared" si="90"/>
        <v>0.67887420909999718</v>
      </c>
      <c r="F1030" s="27">
        <f t="shared" si="91"/>
        <v>0.67887420909999718</v>
      </c>
      <c r="G1030">
        <f t="shared" si="88"/>
        <v>0.57048759415266015</v>
      </c>
      <c r="H1030" s="27">
        <f t="shared" si="92"/>
        <v>0.57048759415266015</v>
      </c>
    </row>
    <row r="1031" spans="1:8" x14ac:dyDescent="0.3">
      <c r="A1031">
        <v>7077</v>
      </c>
      <c r="B1031">
        <v>0.11199978573083599</v>
      </c>
      <c r="C1031">
        <v>0.1120901669073405</v>
      </c>
      <c r="D1031">
        <f t="shared" si="89"/>
        <v>9.0381176504505945E-5</v>
      </c>
      <c r="E1031">
        <f t="shared" si="90"/>
        <v>9.0381176504505945E-2</v>
      </c>
      <c r="F1031" s="27">
        <f t="shared" si="91"/>
        <v>9.0381176504505945E-2</v>
      </c>
      <c r="G1031">
        <f t="shared" si="88"/>
        <v>8.0697633405937871E-2</v>
      </c>
      <c r="H1031" s="27">
        <f t="shared" si="92"/>
        <v>8.0697633405937871E-2</v>
      </c>
    </row>
    <row r="1032" spans="1:8" x14ac:dyDescent="0.3">
      <c r="A1032">
        <v>7078</v>
      </c>
      <c r="B1032">
        <v>0.110999857516971</v>
      </c>
      <c r="C1032">
        <v>0.1112917593386535</v>
      </c>
      <c r="D1032">
        <f t="shared" si="89"/>
        <v>2.9190182168249701E-4</v>
      </c>
      <c r="E1032">
        <f t="shared" si="90"/>
        <v>0.29190182168249701</v>
      </c>
      <c r="F1032" s="27">
        <f t="shared" si="91"/>
        <v>0.29190182168249701</v>
      </c>
      <c r="G1032">
        <f t="shared" si="88"/>
        <v>0.26297495169114743</v>
      </c>
      <c r="H1032" s="27">
        <f t="shared" si="92"/>
        <v>0.26297495169114743</v>
      </c>
    </row>
    <row r="1033" spans="1:8" x14ac:dyDescent="0.3">
      <c r="A1033">
        <v>7079</v>
      </c>
      <c r="B1033">
        <v>0.110999845056165</v>
      </c>
      <c r="C1033">
        <v>0.110812540805833</v>
      </c>
      <c r="D1033">
        <f t="shared" si="89"/>
        <v>1.8730425033200437E-4</v>
      </c>
      <c r="E1033">
        <f t="shared" si="90"/>
        <v>0.18730425033200437</v>
      </c>
      <c r="F1033" s="27">
        <f t="shared" si="91"/>
        <v>0.18730425033200437</v>
      </c>
      <c r="G1033">
        <f t="shared" si="88"/>
        <v>0.16874280341313089</v>
      </c>
      <c r="H1033" s="27">
        <f t="shared" si="92"/>
        <v>0.16874280341313089</v>
      </c>
    </row>
    <row r="1034" spans="1:8" x14ac:dyDescent="0.3">
      <c r="A1034">
        <v>7080</v>
      </c>
      <c r="B1034">
        <v>0.110999829993076</v>
      </c>
      <c r="C1034">
        <v>0.110418183673652</v>
      </c>
      <c r="D1034">
        <f t="shared" si="89"/>
        <v>5.8164631942400624E-4</v>
      </c>
      <c r="E1034">
        <f t="shared" si="90"/>
        <v>0.58164631942400624</v>
      </c>
      <c r="F1034" s="27">
        <f t="shared" si="91"/>
        <v>0.58164631942400624</v>
      </c>
      <c r="G1034">
        <f t="shared" si="88"/>
        <v>0.52400649573993807</v>
      </c>
      <c r="H1034" s="27">
        <f t="shared" si="92"/>
        <v>0.52400649573993807</v>
      </c>
    </row>
    <row r="1035" spans="1:8" x14ac:dyDescent="0.3">
      <c r="A1035">
        <v>7081</v>
      </c>
      <c r="B1035">
        <v>0.10999985111239199</v>
      </c>
      <c r="C1035">
        <v>0.1102255952680055</v>
      </c>
      <c r="D1035">
        <f t="shared" si="89"/>
        <v>2.2574415561350814E-4</v>
      </c>
      <c r="E1035">
        <f t="shared" si="90"/>
        <v>0.22574415561350814</v>
      </c>
      <c r="F1035" s="27">
        <f t="shared" si="91"/>
        <v>0.22574415561350814</v>
      </c>
      <c r="G1035">
        <f t="shared" si="88"/>
        <v>0.20522223742180773</v>
      </c>
      <c r="H1035" s="27">
        <f t="shared" si="92"/>
        <v>0.20522223742180773</v>
      </c>
    </row>
    <row r="1036" spans="1:8" x14ac:dyDescent="0.3">
      <c r="A1036">
        <v>7082</v>
      </c>
      <c r="B1036">
        <v>0.111999766406676</v>
      </c>
      <c r="C1036">
        <v>0.111584389244254</v>
      </c>
      <c r="D1036">
        <f t="shared" si="89"/>
        <v>4.1537716242200096E-4</v>
      </c>
      <c r="E1036">
        <f t="shared" si="90"/>
        <v>0.41537716242200096</v>
      </c>
      <c r="F1036" s="27">
        <f t="shared" si="91"/>
        <v>0.41537716242200096</v>
      </c>
      <c r="G1036">
        <f t="shared" si="88"/>
        <v>0.37087323996172322</v>
      </c>
      <c r="H1036" s="27">
        <f t="shared" si="92"/>
        <v>0.37087323996172322</v>
      </c>
    </row>
    <row r="1037" spans="1:8" x14ac:dyDescent="0.3">
      <c r="A1037">
        <v>7083</v>
      </c>
      <c r="B1037">
        <v>0.113999555143729</v>
      </c>
      <c r="C1037">
        <v>0.1136366944088695</v>
      </c>
      <c r="D1037">
        <f t="shared" si="89"/>
        <v>3.6286073485949921E-4</v>
      </c>
      <c r="E1037">
        <f t="shared" si="90"/>
        <v>0.36286073485949921</v>
      </c>
      <c r="F1037" s="27">
        <f t="shared" si="91"/>
        <v>0.36286073485949921</v>
      </c>
      <c r="G1037">
        <f t="shared" si="88"/>
        <v>0.31830013231368282</v>
      </c>
      <c r="H1037" s="27">
        <f t="shared" si="92"/>
        <v>0.31830013231368282</v>
      </c>
    </row>
    <row r="1038" spans="1:8" x14ac:dyDescent="0.3">
      <c r="A1038">
        <v>7084</v>
      </c>
      <c r="B1038">
        <v>0.114999684655364</v>
      </c>
      <c r="C1038">
        <v>0.115292945615263</v>
      </c>
      <c r="D1038">
        <f t="shared" si="89"/>
        <v>2.9326095989899714E-4</v>
      </c>
      <c r="E1038">
        <f t="shared" si="90"/>
        <v>0.29326095989899714</v>
      </c>
      <c r="F1038" s="27">
        <f t="shared" si="91"/>
        <v>0.29326095989899714</v>
      </c>
      <c r="G1038">
        <f t="shared" si="88"/>
        <v>0.25501022961745867</v>
      </c>
      <c r="H1038" s="27">
        <f t="shared" si="92"/>
        <v>0.25501022961745867</v>
      </c>
    </row>
    <row r="1039" spans="1:8" x14ac:dyDescent="0.3">
      <c r="A1039">
        <v>7085</v>
      </c>
      <c r="B1039">
        <v>0.11699945728305</v>
      </c>
      <c r="C1039">
        <v>0.117051543619114</v>
      </c>
      <c r="D1039">
        <f t="shared" si="89"/>
        <v>5.2086336064002814E-5</v>
      </c>
      <c r="E1039">
        <f t="shared" si="90"/>
        <v>5.2086336064002814E-2</v>
      </c>
      <c r="F1039" s="27">
        <f t="shared" si="91"/>
        <v>5.2086336064002814E-2</v>
      </c>
      <c r="G1039">
        <f t="shared" si="88"/>
        <v>4.4518442455671707E-2</v>
      </c>
      <c r="H1039" s="27">
        <f t="shared" si="92"/>
        <v>4.4518442455671707E-2</v>
      </c>
    </row>
    <row r="1040" spans="1:8" x14ac:dyDescent="0.3">
      <c r="A1040">
        <v>7086</v>
      </c>
      <c r="B1040">
        <v>0.116999487627838</v>
      </c>
      <c r="C1040">
        <v>0.1173658337119695</v>
      </c>
      <c r="D1040">
        <f t="shared" si="89"/>
        <v>3.6634608413149694E-4</v>
      </c>
      <c r="E1040">
        <f t="shared" si="90"/>
        <v>0.36634608413149694</v>
      </c>
      <c r="F1040" s="27">
        <f t="shared" si="91"/>
        <v>0.36634608413149694</v>
      </c>
      <c r="G1040">
        <f t="shared" si="88"/>
        <v>0.31311768244387694</v>
      </c>
      <c r="H1040" s="27">
        <f t="shared" si="92"/>
        <v>0.31311768244387694</v>
      </c>
    </row>
    <row r="1041" spans="1:8" x14ac:dyDescent="0.3">
      <c r="A1041">
        <v>7087</v>
      </c>
      <c r="B1041">
        <v>0.11699951704795999</v>
      </c>
      <c r="C1041">
        <v>0.117292131452612</v>
      </c>
      <c r="D1041">
        <f t="shared" si="89"/>
        <v>2.9261440465200295E-4</v>
      </c>
      <c r="E1041">
        <f t="shared" si="90"/>
        <v>0.29261440465200295</v>
      </c>
      <c r="F1041" s="27">
        <f t="shared" si="91"/>
        <v>0.29261440465200295</v>
      </c>
      <c r="G1041">
        <f t="shared" si="88"/>
        <v>0.25009881411053653</v>
      </c>
      <c r="H1041" s="27">
        <f t="shared" si="92"/>
        <v>0.25009881411053653</v>
      </c>
    </row>
    <row r="1042" spans="1:8" x14ac:dyDescent="0.3">
      <c r="A1042">
        <v>7088</v>
      </c>
      <c r="B1042">
        <v>0.116999548384788</v>
      </c>
      <c r="C1042">
        <v>0.117815251311828</v>
      </c>
      <c r="D1042">
        <f t="shared" si="89"/>
        <v>8.157029270400018E-4</v>
      </c>
      <c r="E1042">
        <f t="shared" si="90"/>
        <v>0.8157029270400018</v>
      </c>
      <c r="F1042" s="27">
        <f t="shared" si="91"/>
        <v>0.8157029270400018</v>
      </c>
      <c r="G1042">
        <f t="shared" si="88"/>
        <v>0.69718468002741241</v>
      </c>
      <c r="H1042" s="27">
        <f t="shared" si="92"/>
        <v>0.69718468002741241</v>
      </c>
    </row>
    <row r="1043" spans="1:8" x14ac:dyDescent="0.3">
      <c r="A1043">
        <v>7089</v>
      </c>
      <c r="B1043">
        <v>0.117998747545664</v>
      </c>
      <c r="C1043">
        <v>0.11805897632036801</v>
      </c>
      <c r="D1043">
        <f t="shared" si="89"/>
        <v>6.0228774704004784E-5</v>
      </c>
      <c r="E1043">
        <f t="shared" si="90"/>
        <v>6.0228774704004784E-2</v>
      </c>
      <c r="F1043" s="27">
        <f t="shared" si="91"/>
        <v>6.0228774704004784E-2</v>
      </c>
      <c r="G1043">
        <f t="shared" si="88"/>
        <v>5.1041876254404331E-2</v>
      </c>
      <c r="H1043" s="27">
        <f t="shared" si="92"/>
        <v>5.1041876254404331E-2</v>
      </c>
    </row>
    <row r="1044" spans="1:8" x14ac:dyDescent="0.3">
      <c r="A1044">
        <v>7090</v>
      </c>
      <c r="B1044">
        <v>0.12099798876368199</v>
      </c>
      <c r="C1044">
        <v>0.1175041965009795</v>
      </c>
      <c r="D1044">
        <f t="shared" si="89"/>
        <v>3.4937922627024942E-3</v>
      </c>
      <c r="E1044">
        <f t="shared" si="90"/>
        <v>3.4937922627024944</v>
      </c>
      <c r="F1044" s="27">
        <f t="shared" si="91"/>
        <v>3.4937922627024944</v>
      </c>
      <c r="G1044">
        <f t="shared" si="88"/>
        <v>2.887479617141512</v>
      </c>
      <c r="H1044" s="27">
        <f t="shared" si="92"/>
        <v>2.887479617141512</v>
      </c>
    </row>
    <row r="1045" spans="1:8" x14ac:dyDescent="0.3">
      <c r="A1045">
        <v>7091</v>
      </c>
      <c r="B1045">
        <v>6.2000638249376003E-2</v>
      </c>
      <c r="C1045">
        <v>6.2210345638580501E-2</v>
      </c>
      <c r="D1045">
        <f t="shared" si="89"/>
        <v>2.0970738920449844E-4</v>
      </c>
      <c r="E1045">
        <f t="shared" si="90"/>
        <v>0.20970738920449844</v>
      </c>
      <c r="F1045" s="27">
        <f t="shared" si="91"/>
        <v>0.20970738920449844</v>
      </c>
      <c r="G1045">
        <f t="shared" si="88"/>
        <v>0.33823424262347657</v>
      </c>
      <c r="H1045" s="27">
        <f t="shared" si="92"/>
        <v>0.33823424262347657</v>
      </c>
    </row>
    <row r="1046" spans="1:8" x14ac:dyDescent="0.3">
      <c r="A1046">
        <v>7092</v>
      </c>
      <c r="B1046">
        <v>6.4000374563515997E-2</v>
      </c>
      <c r="C1046">
        <v>6.3331212652534996E-2</v>
      </c>
      <c r="D1046">
        <f t="shared" si="89"/>
        <v>6.6916191098100042E-4</v>
      </c>
      <c r="E1046">
        <f t="shared" si="90"/>
        <v>0.66916191098100042</v>
      </c>
      <c r="F1046" s="27">
        <f t="shared" si="91"/>
        <v>0.66916191098100042</v>
      </c>
      <c r="G1046">
        <f t="shared" si="88"/>
        <v>1.0455593667141792</v>
      </c>
      <c r="H1046" s="27">
        <f t="shared" si="92"/>
        <v>1.0455593667141792</v>
      </c>
    </row>
    <row r="1047" spans="1:8" x14ac:dyDescent="0.3">
      <c r="A1047">
        <v>7093</v>
      </c>
      <c r="B1047">
        <v>6.6000696318248495E-2</v>
      </c>
      <c r="C1047">
        <v>6.4747299844927497E-2</v>
      </c>
      <c r="D1047">
        <f t="shared" si="89"/>
        <v>1.2533964733209974E-3</v>
      </c>
      <c r="E1047">
        <f t="shared" si="90"/>
        <v>1.2533964733209975</v>
      </c>
      <c r="F1047" s="27">
        <f t="shared" si="91"/>
        <v>1.2533964733209975</v>
      </c>
      <c r="G1047">
        <f t="shared" si="88"/>
        <v>1.8990655299714565</v>
      </c>
      <c r="H1047" s="27">
        <f t="shared" si="92"/>
        <v>1.8990655299714565</v>
      </c>
    </row>
    <row r="1048" spans="1:8" x14ac:dyDescent="0.3">
      <c r="A1048">
        <v>7094</v>
      </c>
      <c r="B1048">
        <v>6.90003363585735E-2</v>
      </c>
      <c r="C1048">
        <v>6.8793446123140506E-2</v>
      </c>
      <c r="D1048">
        <f t="shared" si="89"/>
        <v>2.0689023543299379E-4</v>
      </c>
      <c r="E1048">
        <f t="shared" si="90"/>
        <v>0.20689023543299379</v>
      </c>
      <c r="F1048" s="27">
        <f t="shared" si="91"/>
        <v>0.20689023543299379</v>
      </c>
      <c r="G1048">
        <f t="shared" si="88"/>
        <v>0.29983945927139966</v>
      </c>
      <c r="H1048" s="27">
        <f t="shared" si="92"/>
        <v>0.29983945927139966</v>
      </c>
    </row>
    <row r="1049" spans="1:8" x14ac:dyDescent="0.3">
      <c r="A1049">
        <v>7095</v>
      </c>
      <c r="B1049">
        <v>7.2000187005361496E-2</v>
      </c>
      <c r="C1049">
        <v>7.1946338517366495E-2</v>
      </c>
      <c r="D1049">
        <f t="shared" si="89"/>
        <v>5.3848487995000749E-5</v>
      </c>
      <c r="E1049">
        <f t="shared" si="90"/>
        <v>5.3848487995000749E-2</v>
      </c>
      <c r="F1049" s="27">
        <f t="shared" si="91"/>
        <v>5.3848487995000749E-2</v>
      </c>
      <c r="G1049">
        <f t="shared" si="88"/>
        <v>7.4789372409534038E-2</v>
      </c>
      <c r="H1049" s="27">
        <f t="shared" si="92"/>
        <v>7.4789372409534038E-2</v>
      </c>
    </row>
    <row r="1050" spans="1:8" x14ac:dyDescent="0.3">
      <c r="A1050">
        <v>7096</v>
      </c>
      <c r="B1050">
        <v>7.5000063001157496E-2</v>
      </c>
      <c r="C1050">
        <v>7.5435553767351504E-2</v>
      </c>
      <c r="D1050">
        <f t="shared" si="89"/>
        <v>4.3549076619400773E-4</v>
      </c>
      <c r="E1050">
        <f t="shared" si="90"/>
        <v>0.43549076619400773</v>
      </c>
      <c r="F1050" s="27">
        <f t="shared" si="91"/>
        <v>0.43549076619400773</v>
      </c>
      <c r="G1050">
        <f t="shared" si="88"/>
        <v>0.58065386716713385</v>
      </c>
      <c r="H1050" s="27">
        <f t="shared" si="92"/>
        <v>0.58065386716713385</v>
      </c>
    </row>
    <row r="1051" spans="1:8" x14ac:dyDescent="0.3">
      <c r="A1051">
        <v>7097</v>
      </c>
      <c r="B1051">
        <v>7.9000022570694994E-2</v>
      </c>
      <c r="C1051">
        <v>7.8915025973157499E-2</v>
      </c>
      <c r="D1051">
        <f t="shared" si="89"/>
        <v>8.4996597537495555E-5</v>
      </c>
      <c r="E1051">
        <f t="shared" si="90"/>
        <v>8.4996597537495555E-2</v>
      </c>
      <c r="F1051" s="27">
        <f t="shared" si="91"/>
        <v>8.4996597537495555E-2</v>
      </c>
      <c r="G1051">
        <f t="shared" si="88"/>
        <v>0.10759059905512608</v>
      </c>
      <c r="H1051" s="27">
        <f t="shared" si="92"/>
        <v>0.10759059905512608</v>
      </c>
    </row>
    <row r="1052" spans="1:8" x14ac:dyDescent="0.3">
      <c r="A1052">
        <v>7098</v>
      </c>
      <c r="B1052">
        <v>8.2000031093095005E-2</v>
      </c>
      <c r="C1052">
        <v>8.2241796515539006E-2</v>
      </c>
      <c r="D1052">
        <f t="shared" si="89"/>
        <v>2.4176542244400134E-4</v>
      </c>
      <c r="E1052">
        <f t="shared" si="90"/>
        <v>0.24176542244400134</v>
      </c>
      <c r="F1052" s="27">
        <f t="shared" si="91"/>
        <v>0.24176542244400134</v>
      </c>
      <c r="G1052">
        <f t="shared" si="88"/>
        <v>0.29483576923223842</v>
      </c>
      <c r="H1052" s="27">
        <f t="shared" si="92"/>
        <v>0.29483576923223842</v>
      </c>
    </row>
    <row r="1053" spans="1:8" x14ac:dyDescent="0.3">
      <c r="A1053">
        <v>7099</v>
      </c>
      <c r="B1053">
        <v>8.6000034213435494E-2</v>
      </c>
      <c r="C1053">
        <v>8.5974771042411496E-2</v>
      </c>
      <c r="D1053">
        <f t="shared" si="89"/>
        <v>2.526317102399811E-5</v>
      </c>
      <c r="E1053">
        <f t="shared" si="90"/>
        <v>2.526317102399811E-2</v>
      </c>
      <c r="F1053" s="27">
        <f t="shared" si="91"/>
        <v>2.526317102399811E-2</v>
      </c>
      <c r="G1053">
        <f t="shared" si="88"/>
        <v>2.9375768573881949E-2</v>
      </c>
      <c r="H1053" s="27">
        <f t="shared" si="92"/>
        <v>2.9375768573881949E-2</v>
      </c>
    </row>
    <row r="1054" spans="1:8" x14ac:dyDescent="0.3">
      <c r="A1054">
        <v>7100</v>
      </c>
      <c r="B1054">
        <v>9.0000130999537506E-2</v>
      </c>
      <c r="C1054">
        <v>8.9868264635003997E-2</v>
      </c>
      <c r="D1054">
        <f t="shared" si="89"/>
        <v>1.3186636453350886E-4</v>
      </c>
      <c r="E1054">
        <f t="shared" si="90"/>
        <v>0.13186636453350886</v>
      </c>
      <c r="F1054" s="27">
        <f t="shared" si="91"/>
        <v>0.13186636453350886</v>
      </c>
      <c r="G1054">
        <f t="shared" si="88"/>
        <v>0.14651796955071822</v>
      </c>
      <c r="H1054" s="27">
        <f t="shared" si="92"/>
        <v>0.14651796955071822</v>
      </c>
    </row>
    <row r="1055" spans="1:8" x14ac:dyDescent="0.3">
      <c r="A1055">
        <v>7101</v>
      </c>
      <c r="B1055">
        <v>9.3000191772148494E-2</v>
      </c>
      <c r="C1055">
        <v>9.3758849527365504E-2</v>
      </c>
      <c r="D1055">
        <f t="shared" si="89"/>
        <v>7.5865775521700984E-4</v>
      </c>
      <c r="E1055">
        <f t="shared" si="90"/>
        <v>0.75865775521700984</v>
      </c>
      <c r="F1055" s="27">
        <f t="shared" si="91"/>
        <v>0.75865775521700984</v>
      </c>
      <c r="G1055">
        <f t="shared" si="88"/>
        <v>0.81575934496536284</v>
      </c>
      <c r="H1055" s="27">
        <f t="shared" si="92"/>
        <v>0.81575934496536284</v>
      </c>
    </row>
    <row r="1056" spans="1:8" x14ac:dyDescent="0.3">
      <c r="A1056">
        <v>7102</v>
      </c>
      <c r="B1056">
        <v>9.7000173019475999E-2</v>
      </c>
      <c r="C1056">
        <v>9.7352506439113501E-2</v>
      </c>
      <c r="D1056">
        <f t="shared" si="89"/>
        <v>3.5233341963750164E-4</v>
      </c>
      <c r="E1056">
        <f t="shared" si="90"/>
        <v>0.35233341963750164</v>
      </c>
      <c r="F1056" s="27">
        <f t="shared" si="91"/>
        <v>0.35233341963750164</v>
      </c>
      <c r="G1056">
        <f t="shared" si="88"/>
        <v>0.36322968162825753</v>
      </c>
      <c r="H1056" s="27">
        <f t="shared" si="92"/>
        <v>0.36322968162825753</v>
      </c>
    </row>
    <row r="1057" spans="1:8" x14ac:dyDescent="0.3">
      <c r="A1057">
        <v>7103</v>
      </c>
      <c r="B1057">
        <v>0.10100002579179</v>
      </c>
      <c r="C1057">
        <v>0.1012325695459985</v>
      </c>
      <c r="D1057">
        <f t="shared" si="89"/>
        <v>2.3254375420850293E-4</v>
      </c>
      <c r="E1057">
        <f t="shared" si="90"/>
        <v>0.23254375420850293</v>
      </c>
      <c r="F1057" s="27">
        <f t="shared" si="91"/>
        <v>0.23254375420850293</v>
      </c>
      <c r="G1057">
        <f t="shared" si="88"/>
        <v>0.23024128200510391</v>
      </c>
      <c r="H1057" s="27">
        <f t="shared" si="92"/>
        <v>0.23024128200510391</v>
      </c>
    </row>
    <row r="1058" spans="1:8" x14ac:dyDescent="0.3">
      <c r="A1058">
        <v>7104</v>
      </c>
      <c r="B1058">
        <v>0.104000025153293</v>
      </c>
      <c r="C1058">
        <v>0.10477216450119101</v>
      </c>
      <c r="D1058">
        <f t="shared" si="89"/>
        <v>7.7213934789800709E-4</v>
      </c>
      <c r="E1058">
        <f t="shared" si="90"/>
        <v>0.77213934789800709</v>
      </c>
      <c r="F1058" s="27">
        <f t="shared" si="91"/>
        <v>0.77213934789800709</v>
      </c>
      <c r="G1058">
        <f t="shared" si="88"/>
        <v>0.74244150110530871</v>
      </c>
      <c r="H1058" s="27">
        <f t="shared" si="92"/>
        <v>0.74244150110530871</v>
      </c>
    </row>
    <row r="1059" spans="1:8" x14ac:dyDescent="0.3">
      <c r="A1059">
        <v>8161</v>
      </c>
      <c r="B1059">
        <v>8.7000023053583495E-2</v>
      </c>
      <c r="C1059">
        <v>8.7717122494281E-2</v>
      </c>
      <c r="D1059">
        <f t="shared" si="89"/>
        <v>7.1709944069750509E-4</v>
      </c>
      <c r="E1059">
        <f t="shared" si="90"/>
        <v>0.71709944069750509</v>
      </c>
      <c r="F1059" s="27">
        <f t="shared" si="91"/>
        <v>0.71709944069750509</v>
      </c>
      <c r="G1059">
        <f t="shared" si="88"/>
        <v>0.82425201227342448</v>
      </c>
      <c r="H1059" s="27">
        <f t="shared" si="92"/>
        <v>0.82425201227342448</v>
      </c>
    </row>
    <row r="1060" spans="1:8" x14ac:dyDescent="0.3">
      <c r="A1060">
        <v>8162</v>
      </c>
      <c r="B1060">
        <v>8.9000022790519495E-2</v>
      </c>
      <c r="C1060">
        <v>8.9366306795981496E-2</v>
      </c>
      <c r="D1060">
        <f t="shared" si="89"/>
        <v>3.6628400546200035E-4</v>
      </c>
      <c r="E1060">
        <f t="shared" si="90"/>
        <v>0.36628400546200035</v>
      </c>
      <c r="F1060" s="27">
        <f t="shared" si="91"/>
        <v>0.36628400546200035</v>
      </c>
      <c r="G1060">
        <f t="shared" si="88"/>
        <v>0.41155495692863781</v>
      </c>
      <c r="H1060" s="27">
        <f t="shared" si="92"/>
        <v>0.41155495692863781</v>
      </c>
    </row>
    <row r="1061" spans="1:8" x14ac:dyDescent="0.3">
      <c r="A1061">
        <v>8163</v>
      </c>
      <c r="B1061">
        <v>9.1000023092170507E-2</v>
      </c>
      <c r="C1061">
        <v>9.1367133950560994E-2</v>
      </c>
      <c r="D1061">
        <f t="shared" si="89"/>
        <v>3.6711085839048752E-4</v>
      </c>
      <c r="E1061">
        <f t="shared" si="90"/>
        <v>0.36711085839048752</v>
      </c>
      <c r="F1061" s="27">
        <f t="shared" si="91"/>
        <v>0.36711085839048752</v>
      </c>
      <c r="G1061">
        <f t="shared" si="88"/>
        <v>0.40341842333232675</v>
      </c>
      <c r="H1061" s="27">
        <f t="shared" si="92"/>
        <v>0.40341842333232675</v>
      </c>
    </row>
    <row r="1062" spans="1:8" x14ac:dyDescent="0.3">
      <c r="A1062">
        <v>8164</v>
      </c>
      <c r="B1062">
        <v>9.3000023382418001E-2</v>
      </c>
      <c r="C1062">
        <v>9.3182167959010506E-2</v>
      </c>
      <c r="D1062">
        <f t="shared" si="89"/>
        <v>1.8214457659250505E-4</v>
      </c>
      <c r="E1062">
        <f t="shared" si="90"/>
        <v>0.18214457659250505</v>
      </c>
      <c r="F1062" s="27">
        <f t="shared" si="91"/>
        <v>0.18214457659250505</v>
      </c>
      <c r="G1062">
        <f t="shared" si="88"/>
        <v>0.19585433419035048</v>
      </c>
      <c r="H1062" s="27">
        <f t="shared" si="92"/>
        <v>0.19585433419035048</v>
      </c>
    </row>
    <row r="1063" spans="1:8" x14ac:dyDescent="0.3">
      <c r="A1063">
        <v>8165</v>
      </c>
      <c r="B1063">
        <v>9.4000025241878005E-2</v>
      </c>
      <c r="C1063">
        <v>9.5133925675933997E-2</v>
      </c>
      <c r="D1063">
        <f t="shared" si="89"/>
        <v>1.1339004340559927E-3</v>
      </c>
      <c r="E1063">
        <f t="shared" si="90"/>
        <v>1.1339004340559926</v>
      </c>
      <c r="F1063" s="27">
        <f t="shared" si="91"/>
        <v>1.1339004340559926</v>
      </c>
      <c r="G1063">
        <f t="shared" si="88"/>
        <v>1.2062767335841396</v>
      </c>
      <c r="H1063" s="27">
        <f t="shared" si="92"/>
        <v>1.2062767335841396</v>
      </c>
    </row>
    <row r="1064" spans="1:8" x14ac:dyDescent="0.3">
      <c r="A1064">
        <v>8166</v>
      </c>
      <c r="B1064">
        <v>9.6000025265272002E-2</v>
      </c>
      <c r="C1064">
        <v>9.6803710838670995E-2</v>
      </c>
      <c r="D1064">
        <f t="shared" si="89"/>
        <v>8.0368557339899338E-4</v>
      </c>
      <c r="E1064">
        <f t="shared" si="90"/>
        <v>0.80368557339899338</v>
      </c>
      <c r="F1064" s="27">
        <f t="shared" si="91"/>
        <v>0.80368557339899338</v>
      </c>
      <c r="G1064">
        <f t="shared" si="88"/>
        <v>0.8371722519636946</v>
      </c>
      <c r="H1064" s="27">
        <f t="shared" si="92"/>
        <v>0.8371722519636946</v>
      </c>
    </row>
    <row r="1065" spans="1:8" x14ac:dyDescent="0.3">
      <c r="A1065">
        <v>8167</v>
      </c>
      <c r="B1065">
        <v>9.7000026039731999E-2</v>
      </c>
      <c r="C1065">
        <v>9.8586520087892995E-2</v>
      </c>
      <c r="D1065">
        <f t="shared" si="89"/>
        <v>1.5864940481609968E-3</v>
      </c>
      <c r="E1065">
        <f t="shared" si="90"/>
        <v>1.5864940481609968</v>
      </c>
      <c r="F1065" s="27">
        <f t="shared" si="91"/>
        <v>1.5864940481609968</v>
      </c>
      <c r="G1065">
        <f t="shared" si="88"/>
        <v>1.6355604353251989</v>
      </c>
      <c r="H1065" s="27">
        <f t="shared" si="92"/>
        <v>1.6355604353251989</v>
      </c>
    </row>
    <row r="1066" spans="1:8" x14ac:dyDescent="0.3">
      <c r="A1066">
        <v>8168</v>
      </c>
      <c r="B1066">
        <v>9.9000025662908497E-2</v>
      </c>
      <c r="C1066">
        <v>9.9924842063421504E-2</v>
      </c>
      <c r="D1066">
        <f t="shared" si="89"/>
        <v>9.2481640051300662E-4</v>
      </c>
      <c r="E1066">
        <f t="shared" si="90"/>
        <v>0.92481640051300662</v>
      </c>
      <c r="F1066" s="27">
        <f t="shared" si="91"/>
        <v>0.92481640051300662</v>
      </c>
      <c r="G1066">
        <f t="shared" si="88"/>
        <v>0.93415773816258685</v>
      </c>
      <c r="H1066" s="27">
        <f t="shared" si="92"/>
        <v>0.93415773816258685</v>
      </c>
    </row>
    <row r="1067" spans="1:8" x14ac:dyDescent="0.3">
      <c r="A1067">
        <v>8169</v>
      </c>
      <c r="B1067">
        <v>0.100000025904377</v>
      </c>
      <c r="C1067">
        <v>0.101325241430647</v>
      </c>
      <c r="D1067">
        <f t="shared" si="89"/>
        <v>1.3252155262700044E-3</v>
      </c>
      <c r="E1067">
        <f t="shared" si="90"/>
        <v>1.3252155262700045</v>
      </c>
      <c r="F1067" s="27">
        <f t="shared" si="91"/>
        <v>1.3252155262700045</v>
      </c>
      <c r="G1067">
        <f t="shared" si="88"/>
        <v>1.3252151829812675</v>
      </c>
      <c r="H1067" s="27">
        <f t="shared" si="92"/>
        <v>1.3252151829812675</v>
      </c>
    </row>
    <row r="1068" spans="1:8" x14ac:dyDescent="0.3">
      <c r="A1068">
        <v>8170</v>
      </c>
      <c r="B1068">
        <v>0.101000025574276</v>
      </c>
      <c r="C1068">
        <v>0.101657349007141</v>
      </c>
      <c r="D1068">
        <f t="shared" si="89"/>
        <v>6.5732343286500905E-4</v>
      </c>
      <c r="E1068">
        <f t="shared" si="90"/>
        <v>0.65732343286500905</v>
      </c>
      <c r="F1068" s="27">
        <f t="shared" si="91"/>
        <v>0.65732343286500905</v>
      </c>
      <c r="G1068">
        <f t="shared" si="88"/>
        <v>0.65081511527104474</v>
      </c>
      <c r="H1068" s="27">
        <f t="shared" si="92"/>
        <v>0.65081511527104474</v>
      </c>
    </row>
    <row r="1069" spans="1:8" x14ac:dyDescent="0.3">
      <c r="A1069">
        <v>8171</v>
      </c>
      <c r="B1069">
        <v>0.10100002613664801</v>
      </c>
      <c r="C1069">
        <v>0.1021428263881535</v>
      </c>
      <c r="D1069">
        <f t="shared" si="89"/>
        <v>1.1428002515054964E-3</v>
      </c>
      <c r="E1069">
        <f t="shared" si="90"/>
        <v>1.1428002515054962</v>
      </c>
      <c r="F1069" s="27">
        <f t="shared" si="91"/>
        <v>1.1428002515054962</v>
      </c>
      <c r="G1069">
        <f t="shared" si="88"/>
        <v>1.1314851047259578</v>
      </c>
      <c r="H1069" s="27">
        <f t="shared" si="92"/>
        <v>1.1314851047259578</v>
      </c>
    </row>
    <row r="1070" spans="1:8" x14ac:dyDescent="0.3">
      <c r="A1070">
        <v>8172</v>
      </c>
      <c r="B1070">
        <v>0.102000025582264</v>
      </c>
      <c r="C1070">
        <v>0.10296946815864801</v>
      </c>
      <c r="D1070">
        <f t="shared" si="89"/>
        <v>9.6944257638401088E-4</v>
      </c>
      <c r="E1070">
        <f t="shared" si="90"/>
        <v>0.96944257638401088</v>
      </c>
      <c r="F1070" s="27">
        <f t="shared" si="91"/>
        <v>0.96944257638401088</v>
      </c>
      <c r="G1070">
        <f t="shared" si="88"/>
        <v>0.95043366004074792</v>
      </c>
      <c r="H1070" s="27">
        <f t="shared" si="92"/>
        <v>0.95043366004074792</v>
      </c>
    </row>
    <row r="1071" spans="1:8" x14ac:dyDescent="0.3">
      <c r="A1071">
        <v>8173</v>
      </c>
      <c r="B1071">
        <v>0.103000024273889</v>
      </c>
      <c r="C1071">
        <v>0.103318081289304</v>
      </c>
      <c r="D1071">
        <f t="shared" si="89"/>
        <v>3.180570154149992E-4</v>
      </c>
      <c r="E1071">
        <f t="shared" si="90"/>
        <v>0.3180570154149992</v>
      </c>
      <c r="F1071" s="27">
        <f t="shared" si="91"/>
        <v>0.3180570154149992</v>
      </c>
      <c r="G1071">
        <f t="shared" si="88"/>
        <v>0.3087931460765958</v>
      </c>
      <c r="H1071" s="27">
        <f t="shared" si="92"/>
        <v>0.3087931460765958</v>
      </c>
    </row>
    <row r="1072" spans="1:8" x14ac:dyDescent="0.3">
      <c r="A1072">
        <v>8174</v>
      </c>
      <c r="B1072">
        <v>0.103000024740873</v>
      </c>
      <c r="C1072">
        <v>0.10336196318298201</v>
      </c>
      <c r="D1072">
        <f t="shared" si="89"/>
        <v>3.6193844210900827E-4</v>
      </c>
      <c r="E1072">
        <f t="shared" si="90"/>
        <v>0.36193844210900827</v>
      </c>
      <c r="F1072" s="27">
        <f t="shared" si="91"/>
        <v>0.36193844210900827</v>
      </c>
      <c r="G1072">
        <f t="shared" si="88"/>
        <v>0.35139646133053981</v>
      </c>
      <c r="H1072" s="27">
        <f t="shared" si="92"/>
        <v>0.35139646133053981</v>
      </c>
    </row>
    <row r="1073" spans="1:8" x14ac:dyDescent="0.3">
      <c r="A1073">
        <v>8175</v>
      </c>
      <c r="B1073">
        <v>0.103000024956482</v>
      </c>
      <c r="C1073">
        <v>0.1034984876679225</v>
      </c>
      <c r="D1073">
        <f t="shared" si="89"/>
        <v>4.9846271144049492E-4</v>
      </c>
      <c r="E1073">
        <f t="shared" si="90"/>
        <v>0.49846271144049492</v>
      </c>
      <c r="F1073" s="27">
        <f t="shared" si="91"/>
        <v>0.49846271144049492</v>
      </c>
      <c r="G1073">
        <f t="shared" si="88"/>
        <v>0.48394426278158453</v>
      </c>
      <c r="H1073" s="27">
        <f t="shared" si="92"/>
        <v>0.48394426278158453</v>
      </c>
    </row>
    <row r="1074" spans="1:8" x14ac:dyDescent="0.3">
      <c r="A1074">
        <v>8176</v>
      </c>
      <c r="B1074">
        <v>0.10300002510198999</v>
      </c>
      <c r="C1074">
        <v>0.1035034727710355</v>
      </c>
      <c r="D1074">
        <f t="shared" si="89"/>
        <v>5.0344766904550364E-4</v>
      </c>
      <c r="E1074">
        <f t="shared" si="90"/>
        <v>0.50344766904550364</v>
      </c>
      <c r="F1074" s="27">
        <f t="shared" si="91"/>
        <v>0.50344766904550364</v>
      </c>
      <c r="G1074">
        <f t="shared" si="88"/>
        <v>0.48878402558348205</v>
      </c>
      <c r="H1074" s="27">
        <f t="shared" si="92"/>
        <v>0.48878402558348205</v>
      </c>
    </row>
    <row r="1075" spans="1:8" x14ac:dyDescent="0.3">
      <c r="A1075">
        <v>8177</v>
      </c>
      <c r="B1075">
        <v>0.10300002527329</v>
      </c>
      <c r="C1075">
        <v>0.1036662162921785</v>
      </c>
      <c r="D1075">
        <f t="shared" si="89"/>
        <v>6.6619101888849841E-4</v>
      </c>
      <c r="E1075">
        <f t="shared" si="90"/>
        <v>0.66619101888849841</v>
      </c>
      <c r="F1075" s="27">
        <f t="shared" si="91"/>
        <v>0.66619101888849841</v>
      </c>
      <c r="G1075">
        <f t="shared" si="88"/>
        <v>0.64678723827580975</v>
      </c>
      <c r="H1075" s="27">
        <f t="shared" si="92"/>
        <v>0.64678723827580975</v>
      </c>
    </row>
    <row r="1076" spans="1:8" x14ac:dyDescent="0.3">
      <c r="A1076">
        <v>8178</v>
      </c>
      <c r="B1076">
        <v>0.10200002525868</v>
      </c>
      <c r="C1076">
        <v>0.1026499235037845</v>
      </c>
      <c r="D1076">
        <f t="shared" si="89"/>
        <v>6.4989824510450211E-4</v>
      </c>
      <c r="E1076">
        <f t="shared" si="90"/>
        <v>0.64989824510450211</v>
      </c>
      <c r="F1076" s="27">
        <f t="shared" si="91"/>
        <v>0.64989824510450211</v>
      </c>
      <c r="G1076">
        <f t="shared" si="88"/>
        <v>0.63715498447800334</v>
      </c>
      <c r="H1076" s="27">
        <f t="shared" si="92"/>
        <v>0.63715498447800334</v>
      </c>
    </row>
    <row r="1077" spans="1:8" x14ac:dyDescent="0.3">
      <c r="A1077">
        <v>8179</v>
      </c>
      <c r="B1077">
        <v>0.100000026920436</v>
      </c>
      <c r="C1077">
        <v>0.101336805991112</v>
      </c>
      <c r="D1077">
        <f t="shared" si="89"/>
        <v>1.336779070676003E-3</v>
      </c>
      <c r="E1077">
        <f t="shared" si="90"/>
        <v>1.336779070676003</v>
      </c>
      <c r="F1077" s="27">
        <f t="shared" si="91"/>
        <v>1.336779070676003</v>
      </c>
      <c r="G1077">
        <f t="shared" si="88"/>
        <v>1.3367787108093456</v>
      </c>
      <c r="H1077" s="27">
        <f t="shared" si="92"/>
        <v>1.3367787108093456</v>
      </c>
    </row>
    <row r="1078" spans="1:8" x14ac:dyDescent="0.3">
      <c r="A1078">
        <v>8180</v>
      </c>
      <c r="B1078">
        <v>9.9000026541686506E-2</v>
      </c>
      <c r="C1078">
        <v>0.1004359553132865</v>
      </c>
      <c r="D1078">
        <f t="shared" si="89"/>
        <v>1.4359287715999952E-3</v>
      </c>
      <c r="E1078">
        <f t="shared" si="90"/>
        <v>1.4359287715999951</v>
      </c>
      <c r="F1078" s="27">
        <f t="shared" si="91"/>
        <v>1.4359287715999951</v>
      </c>
      <c r="G1078">
        <f t="shared" si="88"/>
        <v>1.4504327137683748</v>
      </c>
      <c r="H1078" s="27">
        <f t="shared" si="92"/>
        <v>1.4504327137683748</v>
      </c>
    </row>
    <row r="1079" spans="1:8" x14ac:dyDescent="0.3">
      <c r="A1079">
        <v>8181</v>
      </c>
      <c r="B1079">
        <v>9.8000026080975494E-2</v>
      </c>
      <c r="C1079">
        <v>9.9198067780583002E-2</v>
      </c>
      <c r="D1079">
        <f t="shared" si="89"/>
        <v>1.1980416996075077E-3</v>
      </c>
      <c r="E1079">
        <f t="shared" si="90"/>
        <v>1.1980416996075078</v>
      </c>
      <c r="F1079" s="27">
        <f t="shared" si="91"/>
        <v>1.1980416996075078</v>
      </c>
      <c r="G1079">
        <f t="shared" si="88"/>
        <v>1.2224912048672207</v>
      </c>
      <c r="H1079" s="27">
        <f t="shared" si="92"/>
        <v>1.2224912048672207</v>
      </c>
    </row>
    <row r="1080" spans="1:8" x14ac:dyDescent="0.3">
      <c r="A1080">
        <v>8182</v>
      </c>
      <c r="B1080">
        <v>9.6000025401118003E-2</v>
      </c>
      <c r="C1080">
        <v>9.6673707204853507E-2</v>
      </c>
      <c r="D1080">
        <f t="shared" si="89"/>
        <v>6.7368180373550413E-4</v>
      </c>
      <c r="E1080">
        <f t="shared" si="90"/>
        <v>0.67368180373550413</v>
      </c>
      <c r="F1080" s="27">
        <f t="shared" si="91"/>
        <v>0.67368180373550413</v>
      </c>
      <c r="G1080">
        <f t="shared" si="88"/>
        <v>0.70175169321117536</v>
      </c>
      <c r="H1080" s="27">
        <f t="shared" si="92"/>
        <v>0.70175169321117536</v>
      </c>
    </row>
    <row r="1081" spans="1:8" x14ac:dyDescent="0.3">
      <c r="A1081">
        <v>8183</v>
      </c>
      <c r="B1081">
        <v>9.4000024103005994E-2</v>
      </c>
      <c r="C1081">
        <v>9.4330972307780495E-2</v>
      </c>
      <c r="D1081">
        <f t="shared" si="89"/>
        <v>3.3094820477450049E-4</v>
      </c>
      <c r="E1081">
        <f t="shared" si="90"/>
        <v>0.33094820477450049</v>
      </c>
      <c r="F1081" s="27">
        <f t="shared" si="91"/>
        <v>0.33094820477450049</v>
      </c>
      <c r="G1081">
        <f t="shared" si="88"/>
        <v>0.3520724679940983</v>
      </c>
      <c r="H1081" s="27">
        <f t="shared" si="92"/>
        <v>0.3520724679940983</v>
      </c>
    </row>
    <row r="1082" spans="1:8" x14ac:dyDescent="0.3">
      <c r="A1082">
        <v>8184</v>
      </c>
      <c r="B1082">
        <v>9.2000022732766001E-2</v>
      </c>
      <c r="C1082">
        <v>9.2105467380101502E-2</v>
      </c>
      <c r="D1082">
        <f t="shared" si="89"/>
        <v>1.0544464733550085E-4</v>
      </c>
      <c r="E1082">
        <f t="shared" si="90"/>
        <v>0.10544464733550085</v>
      </c>
      <c r="F1082" s="27">
        <f t="shared" si="91"/>
        <v>0.10544464733550085</v>
      </c>
      <c r="G1082">
        <f t="shared" si="88"/>
        <v>0.11461371878329603</v>
      </c>
      <c r="H1082" s="27">
        <f t="shared" si="92"/>
        <v>0.11461371878329603</v>
      </c>
    </row>
    <row r="1083" spans="1:8" x14ac:dyDescent="0.3">
      <c r="A1083">
        <v>8185</v>
      </c>
      <c r="B1083">
        <v>8.9000023659567995E-2</v>
      </c>
      <c r="C1083">
        <v>8.9668257558535996E-2</v>
      </c>
      <c r="D1083">
        <f t="shared" si="89"/>
        <v>6.6823389896800145E-4</v>
      </c>
      <c r="E1083">
        <f t="shared" si="90"/>
        <v>0.66823389896800145</v>
      </c>
      <c r="F1083" s="27">
        <f t="shared" si="91"/>
        <v>0.66823389896800145</v>
      </c>
      <c r="G1083">
        <f t="shared" si="88"/>
        <v>0.75082440598448374</v>
      </c>
      <c r="H1083" s="27">
        <f t="shared" si="92"/>
        <v>0.75082440598448374</v>
      </c>
    </row>
    <row r="1084" spans="1:8" x14ac:dyDescent="0.3">
      <c r="A1084">
        <v>8186</v>
      </c>
      <c r="B1084">
        <v>8.8000023911155495E-2</v>
      </c>
      <c r="C1084">
        <v>8.8345130188711499E-2</v>
      </c>
      <c r="D1084">
        <f t="shared" si="89"/>
        <v>3.4510627755600376E-4</v>
      </c>
      <c r="E1084">
        <f t="shared" si="90"/>
        <v>0.34510627755600376</v>
      </c>
      <c r="F1084" s="27">
        <f t="shared" si="91"/>
        <v>0.34510627755600376</v>
      </c>
      <c r="G1084">
        <f t="shared" si="88"/>
        <v>0.39216611793699258</v>
      </c>
      <c r="H1084" s="27">
        <f t="shared" si="92"/>
        <v>0.39216611793699258</v>
      </c>
    </row>
    <row r="1085" spans="1:8" x14ac:dyDescent="0.3">
      <c r="A1085">
        <v>8187</v>
      </c>
      <c r="B1085">
        <v>8.7000022232218505E-2</v>
      </c>
      <c r="C1085">
        <v>8.7127817881460998E-2</v>
      </c>
      <c r="D1085">
        <f t="shared" si="89"/>
        <v>1.2779564924249309E-4</v>
      </c>
      <c r="E1085">
        <f t="shared" si="90"/>
        <v>0.12779564924249309</v>
      </c>
      <c r="F1085" s="27">
        <f t="shared" si="91"/>
        <v>0.12779564924249309</v>
      </c>
      <c r="G1085">
        <f t="shared" si="88"/>
        <v>0.14689151331638034</v>
      </c>
      <c r="H1085" s="27">
        <f t="shared" si="92"/>
        <v>0.14689151331638034</v>
      </c>
    </row>
    <row r="1086" spans="1:8" x14ac:dyDescent="0.3">
      <c r="A1086">
        <v>8188</v>
      </c>
      <c r="B1086">
        <v>8.5000021671147993E-2</v>
      </c>
      <c r="C1086">
        <v>8.5755294335122495E-2</v>
      </c>
      <c r="D1086">
        <f t="shared" si="89"/>
        <v>7.5527266397450166E-4</v>
      </c>
      <c r="E1086">
        <f t="shared" si="90"/>
        <v>0.75527266397450166</v>
      </c>
      <c r="F1086" s="27">
        <f t="shared" si="91"/>
        <v>0.75527266397450166</v>
      </c>
      <c r="G1086">
        <f t="shared" si="88"/>
        <v>0.88855584872264548</v>
      </c>
      <c r="H1086" s="27">
        <f t="shared" si="92"/>
        <v>0.88855584872264548</v>
      </c>
    </row>
    <row r="1087" spans="1:8" x14ac:dyDescent="0.3">
      <c r="A1087">
        <v>8189</v>
      </c>
      <c r="B1087">
        <v>8.4000107463019502E-2</v>
      </c>
      <c r="C1087">
        <v>8.4359794348558503E-2</v>
      </c>
      <c r="D1087">
        <f t="shared" si="89"/>
        <v>3.5968688553900119E-4</v>
      </c>
      <c r="E1087">
        <f t="shared" si="90"/>
        <v>0.35968688553900119</v>
      </c>
      <c r="F1087" s="27">
        <f t="shared" si="91"/>
        <v>0.35968688553900119</v>
      </c>
      <c r="G1087">
        <f t="shared" si="88"/>
        <v>0.42819812545757874</v>
      </c>
      <c r="H1087" s="27">
        <f t="shared" si="92"/>
        <v>0.42819812545757874</v>
      </c>
    </row>
    <row r="1088" spans="1:8" x14ac:dyDescent="0.3">
      <c r="A1088">
        <v>8190</v>
      </c>
      <c r="B1088">
        <v>8.3000085652486497E-2</v>
      </c>
      <c r="C1088">
        <v>8.3292439149955502E-2</v>
      </c>
      <c r="D1088">
        <f t="shared" si="89"/>
        <v>2.9235349746900563E-4</v>
      </c>
      <c r="E1088">
        <f t="shared" si="90"/>
        <v>0.29235349746900563</v>
      </c>
      <c r="F1088" s="27">
        <f t="shared" si="91"/>
        <v>0.29235349746900563</v>
      </c>
      <c r="G1088">
        <f t="shared" si="88"/>
        <v>0.35223276599142567</v>
      </c>
      <c r="H1088" s="27">
        <f t="shared" si="92"/>
        <v>0.35223276599142567</v>
      </c>
    </row>
    <row r="1089" spans="1:8" x14ac:dyDescent="0.3">
      <c r="A1089">
        <v>8191</v>
      </c>
      <c r="B1089">
        <v>8.1000057467105993E-2</v>
      </c>
      <c r="C1089">
        <v>8.2141464375656503E-2</v>
      </c>
      <c r="D1089">
        <f t="shared" si="89"/>
        <v>1.1414069085505102E-3</v>
      </c>
      <c r="E1089">
        <f t="shared" si="90"/>
        <v>1.1414069085505103</v>
      </c>
      <c r="F1089" s="27">
        <f t="shared" si="91"/>
        <v>1.1414069085505103</v>
      </c>
      <c r="G1089">
        <f t="shared" si="88"/>
        <v>1.4091433317982942</v>
      </c>
      <c r="H1089" s="27">
        <f t="shared" si="92"/>
        <v>1.4091433317982942</v>
      </c>
    </row>
    <row r="1090" spans="1:8" x14ac:dyDescent="0.3">
      <c r="A1090">
        <v>8192</v>
      </c>
      <c r="B1090">
        <v>8.0000064482830494E-2</v>
      </c>
      <c r="C1090">
        <v>8.1297554695569499E-2</v>
      </c>
      <c r="D1090">
        <f t="shared" si="89"/>
        <v>1.2974902127390053E-3</v>
      </c>
      <c r="E1090">
        <f t="shared" si="90"/>
        <v>1.2974902127390053</v>
      </c>
      <c r="F1090" s="27">
        <f t="shared" si="91"/>
        <v>1.2974902127390053</v>
      </c>
      <c r="G1090">
        <f t="shared" si="88"/>
        <v>1.6218614586460376</v>
      </c>
      <c r="H1090" s="27">
        <f t="shared" si="92"/>
        <v>1.6218614586460376</v>
      </c>
    </row>
    <row r="1091" spans="1:8" x14ac:dyDescent="0.3">
      <c r="A1091">
        <v>8193</v>
      </c>
      <c r="B1091">
        <v>7.9000117481613993E-2</v>
      </c>
      <c r="C1091">
        <v>8.0090255940727495E-2</v>
      </c>
      <c r="D1091">
        <f t="shared" si="89"/>
        <v>1.0901384591135016E-3</v>
      </c>
      <c r="E1091">
        <f t="shared" si="90"/>
        <v>1.0901384591135015</v>
      </c>
      <c r="F1091" s="27">
        <f t="shared" si="91"/>
        <v>1.0901384591135015</v>
      </c>
      <c r="G1091">
        <f t="shared" ref="G1091:G1154" si="93">ABS(F1091/(B1091*1000))*100</f>
        <v>1.3799200480520977</v>
      </c>
      <c r="H1091" s="27">
        <f t="shared" si="92"/>
        <v>1.3799200480520977</v>
      </c>
    </row>
    <row r="1092" spans="1:8" x14ac:dyDescent="0.3">
      <c r="A1092">
        <v>8194</v>
      </c>
      <c r="B1092">
        <v>7.7000298923328506E-2</v>
      </c>
      <c r="C1092">
        <v>7.5640694313910004E-2</v>
      </c>
      <c r="D1092">
        <f t="shared" ref="D1092:D1155" si="94">ABS(B1092-C1092)</f>
        <v>1.3596046094185021E-3</v>
      </c>
      <c r="E1092">
        <f t="shared" ref="E1092:E1155" si="95">D1092*1000</f>
        <v>1.3596046094185021</v>
      </c>
      <c r="F1092" s="27">
        <f t="shared" ref="F1092:F1155" si="96">E1092</f>
        <v>1.3596046094185021</v>
      </c>
      <c r="G1092">
        <f t="shared" si="93"/>
        <v>1.7657134172586797</v>
      </c>
      <c r="H1092" s="27">
        <f t="shared" ref="H1092:H1155" si="97">G1092</f>
        <v>1.7657134172586797</v>
      </c>
    </row>
    <row r="1093" spans="1:8" x14ac:dyDescent="0.3">
      <c r="A1093">
        <v>8195</v>
      </c>
      <c r="B1093">
        <v>7.4000299905689501E-2</v>
      </c>
      <c r="C1093">
        <v>7.3376367541500995E-2</v>
      </c>
      <c r="D1093">
        <f t="shared" si="94"/>
        <v>6.2393236418850639E-4</v>
      </c>
      <c r="E1093">
        <f t="shared" si="95"/>
        <v>0.62393236418850639</v>
      </c>
      <c r="F1093" s="27">
        <f t="shared" si="96"/>
        <v>0.62393236418850639</v>
      </c>
      <c r="G1093">
        <f t="shared" si="93"/>
        <v>0.8431484264032495</v>
      </c>
      <c r="H1093" s="27">
        <f t="shared" si="97"/>
        <v>0.8431484264032495</v>
      </c>
    </row>
    <row r="1094" spans="1:8" x14ac:dyDescent="0.3">
      <c r="A1094">
        <v>8196</v>
      </c>
      <c r="B1094">
        <v>7.1000092744314E-2</v>
      </c>
      <c r="C1094">
        <v>7.0675260784787003E-2</v>
      </c>
      <c r="D1094">
        <f t="shared" si="94"/>
        <v>3.2483195952699717E-4</v>
      </c>
      <c r="E1094">
        <f t="shared" si="95"/>
        <v>0.32483195952699717</v>
      </c>
      <c r="F1094" s="27">
        <f t="shared" si="96"/>
        <v>0.32483195952699717</v>
      </c>
      <c r="G1094">
        <f t="shared" si="93"/>
        <v>0.45750920452566751</v>
      </c>
      <c r="H1094" s="27">
        <f t="shared" si="97"/>
        <v>0.45750920452566751</v>
      </c>
    </row>
    <row r="1095" spans="1:8" x14ac:dyDescent="0.3">
      <c r="A1095">
        <v>8197</v>
      </c>
      <c r="B1095">
        <v>6.9000125426717504E-2</v>
      </c>
      <c r="C1095">
        <v>6.7705117992505504E-2</v>
      </c>
      <c r="D1095">
        <f t="shared" si="94"/>
        <v>1.2950074342120005E-3</v>
      </c>
      <c r="E1095">
        <f t="shared" si="95"/>
        <v>1.2950074342120006</v>
      </c>
      <c r="F1095" s="27">
        <f t="shared" si="96"/>
        <v>1.2950074342120006</v>
      </c>
      <c r="G1095">
        <f t="shared" si="93"/>
        <v>1.8768189567820139</v>
      </c>
      <c r="H1095" s="27">
        <f t="shared" si="97"/>
        <v>1.8768189567820139</v>
      </c>
    </row>
    <row r="1096" spans="1:8" x14ac:dyDescent="0.3">
      <c r="A1096">
        <v>8198</v>
      </c>
      <c r="B1096">
        <v>6.90001304124475E-2</v>
      </c>
      <c r="C1096">
        <v>6.7604392018293005E-2</v>
      </c>
      <c r="D1096">
        <f t="shared" si="94"/>
        <v>1.3957383941544943E-3</v>
      </c>
      <c r="E1096">
        <f t="shared" si="95"/>
        <v>1.3957383941544943</v>
      </c>
      <c r="F1096" s="27">
        <f t="shared" si="96"/>
        <v>1.3957383941544943</v>
      </c>
      <c r="G1096">
        <f t="shared" si="93"/>
        <v>2.0228054437165315</v>
      </c>
      <c r="H1096" s="27">
        <f t="shared" si="97"/>
        <v>2.0228054437165315</v>
      </c>
    </row>
    <row r="1097" spans="1:8" x14ac:dyDescent="0.3">
      <c r="A1097">
        <v>8199</v>
      </c>
      <c r="B1097">
        <v>6.9000136667894493E-2</v>
      </c>
      <c r="C1097">
        <v>6.7782863654424E-2</v>
      </c>
      <c r="D1097">
        <f t="shared" si="94"/>
        <v>1.2172730134704934E-3</v>
      </c>
      <c r="E1097">
        <f t="shared" si="95"/>
        <v>1.2172730134704934</v>
      </c>
      <c r="F1097" s="27">
        <f t="shared" si="96"/>
        <v>1.2172730134704934</v>
      </c>
      <c r="G1097">
        <f t="shared" si="93"/>
        <v>1.7641602933764711</v>
      </c>
      <c r="H1097" s="27">
        <f t="shared" si="97"/>
        <v>1.7641602933764711</v>
      </c>
    </row>
    <row r="1098" spans="1:8" x14ac:dyDescent="0.3">
      <c r="A1098">
        <v>8200</v>
      </c>
      <c r="B1098">
        <v>6.9000143169037506E-2</v>
      </c>
      <c r="C1098">
        <v>6.7936541859707003E-2</v>
      </c>
      <c r="D1098">
        <f t="shared" si="94"/>
        <v>1.063601309330503E-3</v>
      </c>
      <c r="E1098">
        <f t="shared" si="95"/>
        <v>1.063601309330503</v>
      </c>
      <c r="F1098" s="27">
        <f t="shared" si="96"/>
        <v>1.063601309330503</v>
      </c>
      <c r="G1098">
        <f t="shared" si="93"/>
        <v>1.5414479745714118</v>
      </c>
      <c r="H1098" s="27">
        <f t="shared" si="97"/>
        <v>1.5414479745714118</v>
      </c>
    </row>
    <row r="1099" spans="1:8" x14ac:dyDescent="0.3">
      <c r="A1099">
        <v>8201</v>
      </c>
      <c r="B1099">
        <v>6.9000135836220999E-2</v>
      </c>
      <c r="C1099">
        <v>6.7829327476217005E-2</v>
      </c>
      <c r="D1099">
        <f t="shared" si="94"/>
        <v>1.1708083600039942E-3</v>
      </c>
      <c r="E1099">
        <f t="shared" si="95"/>
        <v>1.1708083600039942</v>
      </c>
      <c r="F1099" s="27">
        <f t="shared" si="96"/>
        <v>1.1708083600039942</v>
      </c>
      <c r="G1099">
        <f t="shared" si="93"/>
        <v>1.6968203697207633</v>
      </c>
      <c r="H1099" s="27">
        <f t="shared" si="97"/>
        <v>1.6968203697207633</v>
      </c>
    </row>
    <row r="1100" spans="1:8" x14ac:dyDescent="0.3">
      <c r="A1100">
        <v>8202</v>
      </c>
      <c r="B1100">
        <v>6.8000163848193504E-2</v>
      </c>
      <c r="C1100">
        <v>6.7150619607224502E-2</v>
      </c>
      <c r="D1100">
        <f t="shared" si="94"/>
        <v>8.4954424096900238E-4</v>
      </c>
      <c r="E1100">
        <f t="shared" si="95"/>
        <v>0.84954424096900238</v>
      </c>
      <c r="F1100" s="27">
        <f t="shared" si="96"/>
        <v>0.84954424096900238</v>
      </c>
      <c r="G1100">
        <f t="shared" si="93"/>
        <v>1.2493267558377674</v>
      </c>
      <c r="H1100" s="27">
        <f t="shared" si="97"/>
        <v>1.2493267558377674</v>
      </c>
    </row>
    <row r="1101" spans="1:8" x14ac:dyDescent="0.3">
      <c r="A1101">
        <v>8203</v>
      </c>
      <c r="B1101">
        <v>6.7000233812983007E-2</v>
      </c>
      <c r="C1101">
        <v>6.6485362941925502E-2</v>
      </c>
      <c r="D1101">
        <f t="shared" si="94"/>
        <v>5.1487087105750451E-4</v>
      </c>
      <c r="E1101">
        <f t="shared" si="95"/>
        <v>0.51487087105750451</v>
      </c>
      <c r="F1101" s="27">
        <f t="shared" si="96"/>
        <v>0.51487087105750451</v>
      </c>
      <c r="G1101">
        <f t="shared" si="93"/>
        <v>0.76846130491821518</v>
      </c>
      <c r="H1101" s="27">
        <f t="shared" si="97"/>
        <v>0.76846130491821518</v>
      </c>
    </row>
    <row r="1102" spans="1:8" x14ac:dyDescent="0.3">
      <c r="A1102">
        <v>8204</v>
      </c>
      <c r="B1102">
        <v>6.7000197341695003E-2</v>
      </c>
      <c r="C1102">
        <v>6.5928682839789005E-2</v>
      </c>
      <c r="D1102">
        <f t="shared" si="94"/>
        <v>1.0715145019059985E-3</v>
      </c>
      <c r="E1102">
        <f t="shared" si="95"/>
        <v>1.0715145019059986</v>
      </c>
      <c r="F1102" s="27">
        <f t="shared" si="96"/>
        <v>1.0715145019059986</v>
      </c>
      <c r="G1102">
        <f t="shared" si="93"/>
        <v>1.5992706654897906</v>
      </c>
      <c r="H1102" s="27">
        <f t="shared" si="97"/>
        <v>1.5992706654897906</v>
      </c>
    </row>
    <row r="1103" spans="1:8" x14ac:dyDescent="0.3">
      <c r="A1103">
        <v>8205</v>
      </c>
      <c r="B1103">
        <v>6.6000273037729498E-2</v>
      </c>
      <c r="C1103">
        <v>6.5574425426214E-2</v>
      </c>
      <c r="D1103">
        <f t="shared" si="94"/>
        <v>4.2584761151549799E-4</v>
      </c>
      <c r="E1103">
        <f t="shared" si="95"/>
        <v>0.42584761151549799</v>
      </c>
      <c r="F1103" s="27">
        <f t="shared" si="96"/>
        <v>0.42584761151549799</v>
      </c>
      <c r="G1103">
        <f t="shared" si="93"/>
        <v>0.64522098457389609</v>
      </c>
      <c r="H1103" s="27">
        <f t="shared" si="97"/>
        <v>0.64522098457389609</v>
      </c>
    </row>
    <row r="1104" spans="1:8" x14ac:dyDescent="0.3">
      <c r="A1104">
        <v>8206</v>
      </c>
      <c r="B1104">
        <v>6.5000901708611503E-2</v>
      </c>
      <c r="C1104">
        <v>6.5059567858116493E-2</v>
      </c>
      <c r="D1104">
        <f t="shared" si="94"/>
        <v>5.8666149504990606E-5</v>
      </c>
      <c r="E1104">
        <f t="shared" si="95"/>
        <v>5.8666149504990606E-2</v>
      </c>
      <c r="F1104" s="27">
        <f t="shared" si="96"/>
        <v>5.8666149504990606E-2</v>
      </c>
      <c r="G1104">
        <f t="shared" si="93"/>
        <v>9.0254362574816935E-2</v>
      </c>
      <c r="H1104" s="27">
        <f t="shared" si="97"/>
        <v>9.0254362574816935E-2</v>
      </c>
    </row>
    <row r="1105" spans="1:8" x14ac:dyDescent="0.3">
      <c r="A1105">
        <v>8207</v>
      </c>
      <c r="B1105">
        <v>6.40013691021485E-2</v>
      </c>
      <c r="C1105">
        <v>6.4644981691873493E-2</v>
      </c>
      <c r="D1105">
        <f t="shared" si="94"/>
        <v>6.436125897249928E-4</v>
      </c>
      <c r="E1105">
        <f t="shared" si="95"/>
        <v>0.6436125897249928</v>
      </c>
      <c r="F1105" s="27">
        <f t="shared" si="96"/>
        <v>0.6436125897249928</v>
      </c>
      <c r="G1105">
        <f t="shared" si="93"/>
        <v>1.0056231589323719</v>
      </c>
      <c r="H1105" s="27">
        <f t="shared" si="97"/>
        <v>1.0056231589323719</v>
      </c>
    </row>
    <row r="1106" spans="1:8" x14ac:dyDescent="0.3">
      <c r="A1106">
        <v>8208</v>
      </c>
      <c r="B1106">
        <v>6.4001174262731497E-2</v>
      </c>
      <c r="C1106">
        <v>6.4184832850163506E-2</v>
      </c>
      <c r="D1106">
        <f t="shared" si="94"/>
        <v>1.8365858743200902E-4</v>
      </c>
      <c r="E1106">
        <f t="shared" si="95"/>
        <v>0.18365858743200902</v>
      </c>
      <c r="F1106" s="27">
        <f t="shared" si="96"/>
        <v>0.18365858743200902</v>
      </c>
      <c r="G1106">
        <f t="shared" si="93"/>
        <v>0.28696127773854802</v>
      </c>
      <c r="H1106" s="27">
        <f t="shared" si="97"/>
        <v>0.28696127773854802</v>
      </c>
    </row>
    <row r="1107" spans="1:8" x14ac:dyDescent="0.3">
      <c r="A1107">
        <v>8209</v>
      </c>
      <c r="B1107">
        <v>6.6643631253367003E-2</v>
      </c>
      <c r="C1107">
        <v>8.4653128095390995E-2</v>
      </c>
      <c r="D1107">
        <f t="shared" si="94"/>
        <v>1.8009496842023992E-2</v>
      </c>
      <c r="E1107">
        <f t="shared" si="95"/>
        <v>18.009496842023992</v>
      </c>
      <c r="F1107" s="27">
        <f t="shared" si="96"/>
        <v>18.009496842023992</v>
      </c>
      <c r="G1107">
        <f t="shared" si="93"/>
        <v>27.02358275399963</v>
      </c>
      <c r="H1107" s="27">
        <f t="shared" si="97"/>
        <v>27.02358275399963</v>
      </c>
    </row>
    <row r="1108" spans="1:8" x14ac:dyDescent="0.3">
      <c r="A1108">
        <v>8210</v>
      </c>
      <c r="B1108">
        <v>9.6438779276321496E-2</v>
      </c>
      <c r="C1108">
        <v>0.1112212342172695</v>
      </c>
      <c r="D1108">
        <f t="shared" si="94"/>
        <v>1.4782454940948E-2</v>
      </c>
      <c r="E1108">
        <f t="shared" si="95"/>
        <v>14.782454940948</v>
      </c>
      <c r="F1108" s="27">
        <f t="shared" si="96"/>
        <v>14.782454940948</v>
      </c>
      <c r="G1108">
        <f t="shared" si="93"/>
        <v>15.328330627861359</v>
      </c>
      <c r="H1108" s="27">
        <f t="shared" si="97"/>
        <v>15.328330627861359</v>
      </c>
    </row>
    <row r="1109" spans="1:8" x14ac:dyDescent="0.3">
      <c r="A1109">
        <v>8211</v>
      </c>
      <c r="B1109">
        <v>0.122998775003786</v>
      </c>
      <c r="C1109">
        <v>0.114689092731755</v>
      </c>
      <c r="D1109">
        <f t="shared" si="94"/>
        <v>8.3096822720310076E-3</v>
      </c>
      <c r="E1109">
        <f t="shared" si="95"/>
        <v>8.309682272031008</v>
      </c>
      <c r="F1109" s="27">
        <f t="shared" si="96"/>
        <v>8.309682272031008</v>
      </c>
      <c r="G1109">
        <f t="shared" si="93"/>
        <v>6.755906529780666</v>
      </c>
      <c r="H1109" s="27">
        <f t="shared" si="97"/>
        <v>6.755906529780666</v>
      </c>
    </row>
    <row r="1110" spans="1:8" x14ac:dyDescent="0.3">
      <c r="A1110">
        <v>8212</v>
      </c>
      <c r="B1110">
        <v>0.121997825084359</v>
      </c>
      <c r="C1110">
        <v>0.116139434399611</v>
      </c>
      <c r="D1110">
        <f t="shared" si="94"/>
        <v>5.8583906847479994E-3</v>
      </c>
      <c r="E1110">
        <f t="shared" si="95"/>
        <v>5.8583906847479996</v>
      </c>
      <c r="F1110" s="27">
        <f t="shared" si="96"/>
        <v>5.8583906847479996</v>
      </c>
      <c r="G1110">
        <f t="shared" si="93"/>
        <v>4.802045184573613</v>
      </c>
      <c r="H1110" s="27">
        <f t="shared" si="97"/>
        <v>4.802045184573613</v>
      </c>
    </row>
    <row r="1111" spans="1:8" x14ac:dyDescent="0.3">
      <c r="A1111">
        <v>8213</v>
      </c>
      <c r="B1111">
        <v>0.119999319440477</v>
      </c>
      <c r="C1111">
        <v>0.117725078834873</v>
      </c>
      <c r="D1111">
        <f t="shared" si="94"/>
        <v>2.2742406056039943E-3</v>
      </c>
      <c r="E1111">
        <f t="shared" si="95"/>
        <v>2.2742406056039943</v>
      </c>
      <c r="F1111" s="27">
        <f t="shared" si="96"/>
        <v>2.2742406056039943</v>
      </c>
      <c r="G1111">
        <f t="shared" si="93"/>
        <v>1.8952112530372149</v>
      </c>
      <c r="H1111" s="27">
        <f t="shared" si="97"/>
        <v>1.8952112530372149</v>
      </c>
    </row>
    <row r="1112" spans="1:8" x14ac:dyDescent="0.3">
      <c r="A1112">
        <v>8214</v>
      </c>
      <c r="B1112">
        <v>0.119999210181884</v>
      </c>
      <c r="C1112">
        <v>0.117818668918721</v>
      </c>
      <c r="D1112">
        <f t="shared" si="94"/>
        <v>2.1805412631629995E-3</v>
      </c>
      <c r="E1112">
        <f t="shared" si="95"/>
        <v>2.1805412631629997</v>
      </c>
      <c r="F1112" s="27">
        <f t="shared" si="96"/>
        <v>2.1805412631629997</v>
      </c>
      <c r="G1112">
        <f t="shared" si="93"/>
        <v>1.8171296793186649</v>
      </c>
      <c r="H1112" s="27">
        <f t="shared" si="97"/>
        <v>1.8171296793186649</v>
      </c>
    </row>
    <row r="1113" spans="1:8" x14ac:dyDescent="0.3">
      <c r="A1113">
        <v>8215</v>
      </c>
      <c r="B1113">
        <v>0.11899955746390101</v>
      </c>
      <c r="C1113">
        <v>0.117995700478288</v>
      </c>
      <c r="D1113">
        <f t="shared" si="94"/>
        <v>1.0038569856130053E-3</v>
      </c>
      <c r="E1113">
        <f t="shared" si="95"/>
        <v>1.0038569856130053</v>
      </c>
      <c r="F1113" s="27">
        <f t="shared" si="96"/>
        <v>1.0038569856130053</v>
      </c>
      <c r="G1113">
        <f t="shared" si="93"/>
        <v>0.84358043593357834</v>
      </c>
      <c r="H1113" s="27">
        <f t="shared" si="97"/>
        <v>0.84358043593357834</v>
      </c>
    </row>
    <row r="1114" spans="1:8" x14ac:dyDescent="0.3">
      <c r="A1114">
        <v>8216</v>
      </c>
      <c r="B1114">
        <v>0.118999471419864</v>
      </c>
      <c r="C1114">
        <v>0.1175718328645015</v>
      </c>
      <c r="D1114">
        <f t="shared" si="94"/>
        <v>1.4276385553625009E-3</v>
      </c>
      <c r="E1114">
        <f t="shared" si="95"/>
        <v>1.4276385553625008</v>
      </c>
      <c r="F1114" s="27">
        <f t="shared" si="96"/>
        <v>1.4276385553625008</v>
      </c>
      <c r="G1114">
        <f t="shared" si="93"/>
        <v>1.1997015939048887</v>
      </c>
      <c r="H1114" s="27">
        <f t="shared" si="97"/>
        <v>1.1997015939048887</v>
      </c>
    </row>
    <row r="1115" spans="1:8" x14ac:dyDescent="0.3">
      <c r="A1115">
        <v>8217</v>
      </c>
      <c r="B1115">
        <v>0.117999567740925</v>
      </c>
      <c r="C1115">
        <v>0.117607741515765</v>
      </c>
      <c r="D1115">
        <f t="shared" si="94"/>
        <v>3.9182622515999965E-4</v>
      </c>
      <c r="E1115">
        <f t="shared" si="95"/>
        <v>0.39182622515999965</v>
      </c>
      <c r="F1115" s="27">
        <f t="shared" si="96"/>
        <v>0.39182622515999965</v>
      </c>
      <c r="G1115">
        <f t="shared" si="93"/>
        <v>0.33205733941354532</v>
      </c>
      <c r="H1115" s="27">
        <f t="shared" si="97"/>
        <v>0.33205733941354532</v>
      </c>
    </row>
    <row r="1116" spans="1:8" x14ac:dyDescent="0.3">
      <c r="A1116">
        <v>8218</v>
      </c>
      <c r="B1116">
        <v>0.116999602072008</v>
      </c>
      <c r="C1116">
        <v>0.1157190121971835</v>
      </c>
      <c r="D1116">
        <f t="shared" si="94"/>
        <v>1.2805898748245031E-3</v>
      </c>
      <c r="E1116">
        <f t="shared" si="95"/>
        <v>1.280589874824503</v>
      </c>
      <c r="F1116" s="27">
        <f t="shared" si="96"/>
        <v>1.280589874824503</v>
      </c>
      <c r="G1116">
        <f t="shared" si="93"/>
        <v>1.0945249831160602</v>
      </c>
      <c r="H1116" s="27">
        <f t="shared" si="97"/>
        <v>1.0945249831160602</v>
      </c>
    </row>
    <row r="1117" spans="1:8" x14ac:dyDescent="0.3">
      <c r="A1117">
        <v>8219</v>
      </c>
      <c r="B1117">
        <v>0.11499977489252</v>
      </c>
      <c r="C1117">
        <v>0.1145200183999595</v>
      </c>
      <c r="D1117">
        <f t="shared" si="94"/>
        <v>4.7975649256050412E-4</v>
      </c>
      <c r="E1117">
        <f t="shared" si="95"/>
        <v>0.47975649256050412</v>
      </c>
      <c r="F1117" s="27">
        <f t="shared" si="96"/>
        <v>0.47975649256050412</v>
      </c>
      <c r="G1117">
        <f t="shared" si="93"/>
        <v>0.4171803753606384</v>
      </c>
      <c r="H1117" s="27">
        <f t="shared" si="97"/>
        <v>0.4171803753606384</v>
      </c>
    </row>
    <row r="1118" spans="1:8" x14ac:dyDescent="0.3">
      <c r="A1118">
        <v>8220</v>
      </c>
      <c r="B1118">
        <v>0.112999858842063</v>
      </c>
      <c r="C1118">
        <v>0.1126541727671805</v>
      </c>
      <c r="D1118">
        <f t="shared" si="94"/>
        <v>3.456860748825008E-4</v>
      </c>
      <c r="E1118">
        <f t="shared" si="95"/>
        <v>0.3456860748825008</v>
      </c>
      <c r="F1118" s="27">
        <f t="shared" si="96"/>
        <v>0.3456860748825008</v>
      </c>
      <c r="G1118">
        <f t="shared" si="93"/>
        <v>0.30591726257433416</v>
      </c>
      <c r="H1118" s="27">
        <f t="shared" si="97"/>
        <v>0.30591726257433416</v>
      </c>
    </row>
    <row r="1119" spans="1:8" x14ac:dyDescent="0.3">
      <c r="A1119">
        <v>8221</v>
      </c>
      <c r="B1119">
        <v>0.110999883706677</v>
      </c>
      <c r="C1119">
        <v>0.1110530107750355</v>
      </c>
      <c r="D1119">
        <f t="shared" si="94"/>
        <v>5.3127068358499452E-5</v>
      </c>
      <c r="E1119">
        <f t="shared" si="95"/>
        <v>5.3127068358499452E-2</v>
      </c>
      <c r="F1119" s="27">
        <f t="shared" si="96"/>
        <v>5.3127068358499452E-2</v>
      </c>
      <c r="G1119">
        <f t="shared" si="93"/>
        <v>4.7862273891106512E-2</v>
      </c>
      <c r="H1119" s="27">
        <f t="shared" si="97"/>
        <v>4.7862273891106512E-2</v>
      </c>
    </row>
    <row r="1120" spans="1:8" x14ac:dyDescent="0.3">
      <c r="A1120">
        <v>8222</v>
      </c>
      <c r="B1120">
        <v>0.10699990944808301</v>
      </c>
      <c r="C1120">
        <v>0.10645633779449799</v>
      </c>
      <c r="D1120">
        <f t="shared" si="94"/>
        <v>5.4357165358501214E-4</v>
      </c>
      <c r="E1120">
        <f t="shared" si="95"/>
        <v>0.54357165358501214</v>
      </c>
      <c r="F1120" s="27">
        <f t="shared" si="96"/>
        <v>0.54357165358501214</v>
      </c>
      <c r="G1120">
        <f t="shared" si="93"/>
        <v>0.50801132112056258</v>
      </c>
      <c r="H1120" s="27">
        <f t="shared" si="97"/>
        <v>0.50801132112056258</v>
      </c>
    </row>
    <row r="1121" spans="1:8" x14ac:dyDescent="0.3">
      <c r="A1121">
        <v>8223</v>
      </c>
      <c r="B1121">
        <v>0.1029999274497</v>
      </c>
      <c r="C1121">
        <v>0.10202039298944</v>
      </c>
      <c r="D1121">
        <f t="shared" si="94"/>
        <v>9.7953446026000091E-4</v>
      </c>
      <c r="E1121">
        <f t="shared" si="95"/>
        <v>0.97953446026000091</v>
      </c>
      <c r="F1121" s="27">
        <f t="shared" si="96"/>
        <v>0.97953446026000091</v>
      </c>
      <c r="G1121">
        <f t="shared" si="93"/>
        <v>0.95100500021066159</v>
      </c>
      <c r="H1121" s="27">
        <f t="shared" si="97"/>
        <v>0.95100500021066159</v>
      </c>
    </row>
    <row r="1122" spans="1:8" x14ac:dyDescent="0.3">
      <c r="A1122">
        <v>8224</v>
      </c>
      <c r="B1122">
        <v>9.7999579266689493E-2</v>
      </c>
      <c r="C1122">
        <v>9.7568213681061999E-2</v>
      </c>
      <c r="D1122">
        <f t="shared" si="94"/>
        <v>4.3136558562749394E-4</v>
      </c>
      <c r="E1122">
        <f t="shared" si="95"/>
        <v>0.43136558562749394</v>
      </c>
      <c r="F1122" s="27">
        <f t="shared" si="96"/>
        <v>0.43136558562749394</v>
      </c>
      <c r="G1122">
        <f t="shared" si="93"/>
        <v>0.44017085466622718</v>
      </c>
      <c r="H1122" s="27">
        <f t="shared" si="97"/>
        <v>0.44017085466622718</v>
      </c>
    </row>
    <row r="1123" spans="1:8" x14ac:dyDescent="0.3">
      <c r="A1123">
        <v>8225</v>
      </c>
      <c r="B1123">
        <v>9.3999625763754494E-2</v>
      </c>
      <c r="C1123">
        <v>9.3044311889143499E-2</v>
      </c>
      <c r="D1123">
        <f t="shared" si="94"/>
        <v>9.5531387461099404E-4</v>
      </c>
      <c r="E1123">
        <f t="shared" si="95"/>
        <v>0.95531387461099404</v>
      </c>
      <c r="F1123" s="27">
        <f t="shared" si="96"/>
        <v>0.95531387461099404</v>
      </c>
      <c r="G1123">
        <f t="shared" si="93"/>
        <v>1.0162954020816488</v>
      </c>
      <c r="H1123" s="27">
        <f t="shared" si="97"/>
        <v>1.0162954020816488</v>
      </c>
    </row>
    <row r="1124" spans="1:8" x14ac:dyDescent="0.3">
      <c r="A1124">
        <v>8226</v>
      </c>
      <c r="B1124">
        <v>8.7999688218015501E-2</v>
      </c>
      <c r="C1124">
        <v>8.6846734207322501E-2</v>
      </c>
      <c r="D1124">
        <f t="shared" si="94"/>
        <v>1.1529540106929997E-3</v>
      </c>
      <c r="E1124">
        <f t="shared" si="95"/>
        <v>1.1529540106929996</v>
      </c>
      <c r="F1124" s="27">
        <f t="shared" si="96"/>
        <v>1.1529540106929996</v>
      </c>
      <c r="G1124">
        <f t="shared" si="93"/>
        <v>1.3101796540876427</v>
      </c>
      <c r="H1124" s="27">
        <f t="shared" si="97"/>
        <v>1.3101796540876427</v>
      </c>
    </row>
    <row r="1125" spans="1:8" x14ac:dyDescent="0.3">
      <c r="A1125">
        <v>8227</v>
      </c>
      <c r="B1125">
        <v>8.1999736697869502E-2</v>
      </c>
      <c r="C1125">
        <v>8.0960324375068005E-2</v>
      </c>
      <c r="D1125">
        <f t="shared" si="94"/>
        <v>1.0394123228014973E-3</v>
      </c>
      <c r="E1125">
        <f t="shared" si="95"/>
        <v>1.0394123228014973</v>
      </c>
      <c r="F1125" s="27">
        <f t="shared" si="96"/>
        <v>1.0394123228014973</v>
      </c>
      <c r="G1125">
        <f t="shared" si="93"/>
        <v>1.2675800736180936</v>
      </c>
      <c r="H1125" s="27">
        <f t="shared" si="97"/>
        <v>1.2675800736180936</v>
      </c>
    </row>
    <row r="1126" spans="1:8" x14ac:dyDescent="0.3">
      <c r="A1126">
        <v>8228</v>
      </c>
      <c r="B1126">
        <v>7.4999792522915498E-2</v>
      </c>
      <c r="C1126">
        <v>7.4647871520296005E-2</v>
      </c>
      <c r="D1126">
        <f t="shared" si="94"/>
        <v>3.51921002619493E-4</v>
      </c>
      <c r="E1126">
        <f t="shared" si="95"/>
        <v>0.351921002619493</v>
      </c>
      <c r="F1126" s="27">
        <f t="shared" si="96"/>
        <v>0.351921002619493</v>
      </c>
      <c r="G1126">
        <f t="shared" si="93"/>
        <v>0.46922930155035664</v>
      </c>
      <c r="H1126" s="27">
        <f t="shared" si="97"/>
        <v>0.46922930155035664</v>
      </c>
    </row>
    <row r="1127" spans="1:8" x14ac:dyDescent="0.3">
      <c r="A1127">
        <v>8229</v>
      </c>
      <c r="B1127">
        <v>6.8999818345360495E-2</v>
      </c>
      <c r="C1127">
        <v>6.8182907846911001E-2</v>
      </c>
      <c r="D1127">
        <f t="shared" si="94"/>
        <v>8.1691049844949404E-4</v>
      </c>
      <c r="E1127">
        <f t="shared" si="95"/>
        <v>0.81691049844949404</v>
      </c>
      <c r="F1127" s="27">
        <f t="shared" si="96"/>
        <v>0.81691049844949404</v>
      </c>
      <c r="G1127">
        <f t="shared" si="93"/>
        <v>1.183931375530096</v>
      </c>
      <c r="H1127" s="27">
        <f t="shared" si="97"/>
        <v>1.183931375530096</v>
      </c>
    </row>
    <row r="1128" spans="1:8" x14ac:dyDescent="0.3">
      <c r="A1128">
        <v>8230</v>
      </c>
      <c r="B1128">
        <v>6.9999807143779499E-2</v>
      </c>
      <c r="C1128">
        <v>6.9187284001254998E-2</v>
      </c>
      <c r="D1128">
        <f t="shared" si="94"/>
        <v>8.1252314252450164E-4</v>
      </c>
      <c r="E1128">
        <f t="shared" si="95"/>
        <v>0.81252314252450164</v>
      </c>
      <c r="F1128" s="27">
        <f t="shared" si="96"/>
        <v>0.81252314252450164</v>
      </c>
      <c r="G1128">
        <f t="shared" si="93"/>
        <v>1.1607505444344728</v>
      </c>
      <c r="H1128" s="27">
        <f t="shared" si="97"/>
        <v>1.1607505444344728</v>
      </c>
    </row>
    <row r="1129" spans="1:8" x14ac:dyDescent="0.3">
      <c r="A1129">
        <v>8231</v>
      </c>
      <c r="B1129">
        <v>6.99998106209095E-2</v>
      </c>
      <c r="C1129">
        <v>6.9451669407975994E-2</v>
      </c>
      <c r="D1129">
        <f t="shared" si="94"/>
        <v>5.4814121293350615E-4</v>
      </c>
      <c r="E1129">
        <f t="shared" si="95"/>
        <v>0.54814121293350615</v>
      </c>
      <c r="F1129" s="27">
        <f t="shared" si="96"/>
        <v>0.54814121293350615</v>
      </c>
      <c r="G1129">
        <f t="shared" si="93"/>
        <v>0.78306099412470709</v>
      </c>
      <c r="H1129" s="27">
        <f t="shared" si="97"/>
        <v>0.78306099412470709</v>
      </c>
    </row>
    <row r="1130" spans="1:8" x14ac:dyDescent="0.3">
      <c r="A1130">
        <v>8232</v>
      </c>
      <c r="B1130">
        <v>6.9999812529241007E-2</v>
      </c>
      <c r="C1130">
        <v>7.0040987992876003E-2</v>
      </c>
      <c r="D1130">
        <f t="shared" si="94"/>
        <v>4.1175463634995912E-5</v>
      </c>
      <c r="E1130">
        <f t="shared" si="95"/>
        <v>4.1175463634995912E-2</v>
      </c>
      <c r="F1130" s="27">
        <f t="shared" si="96"/>
        <v>4.1175463634995912E-2</v>
      </c>
      <c r="G1130">
        <f t="shared" si="93"/>
        <v>5.882224844215931E-2</v>
      </c>
      <c r="H1130" s="27">
        <f t="shared" si="97"/>
        <v>5.882224844215931E-2</v>
      </c>
    </row>
    <row r="1131" spans="1:8" x14ac:dyDescent="0.3">
      <c r="A1131">
        <v>8233</v>
      </c>
      <c r="B1131">
        <v>6.9999813191862506E-2</v>
      </c>
      <c r="C1131">
        <v>6.9354428382262495E-2</v>
      </c>
      <c r="D1131">
        <f t="shared" si="94"/>
        <v>6.4538480960001088E-4</v>
      </c>
      <c r="E1131">
        <f t="shared" si="95"/>
        <v>0.64538480960001088</v>
      </c>
      <c r="F1131" s="27">
        <f t="shared" si="96"/>
        <v>0.64538480960001088</v>
      </c>
      <c r="G1131">
        <f t="shared" si="93"/>
        <v>0.9219807599072809</v>
      </c>
      <c r="H1131" s="27">
        <f t="shared" si="97"/>
        <v>0.9219807599072809</v>
      </c>
    </row>
    <row r="1132" spans="1:8" x14ac:dyDescent="0.3">
      <c r="A1132">
        <v>8234</v>
      </c>
      <c r="B1132">
        <v>7.29998021654375E-2</v>
      </c>
      <c r="C1132">
        <v>7.2842797979469007E-2</v>
      </c>
      <c r="D1132">
        <f t="shared" si="94"/>
        <v>1.5700418596849286E-4</v>
      </c>
      <c r="E1132">
        <f t="shared" si="95"/>
        <v>0.15700418596849286</v>
      </c>
      <c r="F1132" s="27">
        <f t="shared" si="96"/>
        <v>0.15700418596849286</v>
      </c>
      <c r="G1132">
        <f t="shared" si="93"/>
        <v>0.21507481022027766</v>
      </c>
      <c r="H1132" s="27">
        <f t="shared" si="97"/>
        <v>0.21507481022027766</v>
      </c>
    </row>
    <row r="1133" spans="1:8" x14ac:dyDescent="0.3">
      <c r="A1133">
        <v>8235</v>
      </c>
      <c r="B1133">
        <v>7.5999783304227006E-2</v>
      </c>
      <c r="C1133">
        <v>7.56948068290315E-2</v>
      </c>
      <c r="D1133">
        <f t="shared" si="94"/>
        <v>3.0497647519550641E-4</v>
      </c>
      <c r="E1133">
        <f t="shared" si="95"/>
        <v>0.30497647519550641</v>
      </c>
      <c r="F1133" s="27">
        <f t="shared" si="96"/>
        <v>0.30497647519550641</v>
      </c>
      <c r="G1133">
        <f t="shared" si="93"/>
        <v>0.40128597995429288</v>
      </c>
      <c r="H1133" s="27">
        <f t="shared" si="97"/>
        <v>0.40128597995429288</v>
      </c>
    </row>
    <row r="1134" spans="1:8" x14ac:dyDescent="0.3">
      <c r="A1134">
        <v>8236</v>
      </c>
      <c r="B1134">
        <v>7.8999770015449E-2</v>
      </c>
      <c r="C1134">
        <v>7.8514247575892496E-2</v>
      </c>
      <c r="D1134">
        <f t="shared" si="94"/>
        <v>4.8552243955650443E-4</v>
      </c>
      <c r="E1134">
        <f t="shared" si="95"/>
        <v>0.48552243955650443</v>
      </c>
      <c r="F1134" s="27">
        <f t="shared" si="96"/>
        <v>0.48552243955650443</v>
      </c>
      <c r="G1134">
        <f t="shared" si="93"/>
        <v>0.61458715571141131</v>
      </c>
      <c r="H1134" s="27">
        <f t="shared" si="97"/>
        <v>0.61458715571141131</v>
      </c>
    </row>
    <row r="1135" spans="1:8" x14ac:dyDescent="0.3">
      <c r="A1135">
        <v>8237</v>
      </c>
      <c r="B1135">
        <v>8.1999747375631996E-2</v>
      </c>
      <c r="C1135">
        <v>8.2225191609199E-2</v>
      </c>
      <c r="D1135">
        <f t="shared" si="94"/>
        <v>2.2544423356700427E-4</v>
      </c>
      <c r="E1135">
        <f t="shared" si="95"/>
        <v>0.22544423356700427</v>
      </c>
      <c r="F1135" s="27">
        <f t="shared" si="96"/>
        <v>0.22544423356700427</v>
      </c>
      <c r="G1135">
        <f t="shared" si="93"/>
        <v>0.27493283916384342</v>
      </c>
      <c r="H1135" s="27">
        <f t="shared" si="97"/>
        <v>0.27493283916384342</v>
      </c>
    </row>
    <row r="1136" spans="1:8" x14ac:dyDescent="0.3">
      <c r="A1136">
        <v>8238</v>
      </c>
      <c r="B1136">
        <v>8.5999713776121006E-2</v>
      </c>
      <c r="C1136">
        <v>8.5976376857771E-2</v>
      </c>
      <c r="D1136">
        <f t="shared" si="94"/>
        <v>2.3336918350005953E-5</v>
      </c>
      <c r="E1136">
        <f t="shared" si="95"/>
        <v>2.3336918350005953E-2</v>
      </c>
      <c r="F1136" s="27">
        <f t="shared" si="96"/>
        <v>2.3336918350005953E-2</v>
      </c>
      <c r="G1136">
        <f t="shared" si="93"/>
        <v>2.7136041883532136E-2</v>
      </c>
      <c r="H1136" s="27">
        <f t="shared" si="97"/>
        <v>2.7136041883532136E-2</v>
      </c>
    </row>
    <row r="1137" spans="1:8" x14ac:dyDescent="0.3">
      <c r="A1137">
        <v>8239</v>
      </c>
      <c r="B1137">
        <v>8.8999707719085996E-2</v>
      </c>
      <c r="C1137">
        <v>8.97060833512075E-2</v>
      </c>
      <c r="D1137">
        <f t="shared" si="94"/>
        <v>7.0637563212150312E-4</v>
      </c>
      <c r="E1137">
        <f t="shared" si="95"/>
        <v>0.70637563212150312</v>
      </c>
      <c r="F1137" s="27">
        <f t="shared" si="96"/>
        <v>0.70637563212150312</v>
      </c>
      <c r="G1137">
        <f t="shared" si="93"/>
        <v>0.79368309202887499</v>
      </c>
      <c r="H1137" s="27">
        <f t="shared" si="97"/>
        <v>0.79368309202887499</v>
      </c>
    </row>
    <row r="1138" spans="1:8" x14ac:dyDescent="0.3">
      <c r="A1138">
        <v>8240</v>
      </c>
      <c r="B1138">
        <v>9.2999950794582495E-2</v>
      </c>
      <c r="C1138">
        <v>9.3170845171780994E-2</v>
      </c>
      <c r="D1138">
        <f t="shared" si="94"/>
        <v>1.7089437719849943E-4</v>
      </c>
      <c r="E1138">
        <f t="shared" si="95"/>
        <v>0.17089437719849943</v>
      </c>
      <c r="F1138" s="27">
        <f t="shared" si="96"/>
        <v>0.17089437719849943</v>
      </c>
      <c r="G1138">
        <f t="shared" si="93"/>
        <v>0.18375749206144151</v>
      </c>
      <c r="H1138" s="27">
        <f t="shared" si="97"/>
        <v>0.18375749206144151</v>
      </c>
    </row>
    <row r="1139" spans="1:8" x14ac:dyDescent="0.3">
      <c r="A1139">
        <v>8241</v>
      </c>
      <c r="B1139">
        <v>9.6999929381038505E-2</v>
      </c>
      <c r="C1139">
        <v>9.7097669443621498E-2</v>
      </c>
      <c r="D1139">
        <f t="shared" si="94"/>
        <v>9.7740062582993281E-5</v>
      </c>
      <c r="E1139">
        <f t="shared" si="95"/>
        <v>9.7740062582993281E-2</v>
      </c>
      <c r="F1139" s="27">
        <f t="shared" si="96"/>
        <v>9.7740062582993281E-2</v>
      </c>
      <c r="G1139">
        <f t="shared" si="93"/>
        <v>0.10076302447504612</v>
      </c>
      <c r="H1139" s="27">
        <f t="shared" si="97"/>
        <v>0.10076302447504612</v>
      </c>
    </row>
    <row r="1140" spans="1:8" x14ac:dyDescent="0.3">
      <c r="A1140">
        <v>8242</v>
      </c>
      <c r="B1140">
        <v>9.8999916688888495E-2</v>
      </c>
      <c r="C1140">
        <v>9.9508308057137507E-2</v>
      </c>
      <c r="D1140">
        <f t="shared" si="94"/>
        <v>5.0839136824901154E-4</v>
      </c>
      <c r="E1140">
        <f t="shared" si="95"/>
        <v>0.50839136824901154</v>
      </c>
      <c r="F1140" s="27">
        <f t="shared" si="96"/>
        <v>0.50839136824901154</v>
      </c>
      <c r="G1140">
        <f t="shared" si="93"/>
        <v>0.51352706674153403</v>
      </c>
      <c r="H1140" s="27">
        <f t="shared" si="97"/>
        <v>0.51352706674153403</v>
      </c>
    </row>
    <row r="1141" spans="1:8" x14ac:dyDescent="0.3">
      <c r="A1141">
        <v>8243</v>
      </c>
      <c r="B1141">
        <v>0.100999906905562</v>
      </c>
      <c r="C1141">
        <v>0.10149276686637999</v>
      </c>
      <c r="D1141">
        <f t="shared" si="94"/>
        <v>4.9285996081799288E-4</v>
      </c>
      <c r="E1141">
        <f t="shared" si="95"/>
        <v>0.49285996081799288</v>
      </c>
      <c r="F1141" s="27">
        <f t="shared" si="96"/>
        <v>0.49285996081799288</v>
      </c>
      <c r="G1141">
        <f t="shared" si="93"/>
        <v>0.48798060901069146</v>
      </c>
      <c r="H1141" s="27">
        <f t="shared" si="97"/>
        <v>0.48798060901069146</v>
      </c>
    </row>
    <row r="1142" spans="1:8" x14ac:dyDescent="0.3">
      <c r="A1142">
        <v>8244</v>
      </c>
      <c r="B1142">
        <v>0.103999881502364</v>
      </c>
      <c r="C1142">
        <v>0.1041594110858675</v>
      </c>
      <c r="D1142">
        <f t="shared" si="94"/>
        <v>1.5952958350350099E-4</v>
      </c>
      <c r="E1142">
        <f t="shared" si="95"/>
        <v>0.15952958350350099</v>
      </c>
      <c r="F1142" s="27">
        <f t="shared" si="96"/>
        <v>0.15952958350350099</v>
      </c>
      <c r="G1142">
        <f t="shared" si="93"/>
        <v>0.15339400506901035</v>
      </c>
      <c r="H1142" s="27">
        <f t="shared" si="97"/>
        <v>0.15339400506901035</v>
      </c>
    </row>
    <row r="1143" spans="1:8" x14ac:dyDescent="0.3">
      <c r="A1143">
        <v>8245</v>
      </c>
      <c r="B1143">
        <v>0.10599987613011699</v>
      </c>
      <c r="C1143">
        <v>0.10670784438478</v>
      </c>
      <c r="D1143">
        <f t="shared" si="94"/>
        <v>7.0796825466300228E-4</v>
      </c>
      <c r="E1143">
        <f t="shared" si="95"/>
        <v>0.70796825466300228</v>
      </c>
      <c r="F1143" s="27">
        <f t="shared" si="96"/>
        <v>0.70796825466300228</v>
      </c>
      <c r="G1143">
        <f t="shared" si="93"/>
        <v>0.66789536036245645</v>
      </c>
      <c r="H1143" s="27">
        <f t="shared" si="97"/>
        <v>0.66789536036245645</v>
      </c>
    </row>
    <row r="1144" spans="1:8" x14ac:dyDescent="0.3">
      <c r="A1144">
        <v>8246</v>
      </c>
      <c r="B1144">
        <v>0.111999826969014</v>
      </c>
      <c r="C1144">
        <v>0.1133261145733515</v>
      </c>
      <c r="D1144">
        <f t="shared" si="94"/>
        <v>1.3262876043374922E-3</v>
      </c>
      <c r="E1144">
        <f t="shared" si="95"/>
        <v>1.3262876043374923</v>
      </c>
      <c r="F1144" s="27">
        <f t="shared" si="96"/>
        <v>1.3262876043374923</v>
      </c>
      <c r="G1144">
        <f t="shared" si="93"/>
        <v>1.1841871904895214</v>
      </c>
      <c r="H1144" s="27">
        <f t="shared" si="97"/>
        <v>1.1841871904895214</v>
      </c>
    </row>
    <row r="1145" spans="1:8" x14ac:dyDescent="0.3">
      <c r="A1145">
        <v>8247</v>
      </c>
      <c r="B1145">
        <v>0.118999164200118</v>
      </c>
      <c r="C1145">
        <v>0.11675964631270699</v>
      </c>
      <c r="D1145">
        <f t="shared" si="94"/>
        <v>2.2395178874110022E-3</v>
      </c>
      <c r="E1145">
        <f t="shared" si="95"/>
        <v>2.2395178874110022</v>
      </c>
      <c r="F1145" s="27">
        <f t="shared" si="96"/>
        <v>2.2395178874110022</v>
      </c>
      <c r="G1145">
        <f t="shared" si="93"/>
        <v>1.8819610225537882</v>
      </c>
      <c r="H1145" s="27">
        <f t="shared" si="97"/>
        <v>1.8819610225537882</v>
      </c>
    </row>
    <row r="1146" spans="1:8" x14ac:dyDescent="0.3">
      <c r="A1146">
        <v>8248</v>
      </c>
      <c r="B1146">
        <v>6.3001753005188496E-2</v>
      </c>
      <c r="C1146">
        <v>6.4289804128858E-2</v>
      </c>
      <c r="D1146">
        <f t="shared" si="94"/>
        <v>1.2880511236695036E-3</v>
      </c>
      <c r="E1146">
        <f t="shared" si="95"/>
        <v>1.2880511236695036</v>
      </c>
      <c r="F1146" s="27">
        <f t="shared" si="96"/>
        <v>1.2880511236695036</v>
      </c>
      <c r="G1146">
        <f t="shared" si="93"/>
        <v>2.0444687048048116</v>
      </c>
      <c r="H1146" s="27">
        <f t="shared" si="97"/>
        <v>2.0444687048048116</v>
      </c>
    </row>
    <row r="1147" spans="1:8" x14ac:dyDescent="0.3">
      <c r="A1147">
        <v>8249</v>
      </c>
      <c r="B1147">
        <v>6.6000664027731498E-2</v>
      </c>
      <c r="C1147">
        <v>6.5739964269828005E-2</v>
      </c>
      <c r="D1147">
        <f t="shared" si="94"/>
        <v>2.6069975790349309E-4</v>
      </c>
      <c r="E1147">
        <f t="shared" si="95"/>
        <v>0.26069975790349309</v>
      </c>
      <c r="F1147" s="27">
        <f t="shared" si="96"/>
        <v>0.26069975790349309</v>
      </c>
      <c r="G1147">
        <f t="shared" si="93"/>
        <v>0.39499565912542156</v>
      </c>
      <c r="H1147" s="27">
        <f t="shared" si="97"/>
        <v>0.39499565912542156</v>
      </c>
    </row>
    <row r="1148" spans="1:8" x14ac:dyDescent="0.3">
      <c r="A1148">
        <v>8250</v>
      </c>
      <c r="B1148">
        <v>7.0000292841661496E-2</v>
      </c>
      <c r="C1148">
        <v>6.9204759678479999E-2</v>
      </c>
      <c r="D1148">
        <f t="shared" si="94"/>
        <v>7.9553316318149714E-4</v>
      </c>
      <c r="E1148">
        <f t="shared" si="95"/>
        <v>0.79553316318149714</v>
      </c>
      <c r="F1148" s="27">
        <f t="shared" si="96"/>
        <v>0.79553316318149714</v>
      </c>
      <c r="G1148">
        <f t="shared" si="93"/>
        <v>1.1364711930291045</v>
      </c>
      <c r="H1148" s="27">
        <f t="shared" si="97"/>
        <v>1.1364711930291045</v>
      </c>
    </row>
    <row r="1149" spans="1:8" x14ac:dyDescent="0.3">
      <c r="A1149">
        <v>8251</v>
      </c>
      <c r="B1149">
        <v>7.3000154489013494E-2</v>
      </c>
      <c r="C1149">
        <v>7.2858877807552999E-2</v>
      </c>
      <c r="D1149">
        <f t="shared" si="94"/>
        <v>1.4127668146049488E-4</v>
      </c>
      <c r="E1149">
        <f t="shared" si="95"/>
        <v>0.14127668146049488</v>
      </c>
      <c r="F1149" s="27">
        <f t="shared" si="96"/>
        <v>0.14127668146049488</v>
      </c>
      <c r="G1149">
        <f t="shared" si="93"/>
        <v>0.19352929106712644</v>
      </c>
      <c r="H1149" s="27">
        <f t="shared" si="97"/>
        <v>0.19352929106712644</v>
      </c>
    </row>
    <row r="1150" spans="1:8" x14ac:dyDescent="0.3">
      <c r="A1150">
        <v>8252</v>
      </c>
      <c r="B1150">
        <v>7.7000075590258996E-2</v>
      </c>
      <c r="C1150">
        <v>7.6519987614595497E-2</v>
      </c>
      <c r="D1150">
        <f t="shared" si="94"/>
        <v>4.8008797566349848E-4</v>
      </c>
      <c r="E1150">
        <f t="shared" si="95"/>
        <v>0.48008797566349848</v>
      </c>
      <c r="F1150" s="27">
        <f t="shared" si="96"/>
        <v>0.48008797566349848</v>
      </c>
      <c r="G1150">
        <f t="shared" si="93"/>
        <v>0.62349026540985975</v>
      </c>
      <c r="H1150" s="27">
        <f t="shared" si="97"/>
        <v>0.62349026540985975</v>
      </c>
    </row>
    <row r="1151" spans="1:8" x14ac:dyDescent="0.3">
      <c r="A1151">
        <v>8253</v>
      </c>
      <c r="B1151">
        <v>8.0000026848635997E-2</v>
      </c>
      <c r="C1151">
        <v>8.01108571013225E-2</v>
      </c>
      <c r="D1151">
        <f t="shared" si="94"/>
        <v>1.1083025268650293E-4</v>
      </c>
      <c r="E1151">
        <f t="shared" si="95"/>
        <v>0.11083025268650293</v>
      </c>
      <c r="F1151" s="27">
        <f t="shared" si="96"/>
        <v>0.11083025268650293</v>
      </c>
      <c r="G1151">
        <f t="shared" si="93"/>
        <v>0.13853776936375189</v>
      </c>
      <c r="H1151" s="27">
        <f t="shared" si="97"/>
        <v>0.13853776936375189</v>
      </c>
    </row>
    <row r="1152" spans="1:8" x14ac:dyDescent="0.3">
      <c r="A1152">
        <v>8254</v>
      </c>
      <c r="B1152">
        <v>8.4000028994658499E-2</v>
      </c>
      <c r="C1152">
        <v>8.4084440837850993E-2</v>
      </c>
      <c r="D1152">
        <f t="shared" si="94"/>
        <v>8.4411843192494507E-5</v>
      </c>
      <c r="E1152">
        <f t="shared" si="95"/>
        <v>8.4411843192494507E-2</v>
      </c>
      <c r="F1152" s="27">
        <f t="shared" si="96"/>
        <v>8.4411843192494507E-2</v>
      </c>
      <c r="G1152">
        <f t="shared" si="93"/>
        <v>0.10049025482820036</v>
      </c>
      <c r="H1152" s="27">
        <f t="shared" si="97"/>
        <v>0.10049025482820036</v>
      </c>
    </row>
    <row r="1153" spans="1:8" x14ac:dyDescent="0.3">
      <c r="A1153">
        <v>8255</v>
      </c>
      <c r="B1153">
        <v>8.8000123958976995E-2</v>
      </c>
      <c r="C1153">
        <v>8.7472916617742993E-2</v>
      </c>
      <c r="D1153">
        <f t="shared" si="94"/>
        <v>5.2720734123400115E-4</v>
      </c>
      <c r="E1153">
        <f t="shared" si="95"/>
        <v>0.52720734123400115</v>
      </c>
      <c r="F1153" s="27">
        <f t="shared" si="96"/>
        <v>0.52720734123400115</v>
      </c>
      <c r="G1153">
        <f t="shared" si="93"/>
        <v>0.59909840749743637</v>
      </c>
      <c r="H1153" s="27">
        <f t="shared" si="97"/>
        <v>0.59909840749743637</v>
      </c>
    </row>
    <row r="1154" spans="1:8" x14ac:dyDescent="0.3">
      <c r="A1154">
        <v>8256</v>
      </c>
      <c r="B1154">
        <v>9.1000184903188494E-2</v>
      </c>
      <c r="C1154">
        <v>9.1209076537305506E-2</v>
      </c>
      <c r="D1154">
        <f t="shared" si="94"/>
        <v>2.0889163411701162E-4</v>
      </c>
      <c r="E1154">
        <f t="shared" si="95"/>
        <v>0.20889163411701162</v>
      </c>
      <c r="F1154" s="27">
        <f t="shared" si="96"/>
        <v>0.20889163411701162</v>
      </c>
      <c r="G1154">
        <f t="shared" si="93"/>
        <v>0.22955077985747302</v>
      </c>
      <c r="H1154" s="27">
        <f t="shared" si="97"/>
        <v>0.22955077985747302</v>
      </c>
    </row>
    <row r="1155" spans="1:8" x14ac:dyDescent="0.3">
      <c r="A1155">
        <v>9505</v>
      </c>
      <c r="B1155">
        <v>8.0000029558774E-2</v>
      </c>
      <c r="C1155">
        <v>8.0081996982969E-2</v>
      </c>
      <c r="D1155">
        <f t="shared" si="94"/>
        <v>8.1967424195000804E-5</v>
      </c>
      <c r="E1155">
        <f t="shared" si="95"/>
        <v>8.1967424195000804E-2</v>
      </c>
      <c r="F1155" s="27">
        <f t="shared" si="96"/>
        <v>8.1967424195000804E-2</v>
      </c>
      <c r="G1155">
        <f t="shared" ref="G1155:G1218" si="98">ABS(F1155/(B1155*1000))*100</f>
        <v>0.10245924238663114</v>
      </c>
      <c r="H1155" s="27">
        <f t="shared" si="97"/>
        <v>0.10245924238663114</v>
      </c>
    </row>
    <row r="1156" spans="1:8" x14ac:dyDescent="0.3">
      <c r="A1156">
        <v>9506</v>
      </c>
      <c r="B1156">
        <v>8.2000030166006002E-2</v>
      </c>
      <c r="C1156">
        <v>8.2401452458973498E-2</v>
      </c>
      <c r="D1156">
        <f t="shared" ref="D1156:D1219" si="99">ABS(B1156-C1156)</f>
        <v>4.0142229296749599E-4</v>
      </c>
      <c r="E1156">
        <f t="shared" ref="E1156:E1219" si="100">D1156*1000</f>
        <v>0.40142229296749599</v>
      </c>
      <c r="F1156" s="27">
        <f t="shared" ref="F1156:F1219" si="101">E1156</f>
        <v>0.40142229296749599</v>
      </c>
      <c r="G1156">
        <f t="shared" si="98"/>
        <v>0.48953920157691594</v>
      </c>
      <c r="H1156" s="27">
        <f t="shared" ref="H1156:H1219" si="102">G1156</f>
        <v>0.48953920157691594</v>
      </c>
    </row>
    <row r="1157" spans="1:8" x14ac:dyDescent="0.3">
      <c r="A1157">
        <v>9507</v>
      </c>
      <c r="B1157">
        <v>8.4000032493390997E-2</v>
      </c>
      <c r="C1157">
        <v>8.4329514467826994E-2</v>
      </c>
      <c r="D1157">
        <f t="shared" si="99"/>
        <v>3.2948197443599669E-4</v>
      </c>
      <c r="E1157">
        <f t="shared" si="100"/>
        <v>0.32948197443599669</v>
      </c>
      <c r="F1157" s="27">
        <f t="shared" si="101"/>
        <v>0.32948197443599669</v>
      </c>
      <c r="G1157">
        <f t="shared" si="98"/>
        <v>0.39224029402836219</v>
      </c>
      <c r="H1157" s="27">
        <f t="shared" si="102"/>
        <v>0.39224029402836219</v>
      </c>
    </row>
    <row r="1158" spans="1:8" x14ac:dyDescent="0.3">
      <c r="A1158">
        <v>9508</v>
      </c>
      <c r="B1158">
        <v>8.6000032633622006E-2</v>
      </c>
      <c r="C1158">
        <v>8.6729957193820498E-2</v>
      </c>
      <c r="D1158">
        <f t="shared" si="99"/>
        <v>7.2992456019849161E-4</v>
      </c>
      <c r="E1158">
        <f t="shared" si="100"/>
        <v>0.72992456019849161</v>
      </c>
      <c r="F1158" s="27">
        <f t="shared" si="101"/>
        <v>0.72992456019849161</v>
      </c>
      <c r="G1158">
        <f t="shared" si="98"/>
        <v>0.84874916653592636</v>
      </c>
      <c r="H1158" s="27">
        <f t="shared" si="102"/>
        <v>0.84874916653592636</v>
      </c>
    </row>
    <row r="1159" spans="1:8" x14ac:dyDescent="0.3">
      <c r="A1159">
        <v>9509</v>
      </c>
      <c r="B1159">
        <v>8.9000220041010505E-2</v>
      </c>
      <c r="C1159">
        <v>8.8833886943972498E-2</v>
      </c>
      <c r="D1159">
        <f t="shared" si="99"/>
        <v>1.6633309703800725E-4</v>
      </c>
      <c r="E1159">
        <f t="shared" si="100"/>
        <v>0.16633309703800725</v>
      </c>
      <c r="F1159" s="27">
        <f t="shared" si="101"/>
        <v>0.16633309703800725</v>
      </c>
      <c r="G1159">
        <f t="shared" si="98"/>
        <v>0.18689065820439818</v>
      </c>
      <c r="H1159" s="27">
        <f t="shared" si="102"/>
        <v>0.18689065820439818</v>
      </c>
    </row>
    <row r="1160" spans="1:8" x14ac:dyDescent="0.3">
      <c r="A1160">
        <v>9510</v>
      </c>
      <c r="B1160">
        <v>9.0000206145172998E-2</v>
      </c>
      <c r="C1160">
        <v>9.0023356348389497E-2</v>
      </c>
      <c r="D1160">
        <f t="shared" si="99"/>
        <v>2.3150203216498744E-5</v>
      </c>
      <c r="E1160">
        <f t="shared" si="100"/>
        <v>2.3150203216498744E-2</v>
      </c>
      <c r="F1160" s="27">
        <f t="shared" si="101"/>
        <v>2.3150203216498744E-2</v>
      </c>
      <c r="G1160">
        <f t="shared" si="98"/>
        <v>2.572238910115026E-2</v>
      </c>
      <c r="H1160" s="27">
        <f t="shared" si="102"/>
        <v>2.572238910115026E-2</v>
      </c>
    </row>
    <row r="1161" spans="1:8" x14ac:dyDescent="0.3">
      <c r="A1161">
        <v>9511</v>
      </c>
      <c r="B1161">
        <v>9.1000188115317002E-2</v>
      </c>
      <c r="C1161">
        <v>9.1563074585603005E-2</v>
      </c>
      <c r="D1161">
        <f t="shared" si="99"/>
        <v>5.6288647028600314E-4</v>
      </c>
      <c r="E1161">
        <f t="shared" si="100"/>
        <v>0.56288647028600314</v>
      </c>
      <c r="F1161" s="27">
        <f t="shared" si="101"/>
        <v>0.56288647028600314</v>
      </c>
      <c r="G1161">
        <f t="shared" si="98"/>
        <v>0.6185552820755752</v>
      </c>
      <c r="H1161" s="27">
        <f t="shared" si="102"/>
        <v>0.6185552820755752</v>
      </c>
    </row>
    <row r="1162" spans="1:8" x14ac:dyDescent="0.3">
      <c r="A1162">
        <v>9512</v>
      </c>
      <c r="B1162">
        <v>9.2000187721432994E-2</v>
      </c>
      <c r="C1162">
        <v>9.2921147030346998E-2</v>
      </c>
      <c r="D1162">
        <f t="shared" si="99"/>
        <v>9.2095930891400446E-4</v>
      </c>
      <c r="E1162">
        <f t="shared" si="100"/>
        <v>0.92095930891400446</v>
      </c>
      <c r="F1162" s="27">
        <f t="shared" si="101"/>
        <v>0.92095930891400446</v>
      </c>
      <c r="G1162">
        <f t="shared" si="98"/>
        <v>1.001040684506616</v>
      </c>
      <c r="H1162" s="27">
        <f t="shared" si="102"/>
        <v>1.001040684506616</v>
      </c>
    </row>
    <row r="1163" spans="1:8" x14ac:dyDescent="0.3">
      <c r="A1163">
        <v>9513</v>
      </c>
      <c r="B1163">
        <v>9.4000170221546997E-2</v>
      </c>
      <c r="C1163">
        <v>9.4200649525132504E-2</v>
      </c>
      <c r="D1163">
        <f t="shared" si="99"/>
        <v>2.0047930358550736E-4</v>
      </c>
      <c r="E1163">
        <f t="shared" si="100"/>
        <v>0.20047930358550736</v>
      </c>
      <c r="F1163" s="27">
        <f t="shared" si="101"/>
        <v>0.20047930358550736</v>
      </c>
      <c r="G1163">
        <f t="shared" si="98"/>
        <v>0.21327546866458003</v>
      </c>
      <c r="H1163" s="27">
        <f t="shared" si="102"/>
        <v>0.21327546866458003</v>
      </c>
    </row>
    <row r="1164" spans="1:8" x14ac:dyDescent="0.3">
      <c r="A1164">
        <v>9514</v>
      </c>
      <c r="B1164">
        <v>9.4000177861386994E-2</v>
      </c>
      <c r="C1164">
        <v>9.5018643894577995E-2</v>
      </c>
      <c r="D1164">
        <f t="shared" si="99"/>
        <v>1.0184660331910012E-3</v>
      </c>
      <c r="E1164">
        <f t="shared" si="100"/>
        <v>1.0184660331910012</v>
      </c>
      <c r="F1164" s="27">
        <f t="shared" si="101"/>
        <v>1.0184660331910012</v>
      </c>
      <c r="G1164">
        <f t="shared" si="98"/>
        <v>1.0834724533104978</v>
      </c>
      <c r="H1164" s="27">
        <f t="shared" si="102"/>
        <v>1.0834724533104978</v>
      </c>
    </row>
    <row r="1165" spans="1:8" x14ac:dyDescent="0.3">
      <c r="A1165">
        <v>9515</v>
      </c>
      <c r="B1165">
        <v>9.5000166786126494E-2</v>
      </c>
      <c r="C1165">
        <v>9.5838005400408002E-2</v>
      </c>
      <c r="D1165">
        <f t="shared" si="99"/>
        <v>8.3783861428150808E-4</v>
      </c>
      <c r="E1165">
        <f t="shared" si="100"/>
        <v>0.83783861428150808</v>
      </c>
      <c r="F1165" s="27">
        <f t="shared" si="101"/>
        <v>0.83783861428150808</v>
      </c>
      <c r="G1165">
        <f t="shared" si="98"/>
        <v>0.88193383509286971</v>
      </c>
      <c r="H1165" s="27">
        <f t="shared" si="102"/>
        <v>0.88193383509286971</v>
      </c>
    </row>
    <row r="1166" spans="1:8" x14ac:dyDescent="0.3">
      <c r="A1166">
        <v>9516</v>
      </c>
      <c r="B1166">
        <v>9.6000163688266998E-2</v>
      </c>
      <c r="C1166">
        <v>9.6331108947134494E-2</v>
      </c>
      <c r="D1166">
        <f t="shared" si="99"/>
        <v>3.3094525886749604E-4</v>
      </c>
      <c r="E1166">
        <f t="shared" si="100"/>
        <v>0.33094525886749604</v>
      </c>
      <c r="F1166" s="27">
        <f t="shared" si="101"/>
        <v>0.33094525886749604</v>
      </c>
      <c r="G1166">
        <f t="shared" si="98"/>
        <v>0.34473405685238817</v>
      </c>
      <c r="H1166" s="27">
        <f t="shared" si="102"/>
        <v>0.34473405685238817</v>
      </c>
    </row>
    <row r="1167" spans="1:8" x14ac:dyDescent="0.3">
      <c r="A1167">
        <v>9517</v>
      </c>
      <c r="B1167">
        <v>9.6000170708866003E-2</v>
      </c>
      <c r="C1167">
        <v>9.7001489708972502E-2</v>
      </c>
      <c r="D1167">
        <f t="shared" si="99"/>
        <v>1.0013190001064987E-3</v>
      </c>
      <c r="E1167">
        <f t="shared" si="100"/>
        <v>1.0013190001064987</v>
      </c>
      <c r="F1167" s="27">
        <f t="shared" si="101"/>
        <v>1.0013190001064987</v>
      </c>
      <c r="G1167">
        <f t="shared" si="98"/>
        <v>1.0430387703612936</v>
      </c>
      <c r="H1167" s="27">
        <f t="shared" si="102"/>
        <v>1.0430387703612936</v>
      </c>
    </row>
    <row r="1168" spans="1:8" x14ac:dyDescent="0.3">
      <c r="A1168">
        <v>9518</v>
      </c>
      <c r="B1168">
        <v>9.6000167216509502E-2</v>
      </c>
      <c r="C1168">
        <v>9.6620996237573004E-2</v>
      </c>
      <c r="D1168">
        <f t="shared" si="99"/>
        <v>6.2082902106350146E-4</v>
      </c>
      <c r="E1168">
        <f t="shared" si="100"/>
        <v>0.62082902106350146</v>
      </c>
      <c r="F1168" s="27">
        <f t="shared" si="101"/>
        <v>0.62082902106350146</v>
      </c>
      <c r="G1168">
        <f t="shared" si="98"/>
        <v>0.64669577050146554</v>
      </c>
      <c r="H1168" s="27">
        <f t="shared" si="102"/>
        <v>0.64669577050146554</v>
      </c>
    </row>
    <row r="1169" spans="1:8" x14ac:dyDescent="0.3">
      <c r="A1169">
        <v>9519</v>
      </c>
      <c r="B1169">
        <v>9.5000174402068496E-2</v>
      </c>
      <c r="C1169">
        <v>9.6237106229969005E-2</v>
      </c>
      <c r="D1169">
        <f t="shared" si="99"/>
        <v>1.2369318279005087E-3</v>
      </c>
      <c r="E1169">
        <f t="shared" si="100"/>
        <v>1.2369318279005088</v>
      </c>
      <c r="F1169" s="27">
        <f t="shared" si="101"/>
        <v>1.2369318279005088</v>
      </c>
      <c r="G1169">
        <f t="shared" si="98"/>
        <v>1.3020311127698061</v>
      </c>
      <c r="H1169" s="27">
        <f t="shared" si="102"/>
        <v>1.3020311127698061</v>
      </c>
    </row>
    <row r="1170" spans="1:8" x14ac:dyDescent="0.3">
      <c r="A1170">
        <v>9520</v>
      </c>
      <c r="B1170">
        <v>9.5000170304744003E-2</v>
      </c>
      <c r="C1170">
        <v>9.5821062661822998E-2</v>
      </c>
      <c r="D1170">
        <f t="shared" si="99"/>
        <v>8.2089235707899499E-4</v>
      </c>
      <c r="E1170">
        <f t="shared" si="100"/>
        <v>0.82089235707899499</v>
      </c>
      <c r="F1170" s="27">
        <f t="shared" si="101"/>
        <v>0.82089235707899499</v>
      </c>
      <c r="G1170">
        <f t="shared" si="98"/>
        <v>0.8640956689295558</v>
      </c>
      <c r="H1170" s="27">
        <f t="shared" si="102"/>
        <v>0.8640956689295558</v>
      </c>
    </row>
    <row r="1171" spans="1:8" x14ac:dyDescent="0.3">
      <c r="A1171">
        <v>9521</v>
      </c>
      <c r="B1171">
        <v>9.5000159424182995E-2</v>
      </c>
      <c r="C1171">
        <v>9.5204683705321994E-2</v>
      </c>
      <c r="D1171">
        <f t="shared" si="99"/>
        <v>2.0452428113899856E-4</v>
      </c>
      <c r="E1171">
        <f t="shared" si="100"/>
        <v>0.20452428113899856</v>
      </c>
      <c r="F1171" s="27">
        <f t="shared" si="101"/>
        <v>0.20452428113899856</v>
      </c>
      <c r="G1171">
        <f t="shared" si="98"/>
        <v>0.21528835570241728</v>
      </c>
      <c r="H1171" s="27">
        <f t="shared" si="102"/>
        <v>0.21528835570241728</v>
      </c>
    </row>
    <row r="1172" spans="1:8" x14ac:dyDescent="0.3">
      <c r="A1172">
        <v>9522</v>
      </c>
      <c r="B1172">
        <v>9.3000179994327997E-2</v>
      </c>
      <c r="C1172">
        <v>9.3464818534272007E-2</v>
      </c>
      <c r="D1172">
        <f t="shared" si="99"/>
        <v>4.646385399440095E-4</v>
      </c>
      <c r="E1172">
        <f t="shared" si="100"/>
        <v>0.4646385399440095</v>
      </c>
      <c r="F1172" s="27">
        <f t="shared" si="101"/>
        <v>0.4646385399440095</v>
      </c>
      <c r="G1172">
        <f t="shared" si="98"/>
        <v>0.49961036631579364</v>
      </c>
      <c r="H1172" s="27">
        <f t="shared" si="102"/>
        <v>0.49961036631579364</v>
      </c>
    </row>
    <row r="1173" spans="1:8" x14ac:dyDescent="0.3">
      <c r="A1173">
        <v>9523</v>
      </c>
      <c r="B1173">
        <v>9.1000027843888498E-2</v>
      </c>
      <c r="C1173">
        <v>9.1951689182306506E-2</v>
      </c>
      <c r="D1173">
        <f t="shared" si="99"/>
        <v>9.5166133841800837E-4</v>
      </c>
      <c r="E1173">
        <f t="shared" si="100"/>
        <v>0.95166133841800837</v>
      </c>
      <c r="F1173" s="27">
        <f t="shared" si="101"/>
        <v>0.95166133841800837</v>
      </c>
      <c r="G1173">
        <f t="shared" si="98"/>
        <v>1.0457813705844061</v>
      </c>
      <c r="H1173" s="27">
        <f t="shared" si="102"/>
        <v>1.0457813705844061</v>
      </c>
    </row>
    <row r="1174" spans="1:8" x14ac:dyDescent="0.3">
      <c r="A1174">
        <v>9524</v>
      </c>
      <c r="B1174">
        <v>9.0000119382963997E-2</v>
      </c>
      <c r="C1174">
        <v>9.0043531163682494E-2</v>
      </c>
      <c r="D1174">
        <f t="shared" si="99"/>
        <v>4.341178071849694E-5</v>
      </c>
      <c r="E1174">
        <f t="shared" si="100"/>
        <v>4.341178071849694E-2</v>
      </c>
      <c r="F1174" s="27">
        <f t="shared" si="101"/>
        <v>4.341178071849694E-2</v>
      </c>
      <c r="G1174">
        <f t="shared" si="98"/>
        <v>4.8235247926475856E-2</v>
      </c>
      <c r="H1174" s="27">
        <f t="shared" si="102"/>
        <v>4.8235247926475856E-2</v>
      </c>
    </row>
    <row r="1175" spans="1:8" x14ac:dyDescent="0.3">
      <c r="A1175">
        <v>9525</v>
      </c>
      <c r="B1175">
        <v>8.8000191335233499E-2</v>
      </c>
      <c r="C1175">
        <v>8.8565818332733498E-2</v>
      </c>
      <c r="D1175">
        <f t="shared" si="99"/>
        <v>5.656269974999989E-4</v>
      </c>
      <c r="E1175">
        <f t="shared" si="100"/>
        <v>0.5656269974999989</v>
      </c>
      <c r="F1175" s="27">
        <f t="shared" si="101"/>
        <v>0.5656269974999989</v>
      </c>
      <c r="G1175">
        <f t="shared" si="98"/>
        <v>0.64275655418209676</v>
      </c>
      <c r="H1175" s="27">
        <f t="shared" si="102"/>
        <v>0.64275655418209676</v>
      </c>
    </row>
    <row r="1176" spans="1:8" x14ac:dyDescent="0.3">
      <c r="A1176">
        <v>9526</v>
      </c>
      <c r="B1176">
        <v>8.5000030088810505E-2</v>
      </c>
      <c r="C1176">
        <v>8.5910113500717505E-2</v>
      </c>
      <c r="D1176">
        <f t="shared" si="99"/>
        <v>9.1008341190700059E-4</v>
      </c>
      <c r="E1176">
        <f t="shared" si="100"/>
        <v>0.91008341190700059</v>
      </c>
      <c r="F1176" s="27">
        <f t="shared" si="101"/>
        <v>0.91008341190700059</v>
      </c>
      <c r="G1176">
        <f t="shared" si="98"/>
        <v>1.070685987941556</v>
      </c>
      <c r="H1176" s="27">
        <f t="shared" si="102"/>
        <v>1.070685987941556</v>
      </c>
    </row>
    <row r="1177" spans="1:8" x14ac:dyDescent="0.3">
      <c r="A1177">
        <v>9527</v>
      </c>
      <c r="B1177">
        <v>8.2000028341895501E-2</v>
      </c>
      <c r="C1177">
        <v>8.3051950156185494E-2</v>
      </c>
      <c r="D1177">
        <f t="shared" si="99"/>
        <v>1.0519218142899939E-3</v>
      </c>
      <c r="E1177">
        <f t="shared" si="100"/>
        <v>1.0519218142899938</v>
      </c>
      <c r="F1177" s="27">
        <f t="shared" si="101"/>
        <v>1.0519218142899938</v>
      </c>
      <c r="G1177">
        <f t="shared" si="98"/>
        <v>1.2828310374528802</v>
      </c>
      <c r="H1177" s="27">
        <f t="shared" si="102"/>
        <v>1.2828310374528802</v>
      </c>
    </row>
    <row r="1178" spans="1:8" x14ac:dyDescent="0.3">
      <c r="A1178">
        <v>9528</v>
      </c>
      <c r="B1178">
        <v>8.0000106155296E-2</v>
      </c>
      <c r="C1178">
        <v>8.0092046499430497E-2</v>
      </c>
      <c r="D1178">
        <f t="shared" si="99"/>
        <v>9.1940344134497365E-5</v>
      </c>
      <c r="E1178">
        <f t="shared" si="100"/>
        <v>9.1940344134497365E-2</v>
      </c>
      <c r="F1178" s="27">
        <f t="shared" si="101"/>
        <v>9.1940344134497365E-2</v>
      </c>
      <c r="G1178">
        <f t="shared" si="98"/>
        <v>0.11492527766903585</v>
      </c>
      <c r="H1178" s="27">
        <f t="shared" si="102"/>
        <v>0.11492527766903585</v>
      </c>
    </row>
    <row r="1179" spans="1:8" x14ac:dyDescent="0.3">
      <c r="A1179">
        <v>9529</v>
      </c>
      <c r="B1179">
        <v>7.7000056244581505E-2</v>
      </c>
      <c r="C1179">
        <v>7.7438192603844005E-2</v>
      </c>
      <c r="D1179">
        <f t="shared" si="99"/>
        <v>4.3813635926250039E-4</v>
      </c>
      <c r="E1179">
        <f t="shared" si="100"/>
        <v>0.43813635926250039</v>
      </c>
      <c r="F1179" s="27">
        <f t="shared" si="101"/>
        <v>0.43813635926250039</v>
      </c>
      <c r="G1179">
        <f t="shared" si="98"/>
        <v>0.56900784315119524</v>
      </c>
      <c r="H1179" s="27">
        <f t="shared" si="102"/>
        <v>0.56900784315119524</v>
      </c>
    </row>
    <row r="1180" spans="1:8" x14ac:dyDescent="0.3">
      <c r="A1180">
        <v>9530</v>
      </c>
      <c r="B1180">
        <v>7.5000083135054504E-2</v>
      </c>
      <c r="C1180">
        <v>7.5705373717998001E-2</v>
      </c>
      <c r="D1180">
        <f t="shared" si="99"/>
        <v>7.0529058294349634E-4</v>
      </c>
      <c r="E1180">
        <f t="shared" si="100"/>
        <v>0.70529058294349634</v>
      </c>
      <c r="F1180" s="27">
        <f t="shared" si="101"/>
        <v>0.70529058294349634</v>
      </c>
      <c r="G1180">
        <f t="shared" si="98"/>
        <v>0.94038640153699848</v>
      </c>
      <c r="H1180" s="27">
        <f t="shared" si="102"/>
        <v>0.94038640153699848</v>
      </c>
    </row>
    <row r="1181" spans="1:8" x14ac:dyDescent="0.3">
      <c r="A1181">
        <v>9531</v>
      </c>
      <c r="B1181">
        <v>7.3000213681788495E-2</v>
      </c>
      <c r="C1181">
        <v>7.3802220186246006E-2</v>
      </c>
      <c r="D1181">
        <f t="shared" si="99"/>
        <v>8.0200650445751143E-4</v>
      </c>
      <c r="E1181">
        <f t="shared" si="100"/>
        <v>0.80200650445751143</v>
      </c>
      <c r="F1181" s="27">
        <f t="shared" si="101"/>
        <v>0.80200650445751143</v>
      </c>
      <c r="G1181">
        <f t="shared" si="98"/>
        <v>1.0986358313326274</v>
      </c>
      <c r="H1181" s="27">
        <f t="shared" si="102"/>
        <v>1.0986358313326274</v>
      </c>
    </row>
    <row r="1182" spans="1:8" x14ac:dyDescent="0.3">
      <c r="A1182">
        <v>9532</v>
      </c>
      <c r="B1182">
        <v>7.2000285628777E-2</v>
      </c>
      <c r="C1182">
        <v>7.1718794498147997E-2</v>
      </c>
      <c r="D1182">
        <f t="shared" si="99"/>
        <v>2.8149113062900244E-4</v>
      </c>
      <c r="E1182">
        <f t="shared" si="100"/>
        <v>0.28149113062900244</v>
      </c>
      <c r="F1182" s="27">
        <f t="shared" si="101"/>
        <v>0.28149113062900244</v>
      </c>
      <c r="G1182">
        <f t="shared" si="98"/>
        <v>0.39095835269366819</v>
      </c>
      <c r="H1182" s="27">
        <f t="shared" si="102"/>
        <v>0.39095835269366819</v>
      </c>
    </row>
    <row r="1183" spans="1:8" x14ac:dyDescent="0.3">
      <c r="A1183">
        <v>9533</v>
      </c>
      <c r="B1183">
        <v>7.00003805227115E-2</v>
      </c>
      <c r="C1183">
        <v>6.9353756145199494E-2</v>
      </c>
      <c r="D1183">
        <f t="shared" si="99"/>
        <v>6.4662437751200619E-4</v>
      </c>
      <c r="E1183">
        <f t="shared" si="100"/>
        <v>0.64662437751200619</v>
      </c>
      <c r="F1183" s="27">
        <f t="shared" si="101"/>
        <v>0.64662437751200619</v>
      </c>
      <c r="G1183">
        <f t="shared" si="98"/>
        <v>0.92374408922278661</v>
      </c>
      <c r="H1183" s="27">
        <f t="shared" si="102"/>
        <v>0.92374408922278661</v>
      </c>
    </row>
    <row r="1184" spans="1:8" x14ac:dyDescent="0.3">
      <c r="A1184">
        <v>9534</v>
      </c>
      <c r="B1184">
        <v>6.8000756068838999E-2</v>
      </c>
      <c r="C1184">
        <v>6.7577294272581995E-2</v>
      </c>
      <c r="D1184">
        <f t="shared" si="99"/>
        <v>4.2346179625700475E-4</v>
      </c>
      <c r="E1184">
        <f t="shared" si="100"/>
        <v>0.42346179625700475</v>
      </c>
      <c r="F1184" s="27">
        <f t="shared" si="101"/>
        <v>0.42346179625700475</v>
      </c>
      <c r="G1184">
        <f t="shared" si="98"/>
        <v>0.62273101173805034</v>
      </c>
      <c r="H1184" s="27">
        <f t="shared" si="102"/>
        <v>0.62273101173805034</v>
      </c>
    </row>
    <row r="1185" spans="1:8" x14ac:dyDescent="0.3">
      <c r="A1185">
        <v>9535</v>
      </c>
      <c r="B1185">
        <v>6.7000771369784495E-2</v>
      </c>
      <c r="C1185">
        <v>6.6219939169472497E-2</v>
      </c>
      <c r="D1185">
        <f t="shared" si="99"/>
        <v>7.8083220031199829E-4</v>
      </c>
      <c r="E1185">
        <f t="shared" si="100"/>
        <v>0.78083220031199829</v>
      </c>
      <c r="F1185" s="27">
        <f t="shared" si="101"/>
        <v>0.78083220031199829</v>
      </c>
      <c r="G1185">
        <f t="shared" si="98"/>
        <v>1.1654077771769238</v>
      </c>
      <c r="H1185" s="27">
        <f t="shared" si="102"/>
        <v>1.1654077771769238</v>
      </c>
    </row>
    <row r="1186" spans="1:8" x14ac:dyDescent="0.3">
      <c r="A1186">
        <v>9536</v>
      </c>
      <c r="B1186">
        <v>6.5002058583622499E-2</v>
      </c>
      <c r="C1186">
        <v>6.5273611805935994E-2</v>
      </c>
      <c r="D1186">
        <f t="shared" si="99"/>
        <v>2.7155322231349477E-4</v>
      </c>
      <c r="E1186">
        <f t="shared" si="100"/>
        <v>0.27155322231349477</v>
      </c>
      <c r="F1186" s="27">
        <f t="shared" si="101"/>
        <v>0.27155322231349477</v>
      </c>
      <c r="G1186">
        <f t="shared" si="98"/>
        <v>0.41776095746898945</v>
      </c>
      <c r="H1186" s="27">
        <f t="shared" si="102"/>
        <v>0.41776095746898945</v>
      </c>
    </row>
    <row r="1187" spans="1:8" x14ac:dyDescent="0.3">
      <c r="A1187">
        <v>9537</v>
      </c>
      <c r="B1187">
        <v>6.4000737904836999E-2</v>
      </c>
      <c r="C1187">
        <v>6.4584076260529505E-2</v>
      </c>
      <c r="D1187">
        <f t="shared" si="99"/>
        <v>5.8333835569250592E-4</v>
      </c>
      <c r="E1187">
        <f t="shared" si="100"/>
        <v>0.58333835569250592</v>
      </c>
      <c r="F1187" s="27">
        <f t="shared" si="101"/>
        <v>0.58333835569250592</v>
      </c>
      <c r="G1187">
        <f t="shared" si="98"/>
        <v>0.91145567190158738</v>
      </c>
      <c r="H1187" s="27">
        <f t="shared" si="102"/>
        <v>0.91145567190158738</v>
      </c>
    </row>
    <row r="1188" spans="1:8" x14ac:dyDescent="0.3">
      <c r="A1188">
        <v>9538</v>
      </c>
      <c r="B1188">
        <v>6.2006510937874001E-2</v>
      </c>
      <c r="C1188">
        <v>8.6438401190729E-2</v>
      </c>
      <c r="D1188">
        <f t="shared" si="99"/>
        <v>2.4431890252854999E-2</v>
      </c>
      <c r="E1188">
        <f t="shared" si="100"/>
        <v>24.431890252854998</v>
      </c>
      <c r="F1188" s="27">
        <f t="shared" si="101"/>
        <v>24.431890252854998</v>
      </c>
      <c r="G1188">
        <f t="shared" si="98"/>
        <v>39.402136780980904</v>
      </c>
      <c r="H1188" s="27">
        <f t="shared" si="102"/>
        <v>39.402136780980904</v>
      </c>
    </row>
    <row r="1189" spans="1:8" x14ac:dyDescent="0.3">
      <c r="A1189">
        <v>9539</v>
      </c>
      <c r="B1189">
        <v>0.12099915115743599</v>
      </c>
      <c r="C1189">
        <v>0.1178314082375425</v>
      </c>
      <c r="D1189">
        <f t="shared" si="99"/>
        <v>3.1677429198934959E-3</v>
      </c>
      <c r="E1189">
        <f t="shared" si="100"/>
        <v>3.1677429198934961</v>
      </c>
      <c r="F1189" s="27">
        <f t="shared" si="101"/>
        <v>3.1677429198934961</v>
      </c>
      <c r="G1189">
        <f t="shared" si="98"/>
        <v>2.6179877210641265</v>
      </c>
      <c r="H1189" s="27">
        <f t="shared" si="102"/>
        <v>2.6179877210641265</v>
      </c>
    </row>
    <row r="1190" spans="1:8" x14ac:dyDescent="0.3">
      <c r="A1190">
        <v>9540</v>
      </c>
      <c r="B1190">
        <v>0.117999392861936</v>
      </c>
      <c r="C1190">
        <v>0.117750307158308</v>
      </c>
      <c r="D1190">
        <f t="shared" si="99"/>
        <v>2.490857036279992E-4</v>
      </c>
      <c r="E1190">
        <f t="shared" si="100"/>
        <v>0.2490857036279992</v>
      </c>
      <c r="F1190" s="27">
        <f t="shared" si="101"/>
        <v>0.2490857036279992</v>
      </c>
      <c r="G1190">
        <f t="shared" si="98"/>
        <v>0.2110906654574396</v>
      </c>
      <c r="H1190" s="27">
        <f t="shared" si="102"/>
        <v>0.2110906654574396</v>
      </c>
    </row>
    <row r="1191" spans="1:8" x14ac:dyDescent="0.3">
      <c r="A1191">
        <v>9541</v>
      </c>
      <c r="B1191">
        <v>0.11399842638402399</v>
      </c>
      <c r="C1191">
        <v>0.114205506227246</v>
      </c>
      <c r="D1191">
        <f t="shared" si="99"/>
        <v>2.0707984322200501E-4</v>
      </c>
      <c r="E1191">
        <f t="shared" si="100"/>
        <v>0.20707984322200501</v>
      </c>
      <c r="F1191" s="27">
        <f t="shared" si="101"/>
        <v>0.20707984322200501</v>
      </c>
      <c r="G1191">
        <f t="shared" si="98"/>
        <v>0.18165149273589065</v>
      </c>
      <c r="H1191" s="27">
        <f t="shared" si="102"/>
        <v>0.18165149273589065</v>
      </c>
    </row>
    <row r="1192" spans="1:8" x14ac:dyDescent="0.3">
      <c r="A1192">
        <v>9542</v>
      </c>
      <c r="B1192">
        <v>0.11099892638309999</v>
      </c>
      <c r="C1192">
        <v>0.110764005911532</v>
      </c>
      <c r="D1192">
        <f t="shared" si="99"/>
        <v>2.3492047156799256E-4</v>
      </c>
      <c r="E1192">
        <f t="shared" si="100"/>
        <v>0.23492047156799256</v>
      </c>
      <c r="F1192" s="27">
        <f t="shared" si="101"/>
        <v>0.23492047156799256</v>
      </c>
      <c r="G1192">
        <f t="shared" si="98"/>
        <v>0.21164211152564813</v>
      </c>
      <c r="H1192" s="27">
        <f t="shared" si="102"/>
        <v>0.21164211152564813</v>
      </c>
    </row>
    <row r="1193" spans="1:8" x14ac:dyDescent="0.3">
      <c r="A1193">
        <v>9543</v>
      </c>
      <c r="B1193">
        <v>0.10799905405947501</v>
      </c>
      <c r="C1193">
        <v>0.107723710562009</v>
      </c>
      <c r="D1193">
        <f t="shared" si="99"/>
        <v>2.7534349746601017E-4</v>
      </c>
      <c r="E1193">
        <f t="shared" si="100"/>
        <v>0.27534349746601017</v>
      </c>
      <c r="F1193" s="27">
        <f t="shared" si="101"/>
        <v>0.27534349746601017</v>
      </c>
      <c r="G1193">
        <f t="shared" si="98"/>
        <v>0.25494991587091004</v>
      </c>
      <c r="H1193" s="27">
        <f t="shared" si="102"/>
        <v>0.25494991587091004</v>
      </c>
    </row>
    <row r="1194" spans="1:8" x14ac:dyDescent="0.3">
      <c r="A1194">
        <v>9544</v>
      </c>
      <c r="B1194">
        <v>0.10499924182938999</v>
      </c>
      <c r="C1194">
        <v>0.10450510906697601</v>
      </c>
      <c r="D1194">
        <f t="shared" si="99"/>
        <v>4.941327624139874E-4</v>
      </c>
      <c r="E1194">
        <f t="shared" si="100"/>
        <v>0.4941327624139874</v>
      </c>
      <c r="F1194" s="27">
        <f t="shared" si="101"/>
        <v>0.4941327624139874</v>
      </c>
      <c r="G1194">
        <f t="shared" si="98"/>
        <v>0.47060602896246467</v>
      </c>
      <c r="H1194" s="27">
        <f t="shared" si="102"/>
        <v>0.47060602896246467</v>
      </c>
    </row>
    <row r="1195" spans="1:8" x14ac:dyDescent="0.3">
      <c r="A1195">
        <v>9545</v>
      </c>
      <c r="B1195">
        <v>0.10199936334493501</v>
      </c>
      <c r="C1195">
        <v>0.1013245872507705</v>
      </c>
      <c r="D1195">
        <f t="shared" si="99"/>
        <v>6.7477609416451145E-4</v>
      </c>
      <c r="E1195">
        <f t="shared" si="100"/>
        <v>0.67477609416451145</v>
      </c>
      <c r="F1195" s="27">
        <f t="shared" si="101"/>
        <v>0.67477609416451145</v>
      </c>
      <c r="G1195">
        <f t="shared" si="98"/>
        <v>0.66154931956055085</v>
      </c>
      <c r="H1195" s="27">
        <f t="shared" si="102"/>
        <v>0.66154931956055085</v>
      </c>
    </row>
    <row r="1196" spans="1:8" x14ac:dyDescent="0.3">
      <c r="A1196">
        <v>9546</v>
      </c>
      <c r="B1196">
        <v>9.7999467065380499E-2</v>
      </c>
      <c r="C1196">
        <v>9.75673125508255E-2</v>
      </c>
      <c r="D1196">
        <f t="shared" si="99"/>
        <v>4.3215451455499987E-4</v>
      </c>
      <c r="E1196">
        <f t="shared" si="100"/>
        <v>0.43215451455499987</v>
      </c>
      <c r="F1196" s="27">
        <f t="shared" si="101"/>
        <v>0.43215451455499987</v>
      </c>
      <c r="G1196">
        <f t="shared" si="98"/>
        <v>0.44097639252128512</v>
      </c>
      <c r="H1196" s="27">
        <f t="shared" si="102"/>
        <v>0.44097639252128512</v>
      </c>
    </row>
    <row r="1197" spans="1:8" x14ac:dyDescent="0.3">
      <c r="A1197">
        <v>9547</v>
      </c>
      <c r="B1197">
        <v>9.3999606595053006E-2</v>
      </c>
      <c r="C1197">
        <v>9.3961024890537995E-2</v>
      </c>
      <c r="D1197">
        <f t="shared" si="99"/>
        <v>3.8581704515011639E-5</v>
      </c>
      <c r="E1197">
        <f t="shared" si="100"/>
        <v>3.8581704515011639E-2</v>
      </c>
      <c r="F1197" s="27">
        <f t="shared" si="101"/>
        <v>3.8581704515011639E-2</v>
      </c>
      <c r="G1197">
        <f t="shared" si="98"/>
        <v>4.1044538283250762E-2</v>
      </c>
      <c r="H1197" s="27">
        <f t="shared" si="102"/>
        <v>4.1044538283250762E-2</v>
      </c>
    </row>
    <row r="1198" spans="1:8" x14ac:dyDescent="0.3">
      <c r="A1198">
        <v>9548</v>
      </c>
      <c r="B1198">
        <v>9.0999616588145496E-2</v>
      </c>
      <c r="C1198">
        <v>8.9867589603337003E-2</v>
      </c>
      <c r="D1198">
        <f t="shared" si="99"/>
        <v>1.132026984808493E-3</v>
      </c>
      <c r="E1198">
        <f t="shared" si="100"/>
        <v>1.132026984808493</v>
      </c>
      <c r="F1198" s="27">
        <f t="shared" si="101"/>
        <v>1.132026984808493</v>
      </c>
      <c r="G1198">
        <f t="shared" si="98"/>
        <v>1.2439909389200239</v>
      </c>
      <c r="H1198" s="27">
        <f t="shared" si="102"/>
        <v>1.2439909389200239</v>
      </c>
    </row>
    <row r="1199" spans="1:8" x14ac:dyDescent="0.3">
      <c r="A1199">
        <v>9549</v>
      </c>
      <c r="B1199">
        <v>8.6999945344246501E-2</v>
      </c>
      <c r="C1199">
        <v>8.6160955940933995E-2</v>
      </c>
      <c r="D1199">
        <f t="shared" si="99"/>
        <v>8.3898940331250671E-4</v>
      </c>
      <c r="E1199">
        <f t="shared" si="100"/>
        <v>0.83898940331250671</v>
      </c>
      <c r="F1199" s="27">
        <f t="shared" si="101"/>
        <v>0.83898940331250671</v>
      </c>
      <c r="G1199">
        <f t="shared" si="98"/>
        <v>0.96435624182606561</v>
      </c>
      <c r="H1199" s="27">
        <f t="shared" si="102"/>
        <v>0.96435624182606561</v>
      </c>
    </row>
    <row r="1200" spans="1:8" x14ac:dyDescent="0.3">
      <c r="A1200">
        <v>9550</v>
      </c>
      <c r="B1200">
        <v>8.59999105644145E-2</v>
      </c>
      <c r="C1200">
        <v>8.5072280367221503E-2</v>
      </c>
      <c r="D1200">
        <f t="shared" si="99"/>
        <v>9.2763019719299677E-4</v>
      </c>
      <c r="E1200">
        <f t="shared" si="100"/>
        <v>0.92763019719299677</v>
      </c>
      <c r="F1200" s="27">
        <f t="shared" si="101"/>
        <v>0.92763019719299677</v>
      </c>
      <c r="G1200">
        <f t="shared" si="98"/>
        <v>1.0786408859090564</v>
      </c>
      <c r="H1200" s="27">
        <f t="shared" si="102"/>
        <v>1.0786408859090564</v>
      </c>
    </row>
    <row r="1201" spans="1:8" x14ac:dyDescent="0.3">
      <c r="A1201">
        <v>9551</v>
      </c>
      <c r="B1201">
        <v>8.4999888320827999E-2</v>
      </c>
      <c r="C1201">
        <v>8.3577369652786504E-2</v>
      </c>
      <c r="D1201">
        <f t="shared" si="99"/>
        <v>1.4225186680414947E-3</v>
      </c>
      <c r="E1201">
        <f t="shared" si="100"/>
        <v>1.4225186680414947</v>
      </c>
      <c r="F1201" s="27">
        <f t="shared" si="101"/>
        <v>1.4225186680414947</v>
      </c>
      <c r="G1201">
        <f t="shared" si="98"/>
        <v>1.6735535730026685</v>
      </c>
      <c r="H1201" s="27">
        <f t="shared" si="102"/>
        <v>1.6735535730026685</v>
      </c>
    </row>
    <row r="1202" spans="1:8" x14ac:dyDescent="0.3">
      <c r="A1202">
        <v>9552</v>
      </c>
      <c r="B1202">
        <v>8.3999876400970994E-2</v>
      </c>
      <c r="C1202">
        <v>8.3213182247439996E-2</v>
      </c>
      <c r="D1202">
        <f t="shared" si="99"/>
        <v>7.8669415353099792E-4</v>
      </c>
      <c r="E1202">
        <f t="shared" si="100"/>
        <v>0.78669415353099792</v>
      </c>
      <c r="F1202" s="27">
        <f t="shared" si="101"/>
        <v>0.78669415353099792</v>
      </c>
      <c r="G1202">
        <f t="shared" si="98"/>
        <v>0.93654203700935934</v>
      </c>
      <c r="H1202" s="27">
        <f t="shared" si="102"/>
        <v>0.93654203700935934</v>
      </c>
    </row>
    <row r="1203" spans="1:8" x14ac:dyDescent="0.3">
      <c r="A1203">
        <v>9553</v>
      </c>
      <c r="B1203">
        <v>8.2999867576879494E-2</v>
      </c>
      <c r="C1203">
        <v>8.2009360677107498E-2</v>
      </c>
      <c r="D1203">
        <f t="shared" si="99"/>
        <v>9.9050689977199513E-4</v>
      </c>
      <c r="E1203">
        <f t="shared" si="100"/>
        <v>0.99050689977199513</v>
      </c>
      <c r="F1203" s="27">
        <f t="shared" si="101"/>
        <v>0.99050689977199513</v>
      </c>
      <c r="G1203">
        <f t="shared" si="98"/>
        <v>1.193383710949331</v>
      </c>
      <c r="H1203" s="27">
        <f t="shared" si="102"/>
        <v>1.193383710949331</v>
      </c>
    </row>
    <row r="1204" spans="1:8" x14ac:dyDescent="0.3">
      <c r="A1204">
        <v>9554</v>
      </c>
      <c r="B1204">
        <v>8.099987251653E-2</v>
      </c>
      <c r="C1204">
        <v>8.0154712252852506E-2</v>
      </c>
      <c r="D1204">
        <f t="shared" si="99"/>
        <v>8.4516026367749408E-4</v>
      </c>
      <c r="E1204">
        <f t="shared" si="100"/>
        <v>0.84516026367749408</v>
      </c>
      <c r="F1204" s="27">
        <f t="shared" si="101"/>
        <v>0.84516026367749408</v>
      </c>
      <c r="G1204">
        <f t="shared" si="98"/>
        <v>1.043409375125891</v>
      </c>
      <c r="H1204" s="27">
        <f t="shared" si="102"/>
        <v>1.043409375125891</v>
      </c>
    </row>
    <row r="1205" spans="1:8" x14ac:dyDescent="0.3">
      <c r="A1205">
        <v>9555</v>
      </c>
      <c r="B1205">
        <v>7.7999891792326498E-2</v>
      </c>
      <c r="C1205">
        <v>7.7199082032122002E-2</v>
      </c>
      <c r="D1205">
        <f t="shared" si="99"/>
        <v>8.0080976020449612E-4</v>
      </c>
      <c r="E1205">
        <f t="shared" si="100"/>
        <v>0.80080976020449612</v>
      </c>
      <c r="F1205" s="27">
        <f t="shared" si="101"/>
        <v>0.80080976020449612</v>
      </c>
      <c r="G1205">
        <f t="shared" si="98"/>
        <v>1.0266806040406309</v>
      </c>
      <c r="H1205" s="27">
        <f t="shared" si="102"/>
        <v>1.0266806040406309</v>
      </c>
    </row>
    <row r="1206" spans="1:8" x14ac:dyDescent="0.3">
      <c r="A1206">
        <v>9556</v>
      </c>
      <c r="B1206">
        <v>7.5999893622444498E-2</v>
      </c>
      <c r="C1206">
        <v>7.5244798106898506E-2</v>
      </c>
      <c r="D1206">
        <f t="shared" si="99"/>
        <v>7.5509551554599208E-4</v>
      </c>
      <c r="E1206">
        <f t="shared" si="100"/>
        <v>0.75509551554599208</v>
      </c>
      <c r="F1206" s="27">
        <f t="shared" si="101"/>
        <v>0.75509551554599208</v>
      </c>
      <c r="G1206">
        <f t="shared" si="98"/>
        <v>0.99354812165552175</v>
      </c>
      <c r="H1206" s="27">
        <f t="shared" si="102"/>
        <v>0.99354812165552175</v>
      </c>
    </row>
    <row r="1207" spans="1:8" x14ac:dyDescent="0.3">
      <c r="A1207">
        <v>9557</v>
      </c>
      <c r="B1207">
        <v>7.3999893331858996E-2</v>
      </c>
      <c r="C1207">
        <v>7.2832369953190507E-2</v>
      </c>
      <c r="D1207">
        <f t="shared" si="99"/>
        <v>1.1675233786684891E-3</v>
      </c>
      <c r="E1207">
        <f t="shared" si="100"/>
        <v>1.1675233786684891</v>
      </c>
      <c r="F1207" s="27">
        <f t="shared" si="101"/>
        <v>1.1675233786684891</v>
      </c>
      <c r="G1207">
        <f t="shared" si="98"/>
        <v>1.5777365697442676</v>
      </c>
      <c r="H1207" s="27">
        <f t="shared" si="102"/>
        <v>1.5777365697442676</v>
      </c>
    </row>
    <row r="1208" spans="1:8" x14ac:dyDescent="0.3">
      <c r="A1208">
        <v>9558</v>
      </c>
      <c r="B1208">
        <v>7.2999924477619493E-2</v>
      </c>
      <c r="C1208">
        <v>7.2144469815051002E-2</v>
      </c>
      <c r="D1208">
        <f t="shared" si="99"/>
        <v>8.5545466256849167E-4</v>
      </c>
      <c r="E1208">
        <f t="shared" si="100"/>
        <v>0.85545466256849167</v>
      </c>
      <c r="F1208" s="27">
        <f t="shared" si="101"/>
        <v>0.85545466256849167</v>
      </c>
      <c r="G1208">
        <f t="shared" si="98"/>
        <v>1.17185691449689</v>
      </c>
      <c r="H1208" s="27">
        <f t="shared" si="102"/>
        <v>1.17185691449689</v>
      </c>
    </row>
    <row r="1209" spans="1:8" x14ac:dyDescent="0.3">
      <c r="A1209">
        <v>9559</v>
      </c>
      <c r="B1209">
        <v>7.1999940569018997E-2</v>
      </c>
      <c r="C1209">
        <v>7.1049008432931507E-2</v>
      </c>
      <c r="D1209">
        <f t="shared" si="99"/>
        <v>9.5093213608749005E-4</v>
      </c>
      <c r="E1209">
        <f t="shared" si="100"/>
        <v>0.95093213608749005</v>
      </c>
      <c r="F1209" s="27">
        <f t="shared" si="101"/>
        <v>0.95093213608749005</v>
      </c>
      <c r="G1209">
        <f t="shared" si="98"/>
        <v>1.3207401680782338</v>
      </c>
      <c r="H1209" s="27">
        <f t="shared" si="102"/>
        <v>1.3207401680782338</v>
      </c>
    </row>
    <row r="1210" spans="1:8" x14ac:dyDescent="0.3">
      <c r="A1210">
        <v>9560</v>
      </c>
      <c r="B1210">
        <v>7.0999753766980006E-2</v>
      </c>
      <c r="C1210">
        <v>6.9804353885580997E-2</v>
      </c>
      <c r="D1210">
        <f t="shared" si="99"/>
        <v>1.1953998813990091E-3</v>
      </c>
      <c r="E1210">
        <f t="shared" si="100"/>
        <v>1.195399881399009</v>
      </c>
      <c r="F1210" s="27">
        <f t="shared" si="101"/>
        <v>1.195399881399009</v>
      </c>
      <c r="G1210">
        <f t="shared" si="98"/>
        <v>1.6836676438657678</v>
      </c>
      <c r="H1210" s="27">
        <f t="shared" si="102"/>
        <v>1.6836676438657678</v>
      </c>
    </row>
    <row r="1211" spans="1:8" x14ac:dyDescent="0.3">
      <c r="A1211">
        <v>9561</v>
      </c>
      <c r="B1211">
        <v>6.9999785960292493E-2</v>
      </c>
      <c r="C1211">
        <v>6.8482357767031002E-2</v>
      </c>
      <c r="D1211">
        <f t="shared" si="99"/>
        <v>1.5174281932614914E-3</v>
      </c>
      <c r="E1211">
        <f t="shared" si="100"/>
        <v>1.5174281932614915</v>
      </c>
      <c r="F1211" s="27">
        <f t="shared" si="101"/>
        <v>1.5174281932614915</v>
      </c>
      <c r="G1211">
        <f t="shared" si="98"/>
        <v>2.1677611901874316</v>
      </c>
      <c r="H1211" s="27">
        <f t="shared" si="102"/>
        <v>2.1677611901874316</v>
      </c>
    </row>
    <row r="1212" spans="1:8" x14ac:dyDescent="0.3">
      <c r="A1212">
        <v>9562</v>
      </c>
      <c r="B1212">
        <v>6.6999827500984502E-2</v>
      </c>
      <c r="C1212">
        <v>6.57374930891505E-2</v>
      </c>
      <c r="D1212">
        <f t="shared" si="99"/>
        <v>1.2623344118340013E-3</v>
      </c>
      <c r="E1212">
        <f t="shared" si="100"/>
        <v>1.2623344118340012</v>
      </c>
      <c r="F1212" s="27">
        <f t="shared" si="101"/>
        <v>1.2623344118340012</v>
      </c>
      <c r="G1212">
        <f t="shared" si="98"/>
        <v>1.8840860624834477</v>
      </c>
      <c r="H1212" s="27">
        <f t="shared" si="102"/>
        <v>1.8840860624834477</v>
      </c>
    </row>
    <row r="1213" spans="1:8" x14ac:dyDescent="0.3">
      <c r="A1213">
        <v>9563</v>
      </c>
      <c r="B1213">
        <v>6.3999847148296998E-2</v>
      </c>
      <c r="C1213">
        <v>6.2504645242740506E-2</v>
      </c>
      <c r="D1213">
        <f t="shared" si="99"/>
        <v>1.4952019055564925E-3</v>
      </c>
      <c r="E1213">
        <f t="shared" si="100"/>
        <v>1.4952019055564925</v>
      </c>
      <c r="F1213" s="27">
        <f t="shared" si="101"/>
        <v>1.4952019055564925</v>
      </c>
      <c r="G1213">
        <f t="shared" si="98"/>
        <v>2.3362585571366932</v>
      </c>
      <c r="H1213" s="27">
        <f t="shared" si="102"/>
        <v>2.3362585571366932</v>
      </c>
    </row>
    <row r="1214" spans="1:8" x14ac:dyDescent="0.3">
      <c r="A1214">
        <v>9564</v>
      </c>
      <c r="B1214">
        <v>6.0999864565244998E-2</v>
      </c>
      <c r="C1214">
        <v>5.9779450335242998E-2</v>
      </c>
      <c r="D1214">
        <f t="shared" si="99"/>
        <v>1.2204142300019996E-3</v>
      </c>
      <c r="E1214">
        <f t="shared" si="100"/>
        <v>1.2204142300019996</v>
      </c>
      <c r="F1214" s="27">
        <f t="shared" si="101"/>
        <v>1.2204142300019996</v>
      </c>
      <c r="G1214">
        <f t="shared" si="98"/>
        <v>2.0006835075783713</v>
      </c>
      <c r="H1214" s="27">
        <f t="shared" si="102"/>
        <v>2.0006835075783713</v>
      </c>
    </row>
    <row r="1215" spans="1:8" x14ac:dyDescent="0.3">
      <c r="A1215">
        <v>9565</v>
      </c>
      <c r="B1215">
        <v>5.7999887977597503E-2</v>
      </c>
      <c r="C1215">
        <v>5.6755926655167502E-2</v>
      </c>
      <c r="D1215">
        <f t="shared" si="99"/>
        <v>1.2439613224300011E-3</v>
      </c>
      <c r="E1215">
        <f t="shared" si="100"/>
        <v>1.243961322430001</v>
      </c>
      <c r="F1215" s="27">
        <f t="shared" si="101"/>
        <v>1.243961322430001</v>
      </c>
      <c r="G1215">
        <f t="shared" si="98"/>
        <v>2.1447650431850525</v>
      </c>
      <c r="H1215" s="27">
        <f t="shared" si="102"/>
        <v>2.1447650431850525</v>
      </c>
    </row>
    <row r="1216" spans="1:8" x14ac:dyDescent="0.3">
      <c r="A1216">
        <v>9566</v>
      </c>
      <c r="B1216">
        <v>5.3999976415981497E-2</v>
      </c>
      <c r="C1216">
        <v>5.2494421782039002E-2</v>
      </c>
      <c r="D1216">
        <f t="shared" si="99"/>
        <v>1.5055546339424949E-3</v>
      </c>
      <c r="E1216">
        <f t="shared" si="100"/>
        <v>1.505554633942495</v>
      </c>
      <c r="F1216" s="27">
        <f t="shared" si="101"/>
        <v>1.505554633942495</v>
      </c>
      <c r="G1216">
        <f t="shared" si="98"/>
        <v>2.7880653545932299</v>
      </c>
      <c r="H1216" s="27">
        <f t="shared" si="102"/>
        <v>2.7880653545932299</v>
      </c>
    </row>
    <row r="1217" spans="1:8" x14ac:dyDescent="0.3">
      <c r="A1217">
        <v>9567</v>
      </c>
      <c r="B1217">
        <v>4.9999964346994899E-2</v>
      </c>
      <c r="C1217">
        <v>4.8674946771346747E-2</v>
      </c>
      <c r="D1217">
        <f t="shared" si="99"/>
        <v>1.3250175756481519E-3</v>
      </c>
      <c r="E1217">
        <f t="shared" si="100"/>
        <v>1.3250175756481519</v>
      </c>
      <c r="F1217" s="27">
        <f t="shared" si="101"/>
        <v>1.3250175756481519</v>
      </c>
      <c r="G1217">
        <f t="shared" si="98"/>
        <v>2.6500370409319864</v>
      </c>
      <c r="H1217" s="27">
        <f t="shared" si="102"/>
        <v>2.6500370409319864</v>
      </c>
    </row>
    <row r="1218" spans="1:8" x14ac:dyDescent="0.3">
      <c r="A1218">
        <v>9568</v>
      </c>
      <c r="B1218">
        <v>4.59999582229575E-2</v>
      </c>
      <c r="C1218">
        <v>4.4340992073087448E-2</v>
      </c>
      <c r="D1218">
        <f t="shared" si="99"/>
        <v>1.6589661498700517E-3</v>
      </c>
      <c r="E1218">
        <f t="shared" si="100"/>
        <v>1.6589661498700516</v>
      </c>
      <c r="F1218" s="27">
        <f t="shared" si="101"/>
        <v>1.6589661498700516</v>
      </c>
      <c r="G1218">
        <f t="shared" si="98"/>
        <v>3.6064514272582544</v>
      </c>
      <c r="H1218" s="27">
        <f t="shared" si="102"/>
        <v>3.6064514272582544</v>
      </c>
    </row>
    <row r="1219" spans="1:8" x14ac:dyDescent="0.3">
      <c r="A1219">
        <v>9569</v>
      </c>
      <c r="B1219">
        <v>4.19999563104832E-2</v>
      </c>
      <c r="C1219">
        <v>4.0188543981913551E-2</v>
      </c>
      <c r="D1219">
        <f t="shared" si="99"/>
        <v>1.811412328569649E-3</v>
      </c>
      <c r="E1219">
        <f t="shared" si="100"/>
        <v>1.8114123285696491</v>
      </c>
      <c r="F1219" s="27">
        <f t="shared" si="101"/>
        <v>1.8114123285696491</v>
      </c>
      <c r="G1219">
        <f t="shared" ref="G1219:G1282" si="103">ABS(F1219/(B1219*1000))*100</f>
        <v>4.3128909829782849</v>
      </c>
      <c r="H1219" s="27">
        <f t="shared" si="102"/>
        <v>4.3128909829782849</v>
      </c>
    </row>
    <row r="1220" spans="1:8" x14ac:dyDescent="0.3">
      <c r="A1220">
        <v>9570</v>
      </c>
      <c r="B1220">
        <v>3.5999949331058698E-2</v>
      </c>
      <c r="C1220">
        <v>3.4616558815106752E-2</v>
      </c>
      <c r="D1220">
        <f t="shared" ref="D1220:D1283" si="104">ABS(B1220-C1220)</f>
        <v>1.3833905159519461E-3</v>
      </c>
      <c r="E1220">
        <f t="shared" ref="E1220:E1283" si="105">D1220*1000</f>
        <v>1.383390515951946</v>
      </c>
      <c r="F1220" s="27">
        <f t="shared" ref="F1220:F1283" si="106">E1220</f>
        <v>1.383390515951946</v>
      </c>
      <c r="G1220">
        <f t="shared" si="103"/>
        <v>3.8427568417670961</v>
      </c>
      <c r="H1220" s="27">
        <f t="shared" ref="H1220:H1283" si="107">G1220</f>
        <v>3.8427568417670961</v>
      </c>
    </row>
    <row r="1221" spans="1:8" x14ac:dyDescent="0.3">
      <c r="A1221">
        <v>9571</v>
      </c>
      <c r="B1221">
        <v>3.0999950998443802E-2</v>
      </c>
      <c r="C1221">
        <v>2.9734935036794551E-2</v>
      </c>
      <c r="D1221">
        <f t="shared" si="104"/>
        <v>1.2650159616492511E-3</v>
      </c>
      <c r="E1221">
        <f t="shared" si="105"/>
        <v>1.2650159616492511</v>
      </c>
      <c r="F1221" s="27">
        <f t="shared" si="106"/>
        <v>1.2650159616492511</v>
      </c>
      <c r="G1221">
        <f t="shared" si="103"/>
        <v>4.0807031008299175</v>
      </c>
      <c r="H1221" s="27">
        <f t="shared" si="107"/>
        <v>4.0807031008299175</v>
      </c>
    </row>
    <row r="1222" spans="1:8" x14ac:dyDescent="0.3">
      <c r="A1222">
        <v>9572</v>
      </c>
      <c r="B1222">
        <v>2.59999617416731E-2</v>
      </c>
      <c r="C1222">
        <v>2.4884445500655002E-2</v>
      </c>
      <c r="D1222">
        <f t="shared" si="104"/>
        <v>1.1155162410180983E-3</v>
      </c>
      <c r="E1222">
        <f t="shared" si="105"/>
        <v>1.1155162410180983</v>
      </c>
      <c r="F1222" s="27">
        <f t="shared" si="106"/>
        <v>1.1155162410180983</v>
      </c>
      <c r="G1222">
        <f t="shared" si="103"/>
        <v>4.2904533941299361</v>
      </c>
      <c r="H1222" s="27">
        <f t="shared" si="107"/>
        <v>4.2904533941299361</v>
      </c>
    </row>
    <row r="1223" spans="1:8" x14ac:dyDescent="0.3">
      <c r="A1223">
        <v>9573</v>
      </c>
      <c r="B1223">
        <v>2.0999980745743201E-2</v>
      </c>
      <c r="C1223">
        <v>2.0027628148471699E-2</v>
      </c>
      <c r="D1223">
        <f t="shared" si="104"/>
        <v>9.7235259727150233E-4</v>
      </c>
      <c r="E1223">
        <f t="shared" si="105"/>
        <v>0.97235259727150236</v>
      </c>
      <c r="F1223" s="27">
        <f t="shared" si="106"/>
        <v>0.97235259727150236</v>
      </c>
      <c r="G1223">
        <f t="shared" si="103"/>
        <v>4.6302547085363539</v>
      </c>
      <c r="H1223" s="27">
        <f t="shared" si="107"/>
        <v>4.6302547085363539</v>
      </c>
    </row>
    <row r="1224" spans="1:8" x14ac:dyDescent="0.3">
      <c r="A1224">
        <v>9574</v>
      </c>
      <c r="B1224">
        <v>2.09999807737326E-2</v>
      </c>
      <c r="C1224">
        <v>2.0557775050924151E-2</v>
      </c>
      <c r="D1224">
        <f t="shared" si="104"/>
        <v>4.4220572280844958E-4</v>
      </c>
      <c r="E1224">
        <f t="shared" si="105"/>
        <v>0.44220572280844961</v>
      </c>
      <c r="F1224" s="27">
        <f t="shared" si="106"/>
        <v>0.44220572280844961</v>
      </c>
      <c r="G1224">
        <f t="shared" si="103"/>
        <v>2.1057434650681857</v>
      </c>
      <c r="H1224" s="27">
        <f t="shared" si="107"/>
        <v>2.1057434650681857</v>
      </c>
    </row>
    <row r="1225" spans="1:8" x14ac:dyDescent="0.3">
      <c r="A1225">
        <v>9575</v>
      </c>
      <c r="B1225">
        <v>2.1999980261441999E-2</v>
      </c>
      <c r="C1225">
        <v>2.1172489124585501E-2</v>
      </c>
      <c r="D1225">
        <f t="shared" si="104"/>
        <v>8.27491136856498E-4</v>
      </c>
      <c r="E1225">
        <f t="shared" si="105"/>
        <v>0.827491136856498</v>
      </c>
      <c r="F1225" s="27">
        <f t="shared" si="106"/>
        <v>0.827491136856498</v>
      </c>
      <c r="G1225">
        <f t="shared" si="103"/>
        <v>3.7613267240370689</v>
      </c>
      <c r="H1225" s="27">
        <f t="shared" si="107"/>
        <v>3.7613267240370689</v>
      </c>
    </row>
    <row r="1226" spans="1:8" x14ac:dyDescent="0.3">
      <c r="A1226">
        <v>9576</v>
      </c>
      <c r="B1226">
        <v>2.2999980261473599E-2</v>
      </c>
      <c r="C1226">
        <v>2.2199100812071999E-2</v>
      </c>
      <c r="D1226">
        <f t="shared" si="104"/>
        <v>8.0087944940160014E-4</v>
      </c>
      <c r="E1226">
        <f t="shared" si="105"/>
        <v>0.80087944940160016</v>
      </c>
      <c r="F1226" s="27">
        <f t="shared" si="106"/>
        <v>0.80087944940160016</v>
      </c>
      <c r="G1226">
        <f t="shared" si="103"/>
        <v>3.482087550932047</v>
      </c>
      <c r="H1226" s="27">
        <f t="shared" si="107"/>
        <v>3.482087550932047</v>
      </c>
    </row>
    <row r="1227" spans="1:8" x14ac:dyDescent="0.3">
      <c r="A1227">
        <v>9577</v>
      </c>
      <c r="B1227">
        <v>2.2999980490832399E-2</v>
      </c>
      <c r="C1227">
        <v>2.2901989187244051E-2</v>
      </c>
      <c r="D1227">
        <f t="shared" si="104"/>
        <v>9.7991303588347567E-5</v>
      </c>
      <c r="E1227">
        <f t="shared" si="105"/>
        <v>9.7991303588347567E-2</v>
      </c>
      <c r="F1227" s="27">
        <f t="shared" si="106"/>
        <v>9.7991303588347567E-2</v>
      </c>
      <c r="G1227">
        <f t="shared" si="103"/>
        <v>0.4260495074220001</v>
      </c>
      <c r="H1227" s="27">
        <f t="shared" si="107"/>
        <v>0.4260495074220001</v>
      </c>
    </row>
    <row r="1228" spans="1:8" x14ac:dyDescent="0.3">
      <c r="A1228">
        <v>9578</v>
      </c>
      <c r="B1228">
        <v>2.7999970590800598E-2</v>
      </c>
      <c r="C1228">
        <v>2.7309951717895249E-2</v>
      </c>
      <c r="D1228">
        <f t="shared" si="104"/>
        <v>6.9001887290534927E-4</v>
      </c>
      <c r="E1228">
        <f t="shared" si="105"/>
        <v>0.69001887290534925</v>
      </c>
      <c r="F1228" s="27">
        <f t="shared" si="106"/>
        <v>0.69001887290534925</v>
      </c>
      <c r="G1228">
        <f t="shared" si="103"/>
        <v>2.4643557059022601</v>
      </c>
      <c r="H1228" s="27">
        <f t="shared" si="107"/>
        <v>2.4643557059022601</v>
      </c>
    </row>
    <row r="1229" spans="1:8" x14ac:dyDescent="0.3">
      <c r="A1229">
        <v>9579</v>
      </c>
      <c r="B1229">
        <v>3.2999672180931201E-2</v>
      </c>
      <c r="C1229">
        <v>3.2724018172311652E-2</v>
      </c>
      <c r="D1229">
        <f t="shared" si="104"/>
        <v>2.756540086195497E-4</v>
      </c>
      <c r="E1229">
        <f t="shared" si="105"/>
        <v>0.2756540086195497</v>
      </c>
      <c r="F1229" s="27">
        <f t="shared" si="106"/>
        <v>0.2756540086195497</v>
      </c>
      <c r="G1229">
        <f t="shared" si="103"/>
        <v>0.83532347566420939</v>
      </c>
      <c r="H1229" s="27">
        <f t="shared" si="107"/>
        <v>0.83532347566420939</v>
      </c>
    </row>
    <row r="1230" spans="1:8" x14ac:dyDescent="0.3">
      <c r="A1230">
        <v>9580</v>
      </c>
      <c r="B1230">
        <v>3.7999914884726899E-2</v>
      </c>
      <c r="C1230">
        <v>3.6868785519216102E-2</v>
      </c>
      <c r="D1230">
        <f t="shared" si="104"/>
        <v>1.1311293655107968E-3</v>
      </c>
      <c r="E1230">
        <f t="shared" si="105"/>
        <v>1.1311293655107968</v>
      </c>
      <c r="F1230" s="27">
        <f t="shared" si="106"/>
        <v>1.1311293655107968</v>
      </c>
      <c r="G1230">
        <f t="shared" si="103"/>
        <v>2.9766628923830183</v>
      </c>
      <c r="H1230" s="27">
        <f t="shared" si="107"/>
        <v>2.9766628923830183</v>
      </c>
    </row>
    <row r="1231" spans="1:8" x14ac:dyDescent="0.3">
      <c r="A1231">
        <v>9581</v>
      </c>
      <c r="B1231">
        <v>4.29999327613255E-2</v>
      </c>
      <c r="C1231">
        <v>4.12186147100842E-2</v>
      </c>
      <c r="D1231">
        <f t="shared" si="104"/>
        <v>1.7813180512412999E-3</v>
      </c>
      <c r="E1231">
        <f t="shared" si="105"/>
        <v>1.7813180512412998</v>
      </c>
      <c r="F1231" s="27">
        <f t="shared" si="106"/>
        <v>1.7813180512412998</v>
      </c>
      <c r="G1231">
        <f t="shared" si="103"/>
        <v>4.142606596918756</v>
      </c>
      <c r="H1231" s="27">
        <f t="shared" si="107"/>
        <v>4.142606596918756</v>
      </c>
    </row>
    <row r="1232" spans="1:8" x14ac:dyDescent="0.3">
      <c r="A1232">
        <v>9582</v>
      </c>
      <c r="B1232">
        <v>4.0999936064801498E-2</v>
      </c>
      <c r="C1232">
        <v>3.9752449107405351E-2</v>
      </c>
      <c r="D1232">
        <f t="shared" si="104"/>
        <v>1.2474869573961475E-3</v>
      </c>
      <c r="E1232">
        <f t="shared" si="105"/>
        <v>1.2474869573961476</v>
      </c>
      <c r="F1232" s="27">
        <f t="shared" si="106"/>
        <v>1.2474869573961476</v>
      </c>
      <c r="G1232">
        <f t="shared" si="103"/>
        <v>3.0426558603029554</v>
      </c>
      <c r="H1232" s="27">
        <f t="shared" si="107"/>
        <v>3.0426558603029554</v>
      </c>
    </row>
    <row r="1233" spans="1:8" x14ac:dyDescent="0.3">
      <c r="A1233">
        <v>9583</v>
      </c>
      <c r="B1233">
        <v>3.8999941723347503E-2</v>
      </c>
      <c r="C1233">
        <v>3.74796249638557E-2</v>
      </c>
      <c r="D1233">
        <f t="shared" si="104"/>
        <v>1.5203167594918035E-3</v>
      </c>
      <c r="E1233">
        <f t="shared" si="105"/>
        <v>1.5203167594918034</v>
      </c>
      <c r="F1233" s="27">
        <f t="shared" si="106"/>
        <v>1.5203167594918034</v>
      </c>
      <c r="G1233">
        <f t="shared" si="103"/>
        <v>3.8982539263171732</v>
      </c>
      <c r="H1233" s="27">
        <f t="shared" si="107"/>
        <v>3.8982539263171732</v>
      </c>
    </row>
    <row r="1234" spans="1:8" x14ac:dyDescent="0.3">
      <c r="A1234">
        <v>9584</v>
      </c>
      <c r="B1234">
        <v>3.6999621598992297E-2</v>
      </c>
      <c r="C1234">
        <v>3.5764739492337751E-2</v>
      </c>
      <c r="D1234">
        <f t="shared" si="104"/>
        <v>1.234882106654546E-3</v>
      </c>
      <c r="E1234">
        <f t="shared" si="105"/>
        <v>1.2348821066545459</v>
      </c>
      <c r="F1234" s="27">
        <f t="shared" si="106"/>
        <v>1.2348821066545459</v>
      </c>
      <c r="G1234">
        <f t="shared" si="103"/>
        <v>3.3375533405135647</v>
      </c>
      <c r="H1234" s="27">
        <f t="shared" si="107"/>
        <v>3.3375533405135647</v>
      </c>
    </row>
    <row r="1235" spans="1:8" x14ac:dyDescent="0.3">
      <c r="A1235">
        <v>9585</v>
      </c>
      <c r="B1235">
        <v>3.4999961271733097E-2</v>
      </c>
      <c r="C1235">
        <v>3.4533506748571051E-2</v>
      </c>
      <c r="D1235">
        <f t="shared" si="104"/>
        <v>4.664545231620465E-4</v>
      </c>
      <c r="E1235">
        <f t="shared" si="105"/>
        <v>0.4664545231620465</v>
      </c>
      <c r="F1235" s="27">
        <f t="shared" si="106"/>
        <v>0.4664545231620465</v>
      </c>
      <c r="G1235">
        <f t="shared" si="103"/>
        <v>1.3327286837279091</v>
      </c>
      <c r="H1235" s="27">
        <f t="shared" si="107"/>
        <v>1.3327286837279091</v>
      </c>
    </row>
    <row r="1236" spans="1:8" x14ac:dyDescent="0.3">
      <c r="A1236">
        <v>9586</v>
      </c>
      <c r="B1236">
        <v>3.99999401505403E-2</v>
      </c>
      <c r="C1236">
        <v>3.8240590192394848E-2</v>
      </c>
      <c r="D1236">
        <f t="shared" si="104"/>
        <v>1.7593499581454522E-3</v>
      </c>
      <c r="E1236">
        <f t="shared" si="105"/>
        <v>1.7593499581454521</v>
      </c>
      <c r="F1236" s="27">
        <f t="shared" si="106"/>
        <v>1.7593499581454521</v>
      </c>
      <c r="G1236">
        <f t="shared" si="103"/>
        <v>4.3983814763825038</v>
      </c>
      <c r="H1236" s="27">
        <f t="shared" si="107"/>
        <v>4.3983814763825038</v>
      </c>
    </row>
    <row r="1237" spans="1:8" x14ac:dyDescent="0.3">
      <c r="A1237">
        <v>9587</v>
      </c>
      <c r="B1237">
        <v>4.3999927703552898E-2</v>
      </c>
      <c r="C1237">
        <v>4.238968127524375E-2</v>
      </c>
      <c r="D1237">
        <f t="shared" si="104"/>
        <v>1.6102464283091478E-3</v>
      </c>
      <c r="E1237">
        <f t="shared" si="105"/>
        <v>1.6102464283091478</v>
      </c>
      <c r="F1237" s="27">
        <f t="shared" si="106"/>
        <v>1.6102464283091478</v>
      </c>
      <c r="G1237">
        <f t="shared" si="103"/>
        <v>3.6596569866161937</v>
      </c>
      <c r="H1237" s="27">
        <f t="shared" si="107"/>
        <v>3.6596569866161937</v>
      </c>
    </row>
    <row r="1238" spans="1:8" x14ac:dyDescent="0.3">
      <c r="A1238">
        <v>9588</v>
      </c>
      <c r="B1238">
        <v>4.8999930697260899E-2</v>
      </c>
      <c r="C1238">
        <v>4.6760184602689603E-2</v>
      </c>
      <c r="D1238">
        <f t="shared" si="104"/>
        <v>2.239746094571296E-3</v>
      </c>
      <c r="E1238">
        <f t="shared" si="105"/>
        <v>2.2397460945712959</v>
      </c>
      <c r="F1238" s="27">
        <f t="shared" si="106"/>
        <v>2.2397460945712959</v>
      </c>
      <c r="G1238">
        <f t="shared" si="103"/>
        <v>4.5709168619222105</v>
      </c>
      <c r="H1238" s="27">
        <f t="shared" si="107"/>
        <v>4.5709168619222105</v>
      </c>
    </row>
    <row r="1239" spans="1:8" x14ac:dyDescent="0.3">
      <c r="A1239">
        <v>9589</v>
      </c>
      <c r="B1239">
        <v>5.3999949436712998E-2</v>
      </c>
      <c r="C1239">
        <v>5.15906984344775E-2</v>
      </c>
      <c r="D1239">
        <f t="shared" si="104"/>
        <v>2.4092510022354977E-3</v>
      </c>
      <c r="E1239">
        <f t="shared" si="105"/>
        <v>2.4092510022354978</v>
      </c>
      <c r="F1239" s="27">
        <f t="shared" si="106"/>
        <v>2.4092510022354978</v>
      </c>
      <c r="G1239">
        <f t="shared" si="103"/>
        <v>4.4615801076982455</v>
      </c>
      <c r="H1239" s="27">
        <f t="shared" si="107"/>
        <v>4.4615801076982455</v>
      </c>
    </row>
    <row r="1240" spans="1:8" x14ac:dyDescent="0.3">
      <c r="A1240">
        <v>9590</v>
      </c>
      <c r="B1240">
        <v>5.9999832182799001E-2</v>
      </c>
      <c r="C1240">
        <v>5.8470999465250001E-2</v>
      </c>
      <c r="D1240">
        <f t="shared" si="104"/>
        <v>1.5288327175490002E-3</v>
      </c>
      <c r="E1240">
        <f t="shared" si="105"/>
        <v>1.5288327175490002</v>
      </c>
      <c r="F1240" s="27">
        <f t="shared" si="106"/>
        <v>1.5288327175490002</v>
      </c>
      <c r="G1240">
        <f t="shared" si="103"/>
        <v>2.5480616560579183</v>
      </c>
      <c r="H1240" s="27">
        <f t="shared" si="107"/>
        <v>2.5480616560579183</v>
      </c>
    </row>
    <row r="1241" spans="1:8" x14ac:dyDescent="0.3">
      <c r="A1241">
        <v>9591</v>
      </c>
      <c r="B1241">
        <v>6.6999822053952496E-2</v>
      </c>
      <c r="C1241">
        <v>6.5275740478953501E-2</v>
      </c>
      <c r="D1241">
        <f t="shared" si="104"/>
        <v>1.7240815749989952E-3</v>
      </c>
      <c r="E1241">
        <f t="shared" si="105"/>
        <v>1.7240815749989951</v>
      </c>
      <c r="F1241" s="27">
        <f t="shared" si="106"/>
        <v>1.7240815749989951</v>
      </c>
      <c r="G1241">
        <f t="shared" si="103"/>
        <v>2.5732629164457412</v>
      </c>
      <c r="H1241" s="27">
        <f t="shared" si="107"/>
        <v>2.5732629164457412</v>
      </c>
    </row>
    <row r="1242" spans="1:8" x14ac:dyDescent="0.3">
      <c r="A1242">
        <v>9592</v>
      </c>
      <c r="B1242">
        <v>7.3999781421225999E-2</v>
      </c>
      <c r="C1242">
        <v>7.2242915861290502E-2</v>
      </c>
      <c r="D1242">
        <f t="shared" si="104"/>
        <v>1.7568655599354971E-3</v>
      </c>
      <c r="E1242">
        <f t="shared" si="105"/>
        <v>1.756865559935497</v>
      </c>
      <c r="F1242" s="27">
        <f t="shared" si="106"/>
        <v>1.756865559935497</v>
      </c>
      <c r="G1242">
        <f t="shared" si="103"/>
        <v>2.3741496612469182</v>
      </c>
      <c r="H1242" s="27">
        <f t="shared" si="107"/>
        <v>2.3741496612469182</v>
      </c>
    </row>
    <row r="1243" spans="1:8" x14ac:dyDescent="0.3">
      <c r="A1243">
        <v>9593</v>
      </c>
      <c r="B1243">
        <v>7.9999749513038496E-2</v>
      </c>
      <c r="C1243">
        <v>7.89798314657775E-2</v>
      </c>
      <c r="D1243">
        <f t="shared" si="104"/>
        <v>1.0199180472609953E-3</v>
      </c>
      <c r="E1243">
        <f t="shared" si="105"/>
        <v>1.0199180472609952</v>
      </c>
      <c r="F1243" s="27">
        <f t="shared" si="106"/>
        <v>1.0199180472609952</v>
      </c>
      <c r="G1243">
        <f t="shared" si="103"/>
        <v>1.2749015509039403</v>
      </c>
      <c r="H1243" s="27">
        <f t="shared" si="107"/>
        <v>1.2749015509039403</v>
      </c>
    </row>
    <row r="1244" spans="1:8" x14ac:dyDescent="0.3">
      <c r="A1244">
        <v>9594</v>
      </c>
      <c r="B1244">
        <v>8.8999938747361507E-2</v>
      </c>
      <c r="C1244">
        <v>8.7917029846278499E-2</v>
      </c>
      <c r="D1244">
        <f t="shared" si="104"/>
        <v>1.0829089010830073E-3</v>
      </c>
      <c r="E1244">
        <f t="shared" si="105"/>
        <v>1.0829089010830073</v>
      </c>
      <c r="F1244" s="27">
        <f t="shared" si="106"/>
        <v>1.0829089010830073</v>
      </c>
      <c r="G1244">
        <f t="shared" si="103"/>
        <v>1.2167524116583859</v>
      </c>
      <c r="H1244" s="27">
        <f t="shared" si="107"/>
        <v>1.2167524116583859</v>
      </c>
    </row>
    <row r="1245" spans="1:8" x14ac:dyDescent="0.3">
      <c r="A1245">
        <v>9595</v>
      </c>
      <c r="B1245">
        <v>9.7999887444950001E-2</v>
      </c>
      <c r="C1245">
        <v>9.7019693025430995E-2</v>
      </c>
      <c r="D1245">
        <f t="shared" si="104"/>
        <v>9.8019441951900654E-4</v>
      </c>
      <c r="E1245">
        <f t="shared" si="105"/>
        <v>0.98019441951900654</v>
      </c>
      <c r="F1245" s="27">
        <f t="shared" si="106"/>
        <v>0.98019441951900654</v>
      </c>
      <c r="G1245">
        <f t="shared" si="103"/>
        <v>1.0001995360143821</v>
      </c>
      <c r="H1245" s="27">
        <f t="shared" si="107"/>
        <v>1.0001995360143821</v>
      </c>
    </row>
    <row r="1246" spans="1:8" x14ac:dyDescent="0.3">
      <c r="A1246">
        <v>9596</v>
      </c>
      <c r="B1246">
        <v>0.10599986537681901</v>
      </c>
      <c r="C1246">
        <v>0.1055687318207785</v>
      </c>
      <c r="D1246">
        <f t="shared" si="104"/>
        <v>4.3113355604050552E-4</v>
      </c>
      <c r="E1246">
        <f t="shared" si="105"/>
        <v>0.43113355604050552</v>
      </c>
      <c r="F1246" s="27">
        <f t="shared" si="106"/>
        <v>0.43113355604050552</v>
      </c>
      <c r="G1246">
        <f t="shared" si="103"/>
        <v>0.406730286409203</v>
      </c>
      <c r="H1246" s="27">
        <f t="shared" si="107"/>
        <v>0.406730286409203</v>
      </c>
    </row>
    <row r="1247" spans="1:8" x14ac:dyDescent="0.3">
      <c r="A1247">
        <v>9597</v>
      </c>
      <c r="B1247">
        <v>0.11499966510418499</v>
      </c>
      <c r="C1247">
        <v>0.114460957440725</v>
      </c>
      <c r="D1247">
        <f t="shared" si="104"/>
        <v>5.3870766345999466E-4</v>
      </c>
      <c r="E1247">
        <f t="shared" si="105"/>
        <v>0.53870766345999466</v>
      </c>
      <c r="F1247" s="27">
        <f t="shared" si="106"/>
        <v>0.53870766345999466</v>
      </c>
      <c r="G1247">
        <f t="shared" si="103"/>
        <v>0.46844281065683757</v>
      </c>
      <c r="H1247" s="27">
        <f t="shared" si="107"/>
        <v>0.46844281065683757</v>
      </c>
    </row>
    <row r="1248" spans="1:8" x14ac:dyDescent="0.3">
      <c r="A1248">
        <v>9598</v>
      </c>
      <c r="B1248">
        <v>6.2000822811617E-2</v>
      </c>
      <c r="C1248">
        <v>6.1778608891731E-2</v>
      </c>
      <c r="D1248">
        <f t="shared" si="104"/>
        <v>2.2221391988599959E-4</v>
      </c>
      <c r="E1248">
        <f t="shared" si="105"/>
        <v>0.22221391988599959</v>
      </c>
      <c r="F1248" s="27">
        <f t="shared" si="106"/>
        <v>0.22221391988599959</v>
      </c>
      <c r="G1248">
        <f t="shared" si="103"/>
        <v>0.35840479175764056</v>
      </c>
      <c r="H1248" s="27">
        <f t="shared" si="107"/>
        <v>0.35840479175764056</v>
      </c>
    </row>
    <row r="1249" spans="1:8" x14ac:dyDescent="0.3">
      <c r="A1249">
        <v>9599</v>
      </c>
      <c r="B1249">
        <v>6.6000774089042494E-2</v>
      </c>
      <c r="C1249">
        <v>6.4494334798949504E-2</v>
      </c>
      <c r="D1249">
        <f t="shared" si="104"/>
        <v>1.5064392900929896E-3</v>
      </c>
      <c r="E1249">
        <f t="shared" si="105"/>
        <v>1.5064392900929895</v>
      </c>
      <c r="F1249" s="27">
        <f t="shared" si="106"/>
        <v>1.5064392900929895</v>
      </c>
      <c r="G1249">
        <f t="shared" si="103"/>
        <v>2.2824570027930773</v>
      </c>
      <c r="H1249" s="27">
        <f t="shared" si="107"/>
        <v>2.2824570027930773</v>
      </c>
    </row>
    <row r="1250" spans="1:8" x14ac:dyDescent="0.3">
      <c r="A1250">
        <v>9600</v>
      </c>
      <c r="B1250">
        <v>7.0000279444484004E-2</v>
      </c>
      <c r="C1250">
        <v>6.9461417686787E-2</v>
      </c>
      <c r="D1250">
        <f t="shared" si="104"/>
        <v>5.3886175769700395E-4</v>
      </c>
      <c r="E1250">
        <f t="shared" si="105"/>
        <v>0.53886175769700395</v>
      </c>
      <c r="F1250" s="27">
        <f t="shared" si="106"/>
        <v>0.53886175769700395</v>
      </c>
      <c r="G1250">
        <f t="shared" si="103"/>
        <v>0.76979943790705252</v>
      </c>
      <c r="H1250" s="27">
        <f t="shared" si="107"/>
        <v>0.76979943790705252</v>
      </c>
    </row>
    <row r="1251" spans="1:8" x14ac:dyDescent="0.3">
      <c r="A1251">
        <v>11809</v>
      </c>
      <c r="B1251">
        <v>7.2000188799983003E-2</v>
      </c>
      <c r="C1251">
        <v>7.2092642386057004E-2</v>
      </c>
      <c r="D1251">
        <f t="shared" si="104"/>
        <v>9.2453586074001115E-5</v>
      </c>
      <c r="E1251">
        <f t="shared" si="105"/>
        <v>9.2453586074001115E-2</v>
      </c>
      <c r="F1251" s="27">
        <f t="shared" si="106"/>
        <v>9.2453586074001115E-2</v>
      </c>
      <c r="G1251">
        <f t="shared" si="103"/>
        <v>0.12840742172334821</v>
      </c>
      <c r="H1251" s="27">
        <f t="shared" si="107"/>
        <v>0.12840742172334821</v>
      </c>
    </row>
    <row r="1252" spans="1:8" x14ac:dyDescent="0.3">
      <c r="A1252">
        <v>11810</v>
      </c>
      <c r="B1252">
        <v>7.5000061566664E-2</v>
      </c>
      <c r="C1252">
        <v>7.4818904125157001E-2</v>
      </c>
      <c r="D1252">
        <f t="shared" si="104"/>
        <v>1.8115744150699886E-4</v>
      </c>
      <c r="E1252">
        <f t="shared" si="105"/>
        <v>0.18115744150699886</v>
      </c>
      <c r="F1252" s="27">
        <f t="shared" si="106"/>
        <v>0.18115744150699886</v>
      </c>
      <c r="G1252">
        <f t="shared" si="103"/>
        <v>0.24154305706266199</v>
      </c>
      <c r="H1252" s="27">
        <f t="shared" si="107"/>
        <v>0.24154305706266199</v>
      </c>
    </row>
    <row r="1253" spans="1:8" x14ac:dyDescent="0.3">
      <c r="A1253">
        <v>11811</v>
      </c>
      <c r="B1253">
        <v>7.8000104223394998E-2</v>
      </c>
      <c r="C1253">
        <v>7.7729971237299994E-2</v>
      </c>
      <c r="D1253">
        <f t="shared" si="104"/>
        <v>2.7013298609500358E-4</v>
      </c>
      <c r="E1253">
        <f t="shared" si="105"/>
        <v>0.27013298609500358</v>
      </c>
      <c r="F1253" s="27">
        <f t="shared" si="106"/>
        <v>0.27013298609500358</v>
      </c>
      <c r="G1253">
        <f t="shared" si="103"/>
        <v>0.34632387839038442</v>
      </c>
      <c r="H1253" s="27">
        <f t="shared" si="107"/>
        <v>0.34632387839038442</v>
      </c>
    </row>
    <row r="1254" spans="1:8" x14ac:dyDescent="0.3">
      <c r="A1254">
        <v>11812</v>
      </c>
      <c r="B1254">
        <v>8.0000027166192506E-2</v>
      </c>
      <c r="C1254">
        <v>8.0674886567236995E-2</v>
      </c>
      <c r="D1254">
        <f t="shared" si="104"/>
        <v>6.7485940104448916E-4</v>
      </c>
      <c r="E1254">
        <f t="shared" si="105"/>
        <v>0.67485940104448916</v>
      </c>
      <c r="F1254" s="27">
        <f t="shared" si="106"/>
        <v>0.67485940104448916</v>
      </c>
      <c r="G1254">
        <f t="shared" si="103"/>
        <v>0.84357396484695235</v>
      </c>
      <c r="H1254" s="27">
        <f t="shared" si="107"/>
        <v>0.84357396484695235</v>
      </c>
    </row>
    <row r="1255" spans="1:8" x14ac:dyDescent="0.3">
      <c r="A1255">
        <v>11813</v>
      </c>
      <c r="B1255">
        <v>8.3000028131031994E-2</v>
      </c>
      <c r="C1255">
        <v>8.4023518275270506E-2</v>
      </c>
      <c r="D1255">
        <f t="shared" si="104"/>
        <v>1.0234901442385119E-3</v>
      </c>
      <c r="E1255">
        <f t="shared" si="105"/>
        <v>1.023490144238512</v>
      </c>
      <c r="F1255" s="27">
        <f t="shared" si="106"/>
        <v>1.023490144238512</v>
      </c>
      <c r="G1255">
        <f t="shared" si="103"/>
        <v>1.2331202377699559</v>
      </c>
      <c r="H1255" s="27">
        <f t="shared" si="107"/>
        <v>1.2331202377699559</v>
      </c>
    </row>
    <row r="1256" spans="1:8" x14ac:dyDescent="0.3">
      <c r="A1256">
        <v>11814</v>
      </c>
      <c r="B1256">
        <v>8.5000027687389998E-2</v>
      </c>
      <c r="C1256">
        <v>8.5491038115655005E-2</v>
      </c>
      <c r="D1256">
        <f t="shared" si="104"/>
        <v>4.9101042826500685E-4</v>
      </c>
      <c r="E1256">
        <f t="shared" si="105"/>
        <v>0.49101042826500685</v>
      </c>
      <c r="F1256" s="27">
        <f t="shared" si="106"/>
        <v>0.49101042826500685</v>
      </c>
      <c r="G1256">
        <f t="shared" si="103"/>
        <v>0.57765913920737422</v>
      </c>
      <c r="H1256" s="27">
        <f t="shared" si="107"/>
        <v>0.57765913920737422</v>
      </c>
    </row>
    <row r="1257" spans="1:8" x14ac:dyDescent="0.3">
      <c r="A1257">
        <v>11815</v>
      </c>
      <c r="B1257">
        <v>8.6000029794864499E-2</v>
      </c>
      <c r="C1257">
        <v>8.6881713703627003E-2</v>
      </c>
      <c r="D1257">
        <f t="shared" si="104"/>
        <v>8.8168390876250391E-4</v>
      </c>
      <c r="E1257">
        <f t="shared" si="105"/>
        <v>0.88168390876250391</v>
      </c>
      <c r="F1257" s="27">
        <f t="shared" si="106"/>
        <v>0.88168390876250391</v>
      </c>
      <c r="G1257">
        <f t="shared" si="103"/>
        <v>1.0252134922110849</v>
      </c>
      <c r="H1257" s="27">
        <f t="shared" si="107"/>
        <v>1.0252134922110849</v>
      </c>
    </row>
    <row r="1258" spans="1:8" x14ac:dyDescent="0.3">
      <c r="A1258">
        <v>11816</v>
      </c>
      <c r="B1258">
        <v>8.8000121675823495E-2</v>
      </c>
      <c r="C1258">
        <v>8.8358452436657006E-2</v>
      </c>
      <c r="D1258">
        <f t="shared" si="104"/>
        <v>3.5833076083351123E-4</v>
      </c>
      <c r="E1258">
        <f t="shared" si="105"/>
        <v>0.35833076083351123</v>
      </c>
      <c r="F1258" s="27">
        <f t="shared" si="106"/>
        <v>0.35833076083351123</v>
      </c>
      <c r="G1258">
        <f t="shared" si="103"/>
        <v>0.40719348338350808</v>
      </c>
      <c r="H1258" s="27">
        <f t="shared" si="107"/>
        <v>0.40719348338350808</v>
      </c>
    </row>
    <row r="1259" spans="1:8" x14ac:dyDescent="0.3">
      <c r="A1259">
        <v>11817</v>
      </c>
      <c r="B1259">
        <v>8.9000131660874005E-2</v>
      </c>
      <c r="C1259">
        <v>8.9626923228144501E-2</v>
      </c>
      <c r="D1259">
        <f t="shared" si="104"/>
        <v>6.2679156727049601E-4</v>
      </c>
      <c r="E1259">
        <f t="shared" si="105"/>
        <v>0.62679156727049601</v>
      </c>
      <c r="F1259" s="27">
        <f t="shared" si="106"/>
        <v>0.62679156727049601</v>
      </c>
      <c r="G1259">
        <f t="shared" si="103"/>
        <v>0.70425914610870666</v>
      </c>
      <c r="H1259" s="27">
        <f t="shared" si="107"/>
        <v>0.70425914610870666</v>
      </c>
    </row>
    <row r="1260" spans="1:8" x14ac:dyDescent="0.3">
      <c r="A1260">
        <v>11818</v>
      </c>
      <c r="B1260">
        <v>8.9000169357434503E-2</v>
      </c>
      <c r="C1260">
        <v>9.0176074323086997E-2</v>
      </c>
      <c r="D1260">
        <f t="shared" si="104"/>
        <v>1.1759049656524939E-3</v>
      </c>
      <c r="E1260">
        <f t="shared" si="105"/>
        <v>1.175904965652494</v>
      </c>
      <c r="F1260" s="27">
        <f t="shared" si="106"/>
        <v>1.175904965652494</v>
      </c>
      <c r="G1260">
        <f t="shared" si="103"/>
        <v>1.3212390202651525</v>
      </c>
      <c r="H1260" s="27">
        <f t="shared" si="107"/>
        <v>1.3212390202651525</v>
      </c>
    </row>
    <row r="1261" spans="1:8" x14ac:dyDescent="0.3">
      <c r="A1261">
        <v>11819</v>
      </c>
      <c r="B1261">
        <v>9.0000169630716997E-2</v>
      </c>
      <c r="C1261">
        <v>9.0828748666673995E-2</v>
      </c>
      <c r="D1261">
        <f t="shared" si="104"/>
        <v>8.2857903595699722E-4</v>
      </c>
      <c r="E1261">
        <f t="shared" si="105"/>
        <v>0.82857903595699722</v>
      </c>
      <c r="F1261" s="27">
        <f t="shared" si="106"/>
        <v>0.82857903595699722</v>
      </c>
      <c r="G1261">
        <f t="shared" si="103"/>
        <v>0.92064163807331723</v>
      </c>
      <c r="H1261" s="27">
        <f t="shared" si="107"/>
        <v>0.92064163807331723</v>
      </c>
    </row>
    <row r="1262" spans="1:8" x14ac:dyDescent="0.3">
      <c r="A1262">
        <v>11820</v>
      </c>
      <c r="B1262">
        <v>9.0000180007922995E-2</v>
      </c>
      <c r="C1262">
        <v>9.1106088563140994E-2</v>
      </c>
      <c r="D1262">
        <f t="shared" si="104"/>
        <v>1.1059085552179992E-3</v>
      </c>
      <c r="E1262">
        <f t="shared" si="105"/>
        <v>1.1059085552179992</v>
      </c>
      <c r="F1262" s="27">
        <f t="shared" si="106"/>
        <v>1.1059085552179992</v>
      </c>
      <c r="G1262">
        <f t="shared" si="103"/>
        <v>1.228784825897729</v>
      </c>
      <c r="H1262" s="27">
        <f t="shared" si="107"/>
        <v>1.228784825897729</v>
      </c>
    </row>
    <row r="1263" spans="1:8" x14ac:dyDescent="0.3">
      <c r="A1263">
        <v>11821</v>
      </c>
      <c r="B1263">
        <v>9.1000026896301503E-2</v>
      </c>
      <c r="C1263">
        <v>9.1648974003677997E-2</v>
      </c>
      <c r="D1263">
        <f t="shared" si="104"/>
        <v>6.4894710737649353E-4</v>
      </c>
      <c r="E1263">
        <f t="shared" si="105"/>
        <v>0.64894710737649353</v>
      </c>
      <c r="F1263" s="27">
        <f t="shared" si="106"/>
        <v>0.64894710737649353</v>
      </c>
      <c r="G1263">
        <f t="shared" si="103"/>
        <v>0.71312847864978879</v>
      </c>
      <c r="H1263" s="27">
        <f t="shared" si="107"/>
        <v>0.71312847864978879</v>
      </c>
    </row>
    <row r="1264" spans="1:8" x14ac:dyDescent="0.3">
      <c r="A1264">
        <v>11822</v>
      </c>
      <c r="B1264">
        <v>9.0000026857820006E-2</v>
      </c>
      <c r="C1264">
        <v>9.0988797266450497E-2</v>
      </c>
      <c r="D1264">
        <f t="shared" si="104"/>
        <v>9.8877040863049048E-4</v>
      </c>
      <c r="E1264">
        <f t="shared" si="105"/>
        <v>0.98877040863049048</v>
      </c>
      <c r="F1264" s="27">
        <f t="shared" si="106"/>
        <v>0.98877040863049048</v>
      </c>
      <c r="G1264">
        <f t="shared" si="103"/>
        <v>1.0986334595127705</v>
      </c>
      <c r="H1264" s="27">
        <f t="shared" si="107"/>
        <v>1.0986334595127705</v>
      </c>
    </row>
    <row r="1265" spans="1:8" x14ac:dyDescent="0.3">
      <c r="A1265">
        <v>11823</v>
      </c>
      <c r="B1265">
        <v>8.9000162745266995E-2</v>
      </c>
      <c r="C1265">
        <v>9.0002853541285496E-2</v>
      </c>
      <c r="D1265">
        <f t="shared" si="104"/>
        <v>1.0026907960185016E-3</v>
      </c>
      <c r="E1265">
        <f t="shared" si="105"/>
        <v>1.0026907960185016</v>
      </c>
      <c r="F1265" s="27">
        <f t="shared" si="106"/>
        <v>1.0026907960185016</v>
      </c>
      <c r="G1265">
        <f t="shared" si="103"/>
        <v>1.1266168118010824</v>
      </c>
      <c r="H1265" s="27">
        <f t="shared" si="107"/>
        <v>1.1266168118010824</v>
      </c>
    </row>
    <row r="1266" spans="1:8" x14ac:dyDescent="0.3">
      <c r="A1266">
        <v>11824</v>
      </c>
      <c r="B1266">
        <v>8.9000157304429506E-2</v>
      </c>
      <c r="C1266">
        <v>8.9433640432730999E-2</v>
      </c>
      <c r="D1266">
        <f t="shared" si="104"/>
        <v>4.3348312830149283E-4</v>
      </c>
      <c r="E1266">
        <f t="shared" si="105"/>
        <v>0.43348312830149283</v>
      </c>
      <c r="F1266" s="27">
        <f t="shared" si="106"/>
        <v>0.43348312830149283</v>
      </c>
      <c r="G1266">
        <f t="shared" si="103"/>
        <v>0.48705883386109311</v>
      </c>
      <c r="H1266" s="27">
        <f t="shared" si="107"/>
        <v>0.48705883386109311</v>
      </c>
    </row>
    <row r="1267" spans="1:8" x14ac:dyDescent="0.3">
      <c r="A1267">
        <v>11825</v>
      </c>
      <c r="B1267">
        <v>8.8000025596363995E-2</v>
      </c>
      <c r="C1267">
        <v>8.8753556096278496E-2</v>
      </c>
      <c r="D1267">
        <f t="shared" si="104"/>
        <v>7.5353049991450094E-4</v>
      </c>
      <c r="E1267">
        <f t="shared" si="105"/>
        <v>0.75353049991450094</v>
      </c>
      <c r="F1267" s="27">
        <f t="shared" si="106"/>
        <v>0.75353049991450094</v>
      </c>
      <c r="G1267">
        <f t="shared" si="103"/>
        <v>0.85628440992821186</v>
      </c>
      <c r="H1267" s="27">
        <f t="shared" si="107"/>
        <v>0.85628440992821186</v>
      </c>
    </row>
    <row r="1268" spans="1:8" x14ac:dyDescent="0.3">
      <c r="A1268">
        <v>11826</v>
      </c>
      <c r="B1268">
        <v>8.6000171458976496E-2</v>
      </c>
      <c r="C1268">
        <v>8.6861831831023001E-2</v>
      </c>
      <c r="D1268">
        <f t="shared" si="104"/>
        <v>8.6166037204650492E-4</v>
      </c>
      <c r="E1268">
        <f t="shared" si="105"/>
        <v>0.86166037204650492</v>
      </c>
      <c r="F1268" s="27">
        <f t="shared" si="106"/>
        <v>0.86166037204650492</v>
      </c>
      <c r="G1268">
        <f t="shared" si="103"/>
        <v>1.0019286676161234</v>
      </c>
      <c r="H1268" s="27">
        <f t="shared" si="107"/>
        <v>1.0019286676161234</v>
      </c>
    </row>
    <row r="1269" spans="1:8" x14ac:dyDescent="0.3">
      <c r="A1269">
        <v>11827</v>
      </c>
      <c r="B1269">
        <v>8.5000029208584002E-2</v>
      </c>
      <c r="C1269">
        <v>8.5092227757350994E-2</v>
      </c>
      <c r="D1269">
        <f t="shared" si="104"/>
        <v>9.219854876699185E-5</v>
      </c>
      <c r="E1269">
        <f t="shared" si="105"/>
        <v>9.219854876699185E-2</v>
      </c>
      <c r="F1269" s="27">
        <f t="shared" si="106"/>
        <v>9.219854876699185E-2</v>
      </c>
      <c r="G1269">
        <f t="shared" si="103"/>
        <v>0.10846884362915124</v>
      </c>
      <c r="H1269" s="27">
        <f t="shared" si="107"/>
        <v>0.10846884362915124</v>
      </c>
    </row>
    <row r="1270" spans="1:8" x14ac:dyDescent="0.3">
      <c r="A1270">
        <v>11828</v>
      </c>
      <c r="B1270">
        <v>8.3000028584364505E-2</v>
      </c>
      <c r="C1270">
        <v>8.3470960632928498E-2</v>
      </c>
      <c r="D1270">
        <f t="shared" si="104"/>
        <v>4.709320485639934E-4</v>
      </c>
      <c r="E1270">
        <f t="shared" si="105"/>
        <v>0.4709320485639934</v>
      </c>
      <c r="F1270" s="27">
        <f t="shared" si="106"/>
        <v>0.4709320485639934</v>
      </c>
      <c r="G1270">
        <f t="shared" si="103"/>
        <v>0.56738781491541235</v>
      </c>
      <c r="H1270" s="27">
        <f t="shared" si="107"/>
        <v>0.56738781491541235</v>
      </c>
    </row>
    <row r="1271" spans="1:8" x14ac:dyDescent="0.3">
      <c r="A1271">
        <v>11829</v>
      </c>
      <c r="B1271">
        <v>8.2000024834564506E-2</v>
      </c>
      <c r="C1271">
        <v>8.1681962523567006E-2</v>
      </c>
      <c r="D1271">
        <f t="shared" si="104"/>
        <v>3.1806231099749949E-4</v>
      </c>
      <c r="E1271">
        <f t="shared" si="105"/>
        <v>0.31806231099749949</v>
      </c>
      <c r="F1271" s="27">
        <f t="shared" si="106"/>
        <v>0.31806231099749949</v>
      </c>
      <c r="G1271">
        <f t="shared" si="103"/>
        <v>0.387880749596347</v>
      </c>
      <c r="H1271" s="27">
        <f t="shared" si="107"/>
        <v>0.387880749596347</v>
      </c>
    </row>
    <row r="1272" spans="1:8" x14ac:dyDescent="0.3">
      <c r="A1272">
        <v>11830</v>
      </c>
      <c r="B1272">
        <v>7.9000120658393E-2</v>
      </c>
      <c r="C1272">
        <v>7.8782720430056505E-2</v>
      </c>
      <c r="D1272">
        <f t="shared" si="104"/>
        <v>2.1740022833649508E-4</v>
      </c>
      <c r="E1272">
        <f t="shared" si="105"/>
        <v>0.21740022833649508</v>
      </c>
      <c r="F1272" s="27">
        <f t="shared" si="106"/>
        <v>0.21740022833649508</v>
      </c>
      <c r="G1272">
        <f t="shared" si="103"/>
        <v>0.27518974214806896</v>
      </c>
      <c r="H1272" s="27">
        <f t="shared" si="107"/>
        <v>0.27518974214806896</v>
      </c>
    </row>
    <row r="1273" spans="1:8" x14ac:dyDescent="0.3">
      <c r="A1273">
        <v>11831</v>
      </c>
      <c r="B1273">
        <v>7.6000064747856505E-2</v>
      </c>
      <c r="C1273">
        <v>7.5670228115490998E-2</v>
      </c>
      <c r="D1273">
        <f t="shared" si="104"/>
        <v>3.298366323655072E-4</v>
      </c>
      <c r="E1273">
        <f t="shared" si="105"/>
        <v>0.3298366323655072</v>
      </c>
      <c r="F1273" s="27">
        <f t="shared" si="106"/>
        <v>0.3298366323655072</v>
      </c>
      <c r="G1273">
        <f t="shared" si="103"/>
        <v>0.43399519916173479</v>
      </c>
      <c r="H1273" s="27">
        <f t="shared" si="107"/>
        <v>0.43399519916173479</v>
      </c>
    </row>
    <row r="1274" spans="1:8" x14ac:dyDescent="0.3">
      <c r="A1274">
        <v>11832</v>
      </c>
      <c r="B1274">
        <v>7.3000132706747503E-2</v>
      </c>
      <c r="C1274">
        <v>7.3093421313543502E-2</v>
      </c>
      <c r="D1274">
        <f t="shared" si="104"/>
        <v>9.3288606795999263E-5</v>
      </c>
      <c r="E1274">
        <f t="shared" si="105"/>
        <v>9.3288606795999263E-2</v>
      </c>
      <c r="F1274" s="27">
        <f t="shared" si="106"/>
        <v>9.3288606795999263E-2</v>
      </c>
      <c r="G1274">
        <f t="shared" si="103"/>
        <v>0.12779237973546376</v>
      </c>
      <c r="H1274" s="27">
        <f t="shared" si="107"/>
        <v>0.12779237973546376</v>
      </c>
    </row>
    <row r="1275" spans="1:8" x14ac:dyDescent="0.3">
      <c r="A1275">
        <v>11833</v>
      </c>
      <c r="B1275">
        <v>7.1000265789731495E-2</v>
      </c>
      <c r="C1275">
        <v>6.9159956932875494E-2</v>
      </c>
      <c r="D1275">
        <f t="shared" si="104"/>
        <v>1.8403088568560017E-3</v>
      </c>
      <c r="E1275">
        <f t="shared" si="105"/>
        <v>1.8403088568560015</v>
      </c>
      <c r="F1275" s="27">
        <f t="shared" si="106"/>
        <v>1.8403088568560015</v>
      </c>
      <c r="G1275">
        <f t="shared" si="103"/>
        <v>2.5919746023291066</v>
      </c>
      <c r="H1275" s="27">
        <f t="shared" si="107"/>
        <v>2.5919746023291066</v>
      </c>
    </row>
    <row r="1276" spans="1:8" x14ac:dyDescent="0.3">
      <c r="A1276">
        <v>11834</v>
      </c>
      <c r="B1276">
        <v>6.80005231714155E-2</v>
      </c>
      <c r="C1276">
        <v>6.7396542952526006E-2</v>
      </c>
      <c r="D1276">
        <f t="shared" si="104"/>
        <v>6.0398021888949383E-4</v>
      </c>
      <c r="E1276">
        <f t="shared" si="105"/>
        <v>0.60398021888949383</v>
      </c>
      <c r="F1276" s="27">
        <f t="shared" si="106"/>
        <v>0.60398021888949383</v>
      </c>
      <c r="G1276">
        <f t="shared" si="103"/>
        <v>0.88819937071216715</v>
      </c>
      <c r="H1276" s="27">
        <f t="shared" si="107"/>
        <v>0.88819937071216715</v>
      </c>
    </row>
    <row r="1277" spans="1:8" x14ac:dyDescent="0.3">
      <c r="A1277">
        <v>11835</v>
      </c>
      <c r="B1277">
        <v>6.6001001062260506E-2</v>
      </c>
      <c r="C1277">
        <v>6.4420932087721497E-2</v>
      </c>
      <c r="D1277">
        <f t="shared" si="104"/>
        <v>1.580068974539009E-3</v>
      </c>
      <c r="E1277">
        <f t="shared" si="105"/>
        <v>1.5800689745390089</v>
      </c>
      <c r="F1277" s="27">
        <f t="shared" si="106"/>
        <v>1.5800689745390089</v>
      </c>
      <c r="G1277">
        <f t="shared" si="103"/>
        <v>2.3940075894432082</v>
      </c>
      <c r="H1277" s="27">
        <f t="shared" si="107"/>
        <v>2.3940075894432082</v>
      </c>
    </row>
    <row r="1278" spans="1:8" x14ac:dyDescent="0.3">
      <c r="A1278">
        <v>11836</v>
      </c>
      <c r="B1278">
        <v>6.3000680581801499E-2</v>
      </c>
      <c r="C1278">
        <v>6.3221367717988503E-2</v>
      </c>
      <c r="D1278">
        <f t="shared" si="104"/>
        <v>2.2068713618700331E-4</v>
      </c>
      <c r="E1278">
        <f t="shared" si="105"/>
        <v>0.22068713618700331</v>
      </c>
      <c r="F1278" s="27">
        <f t="shared" si="106"/>
        <v>0.22068713618700331</v>
      </c>
      <c r="G1278">
        <f t="shared" si="103"/>
        <v>0.35029325738863754</v>
      </c>
      <c r="H1278" s="27">
        <f t="shared" si="107"/>
        <v>0.35029325738863754</v>
      </c>
    </row>
    <row r="1279" spans="1:8" x14ac:dyDescent="0.3">
      <c r="A1279">
        <v>11837</v>
      </c>
      <c r="B1279">
        <v>7.9201310463017996E-2</v>
      </c>
      <c r="C1279">
        <v>0.108587402117335</v>
      </c>
      <c r="D1279">
        <f t="shared" si="104"/>
        <v>2.9386091654317006E-2</v>
      </c>
      <c r="E1279">
        <f t="shared" si="105"/>
        <v>29.386091654317006</v>
      </c>
      <c r="F1279" s="27">
        <f t="shared" si="106"/>
        <v>29.386091654317006</v>
      </c>
      <c r="G1279">
        <f t="shared" si="103"/>
        <v>37.103037162546009</v>
      </c>
      <c r="H1279" s="27">
        <f t="shared" si="107"/>
        <v>37.103037162546009</v>
      </c>
    </row>
    <row r="1280" spans="1:8" x14ac:dyDescent="0.3">
      <c r="A1280">
        <v>11838</v>
      </c>
      <c r="B1280">
        <v>0.116999718197528</v>
      </c>
      <c r="C1280">
        <v>0.1166256313705045</v>
      </c>
      <c r="D1280">
        <f t="shared" si="104"/>
        <v>3.7408682702350093E-4</v>
      </c>
      <c r="E1280">
        <f t="shared" si="105"/>
        <v>0.37408682702350093</v>
      </c>
      <c r="F1280" s="27">
        <f t="shared" si="106"/>
        <v>0.37408682702350093</v>
      </c>
      <c r="G1280">
        <f t="shared" si="103"/>
        <v>0.31973310088827611</v>
      </c>
      <c r="H1280" s="27">
        <f t="shared" si="107"/>
        <v>0.31973310088827611</v>
      </c>
    </row>
    <row r="1281" spans="1:8" x14ac:dyDescent="0.3">
      <c r="A1281">
        <v>11839</v>
      </c>
      <c r="B1281">
        <v>0.112999109102298</v>
      </c>
      <c r="C1281">
        <v>0.11324039730835</v>
      </c>
      <c r="D1281">
        <f t="shared" si="104"/>
        <v>2.4128820605200108E-4</v>
      </c>
      <c r="E1281">
        <f t="shared" si="105"/>
        <v>0.24128820605200108</v>
      </c>
      <c r="F1281" s="27">
        <f t="shared" si="106"/>
        <v>0.24128820605200108</v>
      </c>
      <c r="G1281">
        <f t="shared" si="103"/>
        <v>0.21353106937645239</v>
      </c>
      <c r="H1281" s="27">
        <f t="shared" si="107"/>
        <v>0.21353106937645239</v>
      </c>
    </row>
    <row r="1282" spans="1:8" x14ac:dyDescent="0.3">
      <c r="A1282">
        <v>11840</v>
      </c>
      <c r="B1282">
        <v>0.10899929298014301</v>
      </c>
      <c r="C1282">
        <v>0.1092671981155615</v>
      </c>
      <c r="D1282">
        <f t="shared" si="104"/>
        <v>2.679051354184947E-4</v>
      </c>
      <c r="E1282">
        <f t="shared" si="105"/>
        <v>0.2679051354184947</v>
      </c>
      <c r="F1282" s="27">
        <f t="shared" si="106"/>
        <v>0.2679051354184947</v>
      </c>
      <c r="G1282">
        <f t="shared" si="103"/>
        <v>0.24578612217906809</v>
      </c>
      <c r="H1282" s="27">
        <f t="shared" si="107"/>
        <v>0.24578612217906809</v>
      </c>
    </row>
    <row r="1283" spans="1:8" x14ac:dyDescent="0.3">
      <c r="A1283">
        <v>11841</v>
      </c>
      <c r="B1283">
        <v>0.104999584490666</v>
      </c>
      <c r="C1283">
        <v>0.1049868626570355</v>
      </c>
      <c r="D1283">
        <f t="shared" si="104"/>
        <v>1.2721833630505164E-5</v>
      </c>
      <c r="E1283">
        <f t="shared" si="105"/>
        <v>1.2721833630505164E-2</v>
      </c>
      <c r="F1283" s="27">
        <f t="shared" si="106"/>
        <v>1.2721833630505164E-2</v>
      </c>
      <c r="G1283">
        <f t="shared" ref="G1283:G1346" si="108">ABS(F1283/(B1283*1000))*100</f>
        <v>1.211607997518893E-2</v>
      </c>
      <c r="H1283" s="27">
        <f t="shared" si="107"/>
        <v>1.211607997518893E-2</v>
      </c>
    </row>
    <row r="1284" spans="1:8" x14ac:dyDescent="0.3">
      <c r="A1284">
        <v>11842</v>
      </c>
      <c r="B1284">
        <v>0.101999641256749</v>
      </c>
      <c r="C1284">
        <v>0.1021906774801665</v>
      </c>
      <c r="D1284">
        <f t="shared" ref="D1284:D1347" si="109">ABS(B1284-C1284)</f>
        <v>1.9103622341749837E-4</v>
      </c>
      <c r="E1284">
        <f t="shared" ref="E1284:E1347" si="110">D1284*1000</f>
        <v>0.19103622341749837</v>
      </c>
      <c r="F1284" s="27">
        <f t="shared" ref="F1284:F1347" si="111">E1284</f>
        <v>0.19103622341749837</v>
      </c>
      <c r="G1284">
        <f t="shared" si="108"/>
        <v>0.18729107383488772</v>
      </c>
      <c r="H1284" s="27">
        <f t="shared" ref="H1284:H1347" si="112">G1284</f>
        <v>0.18729107383488772</v>
      </c>
    </row>
    <row r="1285" spans="1:8" x14ac:dyDescent="0.3">
      <c r="A1285">
        <v>11843</v>
      </c>
      <c r="B1285">
        <v>9.9999629478184998E-2</v>
      </c>
      <c r="C1285">
        <v>0.1001531138705045</v>
      </c>
      <c r="D1285">
        <f t="shared" si="109"/>
        <v>1.5348439231950561E-4</v>
      </c>
      <c r="E1285">
        <f t="shared" si="110"/>
        <v>0.15348439231950561</v>
      </c>
      <c r="F1285" s="27">
        <f t="shared" si="111"/>
        <v>0.15348439231950561</v>
      </c>
      <c r="G1285">
        <f t="shared" si="108"/>
        <v>0.15348496101476891</v>
      </c>
      <c r="H1285" s="27">
        <f t="shared" si="112"/>
        <v>0.15348496101476891</v>
      </c>
    </row>
    <row r="1286" spans="1:8" x14ac:dyDescent="0.3">
      <c r="A1286">
        <v>11844</v>
      </c>
      <c r="B1286">
        <v>9.6999679289638999E-2</v>
      </c>
      <c r="C1286">
        <v>9.7407425125447505E-2</v>
      </c>
      <c r="D1286">
        <f t="shared" si="109"/>
        <v>4.0774583580850676E-4</v>
      </c>
      <c r="E1286">
        <f t="shared" si="110"/>
        <v>0.40774583580850676</v>
      </c>
      <c r="F1286" s="27">
        <f t="shared" si="111"/>
        <v>0.40774583580850676</v>
      </c>
      <c r="G1286">
        <f t="shared" si="108"/>
        <v>0.42035792158754076</v>
      </c>
      <c r="H1286" s="27">
        <f t="shared" si="112"/>
        <v>0.42035792158754076</v>
      </c>
    </row>
    <row r="1287" spans="1:8" x14ac:dyDescent="0.3">
      <c r="A1287">
        <v>11845</v>
      </c>
      <c r="B1287">
        <v>9.4999686268614505E-2</v>
      </c>
      <c r="C1287">
        <v>9.44266384566885E-2</v>
      </c>
      <c r="D1287">
        <f t="shared" si="109"/>
        <v>5.7304781192600573E-4</v>
      </c>
      <c r="E1287">
        <f t="shared" si="110"/>
        <v>0.57304781192600573</v>
      </c>
      <c r="F1287" s="27">
        <f t="shared" si="111"/>
        <v>0.57304781192600573</v>
      </c>
      <c r="G1287">
        <f t="shared" si="108"/>
        <v>0.60321021514291695</v>
      </c>
      <c r="H1287" s="27">
        <f t="shared" si="112"/>
        <v>0.60321021514291695</v>
      </c>
    </row>
    <row r="1288" spans="1:8" x14ac:dyDescent="0.3">
      <c r="A1288">
        <v>11846</v>
      </c>
      <c r="B1288">
        <v>9.0999731333742007E-2</v>
      </c>
      <c r="C1288">
        <v>9.1466220145228996E-2</v>
      </c>
      <c r="D1288">
        <f t="shared" si="109"/>
        <v>4.6648881148698973E-4</v>
      </c>
      <c r="E1288">
        <f t="shared" si="110"/>
        <v>0.46648881148698973</v>
      </c>
      <c r="F1288" s="27">
        <f t="shared" si="111"/>
        <v>0.46648881148698973</v>
      </c>
      <c r="G1288">
        <f t="shared" si="108"/>
        <v>0.51262658103477199</v>
      </c>
      <c r="H1288" s="27">
        <f t="shared" si="112"/>
        <v>0.51262658103477199</v>
      </c>
    </row>
    <row r="1289" spans="1:8" x14ac:dyDescent="0.3">
      <c r="A1289">
        <v>11847</v>
      </c>
      <c r="B1289">
        <v>8.7999742079588494E-2</v>
      </c>
      <c r="C1289">
        <v>8.7924423667766996E-2</v>
      </c>
      <c r="D1289">
        <f t="shared" si="109"/>
        <v>7.5318411821498343E-5</v>
      </c>
      <c r="E1289">
        <f t="shared" si="110"/>
        <v>7.5318411821498343E-2</v>
      </c>
      <c r="F1289" s="27">
        <f t="shared" si="111"/>
        <v>7.5318411821498343E-2</v>
      </c>
      <c r="G1289">
        <f t="shared" si="108"/>
        <v>8.5589355197631209E-2</v>
      </c>
      <c r="H1289" s="27">
        <f t="shared" si="112"/>
        <v>8.5589355197631209E-2</v>
      </c>
    </row>
    <row r="1290" spans="1:8" x14ac:dyDescent="0.3">
      <c r="A1290">
        <v>11848</v>
      </c>
      <c r="B1290">
        <v>8.4999761041305993E-2</v>
      </c>
      <c r="C1290">
        <v>8.4873731936657995E-2</v>
      </c>
      <c r="D1290">
        <f t="shared" si="109"/>
        <v>1.2602910464799832E-4</v>
      </c>
      <c r="E1290">
        <f t="shared" si="110"/>
        <v>0.12602910464799832</v>
      </c>
      <c r="F1290" s="27">
        <f t="shared" si="111"/>
        <v>0.12602910464799832</v>
      </c>
      <c r="G1290">
        <f t="shared" si="108"/>
        <v>0.14826995170816301</v>
      </c>
      <c r="H1290" s="27">
        <f t="shared" si="112"/>
        <v>0.14826995170816301</v>
      </c>
    </row>
    <row r="1291" spans="1:8" x14ac:dyDescent="0.3">
      <c r="A1291">
        <v>11849</v>
      </c>
      <c r="B1291">
        <v>8.1999743029218503E-2</v>
      </c>
      <c r="C1291">
        <v>8.1834278674402003E-2</v>
      </c>
      <c r="D1291">
        <f t="shared" si="109"/>
        <v>1.6546435481649968E-4</v>
      </c>
      <c r="E1291">
        <f t="shared" si="110"/>
        <v>0.16546435481649968</v>
      </c>
      <c r="F1291" s="27">
        <f t="shared" si="111"/>
        <v>0.16546435481649968</v>
      </c>
      <c r="G1291">
        <f t="shared" si="108"/>
        <v>0.20178643091300993</v>
      </c>
      <c r="H1291" s="27">
        <f t="shared" si="112"/>
        <v>0.20178643091300993</v>
      </c>
    </row>
    <row r="1292" spans="1:8" x14ac:dyDescent="0.3">
      <c r="A1292">
        <v>11850</v>
      </c>
      <c r="B1292">
        <v>7.7999955337350504E-2</v>
      </c>
      <c r="C1292">
        <v>7.78932770200335E-2</v>
      </c>
      <c r="D1292">
        <f t="shared" si="109"/>
        <v>1.0667831731700494E-4</v>
      </c>
      <c r="E1292">
        <f t="shared" si="110"/>
        <v>0.10667831731700494</v>
      </c>
      <c r="F1292" s="27">
        <f t="shared" si="111"/>
        <v>0.10667831731700494</v>
      </c>
      <c r="G1292">
        <f t="shared" si="108"/>
        <v>0.1367671517959469</v>
      </c>
      <c r="H1292" s="27">
        <f t="shared" si="112"/>
        <v>0.1367671517959469</v>
      </c>
    </row>
    <row r="1293" spans="1:8" x14ac:dyDescent="0.3">
      <c r="A1293">
        <v>11851</v>
      </c>
      <c r="B1293">
        <v>7.3999926953942002E-2</v>
      </c>
      <c r="C1293">
        <v>7.4178736158967001E-2</v>
      </c>
      <c r="D1293">
        <f t="shared" si="109"/>
        <v>1.7880920502499897E-4</v>
      </c>
      <c r="E1293">
        <f t="shared" si="110"/>
        <v>0.17880920502499897</v>
      </c>
      <c r="F1293" s="27">
        <f t="shared" si="111"/>
        <v>0.17880920502499897</v>
      </c>
      <c r="G1293">
        <f t="shared" si="108"/>
        <v>0.24163429936395867</v>
      </c>
      <c r="H1293" s="27">
        <f t="shared" si="112"/>
        <v>0.24163429936395867</v>
      </c>
    </row>
    <row r="1294" spans="1:8" x14ac:dyDescent="0.3">
      <c r="A1294">
        <v>11852</v>
      </c>
      <c r="B1294">
        <v>6.9999899797305004E-2</v>
      </c>
      <c r="C1294">
        <v>7.0310969249683497E-2</v>
      </c>
      <c r="D1294">
        <f t="shared" si="109"/>
        <v>3.1106945237849293E-4</v>
      </c>
      <c r="E1294">
        <f t="shared" si="110"/>
        <v>0.31106945237849293</v>
      </c>
      <c r="F1294" s="27">
        <f t="shared" si="111"/>
        <v>0.31106945237849293</v>
      </c>
      <c r="G1294">
        <f t="shared" si="108"/>
        <v>0.44438556809258334</v>
      </c>
      <c r="H1294" s="27">
        <f t="shared" si="112"/>
        <v>0.44438556809258334</v>
      </c>
    </row>
    <row r="1295" spans="1:8" x14ac:dyDescent="0.3">
      <c r="A1295">
        <v>11853</v>
      </c>
      <c r="B1295">
        <v>6.6999876654643006E-2</v>
      </c>
      <c r="C1295">
        <v>6.6632277905883497E-2</v>
      </c>
      <c r="D1295">
        <f t="shared" si="109"/>
        <v>3.6759874875950949E-4</v>
      </c>
      <c r="E1295">
        <f t="shared" si="110"/>
        <v>0.36759874875950949</v>
      </c>
      <c r="F1295" s="27">
        <f t="shared" si="111"/>
        <v>0.36759874875950949</v>
      </c>
      <c r="G1295">
        <f t="shared" si="108"/>
        <v>0.54865585895677227</v>
      </c>
      <c r="H1295" s="27">
        <f t="shared" si="112"/>
        <v>0.54865585895677227</v>
      </c>
    </row>
    <row r="1296" spans="1:8" x14ac:dyDescent="0.3">
      <c r="A1296">
        <v>11854</v>
      </c>
      <c r="B1296">
        <v>6.3999878829424497E-2</v>
      </c>
      <c r="C1296">
        <v>6.3711794564604504E-2</v>
      </c>
      <c r="D1296">
        <f t="shared" si="109"/>
        <v>2.8808426481999327E-4</v>
      </c>
      <c r="E1296">
        <f t="shared" si="110"/>
        <v>0.28808426481999327</v>
      </c>
      <c r="F1296" s="27">
        <f t="shared" si="111"/>
        <v>0.28808426481999327</v>
      </c>
      <c r="G1296">
        <f t="shared" si="108"/>
        <v>0.45013251601273979</v>
      </c>
      <c r="H1296" s="27">
        <f t="shared" si="112"/>
        <v>0.45013251601273979</v>
      </c>
    </row>
    <row r="1297" spans="1:8" x14ac:dyDescent="0.3">
      <c r="A1297">
        <v>11855</v>
      </c>
      <c r="B1297">
        <v>6.1999904657862002E-2</v>
      </c>
      <c r="C1297">
        <v>6.1149591014748997E-2</v>
      </c>
      <c r="D1297">
        <f t="shared" si="109"/>
        <v>8.5031364311300567E-4</v>
      </c>
      <c r="E1297">
        <f t="shared" si="110"/>
        <v>0.85031364311300561</v>
      </c>
      <c r="F1297" s="27">
        <f t="shared" si="111"/>
        <v>0.85031364311300561</v>
      </c>
      <c r="G1297">
        <f t="shared" si="108"/>
        <v>1.3714757269472351</v>
      </c>
      <c r="H1297" s="27">
        <f t="shared" si="112"/>
        <v>1.3714757269472351</v>
      </c>
    </row>
    <row r="1298" spans="1:8" x14ac:dyDescent="0.3">
      <c r="A1298">
        <v>11856</v>
      </c>
      <c r="B1298">
        <v>5.8999953515756001E-2</v>
      </c>
      <c r="C1298">
        <v>6.0205237966621E-2</v>
      </c>
      <c r="D1298">
        <f t="shared" si="109"/>
        <v>1.205284450864999E-3</v>
      </c>
      <c r="E1298">
        <f t="shared" si="110"/>
        <v>1.2052844508649989</v>
      </c>
      <c r="F1298" s="27">
        <f t="shared" si="111"/>
        <v>1.2052844508649989</v>
      </c>
      <c r="G1298">
        <f t="shared" si="108"/>
        <v>2.0428566109685597</v>
      </c>
      <c r="H1298" s="27">
        <f t="shared" si="112"/>
        <v>2.0428566109685597</v>
      </c>
    </row>
    <row r="1299" spans="1:8" x14ac:dyDescent="0.3">
      <c r="A1299">
        <v>11857</v>
      </c>
      <c r="B1299">
        <v>5.59999506584885E-2</v>
      </c>
      <c r="C1299">
        <v>5.7196928703729E-2</v>
      </c>
      <c r="D1299">
        <f t="shared" si="109"/>
        <v>1.1969780452405002E-3</v>
      </c>
      <c r="E1299">
        <f t="shared" si="110"/>
        <v>1.1969780452405001</v>
      </c>
      <c r="F1299" s="27">
        <f t="shared" si="111"/>
        <v>1.1969780452405001</v>
      </c>
      <c r="G1299">
        <f t="shared" si="108"/>
        <v>2.1374626783873096</v>
      </c>
      <c r="H1299" s="27">
        <f t="shared" si="112"/>
        <v>2.1374626783873096</v>
      </c>
    </row>
    <row r="1300" spans="1:8" x14ac:dyDescent="0.3">
      <c r="A1300">
        <v>11858</v>
      </c>
      <c r="B1300">
        <v>5.4999950419507997E-2</v>
      </c>
      <c r="C1300">
        <v>5.5679531358358E-2</v>
      </c>
      <c r="D1300">
        <f t="shared" si="109"/>
        <v>6.7958093885000376E-4</v>
      </c>
      <c r="E1300">
        <f t="shared" si="110"/>
        <v>0.67958093885000381</v>
      </c>
      <c r="F1300" s="27">
        <f t="shared" si="111"/>
        <v>0.67958093885000381</v>
      </c>
      <c r="G1300">
        <f t="shared" si="108"/>
        <v>1.2356028208508392</v>
      </c>
      <c r="H1300" s="27">
        <f t="shared" si="112"/>
        <v>1.2356028208508392</v>
      </c>
    </row>
    <row r="1301" spans="1:8" x14ac:dyDescent="0.3">
      <c r="A1301">
        <v>11859</v>
      </c>
      <c r="B1301">
        <v>5.2999949169473502E-2</v>
      </c>
      <c r="C1301">
        <v>5.3788858781676503E-2</v>
      </c>
      <c r="D1301">
        <f t="shared" si="109"/>
        <v>7.8890961220300093E-4</v>
      </c>
      <c r="E1301">
        <f t="shared" si="110"/>
        <v>0.78890961220300093</v>
      </c>
      <c r="F1301" s="27">
        <f t="shared" si="111"/>
        <v>0.78890961220300093</v>
      </c>
      <c r="G1301">
        <f t="shared" si="108"/>
        <v>1.4885101298500696</v>
      </c>
      <c r="H1301" s="27">
        <f t="shared" si="112"/>
        <v>1.4885101298500696</v>
      </c>
    </row>
    <row r="1302" spans="1:8" x14ac:dyDescent="0.3">
      <c r="A1302">
        <v>11860</v>
      </c>
      <c r="B1302">
        <v>5.0999949092131999E-2</v>
      </c>
      <c r="C1302">
        <v>5.1985455536845998E-2</v>
      </c>
      <c r="D1302">
        <f t="shared" si="109"/>
        <v>9.8550644471399884E-4</v>
      </c>
      <c r="E1302">
        <f t="shared" si="110"/>
        <v>0.98550644471399884</v>
      </c>
      <c r="F1302" s="27">
        <f t="shared" si="111"/>
        <v>0.98550644471399884</v>
      </c>
      <c r="G1302">
        <f t="shared" si="108"/>
        <v>1.9323675067472519</v>
      </c>
      <c r="H1302" s="27">
        <f t="shared" si="112"/>
        <v>1.9323675067472519</v>
      </c>
    </row>
    <row r="1303" spans="1:8" x14ac:dyDescent="0.3">
      <c r="A1303">
        <v>11861</v>
      </c>
      <c r="B1303">
        <v>4.8999949372009501E-2</v>
      </c>
      <c r="C1303">
        <v>5.0337186172329997E-2</v>
      </c>
      <c r="D1303">
        <f t="shared" si="109"/>
        <v>1.337236800320496E-3</v>
      </c>
      <c r="E1303">
        <f t="shared" si="110"/>
        <v>1.337236800320496</v>
      </c>
      <c r="F1303" s="27">
        <f t="shared" si="111"/>
        <v>1.337236800320496</v>
      </c>
      <c r="G1303">
        <f t="shared" si="108"/>
        <v>2.7290575142601528</v>
      </c>
      <c r="H1303" s="27">
        <f t="shared" si="112"/>
        <v>2.7290575142601528</v>
      </c>
    </row>
    <row r="1304" spans="1:8" x14ac:dyDescent="0.3">
      <c r="A1304">
        <v>11862</v>
      </c>
      <c r="B1304">
        <v>4.5999951520128597E-2</v>
      </c>
      <c r="C1304">
        <v>4.7078015072292853E-2</v>
      </c>
      <c r="D1304">
        <f t="shared" si="109"/>
        <v>1.0780635521642559E-3</v>
      </c>
      <c r="E1304">
        <f t="shared" si="110"/>
        <v>1.0780635521642559</v>
      </c>
      <c r="F1304" s="27">
        <f t="shared" si="111"/>
        <v>1.0780635521642559</v>
      </c>
      <c r="G1304">
        <f t="shared" si="108"/>
        <v>2.3436188877123452</v>
      </c>
      <c r="H1304" s="27">
        <f t="shared" si="112"/>
        <v>2.3436188877123452</v>
      </c>
    </row>
    <row r="1305" spans="1:8" x14ac:dyDescent="0.3">
      <c r="A1305">
        <v>11863</v>
      </c>
      <c r="B1305">
        <v>4.39999523081483E-2</v>
      </c>
      <c r="C1305">
        <v>4.4236749862009948E-2</v>
      </c>
      <c r="D1305">
        <f t="shared" si="109"/>
        <v>2.3679755386164791E-4</v>
      </c>
      <c r="E1305">
        <f t="shared" si="110"/>
        <v>0.23679755386164791</v>
      </c>
      <c r="F1305" s="27">
        <f t="shared" si="111"/>
        <v>0.23679755386164791</v>
      </c>
      <c r="G1305">
        <f t="shared" si="108"/>
        <v>0.53817684210943029</v>
      </c>
      <c r="H1305" s="27">
        <f t="shared" si="112"/>
        <v>0.53817684210943029</v>
      </c>
    </row>
    <row r="1306" spans="1:8" x14ac:dyDescent="0.3">
      <c r="A1306">
        <v>11864</v>
      </c>
      <c r="B1306">
        <v>4.0999956913431002E-2</v>
      </c>
      <c r="C1306">
        <v>4.1641583246499199E-2</v>
      </c>
      <c r="D1306">
        <f t="shared" si="109"/>
        <v>6.4162633306819733E-4</v>
      </c>
      <c r="E1306">
        <f t="shared" si="110"/>
        <v>0.64162633306819727</v>
      </c>
      <c r="F1306" s="27">
        <f t="shared" si="111"/>
        <v>0.64162633306819727</v>
      </c>
      <c r="G1306">
        <f t="shared" si="108"/>
        <v>1.5649439203630229</v>
      </c>
      <c r="H1306" s="27">
        <f t="shared" si="112"/>
        <v>1.5649439203630229</v>
      </c>
    </row>
    <row r="1307" spans="1:8" x14ac:dyDescent="0.3">
      <c r="A1307">
        <v>11865</v>
      </c>
      <c r="B1307">
        <v>3.8999957193536501E-2</v>
      </c>
      <c r="C1307">
        <v>3.8753098701890198E-2</v>
      </c>
      <c r="D1307">
        <f t="shared" si="109"/>
        <v>2.4685849164630264E-4</v>
      </c>
      <c r="E1307">
        <f t="shared" si="110"/>
        <v>0.24685849164630264</v>
      </c>
      <c r="F1307" s="27">
        <f t="shared" si="111"/>
        <v>0.24685849164630264</v>
      </c>
      <c r="G1307">
        <f t="shared" si="108"/>
        <v>0.63297118615098047</v>
      </c>
      <c r="H1307" s="27">
        <f t="shared" si="112"/>
        <v>0.63297118615098047</v>
      </c>
    </row>
    <row r="1308" spans="1:8" x14ac:dyDescent="0.3">
      <c r="A1308">
        <v>11866</v>
      </c>
      <c r="B1308">
        <v>3.5999959059790997E-2</v>
      </c>
      <c r="C1308">
        <v>3.5060345744021101E-2</v>
      </c>
      <c r="D1308">
        <f t="shared" si="109"/>
        <v>9.3961331576989521E-4</v>
      </c>
      <c r="E1308">
        <f t="shared" si="110"/>
        <v>0.93961331576989515</v>
      </c>
      <c r="F1308" s="27">
        <f t="shared" si="111"/>
        <v>0.93961331576989515</v>
      </c>
      <c r="G1308">
        <f t="shared" si="108"/>
        <v>2.6100399564603012</v>
      </c>
      <c r="H1308" s="27">
        <f t="shared" si="112"/>
        <v>2.6100399564603012</v>
      </c>
    </row>
    <row r="1309" spans="1:8" x14ac:dyDescent="0.3">
      <c r="A1309">
        <v>11867</v>
      </c>
      <c r="B1309">
        <v>3.3999958994166399E-2</v>
      </c>
      <c r="C1309">
        <v>3.1888853527217202E-2</v>
      </c>
      <c r="D1309">
        <f t="shared" si="109"/>
        <v>2.1111054669491966E-3</v>
      </c>
      <c r="E1309">
        <f t="shared" si="110"/>
        <v>2.1111054669491964</v>
      </c>
      <c r="F1309" s="27">
        <f t="shared" si="111"/>
        <v>2.1111054669491964</v>
      </c>
      <c r="G1309">
        <f t="shared" si="108"/>
        <v>6.2091412148803267</v>
      </c>
      <c r="H1309" s="27">
        <f t="shared" si="112"/>
        <v>6.2091412148803267</v>
      </c>
    </row>
    <row r="1310" spans="1:8" x14ac:dyDescent="0.3">
      <c r="A1310">
        <v>11868</v>
      </c>
      <c r="B1310">
        <v>3.0999954443956101E-2</v>
      </c>
      <c r="C1310">
        <v>2.9395614586675549E-2</v>
      </c>
      <c r="D1310">
        <f t="shared" si="109"/>
        <v>1.6043398572805519E-3</v>
      </c>
      <c r="E1310">
        <f t="shared" si="110"/>
        <v>1.6043398572805518</v>
      </c>
      <c r="F1310" s="27">
        <f t="shared" si="111"/>
        <v>1.6043398572805518</v>
      </c>
      <c r="G1310">
        <f t="shared" si="108"/>
        <v>5.1752974675527037</v>
      </c>
      <c r="H1310" s="27">
        <f t="shared" si="112"/>
        <v>5.1752974675527037</v>
      </c>
    </row>
    <row r="1311" spans="1:8" x14ac:dyDescent="0.3">
      <c r="A1311">
        <v>11869</v>
      </c>
      <c r="B1311">
        <v>2.8999961500132398E-2</v>
      </c>
      <c r="C1311">
        <v>2.6930248493578501E-2</v>
      </c>
      <c r="D1311">
        <f t="shared" si="109"/>
        <v>2.0697130065538971E-3</v>
      </c>
      <c r="E1311">
        <f t="shared" si="110"/>
        <v>2.0697130065538971</v>
      </c>
      <c r="F1311" s="27">
        <f t="shared" si="111"/>
        <v>2.0697130065538971</v>
      </c>
      <c r="G1311">
        <f t="shared" si="108"/>
        <v>7.1369508767949492</v>
      </c>
      <c r="H1311" s="27">
        <f t="shared" si="112"/>
        <v>7.1369508767949492</v>
      </c>
    </row>
    <row r="1312" spans="1:8" x14ac:dyDescent="0.3">
      <c r="A1312">
        <v>11870</v>
      </c>
      <c r="B1312">
        <v>2.4999952867615999E-2</v>
      </c>
      <c r="C1312">
        <v>2.3617450899202051E-2</v>
      </c>
      <c r="D1312">
        <f t="shared" si="109"/>
        <v>1.3825019684139475E-3</v>
      </c>
      <c r="E1312">
        <f t="shared" si="110"/>
        <v>1.3825019684139475</v>
      </c>
      <c r="F1312" s="27">
        <f t="shared" si="111"/>
        <v>1.3825019684139475</v>
      </c>
      <c r="G1312">
        <f t="shared" si="108"/>
        <v>5.5300182993736309</v>
      </c>
      <c r="H1312" s="27">
        <f t="shared" si="112"/>
        <v>5.5300182993736309</v>
      </c>
    </row>
    <row r="1313" spans="1:8" x14ac:dyDescent="0.3">
      <c r="A1313">
        <v>11871</v>
      </c>
      <c r="B1313">
        <v>2.19999331016455E-2</v>
      </c>
      <c r="C1313">
        <v>2.0748257448861249E-2</v>
      </c>
      <c r="D1313">
        <f t="shared" si="109"/>
        <v>1.251675652784251E-3</v>
      </c>
      <c r="E1313">
        <f t="shared" si="110"/>
        <v>1.251675652784251</v>
      </c>
      <c r="F1313" s="27">
        <f t="shared" si="111"/>
        <v>1.251675652784251</v>
      </c>
      <c r="G1313">
        <f t="shared" si="108"/>
        <v>5.6894520860639846</v>
      </c>
      <c r="H1313" s="27">
        <f t="shared" si="112"/>
        <v>5.6894520860639846</v>
      </c>
    </row>
    <row r="1314" spans="1:8" x14ac:dyDescent="0.3">
      <c r="A1314">
        <v>11872</v>
      </c>
      <c r="B1314">
        <v>1.8999936699900799E-2</v>
      </c>
      <c r="C1314">
        <v>1.7240134001278652E-2</v>
      </c>
      <c r="D1314">
        <f t="shared" si="109"/>
        <v>1.7598026986221475E-3</v>
      </c>
      <c r="E1314">
        <f t="shared" si="110"/>
        <v>1.7598026986221476</v>
      </c>
      <c r="F1314" s="27">
        <f t="shared" si="111"/>
        <v>1.7598026986221476</v>
      </c>
      <c r="G1314">
        <f t="shared" si="108"/>
        <v>9.2621503240657397</v>
      </c>
      <c r="H1314" s="27">
        <f t="shared" si="112"/>
        <v>9.2621503240657397</v>
      </c>
    </row>
    <row r="1315" spans="1:8" x14ac:dyDescent="0.3">
      <c r="A1315">
        <v>11873</v>
      </c>
      <c r="B1315">
        <v>1.59999507135875E-2</v>
      </c>
      <c r="C1315">
        <v>1.4443803766585351E-2</v>
      </c>
      <c r="D1315">
        <f t="shared" si="109"/>
        <v>1.5561469470021499E-3</v>
      </c>
      <c r="E1315">
        <f t="shared" si="110"/>
        <v>1.5561469470021498</v>
      </c>
      <c r="F1315" s="27">
        <f t="shared" si="111"/>
        <v>1.5561469470021498</v>
      </c>
      <c r="G1315">
        <f t="shared" si="108"/>
        <v>9.7259483785824212</v>
      </c>
      <c r="H1315" s="27">
        <f t="shared" si="112"/>
        <v>9.7259483785824212</v>
      </c>
    </row>
    <row r="1316" spans="1:8" x14ac:dyDescent="0.3">
      <c r="A1316">
        <v>11874</v>
      </c>
      <c r="B1316">
        <v>1.0999961372068399E-2</v>
      </c>
      <c r="C1316">
        <v>1.0433552827797E-2</v>
      </c>
      <c r="D1316">
        <f t="shared" si="109"/>
        <v>5.6640854427139967E-4</v>
      </c>
      <c r="E1316">
        <f t="shared" si="110"/>
        <v>0.56640854427139964</v>
      </c>
      <c r="F1316" s="27">
        <f t="shared" si="111"/>
        <v>0.56640854427139964</v>
      </c>
      <c r="G1316">
        <f t="shared" si="108"/>
        <v>5.1491866663245736</v>
      </c>
      <c r="H1316" s="27">
        <f t="shared" si="112"/>
        <v>5.1491866663245736</v>
      </c>
    </row>
    <row r="1317" spans="1:8" x14ac:dyDescent="0.3">
      <c r="A1317">
        <v>11875</v>
      </c>
      <c r="B1317">
        <v>5.9998298195872999E-3</v>
      </c>
      <c r="C1317">
        <v>6.0051930542864996E-3</v>
      </c>
      <c r="D1317">
        <f t="shared" si="109"/>
        <v>5.3632346991997273E-6</v>
      </c>
      <c r="E1317">
        <f t="shared" si="110"/>
        <v>5.3632346991997273E-3</v>
      </c>
      <c r="F1317" s="27">
        <f t="shared" si="111"/>
        <v>5.3632346991997273E-3</v>
      </c>
      <c r="G1317">
        <f t="shared" si="108"/>
        <v>8.9389780384948311E-2</v>
      </c>
      <c r="H1317" s="27">
        <f t="shared" si="112"/>
        <v>8.9389780384948311E-2</v>
      </c>
    </row>
    <row r="1318" spans="1:8" x14ac:dyDescent="0.3">
      <c r="A1318">
        <v>11876</v>
      </c>
      <c r="B1318">
        <v>9.999729750220451E-4</v>
      </c>
      <c r="C1318">
        <v>3.0971128158552248E-4</v>
      </c>
      <c r="D1318">
        <f t="shared" si="109"/>
        <v>6.9026169343652257E-4</v>
      </c>
      <c r="E1318">
        <f t="shared" si="110"/>
        <v>0.69026169343652255</v>
      </c>
      <c r="F1318" s="27">
        <f t="shared" si="111"/>
        <v>0.69026169343652255</v>
      </c>
      <c r="G1318">
        <f t="shared" si="108"/>
        <v>69.028034824771666</v>
      </c>
      <c r="H1318" s="27">
        <f t="shared" si="112"/>
        <v>69.028034824771666</v>
      </c>
    </row>
    <row r="1319" spans="1:8" x14ac:dyDescent="0.3">
      <c r="A1319">
        <v>11877</v>
      </c>
      <c r="B1319">
        <v>-4.0000000000000001E-3</v>
      </c>
      <c r="C1319">
        <v>-3.9074961891249803E-3</v>
      </c>
      <c r="D1319">
        <f t="shared" si="109"/>
        <v>9.2503810875019764E-5</v>
      </c>
      <c r="E1319">
        <f t="shared" si="110"/>
        <v>9.2503810875019771E-2</v>
      </c>
      <c r="F1319" s="27">
        <f t="shared" si="111"/>
        <v>9.2503810875019771E-2</v>
      </c>
      <c r="G1319">
        <f t="shared" si="108"/>
        <v>2.3125952718754941</v>
      </c>
      <c r="H1319" s="27">
        <f t="shared" si="112"/>
        <v>2.3125952718754941</v>
      </c>
    </row>
    <row r="1320" spans="1:8" x14ac:dyDescent="0.3">
      <c r="A1320">
        <v>11878</v>
      </c>
      <c r="B1320">
        <v>-2E-3</v>
      </c>
      <c r="C1320">
        <v>-2.3182400746732902E-3</v>
      </c>
      <c r="D1320">
        <f t="shared" si="109"/>
        <v>3.1824007467329014E-4</v>
      </c>
      <c r="E1320">
        <f t="shared" si="110"/>
        <v>0.31824007467329013</v>
      </c>
      <c r="F1320" s="27">
        <f t="shared" si="111"/>
        <v>0.31824007467329013</v>
      </c>
      <c r="G1320">
        <f t="shared" si="108"/>
        <v>15.912003733664507</v>
      </c>
      <c r="H1320" s="27">
        <f t="shared" si="112"/>
        <v>15.912003733664507</v>
      </c>
    </row>
    <row r="1321" spans="1:8" x14ac:dyDescent="0.3">
      <c r="A1321">
        <v>11879</v>
      </c>
      <c r="B1321">
        <v>-1E-3</v>
      </c>
      <c r="C1321">
        <v>-4.7097354082760402E-4</v>
      </c>
      <c r="D1321">
        <f t="shared" si="109"/>
        <v>5.29026459172396E-4</v>
      </c>
      <c r="E1321">
        <f t="shared" si="110"/>
        <v>0.52902645917239599</v>
      </c>
      <c r="F1321" s="27">
        <f t="shared" si="111"/>
        <v>0.52902645917239599</v>
      </c>
      <c r="G1321">
        <f t="shared" si="108"/>
        <v>52.902645917239596</v>
      </c>
      <c r="H1321" s="27">
        <f t="shared" si="112"/>
        <v>52.902645917239596</v>
      </c>
    </row>
    <row r="1322" spans="1:8" x14ac:dyDescent="0.3">
      <c r="A1322">
        <v>11880</v>
      </c>
      <c r="B1322">
        <v>9.995418521599451E-4</v>
      </c>
      <c r="C1322">
        <v>6.5222038634931497E-4</v>
      </c>
      <c r="D1322">
        <f t="shared" si="109"/>
        <v>3.4732146581063013E-4</v>
      </c>
      <c r="E1322">
        <f t="shared" si="110"/>
        <v>0.34732146581063011</v>
      </c>
      <c r="F1322" s="27">
        <f t="shared" si="111"/>
        <v>0.34732146581063011</v>
      </c>
      <c r="G1322">
        <f t="shared" si="108"/>
        <v>34.748066332599379</v>
      </c>
      <c r="H1322" s="27">
        <f t="shared" si="112"/>
        <v>34.748066332599379</v>
      </c>
    </row>
    <row r="1323" spans="1:8" x14ac:dyDescent="0.3">
      <c r="A1323">
        <v>11881</v>
      </c>
      <c r="B1323">
        <v>1.9999992401767198E-3</v>
      </c>
      <c r="C1323">
        <v>1.43392033376798E-3</v>
      </c>
      <c r="D1323">
        <f t="shared" si="109"/>
        <v>5.6607890640873976E-4</v>
      </c>
      <c r="E1323">
        <f t="shared" si="110"/>
        <v>0.5660789064087397</v>
      </c>
      <c r="F1323" s="27">
        <f t="shared" si="111"/>
        <v>0.5660789064087397</v>
      </c>
      <c r="G1323">
        <f t="shared" si="108"/>
        <v>28.303956073439355</v>
      </c>
      <c r="H1323" s="27">
        <f t="shared" si="112"/>
        <v>28.303956073439355</v>
      </c>
    </row>
    <row r="1324" spans="1:8" x14ac:dyDescent="0.3">
      <c r="A1324">
        <v>11882</v>
      </c>
      <c r="B1324">
        <v>3.9999908091403399E-3</v>
      </c>
      <c r="C1324">
        <v>2.9243022356505552E-3</v>
      </c>
      <c r="D1324">
        <f t="shared" si="109"/>
        <v>1.0756885734897847E-3</v>
      </c>
      <c r="E1324">
        <f t="shared" si="110"/>
        <v>1.0756885734897847</v>
      </c>
      <c r="F1324" s="27">
        <f t="shared" si="111"/>
        <v>1.0756885734897847</v>
      </c>
      <c r="G1324">
        <f t="shared" si="108"/>
        <v>26.892276128028573</v>
      </c>
      <c r="H1324" s="27">
        <f t="shared" si="112"/>
        <v>26.892276128028573</v>
      </c>
    </row>
    <row r="1325" spans="1:8" x14ac:dyDescent="0.3">
      <c r="A1325">
        <v>11883</v>
      </c>
      <c r="B1325">
        <v>6.9999880299932999E-3</v>
      </c>
      <c r="C1325">
        <v>6.2232825266612E-3</v>
      </c>
      <c r="D1325">
        <f t="shared" si="109"/>
        <v>7.7670550333209989E-4</v>
      </c>
      <c r="E1325">
        <f t="shared" si="110"/>
        <v>0.77670550333209987</v>
      </c>
      <c r="F1325" s="27">
        <f t="shared" si="111"/>
        <v>0.77670550333209987</v>
      </c>
      <c r="G1325">
        <f t="shared" si="108"/>
        <v>11.095811878593217</v>
      </c>
      <c r="H1325" s="27">
        <f t="shared" si="112"/>
        <v>11.095811878593217</v>
      </c>
    </row>
    <row r="1326" spans="1:8" x14ac:dyDescent="0.3">
      <c r="A1326">
        <v>11884</v>
      </c>
      <c r="B1326">
        <v>8.9999854601782499E-3</v>
      </c>
      <c r="C1326">
        <v>9.0525844420182994E-3</v>
      </c>
      <c r="D1326">
        <f t="shared" si="109"/>
        <v>5.2598981840049422E-5</v>
      </c>
      <c r="E1326">
        <f t="shared" si="110"/>
        <v>5.2598981840049422E-2</v>
      </c>
      <c r="F1326" s="27">
        <f t="shared" si="111"/>
        <v>5.2598981840049422E-2</v>
      </c>
      <c r="G1326">
        <f t="shared" si="108"/>
        <v>0.58443407573024764</v>
      </c>
      <c r="H1326" s="27">
        <f t="shared" si="112"/>
        <v>0.58443407573024764</v>
      </c>
    </row>
    <row r="1327" spans="1:8" x14ac:dyDescent="0.3">
      <c r="A1327">
        <v>11885</v>
      </c>
      <c r="B1327">
        <v>1.0999993187499999E-2</v>
      </c>
      <c r="C1327">
        <v>1.04753203337758E-2</v>
      </c>
      <c r="D1327">
        <f t="shared" si="109"/>
        <v>5.2467285372419931E-4</v>
      </c>
      <c r="E1327">
        <f t="shared" si="110"/>
        <v>0.52467285372419936</v>
      </c>
      <c r="F1327" s="27">
        <f t="shared" si="111"/>
        <v>0.52467285372419936</v>
      </c>
      <c r="G1327">
        <f t="shared" si="108"/>
        <v>4.7697561696712585</v>
      </c>
      <c r="H1327" s="27">
        <f t="shared" si="112"/>
        <v>4.7697561696712585</v>
      </c>
    </row>
    <row r="1328" spans="1:8" x14ac:dyDescent="0.3">
      <c r="A1328">
        <v>11886</v>
      </c>
      <c r="B1328">
        <v>9.9999893302339E-3</v>
      </c>
      <c r="C1328">
        <v>9.5087406667568007E-3</v>
      </c>
      <c r="D1328">
        <f t="shared" si="109"/>
        <v>4.9124866347709933E-4</v>
      </c>
      <c r="E1328">
        <f t="shared" si="110"/>
        <v>0.49124866347709933</v>
      </c>
      <c r="F1328" s="27">
        <f t="shared" si="111"/>
        <v>0.49124866347709933</v>
      </c>
      <c r="G1328">
        <f t="shared" si="108"/>
        <v>4.9124918762849221</v>
      </c>
      <c r="H1328" s="27">
        <f t="shared" si="112"/>
        <v>4.9124918762849221</v>
      </c>
    </row>
    <row r="1329" spans="1:8" x14ac:dyDescent="0.3">
      <c r="A1329">
        <v>11887</v>
      </c>
      <c r="B1329">
        <v>8.9999929714204997E-3</v>
      </c>
      <c r="C1329">
        <v>9.0116021745625507E-3</v>
      </c>
      <c r="D1329">
        <f t="shared" si="109"/>
        <v>1.1609203142051022E-5</v>
      </c>
      <c r="E1329">
        <f t="shared" si="110"/>
        <v>1.1609203142051022E-2</v>
      </c>
      <c r="F1329" s="27">
        <f t="shared" si="111"/>
        <v>1.1609203142051022E-2</v>
      </c>
      <c r="G1329">
        <f t="shared" si="108"/>
        <v>0.12899124675892609</v>
      </c>
      <c r="H1329" s="27">
        <f t="shared" si="112"/>
        <v>0.12899124675892609</v>
      </c>
    </row>
    <row r="1330" spans="1:8" x14ac:dyDescent="0.3">
      <c r="A1330">
        <v>11888</v>
      </c>
      <c r="B1330">
        <v>7.9999843992081005E-3</v>
      </c>
      <c r="C1330">
        <v>7.6998491642633997E-3</v>
      </c>
      <c r="D1330">
        <f t="shared" si="109"/>
        <v>3.0013523494470083E-4</v>
      </c>
      <c r="E1330">
        <f t="shared" si="110"/>
        <v>0.30013523494470085</v>
      </c>
      <c r="F1330" s="27">
        <f t="shared" si="111"/>
        <v>0.30013523494470085</v>
      </c>
      <c r="G1330">
        <f t="shared" si="108"/>
        <v>3.7516977529907498</v>
      </c>
      <c r="H1330" s="27">
        <f t="shared" si="112"/>
        <v>3.7516977529907498</v>
      </c>
    </row>
    <row r="1331" spans="1:8" x14ac:dyDescent="0.3">
      <c r="A1331">
        <v>11889</v>
      </c>
      <c r="B1331">
        <v>7.9999860982799507E-3</v>
      </c>
      <c r="C1331">
        <v>7.42570484617715E-3</v>
      </c>
      <c r="D1331">
        <f t="shared" si="109"/>
        <v>5.7428125210280071E-4</v>
      </c>
      <c r="E1331">
        <f t="shared" si="110"/>
        <v>0.57428125210280068</v>
      </c>
      <c r="F1331" s="27">
        <f t="shared" si="111"/>
        <v>0.57428125210280068</v>
      </c>
      <c r="G1331">
        <f t="shared" si="108"/>
        <v>7.178528125521054</v>
      </c>
      <c r="H1331" s="27">
        <f t="shared" si="112"/>
        <v>7.178528125521054</v>
      </c>
    </row>
    <row r="1332" spans="1:8" x14ac:dyDescent="0.3">
      <c r="A1332">
        <v>11890</v>
      </c>
      <c r="B1332">
        <v>1.2999975929707299E-2</v>
      </c>
      <c r="C1332">
        <v>1.19683782219537E-2</v>
      </c>
      <c r="D1332">
        <f t="shared" si="109"/>
        <v>1.0315977077535992E-3</v>
      </c>
      <c r="E1332">
        <f t="shared" si="110"/>
        <v>1.0315977077535992</v>
      </c>
      <c r="F1332" s="27">
        <f t="shared" si="111"/>
        <v>1.0315977077535992</v>
      </c>
      <c r="G1332">
        <f t="shared" si="108"/>
        <v>7.9353816755630415</v>
      </c>
      <c r="H1332" s="27">
        <f t="shared" si="112"/>
        <v>7.9353816755630415</v>
      </c>
    </row>
    <row r="1333" spans="1:8" x14ac:dyDescent="0.3">
      <c r="A1333">
        <v>11891</v>
      </c>
      <c r="B1333">
        <v>1.8999966512722899E-2</v>
      </c>
      <c r="C1333">
        <v>1.7407542618927602E-2</v>
      </c>
      <c r="D1333">
        <f t="shared" si="109"/>
        <v>1.5924238937952973E-3</v>
      </c>
      <c r="E1333">
        <f t="shared" si="110"/>
        <v>1.5924238937952973</v>
      </c>
      <c r="F1333" s="27">
        <f t="shared" si="111"/>
        <v>1.5924238937952973</v>
      </c>
      <c r="G1333">
        <f t="shared" si="108"/>
        <v>8.3811931601509215</v>
      </c>
      <c r="H1333" s="27">
        <f t="shared" si="112"/>
        <v>8.3811931601509215</v>
      </c>
    </row>
    <row r="1334" spans="1:8" x14ac:dyDescent="0.3">
      <c r="A1334">
        <v>11892</v>
      </c>
      <c r="B1334">
        <v>2.4999964573682198E-2</v>
      </c>
      <c r="C1334">
        <v>2.3245425983775551E-2</v>
      </c>
      <c r="D1334">
        <f t="shared" si="109"/>
        <v>1.7545385899066478E-3</v>
      </c>
      <c r="E1334">
        <f t="shared" si="110"/>
        <v>1.7545385899066477</v>
      </c>
      <c r="F1334" s="27">
        <f t="shared" si="111"/>
        <v>1.7545385899066477</v>
      </c>
      <c r="G1334">
        <f t="shared" si="108"/>
        <v>7.0181643047353521</v>
      </c>
      <c r="H1334" s="27">
        <f t="shared" si="112"/>
        <v>7.0181643047353521</v>
      </c>
    </row>
    <row r="1335" spans="1:8" x14ac:dyDescent="0.3">
      <c r="A1335">
        <v>11893</v>
      </c>
      <c r="B1335">
        <v>2.99999718635241E-2</v>
      </c>
      <c r="C1335">
        <v>2.887838097287165E-2</v>
      </c>
      <c r="D1335">
        <f t="shared" si="109"/>
        <v>1.1215908906524498E-3</v>
      </c>
      <c r="E1335">
        <f t="shared" si="110"/>
        <v>1.1215908906524499</v>
      </c>
      <c r="F1335" s="27">
        <f t="shared" si="111"/>
        <v>1.1215908906524499</v>
      </c>
      <c r="G1335">
        <f t="shared" si="108"/>
        <v>3.7386398085797952</v>
      </c>
      <c r="H1335" s="27">
        <f t="shared" si="112"/>
        <v>3.7386398085797952</v>
      </c>
    </row>
    <row r="1336" spans="1:8" x14ac:dyDescent="0.3">
      <c r="A1336">
        <v>11894</v>
      </c>
      <c r="B1336">
        <v>3.9999971483016303E-2</v>
      </c>
      <c r="C1336">
        <v>3.84205074085135E-2</v>
      </c>
      <c r="D1336">
        <f t="shared" si="109"/>
        <v>1.5794640745028024E-3</v>
      </c>
      <c r="E1336">
        <f t="shared" si="110"/>
        <v>1.5794640745028024</v>
      </c>
      <c r="F1336" s="27">
        <f t="shared" si="111"/>
        <v>1.5794640745028024</v>
      </c>
      <c r="G1336">
        <f t="shared" si="108"/>
        <v>3.9486630013559667</v>
      </c>
      <c r="H1336" s="27">
        <f t="shared" si="112"/>
        <v>3.9486630013559667</v>
      </c>
    </row>
    <row r="1337" spans="1:8" x14ac:dyDescent="0.3">
      <c r="A1337">
        <v>11895</v>
      </c>
      <c r="B1337">
        <v>4.8999981233441001E-2</v>
      </c>
      <c r="C1337">
        <v>4.7319304790266699E-2</v>
      </c>
      <c r="D1337">
        <f t="shared" si="109"/>
        <v>1.6806764431743018E-3</v>
      </c>
      <c r="E1337">
        <f t="shared" si="110"/>
        <v>1.6806764431743018</v>
      </c>
      <c r="F1337" s="27">
        <f t="shared" si="111"/>
        <v>1.6806764431743018</v>
      </c>
      <c r="G1337">
        <f t="shared" si="108"/>
        <v>3.4299532384867346</v>
      </c>
      <c r="H1337" s="27">
        <f t="shared" si="112"/>
        <v>3.4299532384867346</v>
      </c>
    </row>
    <row r="1338" spans="1:8" x14ac:dyDescent="0.3">
      <c r="A1338">
        <v>11896</v>
      </c>
      <c r="B1338">
        <v>5.7999978020294503E-2</v>
      </c>
      <c r="C1338">
        <v>5.6906281517868501E-2</v>
      </c>
      <c r="D1338">
        <f t="shared" si="109"/>
        <v>1.0936965024260017E-3</v>
      </c>
      <c r="E1338">
        <f t="shared" si="110"/>
        <v>1.0936965024260017</v>
      </c>
      <c r="F1338" s="27">
        <f t="shared" si="111"/>
        <v>1.0936965024260017</v>
      </c>
      <c r="G1338">
        <f t="shared" si="108"/>
        <v>1.8856843394721829</v>
      </c>
      <c r="H1338" s="27">
        <f t="shared" si="112"/>
        <v>1.8856843394721829</v>
      </c>
    </row>
    <row r="1339" spans="1:8" x14ac:dyDescent="0.3">
      <c r="A1339">
        <v>11897</v>
      </c>
      <c r="B1339">
        <v>6.6999974792102998E-2</v>
      </c>
      <c r="C1339">
        <v>6.6209185058262496E-2</v>
      </c>
      <c r="D1339">
        <f t="shared" si="109"/>
        <v>7.9078973384050233E-4</v>
      </c>
      <c r="E1339">
        <f t="shared" si="110"/>
        <v>0.79078973384050233</v>
      </c>
      <c r="F1339" s="27">
        <f t="shared" si="111"/>
        <v>0.79078973384050233</v>
      </c>
      <c r="G1339">
        <f t="shared" si="108"/>
        <v>1.1802836289032594</v>
      </c>
      <c r="H1339" s="27">
        <f t="shared" si="112"/>
        <v>1.1802836289032594</v>
      </c>
    </row>
    <row r="1340" spans="1:8" x14ac:dyDescent="0.3">
      <c r="A1340">
        <v>11898</v>
      </c>
      <c r="B1340">
        <v>7.5999824133240496E-2</v>
      </c>
      <c r="C1340">
        <v>7.52866187633595E-2</v>
      </c>
      <c r="D1340">
        <f t="shared" si="109"/>
        <v>7.1320536988099537E-4</v>
      </c>
      <c r="E1340">
        <f t="shared" si="110"/>
        <v>0.71320536988099537</v>
      </c>
      <c r="F1340" s="27">
        <f t="shared" si="111"/>
        <v>0.71320536988099537</v>
      </c>
      <c r="G1340">
        <f t="shared" si="108"/>
        <v>0.93843028982623189</v>
      </c>
      <c r="H1340" s="27">
        <f t="shared" si="112"/>
        <v>0.93843028982623189</v>
      </c>
    </row>
    <row r="1341" spans="1:8" x14ac:dyDescent="0.3">
      <c r="A1341">
        <v>11899</v>
      </c>
      <c r="B1341">
        <v>8.4999780195992497E-2</v>
      </c>
      <c r="C1341">
        <v>8.3771128591110994E-2</v>
      </c>
      <c r="D1341">
        <f t="shared" si="109"/>
        <v>1.2286516048815033E-3</v>
      </c>
      <c r="E1341">
        <f t="shared" si="110"/>
        <v>1.2286516048815033</v>
      </c>
      <c r="F1341" s="27">
        <f t="shared" si="111"/>
        <v>1.2286516048815033</v>
      </c>
      <c r="G1341">
        <f t="shared" si="108"/>
        <v>1.4454762142307642</v>
      </c>
      <c r="H1341" s="27">
        <f t="shared" si="112"/>
        <v>1.4454762142307642</v>
      </c>
    </row>
    <row r="1342" spans="1:8" x14ac:dyDescent="0.3">
      <c r="A1342">
        <v>11900</v>
      </c>
      <c r="B1342">
        <v>9.3999727501723501E-2</v>
      </c>
      <c r="C1342">
        <v>9.2946962149292003E-2</v>
      </c>
      <c r="D1342">
        <f t="shared" si="109"/>
        <v>1.0527653524314978E-3</v>
      </c>
      <c r="E1342">
        <f t="shared" si="110"/>
        <v>1.0527653524314977</v>
      </c>
      <c r="F1342" s="27">
        <f t="shared" si="111"/>
        <v>1.0527653524314977</v>
      </c>
      <c r="G1342">
        <f t="shared" si="108"/>
        <v>1.1199663875751078</v>
      </c>
      <c r="H1342" s="27">
        <f t="shared" si="112"/>
        <v>1.1199663875751078</v>
      </c>
    </row>
    <row r="1343" spans="1:8" x14ac:dyDescent="0.3">
      <c r="A1343">
        <v>11901</v>
      </c>
      <c r="B1343">
        <v>0.101999935796976</v>
      </c>
      <c r="C1343">
        <v>0.1022503378624095</v>
      </c>
      <c r="D1343">
        <f t="shared" si="109"/>
        <v>2.5040206543350263E-4</v>
      </c>
      <c r="E1343">
        <f t="shared" si="110"/>
        <v>0.25040206543350263</v>
      </c>
      <c r="F1343" s="27">
        <f t="shared" si="111"/>
        <v>0.25040206543350263</v>
      </c>
      <c r="G1343">
        <f t="shared" si="108"/>
        <v>0.24549237553630529</v>
      </c>
      <c r="H1343" s="27">
        <f t="shared" si="112"/>
        <v>0.24549237553630529</v>
      </c>
    </row>
    <row r="1344" spans="1:8" x14ac:dyDescent="0.3">
      <c r="A1344">
        <v>11902</v>
      </c>
      <c r="B1344">
        <v>0.11099987622650399</v>
      </c>
      <c r="C1344">
        <v>0.1108016747292985</v>
      </c>
      <c r="D1344">
        <f t="shared" si="109"/>
        <v>1.9820149720549407E-4</v>
      </c>
      <c r="E1344">
        <f t="shared" si="110"/>
        <v>0.19820149720549407</v>
      </c>
      <c r="F1344" s="27">
        <f t="shared" si="111"/>
        <v>0.19820149720549407</v>
      </c>
      <c r="G1344">
        <f t="shared" si="108"/>
        <v>0.17856010650052284</v>
      </c>
      <c r="H1344" s="27">
        <f t="shared" si="112"/>
        <v>0.17856010650052284</v>
      </c>
    </row>
    <row r="1345" spans="1:8" x14ac:dyDescent="0.3">
      <c r="A1345">
        <v>11903</v>
      </c>
      <c r="B1345">
        <v>0.119992780975634</v>
      </c>
      <c r="C1345">
        <v>0.1083821076028455</v>
      </c>
      <c r="D1345">
        <f t="shared" si="109"/>
        <v>1.1610673372788496E-2</v>
      </c>
      <c r="E1345">
        <f t="shared" si="110"/>
        <v>11.610673372788497</v>
      </c>
      <c r="F1345" s="27">
        <f t="shared" si="111"/>
        <v>11.610673372788497</v>
      </c>
      <c r="G1345">
        <f t="shared" si="108"/>
        <v>9.6761432466059656</v>
      </c>
      <c r="H1345" s="27">
        <f t="shared" si="112"/>
        <v>9.6761432466059656</v>
      </c>
    </row>
    <row r="1346" spans="1:8" x14ac:dyDescent="0.3">
      <c r="A1346">
        <v>11904</v>
      </c>
      <c r="B1346">
        <v>6.4001450598305004E-2</v>
      </c>
      <c r="C1346">
        <v>6.5950541858023501E-2</v>
      </c>
      <c r="D1346">
        <f t="shared" si="109"/>
        <v>1.9490912597184967E-3</v>
      </c>
      <c r="E1346">
        <f t="shared" si="110"/>
        <v>1.9490912597184966</v>
      </c>
      <c r="F1346" s="27">
        <f t="shared" si="111"/>
        <v>1.9490912597184966</v>
      </c>
      <c r="G1346">
        <f t="shared" si="108"/>
        <v>3.0453860678122129</v>
      </c>
      <c r="H1346" s="27">
        <f t="shared" si="112"/>
        <v>3.0453860678122129</v>
      </c>
    </row>
    <row r="1347" spans="1:8" x14ac:dyDescent="0.3">
      <c r="A1347">
        <v>12769</v>
      </c>
      <c r="B1347">
        <v>7.3000144355085506E-2</v>
      </c>
      <c r="C1347">
        <v>7.3853819759369999E-2</v>
      </c>
      <c r="D1347">
        <f t="shared" si="109"/>
        <v>8.5367540428449296E-4</v>
      </c>
      <c r="E1347">
        <f t="shared" si="110"/>
        <v>0.85367540428449296</v>
      </c>
      <c r="F1347" s="27">
        <f t="shared" si="111"/>
        <v>0.85367540428449296</v>
      </c>
      <c r="G1347">
        <f t="shared" ref="G1347:G1410" si="113">ABS(F1347/(B1347*1000))*100</f>
        <v>1.1694160495519927</v>
      </c>
      <c r="H1347" s="27">
        <f t="shared" si="112"/>
        <v>1.1694160495519927</v>
      </c>
    </row>
    <row r="1348" spans="1:8" x14ac:dyDescent="0.3">
      <c r="A1348">
        <v>12770</v>
      </c>
      <c r="B1348">
        <v>7.5000066438932506E-2</v>
      </c>
      <c r="C1348">
        <v>7.5643402774963994E-2</v>
      </c>
      <c r="D1348">
        <f t="shared" ref="D1348:D1411" si="114">ABS(B1348-C1348)</f>
        <v>6.4333633603148865E-4</v>
      </c>
      <c r="E1348">
        <f t="shared" ref="E1348:E1411" si="115">D1348*1000</f>
        <v>0.64333633603148865</v>
      </c>
      <c r="F1348" s="27">
        <f t="shared" ref="F1348:F1411" si="116">E1348</f>
        <v>0.64333633603148865</v>
      </c>
      <c r="G1348">
        <f t="shared" si="113"/>
        <v>0.85778102150791302</v>
      </c>
      <c r="H1348" s="27">
        <f t="shared" ref="H1348:H1411" si="117">G1348</f>
        <v>0.85778102150791302</v>
      </c>
    </row>
    <row r="1349" spans="1:8" x14ac:dyDescent="0.3">
      <c r="A1349">
        <v>12771</v>
      </c>
      <c r="B1349">
        <v>7.70000853527915E-2</v>
      </c>
      <c r="C1349">
        <v>7.7532458294215498E-2</v>
      </c>
      <c r="D1349">
        <f t="shared" si="114"/>
        <v>5.3237294142399749E-4</v>
      </c>
      <c r="E1349">
        <f t="shared" si="115"/>
        <v>0.53237294142399749</v>
      </c>
      <c r="F1349" s="27">
        <f t="shared" si="116"/>
        <v>0.53237294142399749</v>
      </c>
      <c r="G1349">
        <f t="shared" si="113"/>
        <v>0.69139266402734867</v>
      </c>
      <c r="H1349" s="27">
        <f t="shared" si="117"/>
        <v>0.69139266402734867</v>
      </c>
    </row>
    <row r="1350" spans="1:8" x14ac:dyDescent="0.3">
      <c r="A1350">
        <v>12772</v>
      </c>
      <c r="B1350">
        <v>7.9000117477227003E-2</v>
      </c>
      <c r="C1350">
        <v>7.9253070566512998E-2</v>
      </c>
      <c r="D1350">
        <f t="shared" si="114"/>
        <v>2.5295308928599547E-4</v>
      </c>
      <c r="E1350">
        <f t="shared" si="115"/>
        <v>0.25295308928599547</v>
      </c>
      <c r="F1350" s="27">
        <f t="shared" si="116"/>
        <v>0.25295308928599547</v>
      </c>
      <c r="G1350">
        <f t="shared" si="113"/>
        <v>0.32019330776174237</v>
      </c>
      <c r="H1350" s="27">
        <f t="shared" si="117"/>
        <v>0.32019330776174237</v>
      </c>
    </row>
    <row r="1351" spans="1:8" x14ac:dyDescent="0.3">
      <c r="A1351">
        <v>12773</v>
      </c>
      <c r="B1351">
        <v>8.1000131946328505E-2</v>
      </c>
      <c r="C1351">
        <v>8.1331803563188504E-2</v>
      </c>
      <c r="D1351">
        <f t="shared" si="114"/>
        <v>3.3167161685999924E-4</v>
      </c>
      <c r="E1351">
        <f t="shared" si="115"/>
        <v>0.33167161685999924</v>
      </c>
      <c r="F1351" s="27">
        <f t="shared" si="116"/>
        <v>0.33167161685999924</v>
      </c>
      <c r="G1351">
        <f t="shared" si="113"/>
        <v>0.40947046491204253</v>
      </c>
      <c r="H1351" s="27">
        <f t="shared" si="117"/>
        <v>0.40947046491204253</v>
      </c>
    </row>
    <row r="1352" spans="1:8" x14ac:dyDescent="0.3">
      <c r="A1352">
        <v>12774</v>
      </c>
      <c r="B1352">
        <v>8.2000026111079996E-2</v>
      </c>
      <c r="C1352">
        <v>8.2227842018410005E-2</v>
      </c>
      <c r="D1352">
        <f t="shared" si="114"/>
        <v>2.27815907330009E-4</v>
      </c>
      <c r="E1352">
        <f t="shared" si="115"/>
        <v>0.227815907330009</v>
      </c>
      <c r="F1352" s="27">
        <f t="shared" si="116"/>
        <v>0.227815907330009</v>
      </c>
      <c r="G1352">
        <f t="shared" si="113"/>
        <v>0.27782418876477177</v>
      </c>
      <c r="H1352" s="27">
        <f t="shared" si="117"/>
        <v>0.27782418876477177</v>
      </c>
    </row>
    <row r="1353" spans="1:8" x14ac:dyDescent="0.3">
      <c r="A1353">
        <v>12775</v>
      </c>
      <c r="B1353">
        <v>8.3000026783200995E-2</v>
      </c>
      <c r="C1353">
        <v>8.3577029068247502E-2</v>
      </c>
      <c r="D1353">
        <f t="shared" si="114"/>
        <v>5.770022850465073E-4</v>
      </c>
      <c r="E1353">
        <f t="shared" si="115"/>
        <v>0.5770022850465073</v>
      </c>
      <c r="F1353" s="27">
        <f t="shared" si="116"/>
        <v>0.5770022850465073</v>
      </c>
      <c r="G1353">
        <f t="shared" si="113"/>
        <v>0.69518325163154182</v>
      </c>
      <c r="H1353" s="27">
        <f t="shared" si="117"/>
        <v>0.69518325163154182</v>
      </c>
    </row>
    <row r="1354" spans="1:8" x14ac:dyDescent="0.3">
      <c r="A1354">
        <v>12776</v>
      </c>
      <c r="B1354">
        <v>8.4000027152201506E-2</v>
      </c>
      <c r="C1354">
        <v>8.4897775445275006E-2</v>
      </c>
      <c r="D1354">
        <f t="shared" si="114"/>
        <v>8.9774829307349979E-4</v>
      </c>
      <c r="E1354">
        <f t="shared" si="115"/>
        <v>0.89774829307349979</v>
      </c>
      <c r="F1354" s="27">
        <f t="shared" si="116"/>
        <v>0.89774829307349979</v>
      </c>
      <c r="G1354">
        <f t="shared" si="113"/>
        <v>1.0687476224821331</v>
      </c>
      <c r="H1354" s="27">
        <f t="shared" si="117"/>
        <v>1.0687476224821331</v>
      </c>
    </row>
    <row r="1355" spans="1:8" x14ac:dyDescent="0.3">
      <c r="A1355">
        <v>12777</v>
      </c>
      <c r="B1355">
        <v>8.6000026498811499E-2</v>
      </c>
      <c r="C1355">
        <v>8.6078857919879001E-2</v>
      </c>
      <c r="D1355">
        <f t="shared" si="114"/>
        <v>7.8831421067501739E-5</v>
      </c>
      <c r="E1355">
        <f t="shared" si="115"/>
        <v>7.8831421067501739E-2</v>
      </c>
      <c r="F1355" s="27">
        <f t="shared" si="116"/>
        <v>7.8831421067501739E-2</v>
      </c>
      <c r="G1355">
        <f t="shared" si="113"/>
        <v>9.1664414857582838E-2</v>
      </c>
      <c r="H1355" s="27">
        <f t="shared" si="117"/>
        <v>9.1664414857582838E-2</v>
      </c>
    </row>
    <row r="1356" spans="1:8" x14ac:dyDescent="0.3">
      <c r="A1356">
        <v>12778</v>
      </c>
      <c r="B1356">
        <v>8.7000025632213498E-2</v>
      </c>
      <c r="C1356">
        <v>8.7160486996406994E-2</v>
      </c>
      <c r="D1356">
        <f t="shared" si="114"/>
        <v>1.6046136419349544E-4</v>
      </c>
      <c r="E1356">
        <f t="shared" si="115"/>
        <v>0.16046136419349544</v>
      </c>
      <c r="F1356" s="27">
        <f t="shared" si="116"/>
        <v>0.16046136419349544</v>
      </c>
      <c r="G1356">
        <f t="shared" si="113"/>
        <v>0.18443829530790554</v>
      </c>
      <c r="H1356" s="27">
        <f t="shared" si="117"/>
        <v>0.18443829530790554</v>
      </c>
    </row>
    <row r="1357" spans="1:8" x14ac:dyDescent="0.3">
      <c r="A1357">
        <v>12779</v>
      </c>
      <c r="B1357">
        <v>8.8000024985678493E-2</v>
      </c>
      <c r="C1357">
        <v>8.8237176135629494E-2</v>
      </c>
      <c r="D1357">
        <f t="shared" si="114"/>
        <v>2.3715114995100095E-4</v>
      </c>
      <c r="E1357">
        <f t="shared" si="115"/>
        <v>0.23715114995100095</v>
      </c>
      <c r="F1357" s="27">
        <f t="shared" si="116"/>
        <v>0.23715114995100095</v>
      </c>
      <c r="G1357">
        <f t="shared" si="113"/>
        <v>0.26948986661037422</v>
      </c>
      <c r="H1357" s="27">
        <f t="shared" si="117"/>
        <v>0.26948986661037422</v>
      </c>
    </row>
    <row r="1358" spans="1:8" x14ac:dyDescent="0.3">
      <c r="A1358">
        <v>12780</v>
      </c>
      <c r="B1358">
        <v>8.9000025532850496E-2</v>
      </c>
      <c r="C1358">
        <v>8.9139379732103993E-2</v>
      </c>
      <c r="D1358">
        <f t="shared" si="114"/>
        <v>1.393541992534969E-4</v>
      </c>
      <c r="E1358">
        <f t="shared" si="115"/>
        <v>0.1393541992534969</v>
      </c>
      <c r="F1358" s="27">
        <f t="shared" si="116"/>
        <v>0.1393541992534969</v>
      </c>
      <c r="G1358">
        <f t="shared" si="113"/>
        <v>0.15657770705027532</v>
      </c>
      <c r="H1358" s="27">
        <f t="shared" si="117"/>
        <v>0.15657770705027532</v>
      </c>
    </row>
    <row r="1359" spans="1:8" x14ac:dyDescent="0.3">
      <c r="A1359">
        <v>12781</v>
      </c>
      <c r="B1359">
        <v>9.0000025934893493E-2</v>
      </c>
      <c r="C1359">
        <v>9.0491572327426995E-2</v>
      </c>
      <c r="D1359">
        <f t="shared" si="114"/>
        <v>4.9154639253350119E-4</v>
      </c>
      <c r="E1359">
        <f t="shared" si="115"/>
        <v>0.49154639253350119</v>
      </c>
      <c r="F1359" s="27">
        <f t="shared" si="116"/>
        <v>0.49154639253350119</v>
      </c>
      <c r="G1359">
        <f t="shared" si="113"/>
        <v>0.54616250098537578</v>
      </c>
      <c r="H1359" s="27">
        <f t="shared" si="117"/>
        <v>0.54616250098537578</v>
      </c>
    </row>
    <row r="1360" spans="1:8" x14ac:dyDescent="0.3">
      <c r="A1360">
        <v>12782</v>
      </c>
      <c r="B1360">
        <v>9.0000025448374502E-2</v>
      </c>
      <c r="C1360">
        <v>9.0212927151051003E-2</v>
      </c>
      <c r="D1360">
        <f t="shared" si="114"/>
        <v>2.1290170267650177E-4</v>
      </c>
      <c r="E1360">
        <f t="shared" si="115"/>
        <v>0.21290170267650177</v>
      </c>
      <c r="F1360" s="27">
        <f t="shared" si="116"/>
        <v>0.21290170267650177</v>
      </c>
      <c r="G1360">
        <f t="shared" si="113"/>
        <v>0.23655738052943739</v>
      </c>
      <c r="H1360" s="27">
        <f t="shared" si="117"/>
        <v>0.23655738052943739</v>
      </c>
    </row>
    <row r="1361" spans="1:8" x14ac:dyDescent="0.3">
      <c r="A1361">
        <v>12783</v>
      </c>
      <c r="B1361">
        <v>8.9000026220850501E-2</v>
      </c>
      <c r="C1361">
        <v>8.9863141227567001E-2</v>
      </c>
      <c r="D1361">
        <f t="shared" si="114"/>
        <v>8.6311500671649999E-4</v>
      </c>
      <c r="E1361">
        <f t="shared" si="115"/>
        <v>0.86311500671649999</v>
      </c>
      <c r="F1361" s="27">
        <f t="shared" si="116"/>
        <v>0.86311500671649999</v>
      </c>
      <c r="G1361">
        <f t="shared" si="113"/>
        <v>0.9697918566616035</v>
      </c>
      <c r="H1361" s="27">
        <f t="shared" si="117"/>
        <v>0.9697918566616035</v>
      </c>
    </row>
    <row r="1362" spans="1:8" x14ac:dyDescent="0.3">
      <c r="A1362">
        <v>12784</v>
      </c>
      <c r="B1362">
        <v>8.9000025456019996E-2</v>
      </c>
      <c r="C1362">
        <v>8.9799537513473998E-2</v>
      </c>
      <c r="D1362">
        <f t="shared" si="114"/>
        <v>7.9951205745400211E-4</v>
      </c>
      <c r="E1362">
        <f t="shared" si="115"/>
        <v>0.79951205745400211</v>
      </c>
      <c r="F1362" s="27">
        <f t="shared" si="116"/>
        <v>0.79951205745400211</v>
      </c>
      <c r="G1362">
        <f t="shared" si="113"/>
        <v>0.89832789750053132</v>
      </c>
      <c r="H1362" s="27">
        <f t="shared" si="117"/>
        <v>0.89832789750053132</v>
      </c>
    </row>
    <row r="1363" spans="1:8" x14ac:dyDescent="0.3">
      <c r="A1363">
        <v>12785</v>
      </c>
      <c r="B1363">
        <v>8.9000025636883001E-2</v>
      </c>
      <c r="C1363">
        <v>8.9283278741766503E-2</v>
      </c>
      <c r="D1363">
        <f t="shared" si="114"/>
        <v>2.8325310488350186E-4</v>
      </c>
      <c r="E1363">
        <f t="shared" si="115"/>
        <v>0.28325310488350186</v>
      </c>
      <c r="F1363" s="27">
        <f t="shared" si="116"/>
        <v>0.28325310488350186</v>
      </c>
      <c r="G1363">
        <f t="shared" si="113"/>
        <v>0.31826182392257357</v>
      </c>
      <c r="H1363" s="27">
        <f t="shared" si="117"/>
        <v>0.31826182392257357</v>
      </c>
    </row>
    <row r="1364" spans="1:8" x14ac:dyDescent="0.3">
      <c r="A1364">
        <v>12786</v>
      </c>
      <c r="B1364">
        <v>8.7000024531325507E-2</v>
      </c>
      <c r="C1364">
        <v>8.7233014645361498E-2</v>
      </c>
      <c r="D1364">
        <f t="shared" si="114"/>
        <v>2.3299011403599135E-4</v>
      </c>
      <c r="E1364">
        <f t="shared" si="115"/>
        <v>0.23299011403599135</v>
      </c>
      <c r="F1364" s="27">
        <f t="shared" si="116"/>
        <v>0.23299011403599135</v>
      </c>
      <c r="G1364">
        <f t="shared" si="113"/>
        <v>0.26780465326432196</v>
      </c>
      <c r="H1364" s="27">
        <f t="shared" si="117"/>
        <v>0.26780465326432196</v>
      </c>
    </row>
    <row r="1365" spans="1:8" x14ac:dyDescent="0.3">
      <c r="A1365">
        <v>12787</v>
      </c>
      <c r="B1365">
        <v>8.5000027294129005E-2</v>
      </c>
      <c r="C1365">
        <v>8.5299928027883998E-2</v>
      </c>
      <c r="D1365">
        <f t="shared" si="114"/>
        <v>2.9990073375499304E-4</v>
      </c>
      <c r="E1365">
        <f t="shared" si="115"/>
        <v>0.29990073375499304</v>
      </c>
      <c r="F1365" s="27">
        <f t="shared" si="116"/>
        <v>0.29990073375499304</v>
      </c>
      <c r="G1365">
        <f t="shared" si="113"/>
        <v>0.35282427935844601</v>
      </c>
      <c r="H1365" s="27">
        <f t="shared" si="117"/>
        <v>0.35282427935844601</v>
      </c>
    </row>
    <row r="1366" spans="1:8" x14ac:dyDescent="0.3">
      <c r="A1366">
        <v>12788</v>
      </c>
      <c r="B1366">
        <v>8.3000024987640003E-2</v>
      </c>
      <c r="C1366">
        <v>8.3592862430037496E-2</v>
      </c>
      <c r="D1366">
        <f t="shared" si="114"/>
        <v>5.9283744239749248E-4</v>
      </c>
      <c r="E1366">
        <f t="shared" si="115"/>
        <v>0.59283744239749248</v>
      </c>
      <c r="F1366" s="27">
        <f t="shared" si="116"/>
        <v>0.59283744239749248</v>
      </c>
      <c r="G1366">
        <f t="shared" si="113"/>
        <v>0.71426176375943895</v>
      </c>
      <c r="H1366" s="27">
        <f t="shared" si="117"/>
        <v>0.71426176375943895</v>
      </c>
    </row>
    <row r="1367" spans="1:8" x14ac:dyDescent="0.3">
      <c r="A1367">
        <v>12789</v>
      </c>
      <c r="B1367">
        <v>8.1000125746354498E-2</v>
      </c>
      <c r="C1367">
        <v>8.1574536361369507E-2</v>
      </c>
      <c r="D1367">
        <f t="shared" si="114"/>
        <v>5.7441061501500856E-4</v>
      </c>
      <c r="E1367">
        <f t="shared" si="115"/>
        <v>0.57441061501500856</v>
      </c>
      <c r="F1367" s="27">
        <f t="shared" si="116"/>
        <v>0.57441061501500856</v>
      </c>
      <c r="G1367">
        <f t="shared" si="113"/>
        <v>0.70914780652777021</v>
      </c>
      <c r="H1367" s="27">
        <f t="shared" si="117"/>
        <v>0.70914780652777021</v>
      </c>
    </row>
    <row r="1368" spans="1:8" x14ac:dyDescent="0.3">
      <c r="A1368">
        <v>12790</v>
      </c>
      <c r="B1368">
        <v>7.80000872952505E-2</v>
      </c>
      <c r="C1368">
        <v>7.8944841137049498E-2</v>
      </c>
      <c r="D1368">
        <f t="shared" si="114"/>
        <v>9.4475384179899813E-4</v>
      </c>
      <c r="E1368">
        <f t="shared" si="115"/>
        <v>0.94475384179899813</v>
      </c>
      <c r="F1368" s="27">
        <f t="shared" si="116"/>
        <v>0.94475384179899813</v>
      </c>
      <c r="G1368">
        <f t="shared" si="113"/>
        <v>1.2112215185386404</v>
      </c>
      <c r="H1368" s="27">
        <f t="shared" si="117"/>
        <v>1.2112215185386404</v>
      </c>
    </row>
    <row r="1369" spans="1:8" x14ac:dyDescent="0.3">
      <c r="A1369">
        <v>12791</v>
      </c>
      <c r="B1369">
        <v>7.6000096377790996E-2</v>
      </c>
      <c r="C1369">
        <v>7.6511483064725494E-2</v>
      </c>
      <c r="D1369">
        <f t="shared" si="114"/>
        <v>5.1138668693449796E-4</v>
      </c>
      <c r="E1369">
        <f t="shared" si="115"/>
        <v>0.51138668693449796</v>
      </c>
      <c r="F1369" s="27">
        <f t="shared" si="116"/>
        <v>0.51138668693449796</v>
      </c>
      <c r="G1369">
        <f t="shared" si="113"/>
        <v>0.67287636635673675</v>
      </c>
      <c r="H1369" s="27">
        <f t="shared" si="117"/>
        <v>0.67287636635673675</v>
      </c>
    </row>
    <row r="1370" spans="1:8" x14ac:dyDescent="0.3">
      <c r="A1370">
        <v>12792</v>
      </c>
      <c r="B1370">
        <v>7.3000176145745999E-2</v>
      </c>
      <c r="C1370">
        <v>7.2909251786889506E-2</v>
      </c>
      <c r="D1370">
        <f t="shared" si="114"/>
        <v>9.0924358856492304E-5</v>
      </c>
      <c r="E1370">
        <f t="shared" si="115"/>
        <v>9.0924358856492304E-2</v>
      </c>
      <c r="F1370" s="27">
        <f t="shared" si="116"/>
        <v>9.0924358856492304E-2</v>
      </c>
      <c r="G1370">
        <f t="shared" si="113"/>
        <v>0.12455361569944762</v>
      </c>
      <c r="H1370" s="27">
        <f t="shared" si="117"/>
        <v>0.12455361569944762</v>
      </c>
    </row>
    <row r="1371" spans="1:8" x14ac:dyDescent="0.3">
      <c r="A1371">
        <v>12793</v>
      </c>
      <c r="B1371">
        <v>7.0000306277172505E-2</v>
      </c>
      <c r="C1371">
        <v>7.0672234954446495E-2</v>
      </c>
      <c r="D1371">
        <f t="shared" si="114"/>
        <v>6.7192867727398908E-4</v>
      </c>
      <c r="E1371">
        <f t="shared" si="115"/>
        <v>0.67192867727398908</v>
      </c>
      <c r="F1371" s="27">
        <f t="shared" si="116"/>
        <v>0.67192867727398908</v>
      </c>
      <c r="G1371">
        <f t="shared" si="113"/>
        <v>0.95989391048294448</v>
      </c>
      <c r="H1371" s="27">
        <f t="shared" si="117"/>
        <v>0.95989391048294448</v>
      </c>
    </row>
    <row r="1372" spans="1:8" x14ac:dyDescent="0.3">
      <c r="A1372">
        <v>12794</v>
      </c>
      <c r="B1372">
        <v>6.7000968764964003E-2</v>
      </c>
      <c r="C1372">
        <v>6.7004949669327005E-2</v>
      </c>
      <c r="D1372">
        <f t="shared" si="114"/>
        <v>3.9809043630018026E-6</v>
      </c>
      <c r="E1372">
        <f t="shared" si="115"/>
        <v>3.9809043630018026E-3</v>
      </c>
      <c r="F1372" s="27">
        <f t="shared" si="116"/>
        <v>3.9809043630018026E-3</v>
      </c>
      <c r="G1372">
        <f t="shared" si="113"/>
        <v>5.9415623928761587E-3</v>
      </c>
      <c r="H1372" s="27">
        <f t="shared" si="117"/>
        <v>5.9415623928761587E-3</v>
      </c>
    </row>
    <row r="1373" spans="1:8" x14ac:dyDescent="0.3">
      <c r="A1373">
        <v>12795</v>
      </c>
      <c r="B1373">
        <v>6.3000843128973E-2</v>
      </c>
      <c r="C1373">
        <v>6.3876883989999994E-2</v>
      </c>
      <c r="D1373">
        <f t="shared" si="114"/>
        <v>8.760408610269943E-4</v>
      </c>
      <c r="E1373">
        <f t="shared" si="115"/>
        <v>0.8760408610269943</v>
      </c>
      <c r="F1373" s="27">
        <f t="shared" si="116"/>
        <v>0.8760408610269943</v>
      </c>
      <c r="G1373">
        <f t="shared" si="113"/>
        <v>1.3905224398879801</v>
      </c>
      <c r="H1373" s="27">
        <f t="shared" si="117"/>
        <v>1.3905224398879801</v>
      </c>
    </row>
    <row r="1374" spans="1:8" x14ac:dyDescent="0.3">
      <c r="A1374">
        <v>12796</v>
      </c>
      <c r="B1374">
        <v>0.119998476409793</v>
      </c>
      <c r="C1374">
        <v>0.12019221488293751</v>
      </c>
      <c r="D1374">
        <f t="shared" si="114"/>
        <v>1.9373847314450854E-4</v>
      </c>
      <c r="E1374">
        <f t="shared" si="115"/>
        <v>0.19373847314450854</v>
      </c>
      <c r="F1374" s="27">
        <f t="shared" si="116"/>
        <v>0.19373847314450854</v>
      </c>
      <c r="G1374">
        <f t="shared" si="113"/>
        <v>0.16145077749395298</v>
      </c>
      <c r="H1374" s="27">
        <f t="shared" si="117"/>
        <v>0.16145077749395298</v>
      </c>
    </row>
    <row r="1375" spans="1:8" x14ac:dyDescent="0.3">
      <c r="A1375">
        <v>12797</v>
      </c>
      <c r="B1375">
        <v>0.111999115078615</v>
      </c>
      <c r="C1375">
        <v>0.113005115346373</v>
      </c>
      <c r="D1375">
        <f t="shared" si="114"/>
        <v>1.0060002677580032E-3</v>
      </c>
      <c r="E1375">
        <f t="shared" si="115"/>
        <v>1.0060002677580031</v>
      </c>
      <c r="F1375" s="27">
        <f t="shared" si="116"/>
        <v>1.0060002677580031</v>
      </c>
      <c r="G1375">
        <f t="shared" si="113"/>
        <v>0.89822162170823061</v>
      </c>
      <c r="H1375" s="27">
        <f t="shared" si="117"/>
        <v>0.89822162170823061</v>
      </c>
    </row>
    <row r="1376" spans="1:8" x14ac:dyDescent="0.3">
      <c r="A1376">
        <v>12798</v>
      </c>
      <c r="B1376">
        <v>0.11099943204681301</v>
      </c>
      <c r="C1376">
        <v>0.111396132007216</v>
      </c>
      <c r="D1376">
        <f t="shared" si="114"/>
        <v>3.966999604029936E-4</v>
      </c>
      <c r="E1376">
        <f t="shared" si="115"/>
        <v>0.3966999604029936</v>
      </c>
      <c r="F1376" s="27">
        <f t="shared" si="116"/>
        <v>0.3966999604029936</v>
      </c>
      <c r="G1376">
        <f t="shared" si="113"/>
        <v>0.35738918036597606</v>
      </c>
      <c r="H1376" s="27">
        <f t="shared" si="117"/>
        <v>0.35738918036597606</v>
      </c>
    </row>
    <row r="1377" spans="1:8" x14ac:dyDescent="0.3">
      <c r="A1377">
        <v>12799</v>
      </c>
      <c r="B1377">
        <v>0.108999504126151</v>
      </c>
      <c r="C1377">
        <v>0.109248121213033</v>
      </c>
      <c r="D1377">
        <f t="shared" si="114"/>
        <v>2.4861708688199424E-4</v>
      </c>
      <c r="E1377">
        <f t="shared" si="115"/>
        <v>0.24861708688199424</v>
      </c>
      <c r="F1377" s="27">
        <f t="shared" si="116"/>
        <v>0.24861708688199424</v>
      </c>
      <c r="G1377">
        <f t="shared" si="113"/>
        <v>0.22809010818458064</v>
      </c>
      <c r="H1377" s="27">
        <f t="shared" si="117"/>
        <v>0.22809010818458064</v>
      </c>
    </row>
    <row r="1378" spans="1:8" x14ac:dyDescent="0.3">
      <c r="A1378">
        <v>12800</v>
      </c>
      <c r="B1378">
        <v>0.106999551451136</v>
      </c>
      <c r="C1378">
        <v>0.1074562569618245</v>
      </c>
      <c r="D1378">
        <f t="shared" si="114"/>
        <v>4.5670551068849319E-4</v>
      </c>
      <c r="E1378">
        <f t="shared" si="115"/>
        <v>0.45670551068849319</v>
      </c>
      <c r="F1378" s="27">
        <f t="shared" si="116"/>
        <v>0.45670551068849319</v>
      </c>
      <c r="G1378">
        <f t="shared" si="113"/>
        <v>0.42682936937082311</v>
      </c>
      <c r="H1378" s="27">
        <f t="shared" si="117"/>
        <v>0.42682936937082311</v>
      </c>
    </row>
    <row r="1379" spans="1:8" x14ac:dyDescent="0.3">
      <c r="A1379">
        <v>12801</v>
      </c>
      <c r="B1379">
        <v>0.104999577757367</v>
      </c>
      <c r="C1379">
        <v>0.1048822553432345</v>
      </c>
      <c r="D1379">
        <f t="shared" si="114"/>
        <v>1.1732241413249522E-4</v>
      </c>
      <c r="E1379">
        <f t="shared" si="115"/>
        <v>0.11732241413249522</v>
      </c>
      <c r="F1379" s="27">
        <f t="shared" si="116"/>
        <v>0.11732241413249522</v>
      </c>
      <c r="G1379">
        <f t="shared" si="113"/>
        <v>0.11173608183797067</v>
      </c>
      <c r="H1379" s="27">
        <f t="shared" si="117"/>
        <v>0.11173608183797067</v>
      </c>
    </row>
    <row r="1380" spans="1:8" x14ac:dyDescent="0.3">
      <c r="A1380">
        <v>12802</v>
      </c>
      <c r="B1380">
        <v>0.10199958786881</v>
      </c>
      <c r="C1380">
        <v>0.1025988098625055</v>
      </c>
      <c r="D1380">
        <f t="shared" si="114"/>
        <v>5.9922199369549789E-4</v>
      </c>
      <c r="E1380">
        <f t="shared" si="115"/>
        <v>0.59922199369549789</v>
      </c>
      <c r="F1380" s="27">
        <f t="shared" si="116"/>
        <v>0.59922199369549789</v>
      </c>
      <c r="G1380">
        <f t="shared" si="113"/>
        <v>0.58747491653221795</v>
      </c>
      <c r="H1380" s="27">
        <f t="shared" si="117"/>
        <v>0.58747491653221795</v>
      </c>
    </row>
    <row r="1381" spans="1:8" x14ac:dyDescent="0.3">
      <c r="A1381">
        <v>12803</v>
      </c>
      <c r="B1381">
        <v>9.8999639879568502E-2</v>
      </c>
      <c r="C1381">
        <v>9.9673235367783497E-2</v>
      </c>
      <c r="D1381">
        <f t="shared" si="114"/>
        <v>6.7359548821499526E-4</v>
      </c>
      <c r="E1381">
        <f t="shared" si="115"/>
        <v>0.67359548821499526</v>
      </c>
      <c r="F1381" s="27">
        <f t="shared" si="116"/>
        <v>0.67359548821499526</v>
      </c>
      <c r="G1381">
        <f t="shared" si="113"/>
        <v>0.68040195806208337</v>
      </c>
      <c r="H1381" s="27">
        <f t="shared" si="117"/>
        <v>0.68040195806208337</v>
      </c>
    </row>
    <row r="1382" spans="1:8" x14ac:dyDescent="0.3">
      <c r="A1382">
        <v>12804</v>
      </c>
      <c r="B1382">
        <v>9.6999642313071496E-2</v>
      </c>
      <c r="C1382">
        <v>9.6418590683426994E-2</v>
      </c>
      <c r="D1382">
        <f t="shared" si="114"/>
        <v>5.810516296445023E-4</v>
      </c>
      <c r="E1382">
        <f t="shared" si="115"/>
        <v>0.5810516296445023</v>
      </c>
      <c r="F1382" s="27">
        <f t="shared" si="116"/>
        <v>0.5810516296445023</v>
      </c>
      <c r="G1382">
        <f t="shared" si="113"/>
        <v>0.59902450750192182</v>
      </c>
      <c r="H1382" s="27">
        <f t="shared" si="117"/>
        <v>0.59902450750192182</v>
      </c>
    </row>
    <row r="1383" spans="1:8" x14ac:dyDescent="0.3">
      <c r="A1383">
        <v>12805</v>
      </c>
      <c r="B1383">
        <v>9.3999667935839998E-2</v>
      </c>
      <c r="C1383">
        <v>9.4003956731157495E-2</v>
      </c>
      <c r="D1383">
        <f t="shared" si="114"/>
        <v>4.2887953174974847E-6</v>
      </c>
      <c r="E1383">
        <f t="shared" si="115"/>
        <v>4.2887953174974847E-3</v>
      </c>
      <c r="F1383" s="27">
        <f t="shared" si="116"/>
        <v>4.2887953174974847E-3</v>
      </c>
      <c r="G1383">
        <f t="shared" si="113"/>
        <v>4.5625643278068024E-3</v>
      </c>
      <c r="H1383" s="27">
        <f t="shared" si="117"/>
        <v>4.5625643278068024E-3</v>
      </c>
    </row>
    <row r="1384" spans="1:8" x14ac:dyDescent="0.3">
      <c r="A1384">
        <v>12806</v>
      </c>
      <c r="B1384">
        <v>9.0999692960829506E-2</v>
      </c>
      <c r="C1384">
        <v>9.0898422114766494E-2</v>
      </c>
      <c r="D1384">
        <f t="shared" si="114"/>
        <v>1.0127084606301184E-4</v>
      </c>
      <c r="E1384">
        <f t="shared" si="115"/>
        <v>0.10127084606301184</v>
      </c>
      <c r="F1384" s="27">
        <f t="shared" si="116"/>
        <v>0.10127084606301184</v>
      </c>
      <c r="G1384">
        <f t="shared" si="113"/>
        <v>0.11128701951401475</v>
      </c>
      <c r="H1384" s="27">
        <f t="shared" si="117"/>
        <v>0.11128701951401475</v>
      </c>
    </row>
    <row r="1385" spans="1:8" x14ac:dyDescent="0.3">
      <c r="A1385">
        <v>12807</v>
      </c>
      <c r="B1385">
        <v>8.7999687867867493E-2</v>
      </c>
      <c r="C1385">
        <v>8.7805394524056501E-2</v>
      </c>
      <c r="D1385">
        <f t="shared" si="114"/>
        <v>1.9429334381099173E-4</v>
      </c>
      <c r="E1385">
        <f t="shared" si="115"/>
        <v>0.19429334381099173</v>
      </c>
      <c r="F1385" s="27">
        <f t="shared" si="116"/>
        <v>0.19429334381099173</v>
      </c>
      <c r="G1385">
        <f t="shared" si="113"/>
        <v>0.22078867382203143</v>
      </c>
      <c r="H1385" s="27">
        <f t="shared" si="117"/>
        <v>0.22078867382203143</v>
      </c>
    </row>
    <row r="1386" spans="1:8" x14ac:dyDescent="0.3">
      <c r="A1386">
        <v>12808</v>
      </c>
      <c r="B1386">
        <v>8.4999967114015001E-2</v>
      </c>
      <c r="C1386">
        <v>8.3922817155332993E-2</v>
      </c>
      <c r="D1386">
        <f t="shared" si="114"/>
        <v>1.0771499586820082E-3</v>
      </c>
      <c r="E1386">
        <f t="shared" si="115"/>
        <v>1.0771499586820084</v>
      </c>
      <c r="F1386" s="27">
        <f t="shared" si="116"/>
        <v>1.0771499586820084</v>
      </c>
      <c r="G1386">
        <f t="shared" si="113"/>
        <v>1.2672357357940733</v>
      </c>
      <c r="H1386" s="27">
        <f t="shared" si="117"/>
        <v>1.2672357357940733</v>
      </c>
    </row>
    <row r="1387" spans="1:8" x14ac:dyDescent="0.3">
      <c r="A1387">
        <v>12809</v>
      </c>
      <c r="B1387">
        <v>8.1999963301502998E-2</v>
      </c>
      <c r="C1387">
        <v>8.1517316674784998E-2</v>
      </c>
      <c r="D1387">
        <f t="shared" si="114"/>
        <v>4.8264662671800018E-4</v>
      </c>
      <c r="E1387">
        <f t="shared" si="115"/>
        <v>0.48264662671800018</v>
      </c>
      <c r="F1387" s="27">
        <f t="shared" si="116"/>
        <v>0.48264662671800018</v>
      </c>
      <c r="G1387">
        <f t="shared" si="113"/>
        <v>0.58859371063786026</v>
      </c>
      <c r="H1387" s="27">
        <f t="shared" si="117"/>
        <v>0.58859371063786026</v>
      </c>
    </row>
    <row r="1388" spans="1:8" x14ac:dyDescent="0.3">
      <c r="A1388">
        <v>12810</v>
      </c>
      <c r="B1388">
        <v>7.9999960574030499E-2</v>
      </c>
      <c r="C1388">
        <v>7.9343612592995993E-2</v>
      </c>
      <c r="D1388">
        <f t="shared" si="114"/>
        <v>6.563479810345052E-4</v>
      </c>
      <c r="E1388">
        <f t="shared" si="115"/>
        <v>0.6563479810345052</v>
      </c>
      <c r="F1388" s="27">
        <f t="shared" si="116"/>
        <v>0.6563479810345052</v>
      </c>
      <c r="G1388">
        <f t="shared" si="113"/>
        <v>0.82043538062388532</v>
      </c>
      <c r="H1388" s="27">
        <f t="shared" si="117"/>
        <v>0.82043538062388532</v>
      </c>
    </row>
    <row r="1389" spans="1:8" x14ac:dyDescent="0.3">
      <c r="A1389">
        <v>12811</v>
      </c>
      <c r="B1389">
        <v>7.7999951290874503E-2</v>
      </c>
      <c r="C1389">
        <v>7.7928170510032493E-2</v>
      </c>
      <c r="D1389">
        <f t="shared" si="114"/>
        <v>7.1780780842009562E-5</v>
      </c>
      <c r="E1389">
        <f t="shared" si="115"/>
        <v>7.1780780842009562E-2</v>
      </c>
      <c r="F1389" s="27">
        <f t="shared" si="116"/>
        <v>7.1780780842009562E-2</v>
      </c>
      <c r="G1389">
        <f t="shared" si="113"/>
        <v>9.2026699573602752E-2</v>
      </c>
      <c r="H1389" s="27">
        <f t="shared" si="117"/>
        <v>9.2026699573602752E-2</v>
      </c>
    </row>
    <row r="1390" spans="1:8" x14ac:dyDescent="0.3">
      <c r="A1390">
        <v>12812</v>
      </c>
      <c r="B1390">
        <v>7.6999950245624005E-2</v>
      </c>
      <c r="C1390">
        <v>7.6653674555594006E-2</v>
      </c>
      <c r="D1390">
        <f t="shared" si="114"/>
        <v>3.4627569002999847E-4</v>
      </c>
      <c r="E1390">
        <f t="shared" si="115"/>
        <v>0.34627569002999847</v>
      </c>
      <c r="F1390" s="27">
        <f t="shared" si="116"/>
        <v>0.34627569002999847</v>
      </c>
      <c r="G1390">
        <f t="shared" si="113"/>
        <v>0.44970897893492823</v>
      </c>
      <c r="H1390" s="27">
        <f t="shared" si="117"/>
        <v>0.44970897893492823</v>
      </c>
    </row>
    <row r="1391" spans="1:8" x14ac:dyDescent="0.3">
      <c r="A1391">
        <v>12813</v>
      </c>
      <c r="B1391">
        <v>7.4999924844796506E-2</v>
      </c>
      <c r="C1391">
        <v>7.4057926532425003E-2</v>
      </c>
      <c r="D1391">
        <f t="shared" si="114"/>
        <v>9.4199831237150311E-4</v>
      </c>
      <c r="E1391">
        <f t="shared" si="115"/>
        <v>0.94199831237150311</v>
      </c>
      <c r="F1391" s="27">
        <f t="shared" si="116"/>
        <v>0.94199831237150311</v>
      </c>
      <c r="G1391">
        <f t="shared" si="113"/>
        <v>1.2559990084268182</v>
      </c>
      <c r="H1391" s="27">
        <f t="shared" si="117"/>
        <v>1.2559990084268182</v>
      </c>
    </row>
    <row r="1392" spans="1:8" x14ac:dyDescent="0.3">
      <c r="A1392">
        <v>12814</v>
      </c>
      <c r="B1392">
        <v>7.6999960920335495E-2</v>
      </c>
      <c r="C1392">
        <v>7.6601409396651499E-2</v>
      </c>
      <c r="D1392">
        <f t="shared" si="114"/>
        <v>3.9855152368399593E-4</v>
      </c>
      <c r="E1392">
        <f t="shared" si="115"/>
        <v>0.39855152368399593</v>
      </c>
      <c r="F1392" s="27">
        <f t="shared" si="116"/>
        <v>0.39855152368399593</v>
      </c>
      <c r="G1392">
        <f t="shared" si="113"/>
        <v>0.51759964410415626</v>
      </c>
      <c r="H1392" s="27">
        <f t="shared" si="117"/>
        <v>0.51759964410415626</v>
      </c>
    </row>
    <row r="1393" spans="1:8" x14ac:dyDescent="0.3">
      <c r="A1393">
        <v>12815</v>
      </c>
      <c r="B1393">
        <v>7.8999963540710996E-2</v>
      </c>
      <c r="C1393">
        <v>7.8460753661839494E-2</v>
      </c>
      <c r="D1393">
        <f t="shared" si="114"/>
        <v>5.3920987887150218E-4</v>
      </c>
      <c r="E1393">
        <f t="shared" si="115"/>
        <v>0.53920987887150218</v>
      </c>
      <c r="F1393" s="27">
        <f t="shared" si="116"/>
        <v>0.53920987887150218</v>
      </c>
      <c r="G1393">
        <f t="shared" si="113"/>
        <v>0.68254446547134362</v>
      </c>
      <c r="H1393" s="27">
        <f t="shared" si="117"/>
        <v>0.68254446547134362</v>
      </c>
    </row>
    <row r="1394" spans="1:8" x14ac:dyDescent="0.3">
      <c r="A1394">
        <v>12816</v>
      </c>
      <c r="B1394">
        <v>7.9999966924367005E-2</v>
      </c>
      <c r="C1394">
        <v>7.9784595434973501E-2</v>
      </c>
      <c r="D1394">
        <f t="shared" si="114"/>
        <v>2.1537148939350381E-4</v>
      </c>
      <c r="E1394">
        <f t="shared" si="115"/>
        <v>0.21537148939350381</v>
      </c>
      <c r="F1394" s="27">
        <f t="shared" si="116"/>
        <v>0.21537148939350381</v>
      </c>
      <c r="G1394">
        <f t="shared" si="113"/>
        <v>0.26921447304736862</v>
      </c>
      <c r="H1394" s="27">
        <f t="shared" si="117"/>
        <v>0.26921447304736862</v>
      </c>
    </row>
    <row r="1395" spans="1:8" x14ac:dyDescent="0.3">
      <c r="A1395">
        <v>12817</v>
      </c>
      <c r="B1395">
        <v>8.19997047287125E-2</v>
      </c>
      <c r="C1395">
        <v>8.1752056636321499E-2</v>
      </c>
      <c r="D1395">
        <f t="shared" si="114"/>
        <v>2.4764809239100072E-4</v>
      </c>
      <c r="E1395">
        <f t="shared" si="115"/>
        <v>0.24764809239100072</v>
      </c>
      <c r="F1395" s="27">
        <f t="shared" si="116"/>
        <v>0.24764809239100072</v>
      </c>
      <c r="G1395">
        <f t="shared" si="113"/>
        <v>0.30201095627151181</v>
      </c>
      <c r="H1395" s="27">
        <f t="shared" si="117"/>
        <v>0.30201095627151181</v>
      </c>
    </row>
    <row r="1396" spans="1:8" x14ac:dyDescent="0.3">
      <c r="A1396">
        <v>12818</v>
      </c>
      <c r="B1396">
        <v>7.8999967901457496E-2</v>
      </c>
      <c r="C1396">
        <v>7.8800170519782498E-2</v>
      </c>
      <c r="D1396">
        <f t="shared" si="114"/>
        <v>1.9979738167499872E-4</v>
      </c>
      <c r="E1396">
        <f t="shared" si="115"/>
        <v>0.19979738167499872</v>
      </c>
      <c r="F1396" s="27">
        <f t="shared" si="116"/>
        <v>0.19979738167499872</v>
      </c>
      <c r="G1396">
        <f t="shared" si="113"/>
        <v>0.25290818082890965</v>
      </c>
      <c r="H1396" s="27">
        <f t="shared" si="117"/>
        <v>0.25290818082890965</v>
      </c>
    </row>
    <row r="1397" spans="1:8" x14ac:dyDescent="0.3">
      <c r="A1397">
        <v>12819</v>
      </c>
      <c r="B1397">
        <v>7.4999969938097502E-2</v>
      </c>
      <c r="C1397">
        <v>7.4891168272980493E-2</v>
      </c>
      <c r="D1397">
        <f t="shared" si="114"/>
        <v>1.0880166511700873E-4</v>
      </c>
      <c r="E1397">
        <f t="shared" si="115"/>
        <v>0.10880166511700873</v>
      </c>
      <c r="F1397" s="27">
        <f t="shared" si="116"/>
        <v>0.10880166511700873</v>
      </c>
      <c r="G1397">
        <f t="shared" si="113"/>
        <v>0.14506894496999134</v>
      </c>
      <c r="H1397" s="27">
        <f t="shared" si="117"/>
        <v>0.14506894496999134</v>
      </c>
    </row>
    <row r="1398" spans="1:8" x14ac:dyDescent="0.3">
      <c r="A1398">
        <v>12820</v>
      </c>
      <c r="B1398">
        <v>7.1999971221296505E-2</v>
      </c>
      <c r="C1398">
        <v>7.0903605128181002E-2</v>
      </c>
      <c r="D1398">
        <f t="shared" si="114"/>
        <v>1.0963660931155028E-3</v>
      </c>
      <c r="E1398">
        <f t="shared" si="115"/>
        <v>1.0963660931155028</v>
      </c>
      <c r="F1398" s="27">
        <f t="shared" si="116"/>
        <v>1.0963660931155028</v>
      </c>
      <c r="G1398">
        <f t="shared" si="113"/>
        <v>1.5227312935247594</v>
      </c>
      <c r="H1398" s="27">
        <f t="shared" si="117"/>
        <v>1.5227312935247594</v>
      </c>
    </row>
    <row r="1399" spans="1:8" x14ac:dyDescent="0.3">
      <c r="A1399">
        <v>12821</v>
      </c>
      <c r="B1399">
        <v>6.7999973826730994E-2</v>
      </c>
      <c r="C1399">
        <v>6.7450515713824002E-2</v>
      </c>
      <c r="D1399">
        <f t="shared" si="114"/>
        <v>5.4945811290699198E-4</v>
      </c>
      <c r="E1399">
        <f t="shared" si="115"/>
        <v>0.54945811290699198</v>
      </c>
      <c r="F1399" s="27">
        <f t="shared" si="116"/>
        <v>0.54945811290699198</v>
      </c>
      <c r="G1399">
        <f t="shared" si="113"/>
        <v>0.8080269476383215</v>
      </c>
      <c r="H1399" s="27">
        <f t="shared" si="117"/>
        <v>0.8080269476383215</v>
      </c>
    </row>
    <row r="1400" spans="1:8" x14ac:dyDescent="0.3">
      <c r="A1400">
        <v>12822</v>
      </c>
      <c r="B1400">
        <v>6.4999968852018003E-2</v>
      </c>
      <c r="C1400">
        <v>6.4051362514751506E-2</v>
      </c>
      <c r="D1400">
        <f t="shared" si="114"/>
        <v>9.4860633726649712E-4</v>
      </c>
      <c r="E1400">
        <f t="shared" si="115"/>
        <v>0.94860633726649712</v>
      </c>
      <c r="F1400" s="27">
        <f t="shared" si="116"/>
        <v>0.94860633726649712</v>
      </c>
      <c r="G1400">
        <f t="shared" si="113"/>
        <v>1.459395064367091</v>
      </c>
      <c r="H1400" s="27">
        <f t="shared" si="117"/>
        <v>1.459395064367091</v>
      </c>
    </row>
    <row r="1401" spans="1:8" x14ac:dyDescent="0.3">
      <c r="A1401">
        <v>12823</v>
      </c>
      <c r="B1401">
        <v>6.0999933499982499E-2</v>
      </c>
      <c r="C1401">
        <v>5.9577218660639003E-2</v>
      </c>
      <c r="D1401">
        <f t="shared" si="114"/>
        <v>1.422714839343496E-3</v>
      </c>
      <c r="E1401">
        <f t="shared" si="115"/>
        <v>1.4227148393434961</v>
      </c>
      <c r="F1401" s="27">
        <f t="shared" si="116"/>
        <v>1.4227148393434961</v>
      </c>
      <c r="G1401">
        <f t="shared" si="113"/>
        <v>2.3323219513737734</v>
      </c>
      <c r="H1401" s="27">
        <f t="shared" si="117"/>
        <v>2.3323219513737734</v>
      </c>
    </row>
    <row r="1402" spans="1:8" x14ac:dyDescent="0.3">
      <c r="A1402">
        <v>12824</v>
      </c>
      <c r="B1402">
        <v>5.6999916219244502E-2</v>
      </c>
      <c r="C1402">
        <v>5.5912827335486998E-2</v>
      </c>
      <c r="D1402">
        <f t="shared" si="114"/>
        <v>1.0870888837575046E-3</v>
      </c>
      <c r="E1402">
        <f t="shared" si="115"/>
        <v>1.0870888837575046</v>
      </c>
      <c r="F1402" s="27">
        <f t="shared" si="116"/>
        <v>1.0870888837575046</v>
      </c>
      <c r="G1402">
        <f t="shared" si="113"/>
        <v>1.9071762835161468</v>
      </c>
      <c r="H1402" s="27">
        <f t="shared" si="117"/>
        <v>1.9071762835161468</v>
      </c>
    </row>
    <row r="1403" spans="1:8" x14ac:dyDescent="0.3">
      <c r="A1403">
        <v>12825</v>
      </c>
      <c r="B1403">
        <v>5.3999909531209998E-2</v>
      </c>
      <c r="C1403">
        <v>5.2566403327827499E-2</v>
      </c>
      <c r="D1403">
        <f t="shared" si="114"/>
        <v>1.4335062033824994E-3</v>
      </c>
      <c r="E1403">
        <f t="shared" si="115"/>
        <v>1.4335062033824995</v>
      </c>
      <c r="F1403" s="27">
        <f t="shared" si="116"/>
        <v>1.4335062033824995</v>
      </c>
      <c r="G1403">
        <f t="shared" si="113"/>
        <v>2.6546455648300382</v>
      </c>
      <c r="H1403" s="27">
        <f t="shared" si="117"/>
        <v>2.6546455648300382</v>
      </c>
    </row>
    <row r="1404" spans="1:8" x14ac:dyDescent="0.3">
      <c r="A1404">
        <v>12826</v>
      </c>
      <c r="B1404">
        <v>4.9999866081000002E-2</v>
      </c>
      <c r="C1404">
        <v>4.8465071166472501E-2</v>
      </c>
      <c r="D1404">
        <f t="shared" si="114"/>
        <v>1.5347949145275014E-3</v>
      </c>
      <c r="E1404">
        <f t="shared" si="115"/>
        <v>1.5347949145275015</v>
      </c>
      <c r="F1404" s="27">
        <f t="shared" si="116"/>
        <v>1.5347949145275015</v>
      </c>
      <c r="G1404">
        <f t="shared" si="113"/>
        <v>3.0695980506050295</v>
      </c>
      <c r="H1404" s="27">
        <f t="shared" si="117"/>
        <v>3.0695980506050295</v>
      </c>
    </row>
    <row r="1405" spans="1:8" x14ac:dyDescent="0.3">
      <c r="A1405">
        <v>12827</v>
      </c>
      <c r="B1405">
        <v>4.5999886167312501E-2</v>
      </c>
      <c r="C1405">
        <v>4.5099138940519853E-2</v>
      </c>
      <c r="D1405">
        <f t="shared" si="114"/>
        <v>9.0074722679264752E-4</v>
      </c>
      <c r="E1405">
        <f t="shared" si="115"/>
        <v>0.90074722679264752</v>
      </c>
      <c r="F1405" s="27">
        <f t="shared" si="116"/>
        <v>0.90074722679264752</v>
      </c>
      <c r="G1405">
        <f t="shared" si="113"/>
        <v>1.9581509908881429</v>
      </c>
      <c r="H1405" s="27">
        <f t="shared" si="117"/>
        <v>1.9581509908881429</v>
      </c>
    </row>
    <row r="1406" spans="1:8" x14ac:dyDescent="0.3">
      <c r="A1406">
        <v>12828</v>
      </c>
      <c r="B1406">
        <v>4.1999887743776498E-2</v>
      </c>
      <c r="C1406">
        <v>4.1176906439203E-2</v>
      </c>
      <c r="D1406">
        <f t="shared" si="114"/>
        <v>8.2298130457349877E-4</v>
      </c>
      <c r="E1406">
        <f t="shared" si="115"/>
        <v>0.82298130457349883</v>
      </c>
      <c r="F1406" s="27">
        <f t="shared" si="116"/>
        <v>0.82298130457349883</v>
      </c>
      <c r="G1406">
        <f t="shared" si="113"/>
        <v>1.959484533849611</v>
      </c>
      <c r="H1406" s="27">
        <f t="shared" si="117"/>
        <v>1.959484533849611</v>
      </c>
    </row>
    <row r="1407" spans="1:8" x14ac:dyDescent="0.3">
      <c r="A1407">
        <v>12829</v>
      </c>
      <c r="B1407">
        <v>3.7999426074033199E-2</v>
      </c>
      <c r="C1407">
        <v>3.64436679398547E-2</v>
      </c>
      <c r="D1407">
        <f t="shared" si="114"/>
        <v>1.555758134178499E-3</v>
      </c>
      <c r="E1407">
        <f t="shared" si="115"/>
        <v>1.555758134178499</v>
      </c>
      <c r="F1407" s="27">
        <f t="shared" si="116"/>
        <v>1.555758134178499</v>
      </c>
      <c r="G1407">
        <f t="shared" si="113"/>
        <v>4.0941621885221622</v>
      </c>
      <c r="H1407" s="27">
        <f t="shared" si="117"/>
        <v>4.0941621885221622</v>
      </c>
    </row>
    <row r="1408" spans="1:8" x14ac:dyDescent="0.3">
      <c r="A1408">
        <v>12830</v>
      </c>
      <c r="B1408">
        <v>3.09999471759317E-2</v>
      </c>
      <c r="C1408">
        <v>3.0329595175611498E-2</v>
      </c>
      <c r="D1408">
        <f t="shared" si="114"/>
        <v>6.7035200032020126E-4</v>
      </c>
      <c r="E1408">
        <f t="shared" si="115"/>
        <v>0.67035200032020126</v>
      </c>
      <c r="F1408" s="27">
        <f t="shared" si="116"/>
        <v>0.67035200032020126</v>
      </c>
      <c r="G1408">
        <f t="shared" si="113"/>
        <v>2.1624294922691396</v>
      </c>
      <c r="H1408" s="27">
        <f t="shared" si="117"/>
        <v>2.1624294922691396</v>
      </c>
    </row>
    <row r="1409" spans="1:8" x14ac:dyDescent="0.3">
      <c r="A1409">
        <v>12831</v>
      </c>
      <c r="B1409">
        <v>2.4999972610631301E-2</v>
      </c>
      <c r="C1409">
        <v>2.3360452351787499E-2</v>
      </c>
      <c r="D1409">
        <f t="shared" si="114"/>
        <v>1.6395202588438025E-3</v>
      </c>
      <c r="E1409">
        <f t="shared" si="115"/>
        <v>1.6395202588438025</v>
      </c>
      <c r="F1409" s="27">
        <f t="shared" si="116"/>
        <v>1.6395202588438025</v>
      </c>
      <c r="G1409">
        <f t="shared" si="113"/>
        <v>6.5580882202510598</v>
      </c>
      <c r="H1409" s="27">
        <f t="shared" si="117"/>
        <v>6.5580882202510598</v>
      </c>
    </row>
    <row r="1410" spans="1:8" x14ac:dyDescent="0.3">
      <c r="A1410">
        <v>12832</v>
      </c>
      <c r="B1410">
        <v>1.7999938647189299E-2</v>
      </c>
      <c r="C1410">
        <v>1.7086154960424E-2</v>
      </c>
      <c r="D1410">
        <f t="shared" si="114"/>
        <v>9.1378368676529875E-4</v>
      </c>
      <c r="E1410">
        <f t="shared" si="115"/>
        <v>0.91378368676529875</v>
      </c>
      <c r="F1410" s="27">
        <f t="shared" si="116"/>
        <v>0.91378368676529875</v>
      </c>
      <c r="G1410">
        <f t="shared" si="113"/>
        <v>5.0765933411000077</v>
      </c>
      <c r="H1410" s="27">
        <f t="shared" si="117"/>
        <v>5.0765933411000077</v>
      </c>
    </row>
    <row r="1411" spans="1:8" x14ac:dyDescent="0.3">
      <c r="A1411">
        <v>12833</v>
      </c>
      <c r="B1411">
        <v>1.1999975283767001E-2</v>
      </c>
      <c r="C1411">
        <v>9.9833625280633994E-3</v>
      </c>
      <c r="D1411">
        <f t="shared" si="114"/>
        <v>2.0166127557036014E-3</v>
      </c>
      <c r="E1411">
        <f t="shared" si="115"/>
        <v>2.0166127557036013</v>
      </c>
      <c r="F1411" s="27">
        <f t="shared" si="116"/>
        <v>2.0166127557036013</v>
      </c>
      <c r="G1411">
        <f t="shared" ref="G1411:G1474" si="118">ABS(F1411/(B1411*1000))*100</f>
        <v>16.805140910844873</v>
      </c>
      <c r="H1411" s="27">
        <f t="shared" si="117"/>
        <v>16.805140910844873</v>
      </c>
    </row>
    <row r="1412" spans="1:8" x14ac:dyDescent="0.3">
      <c r="A1412">
        <v>12834</v>
      </c>
      <c r="B1412">
        <v>7.9999816349215509E-3</v>
      </c>
      <c r="C1412">
        <v>7.9215694431428001E-3</v>
      </c>
      <c r="D1412">
        <f t="shared" ref="D1412:D1475" si="119">ABS(B1412-C1412)</f>
        <v>7.8412191778750792E-5</v>
      </c>
      <c r="E1412">
        <f t="shared" ref="E1412:E1475" si="120">D1412*1000</f>
        <v>7.8412191778750792E-2</v>
      </c>
      <c r="F1412" s="27">
        <f t="shared" ref="F1412:F1475" si="121">E1412</f>
        <v>7.8412191778750792E-2</v>
      </c>
      <c r="G1412">
        <f t="shared" si="118"/>
        <v>0.9801546473115087</v>
      </c>
      <c r="H1412" s="27">
        <f t="shared" ref="H1412:H1475" si="122">G1412</f>
        <v>0.9801546473115087</v>
      </c>
    </row>
    <row r="1413" spans="1:8" x14ac:dyDescent="0.3">
      <c r="A1413">
        <v>12835</v>
      </c>
      <c r="B1413">
        <v>4.9999234108597896E-3</v>
      </c>
      <c r="C1413">
        <v>4.0361986439293902E-3</v>
      </c>
      <c r="D1413">
        <f t="shared" si="119"/>
        <v>9.637247669303994E-4</v>
      </c>
      <c r="E1413">
        <f t="shared" si="120"/>
        <v>0.96372476693039943</v>
      </c>
      <c r="F1413" s="27">
        <f t="shared" si="121"/>
        <v>0.96372476693039943</v>
      </c>
      <c r="G1413">
        <f t="shared" si="118"/>
        <v>19.27479058653574</v>
      </c>
      <c r="H1413" s="27">
        <f t="shared" si="122"/>
        <v>19.27479058653574</v>
      </c>
    </row>
    <row r="1414" spans="1:8" x14ac:dyDescent="0.3">
      <c r="A1414">
        <v>12836</v>
      </c>
      <c r="B1414">
        <v>1.9999614153445801E-3</v>
      </c>
      <c r="C1414">
        <v>1.470069419571685E-3</v>
      </c>
      <c r="D1414">
        <f t="shared" si="119"/>
        <v>5.2989199577289513E-4</v>
      </c>
      <c r="E1414">
        <f t="shared" si="120"/>
        <v>0.52989199577289514</v>
      </c>
      <c r="F1414" s="27">
        <f t="shared" si="121"/>
        <v>0.52989199577289514</v>
      </c>
      <c r="G1414">
        <f t="shared" si="118"/>
        <v>26.495110941007745</v>
      </c>
      <c r="H1414" s="27">
        <f t="shared" si="122"/>
        <v>26.495110941007745</v>
      </c>
    </row>
    <row r="1415" spans="1:8" x14ac:dyDescent="0.3">
      <c r="A1415">
        <v>12837</v>
      </c>
      <c r="B1415">
        <v>-1E-3</v>
      </c>
      <c r="C1415">
        <v>-1.6249406968902699E-3</v>
      </c>
      <c r="D1415">
        <f t="shared" si="119"/>
        <v>6.2494069689026993E-4</v>
      </c>
      <c r="E1415">
        <f t="shared" si="120"/>
        <v>0.62494069689026988</v>
      </c>
      <c r="F1415" s="27">
        <f t="shared" si="121"/>
        <v>0.62494069689026988</v>
      </c>
      <c r="G1415">
        <f t="shared" si="118"/>
        <v>62.494069689026986</v>
      </c>
      <c r="H1415" s="27">
        <f t="shared" si="122"/>
        <v>62.494069689026986</v>
      </c>
    </row>
    <row r="1416" spans="1:8" x14ac:dyDescent="0.3">
      <c r="A1416">
        <v>12838</v>
      </c>
      <c r="B1416">
        <v>9.9903711834070002E-4</v>
      </c>
      <c r="C1416">
        <v>4.62255436062743E-4</v>
      </c>
      <c r="D1416">
        <f t="shared" si="119"/>
        <v>5.3678168227795707E-4</v>
      </c>
      <c r="E1416">
        <f t="shared" si="120"/>
        <v>0.53678168227795708</v>
      </c>
      <c r="F1416" s="27">
        <f t="shared" si="121"/>
        <v>0.53678168227795708</v>
      </c>
      <c r="G1416">
        <f t="shared" si="118"/>
        <v>53.729903766688615</v>
      </c>
      <c r="H1416" s="27">
        <f t="shared" si="122"/>
        <v>53.729903766688615</v>
      </c>
    </row>
    <row r="1417" spans="1:8" x14ac:dyDescent="0.3">
      <c r="A1417">
        <v>12839</v>
      </c>
      <c r="B1417">
        <v>1.9999637164154699E-3</v>
      </c>
      <c r="C1417">
        <v>2.4315275499850698E-3</v>
      </c>
      <c r="D1417">
        <f t="shared" si="119"/>
        <v>4.3156383356959989E-4</v>
      </c>
      <c r="E1417">
        <f t="shared" si="120"/>
        <v>0.43156383356959988</v>
      </c>
      <c r="F1417" s="27">
        <f t="shared" si="121"/>
        <v>0.43156383356959988</v>
      </c>
      <c r="G1417">
        <f t="shared" si="118"/>
        <v>21.578583152652921</v>
      </c>
      <c r="H1417" s="27">
        <f t="shared" si="122"/>
        <v>21.578583152652921</v>
      </c>
    </row>
    <row r="1418" spans="1:8" x14ac:dyDescent="0.3">
      <c r="A1418">
        <v>12840</v>
      </c>
      <c r="B1418">
        <v>3.9999911621949099E-3</v>
      </c>
      <c r="C1418">
        <v>3.4721829309122148E-3</v>
      </c>
      <c r="D1418">
        <f t="shared" si="119"/>
        <v>5.2780823128269509E-4</v>
      </c>
      <c r="E1418">
        <f t="shared" si="120"/>
        <v>0.52780823128269505</v>
      </c>
      <c r="F1418" s="27">
        <f t="shared" si="121"/>
        <v>0.52780823128269505</v>
      </c>
      <c r="G1418">
        <f t="shared" si="118"/>
        <v>13.195234936295996</v>
      </c>
      <c r="H1418" s="27">
        <f t="shared" si="122"/>
        <v>13.195234936295996</v>
      </c>
    </row>
    <row r="1419" spans="1:8" x14ac:dyDescent="0.3">
      <c r="A1419">
        <v>12841</v>
      </c>
      <c r="B1419">
        <v>4.9999872654731704E-3</v>
      </c>
      <c r="C1419">
        <v>4.3682762479815848E-3</v>
      </c>
      <c r="D1419">
        <f t="shared" si="119"/>
        <v>6.3171101749158552E-4</v>
      </c>
      <c r="E1419">
        <f t="shared" si="120"/>
        <v>0.63171101749158554</v>
      </c>
      <c r="F1419" s="27">
        <f t="shared" si="121"/>
        <v>0.63171101749158554</v>
      </c>
      <c r="G1419">
        <f t="shared" si="118"/>
        <v>12.634252528077269</v>
      </c>
      <c r="H1419" s="27">
        <f t="shared" si="122"/>
        <v>12.634252528077269</v>
      </c>
    </row>
    <row r="1420" spans="1:8" x14ac:dyDescent="0.3">
      <c r="A1420">
        <v>12842</v>
      </c>
      <c r="B1420">
        <v>1.0995105655759301E-2</v>
      </c>
      <c r="C1420">
        <v>9.4091219216481999E-3</v>
      </c>
      <c r="D1420">
        <f t="shared" si="119"/>
        <v>1.5859837341111009E-3</v>
      </c>
      <c r="E1420">
        <f t="shared" si="120"/>
        <v>1.5859837341111009</v>
      </c>
      <c r="F1420" s="27">
        <f t="shared" si="121"/>
        <v>1.5859837341111009</v>
      </c>
      <c r="G1420">
        <f t="shared" si="118"/>
        <v>14.424451967683941</v>
      </c>
      <c r="H1420" s="27">
        <f t="shared" si="122"/>
        <v>14.424451967683941</v>
      </c>
    </row>
    <row r="1421" spans="1:8" x14ac:dyDescent="0.3">
      <c r="A1421">
        <v>12843</v>
      </c>
      <c r="B1421">
        <v>1.6999976970139701E-2</v>
      </c>
      <c r="C1421">
        <v>1.5214021260779651E-2</v>
      </c>
      <c r="D1421">
        <f t="shared" si="119"/>
        <v>1.7859557093600504E-3</v>
      </c>
      <c r="E1421">
        <f t="shared" si="120"/>
        <v>1.7859557093600504</v>
      </c>
      <c r="F1421" s="27">
        <f t="shared" si="121"/>
        <v>1.7859557093600504</v>
      </c>
      <c r="G1421">
        <f t="shared" si="118"/>
        <v>10.505636051725627</v>
      </c>
      <c r="H1421" s="27">
        <f t="shared" si="122"/>
        <v>10.505636051725627</v>
      </c>
    </row>
    <row r="1422" spans="1:8" x14ac:dyDescent="0.3">
      <c r="A1422">
        <v>12844</v>
      </c>
      <c r="B1422">
        <v>2.1999974783665801E-2</v>
      </c>
      <c r="C1422">
        <v>2.0594379085168951E-2</v>
      </c>
      <c r="D1422">
        <f t="shared" si="119"/>
        <v>1.4055956984968497E-3</v>
      </c>
      <c r="E1422">
        <f t="shared" si="120"/>
        <v>1.4055956984968496</v>
      </c>
      <c r="F1422" s="27">
        <f t="shared" si="121"/>
        <v>1.4055956984968496</v>
      </c>
      <c r="G1422">
        <f t="shared" si="118"/>
        <v>6.3890786799467341</v>
      </c>
      <c r="H1422" s="27">
        <f t="shared" si="122"/>
        <v>6.3890786799467341</v>
      </c>
    </row>
    <row r="1423" spans="1:8" x14ac:dyDescent="0.3">
      <c r="A1423">
        <v>12845</v>
      </c>
      <c r="B1423">
        <v>2.7999960072323499E-2</v>
      </c>
      <c r="C1423">
        <v>2.6989314626834699E-2</v>
      </c>
      <c r="D1423">
        <f t="shared" si="119"/>
        <v>1.0106454454887996E-3</v>
      </c>
      <c r="E1423">
        <f t="shared" si="120"/>
        <v>1.0106454454887996</v>
      </c>
      <c r="F1423" s="27">
        <f t="shared" si="121"/>
        <v>1.0106454454887996</v>
      </c>
      <c r="G1423">
        <f t="shared" si="118"/>
        <v>3.6094531666413694</v>
      </c>
      <c r="H1423" s="27">
        <f t="shared" si="122"/>
        <v>3.6094531666413694</v>
      </c>
    </row>
    <row r="1424" spans="1:8" x14ac:dyDescent="0.3">
      <c r="A1424">
        <v>12846</v>
      </c>
      <c r="B1424">
        <v>2.99999634959036E-2</v>
      </c>
      <c r="C1424">
        <v>2.9169272340850549E-2</v>
      </c>
      <c r="D1424">
        <f t="shared" si="119"/>
        <v>8.3069115505305172E-4</v>
      </c>
      <c r="E1424">
        <f t="shared" si="120"/>
        <v>0.83069115505305169</v>
      </c>
      <c r="F1424" s="27">
        <f t="shared" si="121"/>
        <v>0.83069115505305169</v>
      </c>
      <c r="G1424">
        <f t="shared" si="118"/>
        <v>2.7689738861398276</v>
      </c>
      <c r="H1424" s="27">
        <f t="shared" si="122"/>
        <v>2.7689738861398276</v>
      </c>
    </row>
    <row r="1425" spans="1:8" x14ac:dyDescent="0.3">
      <c r="A1425">
        <v>12847</v>
      </c>
      <c r="B1425">
        <v>3.1999967071381002E-2</v>
      </c>
      <c r="C1425">
        <v>3.1477715666482851E-2</v>
      </c>
      <c r="D1425">
        <f t="shared" si="119"/>
        <v>5.2225140489815108E-4</v>
      </c>
      <c r="E1425">
        <f t="shared" si="120"/>
        <v>0.52225140489815103</v>
      </c>
      <c r="F1425" s="27">
        <f t="shared" si="121"/>
        <v>0.52225140489815103</v>
      </c>
      <c r="G1425">
        <f t="shared" si="118"/>
        <v>1.6320373197046933</v>
      </c>
      <c r="H1425" s="27">
        <f t="shared" si="122"/>
        <v>1.6320373197046933</v>
      </c>
    </row>
    <row r="1426" spans="1:8" x14ac:dyDescent="0.3">
      <c r="A1426">
        <v>12848</v>
      </c>
      <c r="B1426">
        <v>3.3999972814038298E-2</v>
      </c>
      <c r="C1426">
        <v>3.36921339415759E-2</v>
      </c>
      <c r="D1426">
        <f t="shared" si="119"/>
        <v>3.0783887246239872E-4</v>
      </c>
      <c r="E1426">
        <f t="shared" si="120"/>
        <v>0.30783887246239872</v>
      </c>
      <c r="F1426" s="27">
        <f t="shared" si="121"/>
        <v>0.30783887246239872</v>
      </c>
      <c r="G1426">
        <f t="shared" si="118"/>
        <v>0.90540917237232221</v>
      </c>
      <c r="H1426" s="27">
        <f t="shared" si="122"/>
        <v>0.90540917237232221</v>
      </c>
    </row>
    <row r="1427" spans="1:8" x14ac:dyDescent="0.3">
      <c r="A1427">
        <v>12849</v>
      </c>
      <c r="B1427">
        <v>3.5999972298565497E-2</v>
      </c>
      <c r="C1427">
        <v>3.5834994224046603E-2</v>
      </c>
      <c r="D1427">
        <f t="shared" si="119"/>
        <v>1.6497807451889418E-4</v>
      </c>
      <c r="E1427">
        <f t="shared" si="120"/>
        <v>0.16497807451889418</v>
      </c>
      <c r="F1427" s="27">
        <f t="shared" si="121"/>
        <v>0.16497807451889418</v>
      </c>
      <c r="G1427">
        <f t="shared" si="118"/>
        <v>0.45827278185285747</v>
      </c>
      <c r="H1427" s="27">
        <f t="shared" si="122"/>
        <v>0.45827278185285747</v>
      </c>
    </row>
    <row r="1428" spans="1:8" x14ac:dyDescent="0.3">
      <c r="A1428">
        <v>12850</v>
      </c>
      <c r="B1428">
        <v>4.0999972267180398E-2</v>
      </c>
      <c r="C1428">
        <v>4.0675784542975803E-2</v>
      </c>
      <c r="D1428">
        <f t="shared" si="119"/>
        <v>3.2418772420459568E-4</v>
      </c>
      <c r="E1428">
        <f t="shared" si="120"/>
        <v>0.32418772420459568</v>
      </c>
      <c r="F1428" s="27">
        <f t="shared" si="121"/>
        <v>0.32418772420459568</v>
      </c>
      <c r="G1428">
        <f t="shared" si="118"/>
        <v>0.79070230119180107</v>
      </c>
      <c r="H1428" s="27">
        <f t="shared" si="122"/>
        <v>0.79070230119180107</v>
      </c>
    </row>
    <row r="1429" spans="1:8" x14ac:dyDescent="0.3">
      <c r="A1429">
        <v>12851</v>
      </c>
      <c r="B1429">
        <v>4.6999975931662399E-2</v>
      </c>
      <c r="C1429">
        <v>4.6029446513400851E-2</v>
      </c>
      <c r="D1429">
        <f t="shared" si="119"/>
        <v>9.7052941826154815E-4</v>
      </c>
      <c r="E1429">
        <f t="shared" si="120"/>
        <v>0.97052941826154815</v>
      </c>
      <c r="F1429" s="27">
        <f t="shared" si="121"/>
        <v>0.97052941826154815</v>
      </c>
      <c r="G1429">
        <f t="shared" si="118"/>
        <v>2.064957266515818</v>
      </c>
      <c r="H1429" s="27">
        <f t="shared" si="122"/>
        <v>2.064957266515818</v>
      </c>
    </row>
    <row r="1430" spans="1:8" x14ac:dyDescent="0.3">
      <c r="A1430">
        <v>12852</v>
      </c>
      <c r="B1430">
        <v>5.19999803292375E-2</v>
      </c>
      <c r="C1430">
        <v>5.1308631945522501E-2</v>
      </c>
      <c r="D1430">
        <f t="shared" si="119"/>
        <v>6.9134838371499863E-4</v>
      </c>
      <c r="E1430">
        <f t="shared" si="120"/>
        <v>0.69134838371499863</v>
      </c>
      <c r="F1430" s="27">
        <f t="shared" si="121"/>
        <v>0.69134838371499863</v>
      </c>
      <c r="G1430">
        <f t="shared" si="118"/>
        <v>1.32951662546357</v>
      </c>
      <c r="H1430" s="27">
        <f t="shared" si="122"/>
        <v>1.32951662546357</v>
      </c>
    </row>
    <row r="1431" spans="1:8" x14ac:dyDescent="0.3">
      <c r="A1431">
        <v>12853</v>
      </c>
      <c r="B1431">
        <v>5.6999979376707498E-2</v>
      </c>
      <c r="C1431">
        <v>5.6207113040114498E-2</v>
      </c>
      <c r="D1431">
        <f t="shared" si="119"/>
        <v>7.9286633659299971E-4</v>
      </c>
      <c r="E1431">
        <f t="shared" si="120"/>
        <v>0.79286633659299977</v>
      </c>
      <c r="F1431" s="27">
        <f t="shared" si="121"/>
        <v>0.79286633659299977</v>
      </c>
      <c r="G1431">
        <f t="shared" si="118"/>
        <v>1.3909940762487312</v>
      </c>
      <c r="H1431" s="27">
        <f t="shared" si="122"/>
        <v>1.3909940762487312</v>
      </c>
    </row>
    <row r="1432" spans="1:8" x14ac:dyDescent="0.3">
      <c r="A1432">
        <v>12854</v>
      </c>
      <c r="B1432">
        <v>6.59999714380895E-2</v>
      </c>
      <c r="C1432">
        <v>6.5311869495559505E-2</v>
      </c>
      <c r="D1432">
        <f t="shared" si="119"/>
        <v>6.8810194252999501E-4</v>
      </c>
      <c r="E1432">
        <f t="shared" si="120"/>
        <v>0.68810194252999501</v>
      </c>
      <c r="F1432" s="27">
        <f t="shared" si="121"/>
        <v>0.68810194252999501</v>
      </c>
      <c r="G1432">
        <f t="shared" si="118"/>
        <v>1.0425791519856353</v>
      </c>
      <c r="H1432" s="27">
        <f t="shared" si="122"/>
        <v>1.0425791519856353</v>
      </c>
    </row>
    <row r="1433" spans="1:8" x14ac:dyDescent="0.3">
      <c r="A1433">
        <v>12855</v>
      </c>
      <c r="B1433">
        <v>7.4999743390276999E-2</v>
      </c>
      <c r="C1433">
        <v>7.4391353612428504E-2</v>
      </c>
      <c r="D1433">
        <f t="shared" si="119"/>
        <v>6.0838977784849479E-4</v>
      </c>
      <c r="E1433">
        <f t="shared" si="120"/>
        <v>0.60838977784849479</v>
      </c>
      <c r="F1433" s="27">
        <f t="shared" si="121"/>
        <v>0.60838977784849479</v>
      </c>
      <c r="G1433">
        <f t="shared" si="118"/>
        <v>0.81118914591828684</v>
      </c>
      <c r="H1433" s="27">
        <f t="shared" si="122"/>
        <v>0.81118914591828684</v>
      </c>
    </row>
    <row r="1434" spans="1:8" x14ac:dyDescent="0.3">
      <c r="A1434">
        <v>12856</v>
      </c>
      <c r="B1434">
        <v>8.2999800119133493E-2</v>
      </c>
      <c r="C1434">
        <v>8.2562885149313495E-2</v>
      </c>
      <c r="D1434">
        <f t="shared" si="119"/>
        <v>4.3691496981999867E-4</v>
      </c>
      <c r="E1434">
        <f t="shared" si="120"/>
        <v>0.43691496981999867</v>
      </c>
      <c r="F1434" s="27">
        <f t="shared" si="121"/>
        <v>0.43691496981999867</v>
      </c>
      <c r="G1434">
        <f t="shared" si="118"/>
        <v>0.52640484578622382</v>
      </c>
      <c r="H1434" s="27">
        <f t="shared" si="122"/>
        <v>0.52640484578622382</v>
      </c>
    </row>
    <row r="1435" spans="1:8" x14ac:dyDescent="0.3">
      <c r="A1435">
        <v>12857</v>
      </c>
      <c r="B1435">
        <v>9.1999760577021999E-2</v>
      </c>
      <c r="C1435">
        <v>9.1595174917220495E-2</v>
      </c>
      <c r="D1435">
        <f t="shared" si="119"/>
        <v>4.0458565980150407E-4</v>
      </c>
      <c r="E1435">
        <f t="shared" si="120"/>
        <v>0.40458565980150407</v>
      </c>
      <c r="F1435" s="27">
        <f t="shared" si="121"/>
        <v>0.40458565980150407</v>
      </c>
      <c r="G1435">
        <f t="shared" si="118"/>
        <v>0.43976816598646018</v>
      </c>
      <c r="H1435" s="27">
        <f t="shared" si="122"/>
        <v>0.43976816598646018</v>
      </c>
    </row>
    <row r="1436" spans="1:8" x14ac:dyDescent="0.3">
      <c r="A1436">
        <v>12858</v>
      </c>
      <c r="B1436">
        <v>9.9999727480743997E-2</v>
      </c>
      <c r="C1436">
        <v>9.9606698172615499E-2</v>
      </c>
      <c r="D1436">
        <f t="shared" si="119"/>
        <v>3.9302930812849801E-4</v>
      </c>
      <c r="E1436">
        <f t="shared" si="120"/>
        <v>0.39302930812849801</v>
      </c>
      <c r="F1436" s="27">
        <f t="shared" si="121"/>
        <v>0.39302930812849801</v>
      </c>
      <c r="G1436">
        <f t="shared" si="118"/>
        <v>0.39303037921196332</v>
      </c>
      <c r="H1436" s="27">
        <f t="shared" si="122"/>
        <v>0.39303037921196332</v>
      </c>
    </row>
    <row r="1437" spans="1:8" x14ac:dyDescent="0.3">
      <c r="A1437">
        <v>12859</v>
      </c>
      <c r="B1437">
        <v>0.107999229905936</v>
      </c>
      <c r="C1437">
        <v>0.1078069329990405</v>
      </c>
      <c r="D1437">
        <f t="shared" si="119"/>
        <v>1.9229690689549772E-4</v>
      </c>
      <c r="E1437">
        <f t="shared" si="120"/>
        <v>0.19229690689549772</v>
      </c>
      <c r="F1437" s="27">
        <f t="shared" si="121"/>
        <v>0.19229690689549772</v>
      </c>
      <c r="G1437">
        <f t="shared" si="118"/>
        <v>0.17805396118378106</v>
      </c>
      <c r="H1437" s="27">
        <f t="shared" si="122"/>
        <v>0.17805396118378106</v>
      </c>
    </row>
    <row r="1438" spans="1:8" x14ac:dyDescent="0.3">
      <c r="A1438">
        <v>12860</v>
      </c>
      <c r="B1438">
        <v>0.11599954162534</v>
      </c>
      <c r="C1438">
        <v>0.1159365372941655</v>
      </c>
      <c r="D1438">
        <f t="shared" si="119"/>
        <v>6.3004331174495998E-5</v>
      </c>
      <c r="E1438">
        <f t="shared" si="120"/>
        <v>6.3004331174495998E-2</v>
      </c>
      <c r="F1438" s="27">
        <f t="shared" si="121"/>
        <v>6.3004331174495998E-2</v>
      </c>
      <c r="G1438">
        <f t="shared" si="118"/>
        <v>5.4314293221942138E-2</v>
      </c>
      <c r="H1438" s="27">
        <f t="shared" si="122"/>
        <v>5.4314293221942138E-2</v>
      </c>
    </row>
    <row r="1439" spans="1:8" x14ac:dyDescent="0.3">
      <c r="A1439">
        <v>12861</v>
      </c>
      <c r="B1439">
        <v>6.20011820135025E-2</v>
      </c>
      <c r="C1439">
        <v>6.2534185539001003E-2</v>
      </c>
      <c r="D1439">
        <f t="shared" si="119"/>
        <v>5.3300352549850299E-4</v>
      </c>
      <c r="E1439">
        <f t="shared" si="120"/>
        <v>0.53300352549850305</v>
      </c>
      <c r="F1439" s="27">
        <f t="shared" si="121"/>
        <v>0.53300352549850305</v>
      </c>
      <c r="G1439">
        <f t="shared" si="118"/>
        <v>0.8596667163255477</v>
      </c>
      <c r="H1439" s="27">
        <f t="shared" si="122"/>
        <v>0.8596667163255477</v>
      </c>
    </row>
    <row r="1440" spans="1:8" x14ac:dyDescent="0.3">
      <c r="A1440">
        <v>12862</v>
      </c>
      <c r="B1440">
        <v>6.6000988064875504E-2</v>
      </c>
      <c r="C1440">
        <v>6.5580597939440002E-2</v>
      </c>
      <c r="D1440">
        <f t="shared" si="119"/>
        <v>4.2039012543550192E-4</v>
      </c>
      <c r="E1440">
        <f t="shared" si="120"/>
        <v>0.42039012543550192</v>
      </c>
      <c r="F1440" s="27">
        <f t="shared" si="121"/>
        <v>0.42039012543550192</v>
      </c>
      <c r="G1440">
        <f t="shared" si="118"/>
        <v>0.63694520000561283</v>
      </c>
      <c r="H1440" s="27">
        <f t="shared" si="122"/>
        <v>0.63694520000561283</v>
      </c>
    </row>
    <row r="1441" spans="1:8" x14ac:dyDescent="0.3">
      <c r="A1441">
        <v>12863</v>
      </c>
      <c r="B1441">
        <v>7.0000368692542503E-2</v>
      </c>
      <c r="C1441">
        <v>6.9245785018039505E-2</v>
      </c>
      <c r="D1441">
        <f t="shared" si="119"/>
        <v>7.5458367450299824E-4</v>
      </c>
      <c r="E1441">
        <f t="shared" si="120"/>
        <v>0.75458367450299824</v>
      </c>
      <c r="F1441" s="27">
        <f t="shared" si="121"/>
        <v>0.75458367450299824</v>
      </c>
      <c r="G1441">
        <f t="shared" si="118"/>
        <v>1.0779710001490146</v>
      </c>
      <c r="H1441" s="27">
        <f t="shared" si="122"/>
        <v>1.0779710001490146</v>
      </c>
    </row>
    <row r="1442" spans="1:8" x14ac:dyDescent="0.3">
      <c r="A1442">
        <v>12864</v>
      </c>
      <c r="B1442">
        <v>7.4000123611093496E-2</v>
      </c>
      <c r="C1442">
        <v>7.3626476589188999E-2</v>
      </c>
      <c r="D1442">
        <f t="shared" si="119"/>
        <v>3.7364702190449683E-4</v>
      </c>
      <c r="E1442">
        <f t="shared" si="120"/>
        <v>0.37364702190449683</v>
      </c>
      <c r="F1442" s="27">
        <f t="shared" si="121"/>
        <v>0.37364702190449683</v>
      </c>
      <c r="G1442">
        <f t="shared" si="118"/>
        <v>0.50492756453785537</v>
      </c>
      <c r="H1442" s="27">
        <f t="shared" si="122"/>
        <v>0.50492756453785537</v>
      </c>
    </row>
    <row r="1443" spans="1:8" x14ac:dyDescent="0.3">
      <c r="A1443">
        <v>13345</v>
      </c>
      <c r="B1443">
        <v>8.4000028316547501E-2</v>
      </c>
      <c r="C1443">
        <v>8.3507047372085502E-2</v>
      </c>
      <c r="D1443">
        <f t="shared" si="119"/>
        <v>4.9298094446199869E-4</v>
      </c>
      <c r="E1443">
        <f t="shared" si="120"/>
        <v>0.49298094446199869</v>
      </c>
      <c r="F1443" s="27">
        <f t="shared" si="121"/>
        <v>0.49298094446199869</v>
      </c>
      <c r="G1443">
        <f t="shared" si="118"/>
        <v>0.58688187890156274</v>
      </c>
      <c r="H1443" s="27">
        <f t="shared" si="122"/>
        <v>0.58688187890156274</v>
      </c>
    </row>
    <row r="1444" spans="1:8" x14ac:dyDescent="0.3">
      <c r="A1444">
        <v>13346</v>
      </c>
      <c r="B1444">
        <v>8.7000183016719995E-2</v>
      </c>
      <c r="C1444">
        <v>8.7306830451262502E-2</v>
      </c>
      <c r="D1444">
        <f t="shared" si="119"/>
        <v>3.0664743454250631E-4</v>
      </c>
      <c r="E1444">
        <f t="shared" si="120"/>
        <v>0.30664743454250631</v>
      </c>
      <c r="F1444" s="27">
        <f t="shared" si="121"/>
        <v>0.30664743454250631</v>
      </c>
      <c r="G1444">
        <f t="shared" si="118"/>
        <v>0.35246757410104956</v>
      </c>
      <c r="H1444" s="27">
        <f t="shared" si="122"/>
        <v>0.35246757410104956</v>
      </c>
    </row>
    <row r="1445" spans="1:8" x14ac:dyDescent="0.3">
      <c r="A1445">
        <v>13347</v>
      </c>
      <c r="B1445">
        <v>9.0000165268565996E-2</v>
      </c>
      <c r="C1445">
        <v>9.0364892363661506E-2</v>
      </c>
      <c r="D1445">
        <f t="shared" si="119"/>
        <v>3.6472709509551005E-4</v>
      </c>
      <c r="E1445">
        <f t="shared" si="120"/>
        <v>0.36472709509551005</v>
      </c>
      <c r="F1445" s="27">
        <f t="shared" si="121"/>
        <v>0.36472709509551005</v>
      </c>
      <c r="G1445">
        <f t="shared" si="118"/>
        <v>0.40525158371336556</v>
      </c>
      <c r="H1445" s="27">
        <f t="shared" si="122"/>
        <v>0.40525158371336556</v>
      </c>
    </row>
    <row r="1446" spans="1:8" x14ac:dyDescent="0.3">
      <c r="A1446">
        <v>13348</v>
      </c>
      <c r="B1446">
        <v>9.4000161292232501E-2</v>
      </c>
      <c r="C1446">
        <v>9.3838234725698494E-2</v>
      </c>
      <c r="D1446">
        <f t="shared" si="119"/>
        <v>1.6192656653400694E-4</v>
      </c>
      <c r="E1446">
        <f t="shared" si="120"/>
        <v>0.16192656653400694</v>
      </c>
      <c r="F1446" s="27">
        <f t="shared" si="121"/>
        <v>0.16192656653400694</v>
      </c>
      <c r="G1446">
        <f t="shared" si="118"/>
        <v>0.1722620092433686</v>
      </c>
      <c r="H1446" s="27">
        <f t="shared" si="122"/>
        <v>0.1722620092433686</v>
      </c>
    </row>
    <row r="1447" spans="1:8" x14ac:dyDescent="0.3">
      <c r="A1447">
        <v>13349</v>
      </c>
      <c r="B1447">
        <v>9.7000025656373001E-2</v>
      </c>
      <c r="C1447">
        <v>9.6825219328171494E-2</v>
      </c>
      <c r="D1447">
        <f t="shared" si="119"/>
        <v>1.7480632820150721E-4</v>
      </c>
      <c r="E1447">
        <f t="shared" si="120"/>
        <v>0.17480632820150721</v>
      </c>
      <c r="F1447" s="27">
        <f t="shared" si="121"/>
        <v>0.17480632820150721</v>
      </c>
      <c r="G1447">
        <f t="shared" si="118"/>
        <v>0.18021266182007681</v>
      </c>
      <c r="H1447" s="27">
        <f t="shared" si="122"/>
        <v>0.18021266182007681</v>
      </c>
    </row>
    <row r="1448" spans="1:8" x14ac:dyDescent="0.3">
      <c r="A1448">
        <v>13350</v>
      </c>
      <c r="B1448">
        <v>9.900002516242E-2</v>
      </c>
      <c r="C1448">
        <v>9.8951857638679502E-2</v>
      </c>
      <c r="D1448">
        <f t="shared" si="119"/>
        <v>4.8167523740497153E-5</v>
      </c>
      <c r="E1448">
        <f t="shared" si="120"/>
        <v>4.8167523740497153E-2</v>
      </c>
      <c r="F1448" s="27">
        <f t="shared" si="121"/>
        <v>4.8167523740497153E-2</v>
      </c>
      <c r="G1448">
        <f t="shared" si="118"/>
        <v>4.8654052018141651E-2</v>
      </c>
      <c r="H1448" s="27">
        <f t="shared" si="122"/>
        <v>4.8654052018141651E-2</v>
      </c>
    </row>
    <row r="1449" spans="1:8" x14ac:dyDescent="0.3">
      <c r="A1449">
        <v>13351</v>
      </c>
      <c r="B1449">
        <v>0.101000024614442</v>
      </c>
      <c r="C1449">
        <v>0.1012632943636135</v>
      </c>
      <c r="D1449">
        <f t="shared" si="119"/>
        <v>2.6326974917149915E-4</v>
      </c>
      <c r="E1449">
        <f t="shared" si="120"/>
        <v>0.26326974917149915</v>
      </c>
      <c r="F1449" s="27">
        <f t="shared" si="121"/>
        <v>0.26326974917149915</v>
      </c>
      <c r="G1449">
        <f t="shared" si="118"/>
        <v>0.26066305446608196</v>
      </c>
      <c r="H1449" s="27">
        <f t="shared" si="122"/>
        <v>0.26066305446608196</v>
      </c>
    </row>
    <row r="1450" spans="1:8" x14ac:dyDescent="0.3">
      <c r="A1450">
        <v>13352</v>
      </c>
      <c r="B1450">
        <v>0.103000024323028</v>
      </c>
      <c r="C1450">
        <v>0.1030691854548785</v>
      </c>
      <c r="D1450">
        <f t="shared" si="119"/>
        <v>6.9161131850500879E-5</v>
      </c>
      <c r="E1450">
        <f t="shared" si="120"/>
        <v>6.9161131850500879E-2</v>
      </c>
      <c r="F1450" s="27">
        <f t="shared" si="121"/>
        <v>6.9161131850500879E-2</v>
      </c>
      <c r="G1450">
        <f t="shared" si="118"/>
        <v>6.7146714095521171E-2</v>
      </c>
      <c r="H1450" s="27">
        <f t="shared" si="122"/>
        <v>6.7146714095521171E-2</v>
      </c>
    </row>
    <row r="1451" spans="1:8" x14ac:dyDescent="0.3">
      <c r="A1451">
        <v>13353</v>
      </c>
      <c r="B1451">
        <v>0.105000024348336</v>
      </c>
      <c r="C1451">
        <v>0.10514434353940399</v>
      </c>
      <c r="D1451">
        <f t="shared" si="119"/>
        <v>1.4431919106799862E-4</v>
      </c>
      <c r="E1451">
        <f t="shared" si="120"/>
        <v>0.14431919106799862</v>
      </c>
      <c r="F1451" s="27">
        <f t="shared" si="121"/>
        <v>0.14431919106799862</v>
      </c>
      <c r="G1451">
        <f t="shared" si="118"/>
        <v>0.13744681676379605</v>
      </c>
      <c r="H1451" s="27">
        <f t="shared" si="122"/>
        <v>0.13744681676379605</v>
      </c>
    </row>
    <row r="1452" spans="1:8" x14ac:dyDescent="0.3">
      <c r="A1452">
        <v>13354</v>
      </c>
      <c r="B1452">
        <v>0.106000024588773</v>
      </c>
      <c r="C1452">
        <v>0.1063437783705265</v>
      </c>
      <c r="D1452">
        <f t="shared" si="119"/>
        <v>3.4375378175349747E-4</v>
      </c>
      <c r="E1452">
        <f t="shared" si="120"/>
        <v>0.34375378175349747</v>
      </c>
      <c r="F1452" s="27">
        <f t="shared" si="121"/>
        <v>0.34375378175349747</v>
      </c>
      <c r="G1452">
        <f t="shared" si="118"/>
        <v>0.32429594529538081</v>
      </c>
      <c r="H1452" s="27">
        <f t="shared" si="122"/>
        <v>0.32429594529538081</v>
      </c>
    </row>
    <row r="1453" spans="1:8" x14ac:dyDescent="0.3">
      <c r="A1453">
        <v>13355</v>
      </c>
      <c r="B1453">
        <v>0.107000024207785</v>
      </c>
      <c r="C1453">
        <v>0.10757935455223901</v>
      </c>
      <c r="D1453">
        <f t="shared" si="119"/>
        <v>5.7933034445400988E-4</v>
      </c>
      <c r="E1453">
        <f t="shared" si="120"/>
        <v>0.57933034445400988</v>
      </c>
      <c r="F1453" s="27">
        <f t="shared" si="121"/>
        <v>0.57933034445400988</v>
      </c>
      <c r="G1453">
        <f t="shared" si="118"/>
        <v>0.541430105968013</v>
      </c>
      <c r="H1453" s="27">
        <f t="shared" si="122"/>
        <v>0.541430105968013</v>
      </c>
    </row>
    <row r="1454" spans="1:8" x14ac:dyDescent="0.3">
      <c r="A1454">
        <v>13356</v>
      </c>
      <c r="B1454">
        <v>0.108000024228327</v>
      </c>
      <c r="C1454">
        <v>0.108762232796113</v>
      </c>
      <c r="D1454">
        <f t="shared" si="119"/>
        <v>7.622085677859991E-4</v>
      </c>
      <c r="E1454">
        <f t="shared" si="120"/>
        <v>0.7622085677859991</v>
      </c>
      <c r="F1454" s="27">
        <f t="shared" si="121"/>
        <v>0.7622085677859991</v>
      </c>
      <c r="G1454">
        <f t="shared" si="118"/>
        <v>0.70574851555087137</v>
      </c>
      <c r="H1454" s="27">
        <f t="shared" si="122"/>
        <v>0.70574851555087137</v>
      </c>
    </row>
    <row r="1455" spans="1:8" x14ac:dyDescent="0.3">
      <c r="A1455">
        <v>13357</v>
      </c>
      <c r="B1455">
        <v>0.110000022415633</v>
      </c>
      <c r="C1455">
        <v>0.10994530457271851</v>
      </c>
      <c r="D1455">
        <f t="shared" si="119"/>
        <v>5.4717842914497883E-5</v>
      </c>
      <c r="E1455">
        <f t="shared" si="120"/>
        <v>5.4717842914497883E-2</v>
      </c>
      <c r="F1455" s="27">
        <f t="shared" si="121"/>
        <v>5.4717842914497883E-2</v>
      </c>
      <c r="G1455">
        <f t="shared" si="118"/>
        <v>4.9743483421982912E-2</v>
      </c>
      <c r="H1455" s="27">
        <f t="shared" si="122"/>
        <v>4.9743483421982912E-2</v>
      </c>
    </row>
    <row r="1456" spans="1:8" x14ac:dyDescent="0.3">
      <c r="A1456">
        <v>13358</v>
      </c>
      <c r="B1456">
        <v>0.11000002204869801</v>
      </c>
      <c r="C1456">
        <v>0.110291158633006</v>
      </c>
      <c r="D1456">
        <f t="shared" si="119"/>
        <v>2.9113658430798828E-4</v>
      </c>
      <c r="E1456">
        <f t="shared" si="120"/>
        <v>0.29113658430798828</v>
      </c>
      <c r="F1456" s="27">
        <f t="shared" si="121"/>
        <v>0.29113658430798828</v>
      </c>
      <c r="G1456">
        <f t="shared" si="118"/>
        <v>0.26466956904708572</v>
      </c>
      <c r="H1456" s="27">
        <f t="shared" si="122"/>
        <v>0.26466956904708572</v>
      </c>
    </row>
    <row r="1457" spans="1:8" x14ac:dyDescent="0.3">
      <c r="A1457">
        <v>13359</v>
      </c>
      <c r="B1457">
        <v>0.110000022300242</v>
      </c>
      <c r="C1457">
        <v>0.1105976802270445</v>
      </c>
      <c r="D1457">
        <f t="shared" si="119"/>
        <v>5.976579268024973E-4</v>
      </c>
      <c r="E1457">
        <f t="shared" si="120"/>
        <v>0.5976579268024973</v>
      </c>
      <c r="F1457" s="27">
        <f t="shared" si="121"/>
        <v>0.5976579268024973</v>
      </c>
      <c r="G1457">
        <f t="shared" si="118"/>
        <v>0.54332527785422324</v>
      </c>
      <c r="H1457" s="27">
        <f t="shared" si="122"/>
        <v>0.54332527785422324</v>
      </c>
    </row>
    <row r="1458" spans="1:8" x14ac:dyDescent="0.3">
      <c r="A1458">
        <v>13360</v>
      </c>
      <c r="B1458">
        <v>0.11100002108984</v>
      </c>
      <c r="C1458">
        <v>0.110865432786353</v>
      </c>
      <c r="D1458">
        <f t="shared" si="119"/>
        <v>1.3458830348700435E-4</v>
      </c>
      <c r="E1458">
        <f t="shared" si="120"/>
        <v>0.13458830348700435</v>
      </c>
      <c r="F1458" s="27">
        <f t="shared" si="121"/>
        <v>0.13458830348700435</v>
      </c>
      <c r="G1458">
        <f t="shared" si="118"/>
        <v>0.12125070082470769</v>
      </c>
      <c r="H1458" s="27">
        <f t="shared" si="122"/>
        <v>0.12125070082470769</v>
      </c>
    </row>
    <row r="1459" spans="1:8" x14ac:dyDescent="0.3">
      <c r="A1459">
        <v>13361</v>
      </c>
      <c r="B1459">
        <v>0.111000063302786</v>
      </c>
      <c r="C1459">
        <v>0.111296746556124</v>
      </c>
      <c r="D1459">
        <f t="shared" si="119"/>
        <v>2.9668325333799539E-4</v>
      </c>
      <c r="E1459">
        <f t="shared" si="120"/>
        <v>0.29668325333799539</v>
      </c>
      <c r="F1459" s="27">
        <f t="shared" si="121"/>
        <v>0.29668325333799539</v>
      </c>
      <c r="G1459">
        <f t="shared" si="118"/>
        <v>0.26728205778469039</v>
      </c>
      <c r="H1459" s="27">
        <f t="shared" si="122"/>
        <v>0.26728205778469039</v>
      </c>
    </row>
    <row r="1460" spans="1:8" x14ac:dyDescent="0.3">
      <c r="A1460">
        <v>13362</v>
      </c>
      <c r="B1460">
        <v>0.109000022333699</v>
      </c>
      <c r="C1460">
        <v>0.10902382394884901</v>
      </c>
      <c r="D1460">
        <f t="shared" si="119"/>
        <v>2.3801615150004229E-5</v>
      </c>
      <c r="E1460">
        <f t="shared" si="120"/>
        <v>2.3801615150004229E-2</v>
      </c>
      <c r="F1460" s="27">
        <f t="shared" si="121"/>
        <v>2.3801615150004229E-2</v>
      </c>
      <c r="G1460">
        <f t="shared" si="118"/>
        <v>2.1836339700130134E-2</v>
      </c>
      <c r="H1460" s="27">
        <f t="shared" si="122"/>
        <v>2.1836339700130134E-2</v>
      </c>
    </row>
    <row r="1461" spans="1:8" x14ac:dyDescent="0.3">
      <c r="A1461">
        <v>13363</v>
      </c>
      <c r="B1461">
        <v>0.10600002365800699</v>
      </c>
      <c r="C1461">
        <v>0.1067919793766635</v>
      </c>
      <c r="D1461">
        <f t="shared" si="119"/>
        <v>7.9195571865650627E-4</v>
      </c>
      <c r="E1461">
        <f t="shared" si="120"/>
        <v>0.79195571865650627</v>
      </c>
      <c r="F1461" s="27">
        <f t="shared" si="121"/>
        <v>0.79195571865650627</v>
      </c>
      <c r="G1461">
        <f t="shared" si="118"/>
        <v>0.74712786971787037</v>
      </c>
      <c r="H1461" s="27">
        <f t="shared" si="122"/>
        <v>0.74712786971787037</v>
      </c>
    </row>
    <row r="1462" spans="1:8" x14ac:dyDescent="0.3">
      <c r="A1462">
        <v>13364</v>
      </c>
      <c r="B1462">
        <v>0.10400002383406801</v>
      </c>
      <c r="C1462">
        <v>0.104218431672499</v>
      </c>
      <c r="D1462">
        <f t="shared" si="119"/>
        <v>2.1840783843099509E-4</v>
      </c>
      <c r="E1462">
        <f t="shared" si="120"/>
        <v>0.21840783843099509</v>
      </c>
      <c r="F1462" s="27">
        <f t="shared" si="121"/>
        <v>0.21840783843099509</v>
      </c>
      <c r="G1462">
        <f t="shared" si="118"/>
        <v>0.21000748882468021</v>
      </c>
      <c r="H1462" s="27">
        <f t="shared" si="122"/>
        <v>0.21000748882468021</v>
      </c>
    </row>
    <row r="1463" spans="1:8" x14ac:dyDescent="0.3">
      <c r="A1463">
        <v>13365</v>
      </c>
      <c r="B1463">
        <v>0.10100015390500799</v>
      </c>
      <c r="C1463">
        <v>0.1016498294968045</v>
      </c>
      <c r="D1463">
        <f t="shared" si="119"/>
        <v>6.4967559179650303E-4</v>
      </c>
      <c r="E1463">
        <f t="shared" si="120"/>
        <v>0.64967559179650303</v>
      </c>
      <c r="F1463" s="27">
        <f t="shared" si="121"/>
        <v>0.64967559179650303</v>
      </c>
      <c r="G1463">
        <f t="shared" si="118"/>
        <v>0.64324218001443012</v>
      </c>
      <c r="H1463" s="27">
        <f t="shared" si="122"/>
        <v>0.64324218001443012</v>
      </c>
    </row>
    <row r="1464" spans="1:8" x14ac:dyDescent="0.3">
      <c r="A1464">
        <v>13366</v>
      </c>
      <c r="B1464">
        <v>9.8000168158973999E-2</v>
      </c>
      <c r="C1464">
        <v>9.8671576732482003E-2</v>
      </c>
      <c r="D1464">
        <f t="shared" si="119"/>
        <v>6.7140857350800331E-4</v>
      </c>
      <c r="E1464">
        <f t="shared" si="120"/>
        <v>0.67140857350800331</v>
      </c>
      <c r="F1464" s="27">
        <f t="shared" si="121"/>
        <v>0.67140857350800331</v>
      </c>
      <c r="G1464">
        <f t="shared" si="118"/>
        <v>0.68510961370888379</v>
      </c>
      <c r="H1464" s="27">
        <f t="shared" si="122"/>
        <v>0.68510961370888379</v>
      </c>
    </row>
    <row r="1465" spans="1:8" x14ac:dyDescent="0.3">
      <c r="A1465">
        <v>13367</v>
      </c>
      <c r="B1465">
        <v>9.5000185165963494E-2</v>
      </c>
      <c r="C1465">
        <v>9.5644443134407495E-2</v>
      </c>
      <c r="D1465">
        <f t="shared" si="119"/>
        <v>6.4425796844400085E-4</v>
      </c>
      <c r="E1465">
        <f t="shared" si="120"/>
        <v>0.64425796844400085</v>
      </c>
      <c r="F1465" s="27">
        <f t="shared" si="121"/>
        <v>0.64425796844400085</v>
      </c>
      <c r="G1465">
        <f t="shared" si="118"/>
        <v>0.67816496075086019</v>
      </c>
      <c r="H1465" s="27">
        <f t="shared" si="122"/>
        <v>0.67816496075086019</v>
      </c>
    </row>
    <row r="1466" spans="1:8" x14ac:dyDescent="0.3">
      <c r="A1466">
        <v>13368</v>
      </c>
      <c r="B1466">
        <v>9.2000205826962E-2</v>
      </c>
      <c r="C1466">
        <v>9.2412207092499504E-2</v>
      </c>
      <c r="D1466">
        <f t="shared" si="119"/>
        <v>4.1200126553750382E-4</v>
      </c>
      <c r="E1466">
        <f t="shared" si="120"/>
        <v>0.41200126553750382</v>
      </c>
      <c r="F1466" s="27">
        <f t="shared" si="121"/>
        <v>0.41200126553750382</v>
      </c>
      <c r="G1466">
        <f t="shared" si="118"/>
        <v>0.44782646064120091</v>
      </c>
      <c r="H1466" s="27">
        <f t="shared" si="122"/>
        <v>0.44782646064120091</v>
      </c>
    </row>
    <row r="1467" spans="1:8" x14ac:dyDescent="0.3">
      <c r="A1467">
        <v>13369</v>
      </c>
      <c r="B1467">
        <v>8.9000133050349997E-2</v>
      </c>
      <c r="C1467">
        <v>8.9431329802128007E-2</v>
      </c>
      <c r="D1467">
        <f t="shared" si="119"/>
        <v>4.3119675177800965E-4</v>
      </c>
      <c r="E1467">
        <f t="shared" si="120"/>
        <v>0.43119675177800965</v>
      </c>
      <c r="F1467" s="27">
        <f t="shared" si="121"/>
        <v>0.43119675177800965</v>
      </c>
      <c r="G1467">
        <f t="shared" si="118"/>
        <v>0.48449000804759351</v>
      </c>
      <c r="H1467" s="27">
        <f t="shared" si="122"/>
        <v>0.48449000804759351</v>
      </c>
    </row>
    <row r="1468" spans="1:8" x14ac:dyDescent="0.3">
      <c r="A1468">
        <v>13370</v>
      </c>
      <c r="B1468">
        <v>8.6000030328712507E-2</v>
      </c>
      <c r="C1468">
        <v>8.5955444399393996E-2</v>
      </c>
      <c r="D1468">
        <f t="shared" si="119"/>
        <v>4.4585929318510797E-5</v>
      </c>
      <c r="E1468">
        <f t="shared" si="120"/>
        <v>4.4585929318510797E-2</v>
      </c>
      <c r="F1468" s="27">
        <f t="shared" si="121"/>
        <v>4.4585929318510797E-2</v>
      </c>
      <c r="G1468">
        <f t="shared" si="118"/>
        <v>5.1844085575426899E-2</v>
      </c>
      <c r="H1468" s="27">
        <f t="shared" si="122"/>
        <v>5.1844085575426899E-2</v>
      </c>
    </row>
    <row r="1469" spans="1:8" x14ac:dyDescent="0.3">
      <c r="A1469">
        <v>13371</v>
      </c>
      <c r="B1469">
        <v>8.2000024829942994E-2</v>
      </c>
      <c r="C1469">
        <v>8.2271024697419995E-2</v>
      </c>
      <c r="D1469">
        <f t="shared" si="119"/>
        <v>2.7099986747700089E-4</v>
      </c>
      <c r="E1469">
        <f t="shared" si="120"/>
        <v>0.27099986747700089</v>
      </c>
      <c r="F1469" s="27">
        <f t="shared" si="121"/>
        <v>0.27099986747700089</v>
      </c>
      <c r="G1469">
        <f t="shared" si="118"/>
        <v>0.33048754319162482</v>
      </c>
      <c r="H1469" s="27">
        <f t="shared" si="122"/>
        <v>0.33048754319162482</v>
      </c>
    </row>
    <row r="1470" spans="1:8" x14ac:dyDescent="0.3">
      <c r="A1470">
        <v>13372</v>
      </c>
      <c r="B1470">
        <v>7.9000055145288503E-2</v>
      </c>
      <c r="C1470">
        <v>7.8567343542024007E-2</v>
      </c>
      <c r="D1470">
        <f t="shared" si="119"/>
        <v>4.327116032644962E-4</v>
      </c>
      <c r="E1470">
        <f t="shared" si="120"/>
        <v>0.4327116032644962</v>
      </c>
      <c r="F1470" s="27">
        <f t="shared" si="121"/>
        <v>0.4327116032644962</v>
      </c>
      <c r="G1470">
        <f t="shared" si="118"/>
        <v>0.54773582432151358</v>
      </c>
      <c r="H1470" s="27">
        <f t="shared" si="122"/>
        <v>0.54773582432151358</v>
      </c>
    </row>
    <row r="1471" spans="1:8" x14ac:dyDescent="0.3">
      <c r="A1471">
        <v>13373</v>
      </c>
      <c r="B1471">
        <v>7.5000160292920504E-2</v>
      </c>
      <c r="C1471">
        <v>7.5150932841217502E-2</v>
      </c>
      <c r="D1471">
        <f t="shared" si="119"/>
        <v>1.5077254829699849E-4</v>
      </c>
      <c r="E1471">
        <f t="shared" si="120"/>
        <v>0.15077254829699849</v>
      </c>
      <c r="F1471" s="27">
        <f t="shared" si="121"/>
        <v>0.15077254829699849</v>
      </c>
      <c r="G1471">
        <f t="shared" si="118"/>
        <v>0.20102963474763449</v>
      </c>
      <c r="H1471" s="27">
        <f t="shared" si="122"/>
        <v>0.20102963474763449</v>
      </c>
    </row>
    <row r="1472" spans="1:8" x14ac:dyDescent="0.3">
      <c r="A1472">
        <v>13374</v>
      </c>
      <c r="B1472">
        <v>7.4000198957445001E-2</v>
      </c>
      <c r="C1472">
        <v>7.33388959057375E-2</v>
      </c>
      <c r="D1472">
        <f t="shared" si="119"/>
        <v>6.6130305170750137E-4</v>
      </c>
      <c r="E1472">
        <f t="shared" si="120"/>
        <v>0.66130305170750137</v>
      </c>
      <c r="F1472" s="27">
        <f t="shared" si="121"/>
        <v>0.66130305170750137</v>
      </c>
      <c r="G1472">
        <f t="shared" si="118"/>
        <v>0.8936503698967001</v>
      </c>
      <c r="H1472" s="27">
        <f t="shared" si="122"/>
        <v>0.8936503698967001</v>
      </c>
    </row>
    <row r="1473" spans="1:8" x14ac:dyDescent="0.3">
      <c r="A1473">
        <v>13375</v>
      </c>
      <c r="B1473">
        <v>7.2000315184654995E-2</v>
      </c>
      <c r="C1473">
        <v>7.0776835147088504E-2</v>
      </c>
      <c r="D1473">
        <f t="shared" si="119"/>
        <v>1.2234800375664906E-3</v>
      </c>
      <c r="E1473">
        <f t="shared" si="120"/>
        <v>1.2234800375664907</v>
      </c>
      <c r="F1473" s="27">
        <f t="shared" si="121"/>
        <v>1.2234800375664907</v>
      </c>
      <c r="G1473">
        <f t="shared" si="118"/>
        <v>1.6992703912874589</v>
      </c>
      <c r="H1473" s="27">
        <f t="shared" si="122"/>
        <v>1.6992703912874589</v>
      </c>
    </row>
    <row r="1474" spans="1:8" x14ac:dyDescent="0.3">
      <c r="A1474">
        <v>13376</v>
      </c>
      <c r="B1474">
        <v>7.0000485482630506E-2</v>
      </c>
      <c r="C1474">
        <v>6.9261477102467994E-2</v>
      </c>
      <c r="D1474">
        <f t="shared" si="119"/>
        <v>7.3900838016251191E-4</v>
      </c>
      <c r="E1474">
        <f t="shared" si="120"/>
        <v>0.73900838016251191</v>
      </c>
      <c r="F1474" s="27">
        <f t="shared" si="121"/>
        <v>0.73900838016251191</v>
      </c>
      <c r="G1474">
        <f t="shared" si="118"/>
        <v>1.055718935472076</v>
      </c>
      <c r="H1474" s="27">
        <f t="shared" si="122"/>
        <v>1.055718935472076</v>
      </c>
    </row>
    <row r="1475" spans="1:8" x14ac:dyDescent="0.3">
      <c r="A1475">
        <v>13377</v>
      </c>
      <c r="B1475">
        <v>6.8000630622015501E-2</v>
      </c>
      <c r="C1475">
        <v>6.7104574008136006E-2</v>
      </c>
      <c r="D1475">
        <f t="shared" si="119"/>
        <v>8.9605661387949509E-4</v>
      </c>
      <c r="E1475">
        <f t="shared" si="120"/>
        <v>0.89605661387949509</v>
      </c>
      <c r="F1475" s="27">
        <f t="shared" si="121"/>
        <v>0.89605661387949509</v>
      </c>
      <c r="G1475">
        <f t="shared" ref="G1475:G1538" si="123">ABS(F1475/(B1475*1000))*100</f>
        <v>1.3177180942045452</v>
      </c>
      <c r="H1475" s="27">
        <f t="shared" si="122"/>
        <v>1.3177180942045452</v>
      </c>
    </row>
    <row r="1476" spans="1:8" x14ac:dyDescent="0.3">
      <c r="A1476">
        <v>13378</v>
      </c>
      <c r="B1476">
        <v>6.7000982784503005E-2</v>
      </c>
      <c r="C1476">
        <v>6.5152365114737001E-2</v>
      </c>
      <c r="D1476">
        <f t="shared" ref="D1476:D1539" si="124">ABS(B1476-C1476)</f>
        <v>1.8486176697660034E-3</v>
      </c>
      <c r="E1476">
        <f t="shared" ref="E1476:E1539" si="125">D1476*1000</f>
        <v>1.8486176697660035</v>
      </c>
      <c r="F1476" s="27">
        <f t="shared" ref="F1476:F1539" si="126">E1476</f>
        <v>1.8486176697660035</v>
      </c>
      <c r="G1476">
        <f t="shared" si="123"/>
        <v>2.7590903788855758</v>
      </c>
      <c r="H1476" s="27">
        <f t="shared" ref="H1476:H1539" si="127">G1476</f>
        <v>2.7590903788855758</v>
      </c>
    </row>
    <row r="1477" spans="1:8" x14ac:dyDescent="0.3">
      <c r="A1477">
        <v>13379</v>
      </c>
      <c r="B1477">
        <v>6.5000319596956999E-2</v>
      </c>
      <c r="C1477">
        <v>6.3382087056612496E-2</v>
      </c>
      <c r="D1477">
        <f t="shared" si="124"/>
        <v>1.6182325403445025E-3</v>
      </c>
      <c r="E1477">
        <f t="shared" si="125"/>
        <v>1.6182325403445024</v>
      </c>
      <c r="F1477" s="27">
        <f t="shared" si="126"/>
        <v>1.6182325403445024</v>
      </c>
      <c r="G1477">
        <f t="shared" si="123"/>
        <v>2.4895762826684011</v>
      </c>
      <c r="H1477" s="27">
        <f t="shared" si="127"/>
        <v>2.4895762826684011</v>
      </c>
    </row>
    <row r="1478" spans="1:8" x14ac:dyDescent="0.3">
      <c r="A1478">
        <v>13380</v>
      </c>
      <c r="B1478">
        <v>6.3000907069824003E-2</v>
      </c>
      <c r="C1478">
        <v>6.22046432395345E-2</v>
      </c>
      <c r="D1478">
        <f t="shared" si="124"/>
        <v>7.9626383028950226E-4</v>
      </c>
      <c r="E1478">
        <f t="shared" si="125"/>
        <v>0.79626383028950221</v>
      </c>
      <c r="F1478" s="27">
        <f t="shared" si="126"/>
        <v>0.79626383028950221</v>
      </c>
      <c r="G1478">
        <f t="shared" si="123"/>
        <v>1.2638926442868541</v>
      </c>
      <c r="H1478" s="27">
        <f t="shared" si="127"/>
        <v>1.2638926442868541</v>
      </c>
    </row>
    <row r="1479" spans="1:8" x14ac:dyDescent="0.3">
      <c r="A1479">
        <v>13381</v>
      </c>
      <c r="B1479">
        <v>0.108781427859275</v>
      </c>
      <c r="C1479">
        <v>0.109016697478015</v>
      </c>
      <c r="D1479">
        <f t="shared" si="124"/>
        <v>2.3526961873999996E-4</v>
      </c>
      <c r="E1479">
        <f t="shared" si="125"/>
        <v>0.23526961873999996</v>
      </c>
      <c r="F1479" s="27">
        <f t="shared" si="126"/>
        <v>0.23526961873999996</v>
      </c>
      <c r="G1479">
        <f t="shared" si="123"/>
        <v>0.21627737691065824</v>
      </c>
      <c r="H1479" s="27">
        <f t="shared" si="127"/>
        <v>0.21627737691065824</v>
      </c>
    </row>
    <row r="1480" spans="1:8" x14ac:dyDescent="0.3">
      <c r="A1480">
        <v>13382</v>
      </c>
      <c r="B1480">
        <v>0.119998861935532</v>
      </c>
      <c r="C1480">
        <v>0.120231656868293</v>
      </c>
      <c r="D1480">
        <f t="shared" si="124"/>
        <v>2.3279493276100183E-4</v>
      </c>
      <c r="E1480">
        <f t="shared" si="125"/>
        <v>0.23279493276100183</v>
      </c>
      <c r="F1480" s="27">
        <f t="shared" si="126"/>
        <v>0.23279493276100183</v>
      </c>
      <c r="G1480">
        <f t="shared" si="123"/>
        <v>0.19399761714912614</v>
      </c>
      <c r="H1480" s="27">
        <f t="shared" si="127"/>
        <v>0.19399761714912614</v>
      </c>
    </row>
    <row r="1481" spans="1:8" x14ac:dyDescent="0.3">
      <c r="A1481">
        <v>13383</v>
      </c>
      <c r="B1481">
        <v>0.116999624154409</v>
      </c>
      <c r="C1481">
        <v>0.1180666991886825</v>
      </c>
      <c r="D1481">
        <f t="shared" si="124"/>
        <v>1.0670750342735014E-3</v>
      </c>
      <c r="E1481">
        <f t="shared" si="125"/>
        <v>1.0670750342735014</v>
      </c>
      <c r="F1481" s="27">
        <f t="shared" si="126"/>
        <v>1.0670750342735014</v>
      </c>
      <c r="G1481">
        <f t="shared" si="123"/>
        <v>0.91203287359730367</v>
      </c>
      <c r="H1481" s="27">
        <f t="shared" si="127"/>
        <v>0.91203287359730367</v>
      </c>
    </row>
    <row r="1482" spans="1:8" x14ac:dyDescent="0.3">
      <c r="A1482">
        <v>13384</v>
      </c>
      <c r="B1482">
        <v>0.114999652724531</v>
      </c>
      <c r="C1482">
        <v>0.1150596708177095</v>
      </c>
      <c r="D1482">
        <f t="shared" si="124"/>
        <v>6.0018093178501597E-5</v>
      </c>
      <c r="E1482">
        <f t="shared" si="125"/>
        <v>6.0018093178501597E-2</v>
      </c>
      <c r="F1482" s="27">
        <f t="shared" si="126"/>
        <v>6.0018093178501597E-2</v>
      </c>
      <c r="G1482">
        <f t="shared" si="123"/>
        <v>5.2189803844250149E-2</v>
      </c>
      <c r="H1482" s="27">
        <f t="shared" si="127"/>
        <v>5.2189803844250149E-2</v>
      </c>
    </row>
    <row r="1483" spans="1:8" x14ac:dyDescent="0.3">
      <c r="A1483">
        <v>13385</v>
      </c>
      <c r="B1483">
        <v>0.11199982555969799</v>
      </c>
      <c r="C1483">
        <v>0.112457955379417</v>
      </c>
      <c r="D1483">
        <f t="shared" si="124"/>
        <v>4.5812981971900257E-4</v>
      </c>
      <c r="E1483">
        <f t="shared" si="125"/>
        <v>0.45812981971900257</v>
      </c>
      <c r="F1483" s="27">
        <f t="shared" si="126"/>
        <v>0.45812981971900257</v>
      </c>
      <c r="G1483">
        <f t="shared" si="123"/>
        <v>0.40904511898084234</v>
      </c>
      <c r="H1483" s="27">
        <f t="shared" si="127"/>
        <v>0.40904511898084234</v>
      </c>
    </row>
    <row r="1484" spans="1:8" x14ac:dyDescent="0.3">
      <c r="A1484">
        <v>13386</v>
      </c>
      <c r="B1484">
        <v>0.107999890731724</v>
      </c>
      <c r="C1484">
        <v>0.1088931161294055</v>
      </c>
      <c r="D1484">
        <f t="shared" si="124"/>
        <v>8.9322539768149634E-4</v>
      </c>
      <c r="E1484">
        <f t="shared" si="125"/>
        <v>0.89322539768149634</v>
      </c>
      <c r="F1484" s="27">
        <f t="shared" si="126"/>
        <v>0.89322539768149634</v>
      </c>
      <c r="G1484">
        <f t="shared" si="123"/>
        <v>0.82706139018260993</v>
      </c>
      <c r="H1484" s="27">
        <f t="shared" si="127"/>
        <v>0.82706139018260993</v>
      </c>
    </row>
    <row r="1485" spans="1:8" x14ac:dyDescent="0.3">
      <c r="A1485">
        <v>13387</v>
      </c>
      <c r="B1485">
        <v>0.104999216524435</v>
      </c>
      <c r="C1485">
        <v>0.105286492505482</v>
      </c>
      <c r="D1485">
        <f t="shared" si="124"/>
        <v>2.8727598104699714E-4</v>
      </c>
      <c r="E1485">
        <f t="shared" si="125"/>
        <v>0.28727598104699714</v>
      </c>
      <c r="F1485" s="27">
        <f t="shared" si="126"/>
        <v>0.28727598104699714</v>
      </c>
      <c r="G1485">
        <f t="shared" si="123"/>
        <v>0.2735982139258567</v>
      </c>
      <c r="H1485" s="27">
        <f t="shared" si="127"/>
        <v>0.2735982139258567</v>
      </c>
    </row>
    <row r="1486" spans="1:8" x14ac:dyDescent="0.3">
      <c r="A1486">
        <v>13388</v>
      </c>
      <c r="B1486">
        <v>0.10199934294351901</v>
      </c>
      <c r="C1486">
        <v>0.10194214378734601</v>
      </c>
      <c r="D1486">
        <f t="shared" si="124"/>
        <v>5.7199156172998977E-5</v>
      </c>
      <c r="E1486">
        <f t="shared" si="125"/>
        <v>5.7199156172998977E-2</v>
      </c>
      <c r="F1486" s="27">
        <f t="shared" si="126"/>
        <v>5.7199156172998977E-2</v>
      </c>
      <c r="G1486">
        <f t="shared" si="123"/>
        <v>5.6077965330298608E-2</v>
      </c>
      <c r="H1486" s="27">
        <f t="shared" si="127"/>
        <v>5.6077965330298608E-2</v>
      </c>
    </row>
    <row r="1487" spans="1:8" x14ac:dyDescent="0.3">
      <c r="A1487">
        <v>13389</v>
      </c>
      <c r="B1487">
        <v>9.7999616221485494E-2</v>
      </c>
      <c r="C1487">
        <v>9.8290237339676997E-2</v>
      </c>
      <c r="D1487">
        <f t="shared" si="124"/>
        <v>2.9062111819150305E-4</v>
      </c>
      <c r="E1487">
        <f t="shared" si="125"/>
        <v>0.29062111819150305</v>
      </c>
      <c r="F1487" s="27">
        <f t="shared" si="126"/>
        <v>0.29062111819150305</v>
      </c>
      <c r="G1487">
        <f t="shared" si="123"/>
        <v>0.29655332275453045</v>
      </c>
      <c r="H1487" s="27">
        <f t="shared" si="127"/>
        <v>0.29655332275453045</v>
      </c>
    </row>
    <row r="1488" spans="1:8" x14ac:dyDescent="0.3">
      <c r="A1488">
        <v>13390</v>
      </c>
      <c r="B1488">
        <v>9.7999579674475507E-2</v>
      </c>
      <c r="C1488">
        <v>9.7994276110744002E-2</v>
      </c>
      <c r="D1488">
        <f t="shared" si="124"/>
        <v>5.3035637315040907E-6</v>
      </c>
      <c r="E1488">
        <f t="shared" si="125"/>
        <v>5.3035637315040907E-3</v>
      </c>
      <c r="F1488" s="27">
        <f t="shared" si="126"/>
        <v>5.3035637315040907E-3</v>
      </c>
      <c r="G1488">
        <f t="shared" si="123"/>
        <v>5.4118229375277934E-3</v>
      </c>
      <c r="H1488" s="27">
        <f t="shared" si="127"/>
        <v>5.4118229375277934E-3</v>
      </c>
    </row>
    <row r="1489" spans="1:8" x14ac:dyDescent="0.3">
      <c r="A1489">
        <v>13391</v>
      </c>
      <c r="B1489">
        <v>9.6999628270211996E-2</v>
      </c>
      <c r="C1489">
        <v>9.7162870051037006E-2</v>
      </c>
      <c r="D1489">
        <f t="shared" si="124"/>
        <v>1.6324178082501029E-4</v>
      </c>
      <c r="E1489">
        <f t="shared" si="125"/>
        <v>0.16324178082501029</v>
      </c>
      <c r="F1489" s="27">
        <f t="shared" si="126"/>
        <v>0.16324178082501029</v>
      </c>
      <c r="G1489">
        <f t="shared" si="123"/>
        <v>0.16829114063227896</v>
      </c>
      <c r="H1489" s="27">
        <f t="shared" si="127"/>
        <v>0.16829114063227896</v>
      </c>
    </row>
    <row r="1490" spans="1:8" x14ac:dyDescent="0.3">
      <c r="A1490">
        <v>13392</v>
      </c>
      <c r="B1490">
        <v>9.5999625855851006E-2</v>
      </c>
      <c r="C1490">
        <v>9.6269905099483494E-2</v>
      </c>
      <c r="D1490">
        <f t="shared" si="124"/>
        <v>2.7027924363248745E-4</v>
      </c>
      <c r="E1490">
        <f t="shared" si="125"/>
        <v>0.27027924363248745</v>
      </c>
      <c r="F1490" s="27">
        <f t="shared" si="126"/>
        <v>0.27027924363248745</v>
      </c>
      <c r="G1490">
        <f t="shared" si="123"/>
        <v>0.28154197604720604</v>
      </c>
      <c r="H1490" s="27">
        <f t="shared" si="127"/>
        <v>0.28154197604720604</v>
      </c>
    </row>
    <row r="1491" spans="1:8" x14ac:dyDescent="0.3">
      <c r="A1491">
        <v>13393</v>
      </c>
      <c r="B1491">
        <v>9.4999655262808999E-2</v>
      </c>
      <c r="C1491">
        <v>9.4966163778405499E-2</v>
      </c>
      <c r="D1491">
        <f t="shared" si="124"/>
        <v>3.3491484403500027E-5</v>
      </c>
      <c r="E1491">
        <f t="shared" si="125"/>
        <v>3.3491484403500027E-2</v>
      </c>
      <c r="F1491" s="27">
        <f t="shared" si="126"/>
        <v>3.3491484403500027E-2</v>
      </c>
      <c r="G1491">
        <f t="shared" si="123"/>
        <v>3.5254322040273192E-2</v>
      </c>
      <c r="H1491" s="27">
        <f t="shared" si="127"/>
        <v>3.5254322040273192E-2</v>
      </c>
    </row>
    <row r="1492" spans="1:8" x14ac:dyDescent="0.3">
      <c r="A1492">
        <v>13394</v>
      </c>
      <c r="B1492">
        <v>9.5999633697590001E-2</v>
      </c>
      <c r="C1492">
        <v>9.6454524525607502E-2</v>
      </c>
      <c r="D1492">
        <f t="shared" si="124"/>
        <v>4.5489082801750125E-4</v>
      </c>
      <c r="E1492">
        <f t="shared" si="125"/>
        <v>0.45489082801750125</v>
      </c>
      <c r="F1492" s="27">
        <f t="shared" si="126"/>
        <v>0.45489082801750125</v>
      </c>
      <c r="G1492">
        <f t="shared" si="123"/>
        <v>0.4738464205503744</v>
      </c>
      <c r="H1492" s="27">
        <f t="shared" si="127"/>
        <v>0.4738464205503744</v>
      </c>
    </row>
    <row r="1493" spans="1:8" x14ac:dyDescent="0.3">
      <c r="A1493">
        <v>13395</v>
      </c>
      <c r="B1493">
        <v>9.6999600758892995E-2</v>
      </c>
      <c r="C1493">
        <v>9.7402761659397499E-2</v>
      </c>
      <c r="D1493">
        <f t="shared" si="124"/>
        <v>4.0316090050450393E-4</v>
      </c>
      <c r="E1493">
        <f t="shared" si="125"/>
        <v>0.40316090050450393</v>
      </c>
      <c r="F1493" s="27">
        <f t="shared" si="126"/>
        <v>0.40316090050450393</v>
      </c>
      <c r="G1493">
        <f t="shared" si="123"/>
        <v>0.41563150502713986</v>
      </c>
      <c r="H1493" s="27">
        <f t="shared" si="127"/>
        <v>0.41563150502713986</v>
      </c>
    </row>
    <row r="1494" spans="1:8" x14ac:dyDescent="0.3">
      <c r="A1494">
        <v>13396</v>
      </c>
      <c r="B1494">
        <v>9.7999616893245003E-2</v>
      </c>
      <c r="C1494">
        <v>9.8132954440237494E-2</v>
      </c>
      <c r="D1494">
        <f t="shared" si="124"/>
        <v>1.3333754699249023E-4</v>
      </c>
      <c r="E1494">
        <f t="shared" si="125"/>
        <v>0.13333754699249023</v>
      </c>
      <c r="F1494" s="27">
        <f t="shared" si="126"/>
        <v>0.13333754699249023</v>
      </c>
      <c r="G1494">
        <f t="shared" si="123"/>
        <v>0.13605925331089844</v>
      </c>
      <c r="H1494" s="27">
        <f t="shared" si="127"/>
        <v>0.13605925331089844</v>
      </c>
    </row>
    <row r="1495" spans="1:8" x14ac:dyDescent="0.3">
      <c r="A1495">
        <v>13397</v>
      </c>
      <c r="B1495">
        <v>9.8999481131876996E-2</v>
      </c>
      <c r="C1495">
        <v>9.9404631949066499E-2</v>
      </c>
      <c r="D1495">
        <f t="shared" si="124"/>
        <v>4.0515081718950352E-4</v>
      </c>
      <c r="E1495">
        <f t="shared" si="125"/>
        <v>0.40515081718950352</v>
      </c>
      <c r="F1495" s="27">
        <f t="shared" si="126"/>
        <v>0.40515081718950352</v>
      </c>
      <c r="G1495">
        <f t="shared" si="123"/>
        <v>0.40924539457919279</v>
      </c>
      <c r="H1495" s="27">
        <f t="shared" si="127"/>
        <v>0.40924539457919279</v>
      </c>
    </row>
    <row r="1496" spans="1:8" x14ac:dyDescent="0.3">
      <c r="A1496">
        <v>13398</v>
      </c>
      <c r="B1496">
        <v>9.8999470232420506E-2</v>
      </c>
      <c r="C1496">
        <v>9.9240393158844004E-2</v>
      </c>
      <c r="D1496">
        <f t="shared" si="124"/>
        <v>2.40922926423498E-4</v>
      </c>
      <c r="E1496">
        <f t="shared" si="125"/>
        <v>0.240922926423498</v>
      </c>
      <c r="F1496" s="27">
        <f t="shared" si="126"/>
        <v>0.240922926423498</v>
      </c>
      <c r="G1496">
        <f t="shared" si="123"/>
        <v>0.24335779359009152</v>
      </c>
      <c r="H1496" s="27">
        <f t="shared" si="127"/>
        <v>0.24335779359009152</v>
      </c>
    </row>
    <row r="1497" spans="1:8" x14ac:dyDescent="0.3">
      <c r="A1497">
        <v>13399</v>
      </c>
      <c r="B1497">
        <v>9.9999397606185994E-2</v>
      </c>
      <c r="C1497">
        <v>9.9877848326909505E-2</v>
      </c>
      <c r="D1497">
        <f t="shared" si="124"/>
        <v>1.215492792764894E-4</v>
      </c>
      <c r="E1497">
        <f t="shared" si="125"/>
        <v>0.1215492792764894</v>
      </c>
      <c r="F1497" s="27">
        <f t="shared" si="126"/>
        <v>0.1215492792764894</v>
      </c>
      <c r="G1497">
        <f t="shared" si="123"/>
        <v>0.12155001148623952</v>
      </c>
      <c r="H1497" s="27">
        <f t="shared" si="127"/>
        <v>0.12155001148623952</v>
      </c>
    </row>
    <row r="1498" spans="1:8" x14ac:dyDescent="0.3">
      <c r="A1498">
        <v>13400</v>
      </c>
      <c r="B1498">
        <v>9.9999393897366506E-2</v>
      </c>
      <c r="C1498">
        <v>0.1001418536908225</v>
      </c>
      <c r="D1498">
        <f t="shared" si="124"/>
        <v>1.4245979345599291E-4</v>
      </c>
      <c r="E1498">
        <f t="shared" si="125"/>
        <v>0.14245979345599291</v>
      </c>
      <c r="F1498" s="27">
        <f t="shared" si="126"/>
        <v>0.14245979345599291</v>
      </c>
      <c r="G1498">
        <f t="shared" si="123"/>
        <v>0.14246065691378615</v>
      </c>
      <c r="H1498" s="27">
        <f t="shared" si="127"/>
        <v>0.14246065691378615</v>
      </c>
    </row>
    <row r="1499" spans="1:8" x14ac:dyDescent="0.3">
      <c r="A1499">
        <v>13401</v>
      </c>
      <c r="B1499">
        <v>9.9999390954589498E-2</v>
      </c>
      <c r="C1499">
        <v>0.100228263079206</v>
      </c>
      <c r="D1499">
        <f t="shared" si="124"/>
        <v>2.2887212461650264E-4</v>
      </c>
      <c r="E1499">
        <f t="shared" si="125"/>
        <v>0.22887212461650264</v>
      </c>
      <c r="F1499" s="27">
        <f t="shared" si="126"/>
        <v>0.22887212461650264</v>
      </c>
      <c r="G1499">
        <f t="shared" si="123"/>
        <v>0.22887351856016327</v>
      </c>
      <c r="H1499" s="27">
        <f t="shared" si="127"/>
        <v>0.22887351856016327</v>
      </c>
    </row>
    <row r="1500" spans="1:8" x14ac:dyDescent="0.3">
      <c r="A1500">
        <v>13402</v>
      </c>
      <c r="B1500">
        <v>9.6999639197286006E-2</v>
      </c>
      <c r="C1500">
        <v>9.7466993438306504E-2</v>
      </c>
      <c r="D1500">
        <f t="shared" si="124"/>
        <v>4.6735424102049838E-4</v>
      </c>
      <c r="E1500">
        <f t="shared" si="125"/>
        <v>0.46735424102049838</v>
      </c>
      <c r="F1500" s="27">
        <f t="shared" si="126"/>
        <v>0.46735424102049838</v>
      </c>
      <c r="G1500">
        <f t="shared" si="123"/>
        <v>0.48181028804648862</v>
      </c>
      <c r="H1500" s="27">
        <f t="shared" si="127"/>
        <v>0.48181028804648862</v>
      </c>
    </row>
    <row r="1501" spans="1:8" x14ac:dyDescent="0.3">
      <c r="A1501">
        <v>13403</v>
      </c>
      <c r="B1501">
        <v>9.4999644410826506E-2</v>
      </c>
      <c r="C1501">
        <v>9.4894567577765002E-2</v>
      </c>
      <c r="D1501">
        <f t="shared" si="124"/>
        <v>1.0507683306150428E-4</v>
      </c>
      <c r="E1501">
        <f t="shared" si="125"/>
        <v>0.10507683306150428</v>
      </c>
      <c r="F1501" s="27">
        <f t="shared" si="126"/>
        <v>0.10507683306150428</v>
      </c>
      <c r="G1501">
        <f t="shared" si="123"/>
        <v>0.11060760670545135</v>
      </c>
      <c r="H1501" s="27">
        <f t="shared" si="127"/>
        <v>0.11060760670545135</v>
      </c>
    </row>
    <row r="1502" spans="1:8" x14ac:dyDescent="0.3">
      <c r="A1502">
        <v>13404</v>
      </c>
      <c r="B1502">
        <v>9.1999675662763999E-2</v>
      </c>
      <c r="C1502">
        <v>9.1907458685897503E-2</v>
      </c>
      <c r="D1502">
        <f t="shared" si="124"/>
        <v>9.2216976866496547E-5</v>
      </c>
      <c r="E1502">
        <f t="shared" si="125"/>
        <v>9.2216976866496547E-2</v>
      </c>
      <c r="F1502" s="27">
        <f t="shared" si="126"/>
        <v>9.2216976866496547E-2</v>
      </c>
      <c r="G1502">
        <f t="shared" si="123"/>
        <v>0.10023619779327168</v>
      </c>
      <c r="H1502" s="27">
        <f t="shared" si="127"/>
        <v>0.10023619779327168</v>
      </c>
    </row>
    <row r="1503" spans="1:8" x14ac:dyDescent="0.3">
      <c r="A1503">
        <v>13405</v>
      </c>
      <c r="B1503">
        <v>8.9999685315837005E-2</v>
      </c>
      <c r="C1503">
        <v>8.9596644842962994E-2</v>
      </c>
      <c r="D1503">
        <f t="shared" si="124"/>
        <v>4.0304047287401112E-4</v>
      </c>
      <c r="E1503">
        <f t="shared" si="125"/>
        <v>0.40304047287401112</v>
      </c>
      <c r="F1503" s="27">
        <f t="shared" si="126"/>
        <v>0.40304047287401112</v>
      </c>
      <c r="G1503">
        <f t="shared" si="123"/>
        <v>0.44782431345133733</v>
      </c>
      <c r="H1503" s="27">
        <f t="shared" si="127"/>
        <v>0.44782431345133733</v>
      </c>
    </row>
    <row r="1504" spans="1:8" x14ac:dyDescent="0.3">
      <c r="A1504">
        <v>13406</v>
      </c>
      <c r="B1504">
        <v>8.6999723470770507E-2</v>
      </c>
      <c r="C1504">
        <v>8.6338502011682999E-2</v>
      </c>
      <c r="D1504">
        <f t="shared" si="124"/>
        <v>6.6122145908750762E-4</v>
      </c>
      <c r="E1504">
        <f t="shared" si="125"/>
        <v>0.66122145908750762</v>
      </c>
      <c r="F1504" s="27">
        <f t="shared" si="126"/>
        <v>0.66122145908750762</v>
      </c>
      <c r="G1504">
        <f t="shared" si="123"/>
        <v>0.76002708136153985</v>
      </c>
      <c r="H1504" s="27">
        <f t="shared" si="127"/>
        <v>0.76002708136153985</v>
      </c>
    </row>
    <row r="1505" spans="1:8" x14ac:dyDescent="0.3">
      <c r="A1505">
        <v>13407</v>
      </c>
      <c r="B1505">
        <v>8.3999740618363503E-2</v>
      </c>
      <c r="C1505">
        <v>8.3588192185205995E-2</v>
      </c>
      <c r="D1505">
        <f t="shared" si="124"/>
        <v>4.1154843315750755E-4</v>
      </c>
      <c r="E1505">
        <f t="shared" si="125"/>
        <v>0.41154843315750755</v>
      </c>
      <c r="F1505" s="27">
        <f t="shared" si="126"/>
        <v>0.41154843315750755</v>
      </c>
      <c r="G1505">
        <f t="shared" si="123"/>
        <v>0.48994012377645052</v>
      </c>
      <c r="H1505" s="27">
        <f t="shared" si="127"/>
        <v>0.48994012377645052</v>
      </c>
    </row>
    <row r="1506" spans="1:8" x14ac:dyDescent="0.3">
      <c r="A1506">
        <v>13408</v>
      </c>
      <c r="B1506">
        <v>8.0999766569155501E-2</v>
      </c>
      <c r="C1506">
        <v>8.0567399798907494E-2</v>
      </c>
      <c r="D1506">
        <f t="shared" si="124"/>
        <v>4.3236677024800774E-4</v>
      </c>
      <c r="E1506">
        <f t="shared" si="125"/>
        <v>0.43236677024800774</v>
      </c>
      <c r="F1506" s="27">
        <f t="shared" si="126"/>
        <v>0.43236677024800774</v>
      </c>
      <c r="G1506">
        <f t="shared" si="123"/>
        <v>0.53378767441121477</v>
      </c>
      <c r="H1506" s="27">
        <f t="shared" si="127"/>
        <v>0.53378767441121477</v>
      </c>
    </row>
    <row r="1507" spans="1:8" x14ac:dyDescent="0.3">
      <c r="A1507">
        <v>13409</v>
      </c>
      <c r="B1507">
        <v>7.7999780240517999E-2</v>
      </c>
      <c r="C1507">
        <v>7.7044236815098005E-2</v>
      </c>
      <c r="D1507">
        <f t="shared" si="124"/>
        <v>9.5554342541999404E-4</v>
      </c>
      <c r="E1507">
        <f t="shared" si="125"/>
        <v>0.95554342541999404</v>
      </c>
      <c r="F1507" s="27">
        <f t="shared" si="126"/>
        <v>0.95554342541999404</v>
      </c>
      <c r="G1507">
        <f t="shared" si="123"/>
        <v>1.2250591251327971</v>
      </c>
      <c r="H1507" s="27">
        <f t="shared" si="127"/>
        <v>1.2250591251327971</v>
      </c>
    </row>
    <row r="1508" spans="1:8" x14ac:dyDescent="0.3">
      <c r="A1508">
        <v>13410</v>
      </c>
      <c r="B1508">
        <v>7.49998039427235E-2</v>
      </c>
      <c r="C1508">
        <v>7.4037848657640001E-2</v>
      </c>
      <c r="D1508">
        <f t="shared" si="124"/>
        <v>9.6195528508349892E-4</v>
      </c>
      <c r="E1508">
        <f t="shared" si="125"/>
        <v>0.96195528508349892</v>
      </c>
      <c r="F1508" s="27">
        <f t="shared" si="126"/>
        <v>0.96195528508349892</v>
      </c>
      <c r="G1508">
        <f t="shared" si="123"/>
        <v>1.2826103996460221</v>
      </c>
      <c r="H1508" s="27">
        <f t="shared" si="127"/>
        <v>1.2826103996460221</v>
      </c>
    </row>
    <row r="1509" spans="1:8" x14ac:dyDescent="0.3">
      <c r="A1509">
        <v>13411</v>
      </c>
      <c r="B1509">
        <v>7.1999816792820498E-2</v>
      </c>
      <c r="C1509">
        <v>7.1201136862565004E-2</v>
      </c>
      <c r="D1509">
        <f t="shared" si="124"/>
        <v>7.9867993025549422E-4</v>
      </c>
      <c r="E1509">
        <f t="shared" si="125"/>
        <v>0.79867993025549422</v>
      </c>
      <c r="F1509" s="27">
        <f t="shared" si="126"/>
        <v>0.79867993025549422</v>
      </c>
      <c r="G1509">
        <f t="shared" si="123"/>
        <v>1.1092805035236355</v>
      </c>
      <c r="H1509" s="27">
        <f t="shared" si="127"/>
        <v>1.1092805035236355</v>
      </c>
    </row>
    <row r="1510" spans="1:8" x14ac:dyDescent="0.3">
      <c r="A1510">
        <v>13412</v>
      </c>
      <c r="B1510">
        <v>6.8999799248580504E-2</v>
      </c>
      <c r="C1510">
        <v>6.8326219123063497E-2</v>
      </c>
      <c r="D1510">
        <f t="shared" si="124"/>
        <v>6.7358012551700652E-4</v>
      </c>
      <c r="E1510">
        <f t="shared" si="125"/>
        <v>0.67358012551700652</v>
      </c>
      <c r="F1510" s="27">
        <f t="shared" si="126"/>
        <v>0.67358012551700652</v>
      </c>
      <c r="G1510">
        <f t="shared" si="123"/>
        <v>0.97620592067282541</v>
      </c>
      <c r="H1510" s="27">
        <f t="shared" si="127"/>
        <v>0.97620592067282541</v>
      </c>
    </row>
    <row r="1511" spans="1:8" x14ac:dyDescent="0.3">
      <c r="A1511">
        <v>13413</v>
      </c>
      <c r="B1511">
        <v>6.4999769067734997E-2</v>
      </c>
      <c r="C1511">
        <v>6.4862330132900006E-2</v>
      </c>
      <c r="D1511">
        <f t="shared" si="124"/>
        <v>1.3743893483499081E-4</v>
      </c>
      <c r="E1511">
        <f t="shared" si="125"/>
        <v>0.13743893483499081</v>
      </c>
      <c r="F1511" s="27">
        <f t="shared" si="126"/>
        <v>0.13743893483499081</v>
      </c>
      <c r="G1511">
        <f t="shared" si="123"/>
        <v>0.21144526635435945</v>
      </c>
      <c r="H1511" s="27">
        <f t="shared" si="127"/>
        <v>0.21144526635435945</v>
      </c>
    </row>
    <row r="1512" spans="1:8" x14ac:dyDescent="0.3">
      <c r="A1512">
        <v>13414</v>
      </c>
      <c r="B1512">
        <v>6.7999838762628495E-2</v>
      </c>
      <c r="C1512">
        <v>6.7594179075631505E-2</v>
      </c>
      <c r="D1512">
        <f t="shared" si="124"/>
        <v>4.0565968699698973E-4</v>
      </c>
      <c r="E1512">
        <f t="shared" si="125"/>
        <v>0.40565968699698973</v>
      </c>
      <c r="F1512" s="27">
        <f t="shared" si="126"/>
        <v>0.40565968699698973</v>
      </c>
      <c r="G1512">
        <f t="shared" si="123"/>
        <v>0.59655977775631597</v>
      </c>
      <c r="H1512" s="27">
        <f t="shared" si="127"/>
        <v>0.59655977775631597</v>
      </c>
    </row>
    <row r="1513" spans="1:8" x14ac:dyDescent="0.3">
      <c r="A1513">
        <v>13415</v>
      </c>
      <c r="B1513">
        <v>7.0999836372035996E-2</v>
      </c>
      <c r="C1513">
        <v>7.0218015474288506E-2</v>
      </c>
      <c r="D1513">
        <f t="shared" si="124"/>
        <v>7.8182089774748997E-4</v>
      </c>
      <c r="E1513">
        <f t="shared" si="125"/>
        <v>0.78182089774748997</v>
      </c>
      <c r="F1513" s="27">
        <f t="shared" si="126"/>
        <v>0.78182089774748997</v>
      </c>
      <c r="G1513">
        <f t="shared" si="123"/>
        <v>1.101158731762117</v>
      </c>
      <c r="H1513" s="27">
        <f t="shared" si="127"/>
        <v>1.101158731762117</v>
      </c>
    </row>
    <row r="1514" spans="1:8" x14ac:dyDescent="0.3">
      <c r="A1514">
        <v>13416</v>
      </c>
      <c r="B1514">
        <v>7.2999815078649999E-2</v>
      </c>
      <c r="C1514">
        <v>7.2887823676688501E-2</v>
      </c>
      <c r="D1514">
        <f t="shared" si="124"/>
        <v>1.1199140196149759E-4</v>
      </c>
      <c r="E1514">
        <f t="shared" si="125"/>
        <v>0.11199140196149759</v>
      </c>
      <c r="F1514" s="27">
        <f t="shared" si="126"/>
        <v>0.11199140196149759</v>
      </c>
      <c r="G1514">
        <f t="shared" si="123"/>
        <v>0.15341326802107383</v>
      </c>
      <c r="H1514" s="27">
        <f t="shared" si="127"/>
        <v>0.15341326802107383</v>
      </c>
    </row>
    <row r="1515" spans="1:8" x14ac:dyDescent="0.3">
      <c r="A1515">
        <v>13417</v>
      </c>
      <c r="B1515">
        <v>7.5999795724059502E-2</v>
      </c>
      <c r="C1515">
        <v>7.56663931322345E-2</v>
      </c>
      <c r="D1515">
        <f t="shared" si="124"/>
        <v>3.334025918250022E-4</v>
      </c>
      <c r="E1515">
        <f t="shared" si="125"/>
        <v>0.3334025918250022</v>
      </c>
      <c r="F1515" s="27">
        <f t="shared" si="126"/>
        <v>0.3334025918250022</v>
      </c>
      <c r="G1515">
        <f t="shared" si="123"/>
        <v>0.43868879994825549</v>
      </c>
      <c r="H1515" s="27">
        <f t="shared" si="127"/>
        <v>0.43868879994825549</v>
      </c>
    </row>
    <row r="1516" spans="1:8" x14ac:dyDescent="0.3">
      <c r="A1516">
        <v>13418</v>
      </c>
      <c r="B1516">
        <v>7.5999793698000001E-2</v>
      </c>
      <c r="C1516">
        <v>7.5777570215912499E-2</v>
      </c>
      <c r="D1516">
        <f t="shared" si="124"/>
        <v>2.2222348208750242E-4</v>
      </c>
      <c r="E1516">
        <f t="shared" si="125"/>
        <v>0.22222348208750242</v>
      </c>
      <c r="F1516" s="27">
        <f t="shared" si="126"/>
        <v>0.22222348208750242</v>
      </c>
      <c r="G1516">
        <f t="shared" si="123"/>
        <v>0.29240011225629209</v>
      </c>
      <c r="H1516" s="27">
        <f t="shared" si="127"/>
        <v>0.29240011225629209</v>
      </c>
    </row>
    <row r="1517" spans="1:8" x14ac:dyDescent="0.3">
      <c r="A1517">
        <v>13419</v>
      </c>
      <c r="B1517">
        <v>7.5999792299727004E-2</v>
      </c>
      <c r="C1517">
        <v>7.5444833181637999E-2</v>
      </c>
      <c r="D1517">
        <f t="shared" si="124"/>
        <v>5.5495911808900455E-4</v>
      </c>
      <c r="E1517">
        <f t="shared" si="125"/>
        <v>0.55495911808900455</v>
      </c>
      <c r="F1517" s="27">
        <f t="shared" si="126"/>
        <v>0.55495911808900455</v>
      </c>
      <c r="G1517">
        <f t="shared" si="123"/>
        <v>0.73021136149999444</v>
      </c>
      <c r="H1517" s="27">
        <f t="shared" si="127"/>
        <v>0.73021136149999444</v>
      </c>
    </row>
    <row r="1518" spans="1:8" x14ac:dyDescent="0.3">
      <c r="A1518">
        <v>13420</v>
      </c>
      <c r="B1518">
        <v>7.5999790038004E-2</v>
      </c>
      <c r="C1518">
        <v>7.5600885428832504E-2</v>
      </c>
      <c r="D1518">
        <f t="shared" si="124"/>
        <v>3.989046091714965E-4</v>
      </c>
      <c r="E1518">
        <f t="shared" si="125"/>
        <v>0.3989046091714965</v>
      </c>
      <c r="F1518" s="27">
        <f t="shared" si="126"/>
        <v>0.3989046091714965</v>
      </c>
      <c r="G1518">
        <f t="shared" si="123"/>
        <v>0.52487593580458924</v>
      </c>
      <c r="H1518" s="27">
        <f t="shared" si="127"/>
        <v>0.52487593580458924</v>
      </c>
    </row>
    <row r="1519" spans="1:8" x14ac:dyDescent="0.3">
      <c r="A1519">
        <v>13421</v>
      </c>
      <c r="B1519">
        <v>7.5999788723591005E-2</v>
      </c>
      <c r="C1519">
        <v>7.5440499729696506E-2</v>
      </c>
      <c r="D1519">
        <f t="shared" si="124"/>
        <v>5.5928899389449949E-4</v>
      </c>
      <c r="E1519">
        <f t="shared" si="125"/>
        <v>0.55928899389449949</v>
      </c>
      <c r="F1519" s="27">
        <f t="shared" si="126"/>
        <v>0.55928899389449949</v>
      </c>
      <c r="G1519">
        <f t="shared" si="123"/>
        <v>0.73590861670499774</v>
      </c>
      <c r="H1519" s="27">
        <f t="shared" si="127"/>
        <v>0.73590861670499774</v>
      </c>
    </row>
    <row r="1520" spans="1:8" x14ac:dyDescent="0.3">
      <c r="A1520">
        <v>13422</v>
      </c>
      <c r="B1520">
        <v>7.4999800361827504E-2</v>
      </c>
      <c r="C1520">
        <v>7.4843659553957498E-2</v>
      </c>
      <c r="D1520">
        <f t="shared" si="124"/>
        <v>1.5614080787000606E-4</v>
      </c>
      <c r="E1520">
        <f t="shared" si="125"/>
        <v>0.15614080787000606</v>
      </c>
      <c r="F1520" s="27">
        <f t="shared" si="126"/>
        <v>0.15614080787000606</v>
      </c>
      <c r="G1520">
        <f t="shared" si="123"/>
        <v>0.20818829799109267</v>
      </c>
      <c r="H1520" s="27">
        <f t="shared" si="127"/>
        <v>0.20818829799109267</v>
      </c>
    </row>
    <row r="1521" spans="1:8" x14ac:dyDescent="0.3">
      <c r="A1521">
        <v>13423</v>
      </c>
      <c r="B1521">
        <v>7.3999802642797E-2</v>
      </c>
      <c r="C1521">
        <v>7.3714631459621496E-2</v>
      </c>
      <c r="D1521">
        <f t="shared" si="124"/>
        <v>2.8517118317550327E-4</v>
      </c>
      <c r="E1521">
        <f t="shared" si="125"/>
        <v>0.28517118317550327</v>
      </c>
      <c r="F1521" s="27">
        <f t="shared" si="126"/>
        <v>0.28517118317550327</v>
      </c>
      <c r="G1521">
        <f t="shared" si="123"/>
        <v>0.38536749152162952</v>
      </c>
      <c r="H1521" s="27">
        <f t="shared" si="127"/>
        <v>0.38536749152162952</v>
      </c>
    </row>
    <row r="1522" spans="1:8" x14ac:dyDescent="0.3">
      <c r="A1522">
        <v>13424</v>
      </c>
      <c r="B1522">
        <v>7.2999811756392002E-2</v>
      </c>
      <c r="C1522">
        <v>7.2612975611472494E-2</v>
      </c>
      <c r="D1522">
        <f t="shared" si="124"/>
        <v>3.8683614491950846E-4</v>
      </c>
      <c r="E1522">
        <f t="shared" si="125"/>
        <v>0.38683614491950846</v>
      </c>
      <c r="F1522" s="27">
        <f t="shared" si="126"/>
        <v>0.38683614491950846</v>
      </c>
      <c r="G1522">
        <f t="shared" si="123"/>
        <v>0.5299138937651251</v>
      </c>
      <c r="H1522" s="27">
        <f t="shared" si="127"/>
        <v>0.5299138937651251</v>
      </c>
    </row>
    <row r="1523" spans="1:8" x14ac:dyDescent="0.3">
      <c r="A1523">
        <v>13425</v>
      </c>
      <c r="B1523">
        <v>7.1999814017213004E-2</v>
      </c>
      <c r="C1523">
        <v>7.1464429739049498E-2</v>
      </c>
      <c r="D1523">
        <f t="shared" si="124"/>
        <v>5.3538427816350598E-4</v>
      </c>
      <c r="E1523">
        <f t="shared" si="125"/>
        <v>0.53538427816350598</v>
      </c>
      <c r="F1523" s="27">
        <f t="shared" si="126"/>
        <v>0.53538427816350598</v>
      </c>
      <c r="G1523">
        <f t="shared" si="123"/>
        <v>0.74359119599324464</v>
      </c>
      <c r="H1523" s="27">
        <f t="shared" si="127"/>
        <v>0.74359119599324464</v>
      </c>
    </row>
    <row r="1524" spans="1:8" x14ac:dyDescent="0.3">
      <c r="A1524">
        <v>13426</v>
      </c>
      <c r="B1524">
        <v>7.5999794815017493E-2</v>
      </c>
      <c r="C1524">
        <v>7.5818679882167506E-2</v>
      </c>
      <c r="D1524">
        <f t="shared" si="124"/>
        <v>1.8111493284998781E-4</v>
      </c>
      <c r="E1524">
        <f t="shared" si="125"/>
        <v>0.18111493284998781</v>
      </c>
      <c r="F1524" s="27">
        <f t="shared" si="126"/>
        <v>0.18111493284998781</v>
      </c>
      <c r="G1524">
        <f t="shared" si="123"/>
        <v>0.23830976556031394</v>
      </c>
      <c r="H1524" s="27">
        <f t="shared" si="127"/>
        <v>0.23830976556031394</v>
      </c>
    </row>
    <row r="1525" spans="1:8" x14ac:dyDescent="0.3">
      <c r="A1525">
        <v>13427</v>
      </c>
      <c r="B1525">
        <v>7.9999770311130494E-2</v>
      </c>
      <c r="C1525">
        <v>7.9184579210708497E-2</v>
      </c>
      <c r="D1525">
        <f t="shared" si="124"/>
        <v>8.1519110042199694E-4</v>
      </c>
      <c r="E1525">
        <f t="shared" si="125"/>
        <v>0.81519110042199694</v>
      </c>
      <c r="F1525" s="27">
        <f t="shared" si="126"/>
        <v>0.81519110042199694</v>
      </c>
      <c r="G1525">
        <f t="shared" si="123"/>
        <v>1.0189918011659318</v>
      </c>
      <c r="H1525" s="27">
        <f t="shared" si="127"/>
        <v>1.0189918011659318</v>
      </c>
    </row>
    <row r="1526" spans="1:8" x14ac:dyDescent="0.3">
      <c r="A1526">
        <v>13428</v>
      </c>
      <c r="B1526">
        <v>8.3999746100141506E-2</v>
      </c>
      <c r="C1526">
        <v>8.3366859265040005E-2</v>
      </c>
      <c r="D1526">
        <f t="shared" si="124"/>
        <v>6.3288683510150101E-4</v>
      </c>
      <c r="E1526">
        <f t="shared" si="125"/>
        <v>0.63288683510150101</v>
      </c>
      <c r="F1526" s="27">
        <f t="shared" si="126"/>
        <v>0.63288683510150101</v>
      </c>
      <c r="G1526">
        <f t="shared" si="123"/>
        <v>0.75343898581192836</v>
      </c>
      <c r="H1526" s="27">
        <f t="shared" si="127"/>
        <v>0.75343898581192836</v>
      </c>
    </row>
    <row r="1527" spans="1:8" x14ac:dyDescent="0.3">
      <c r="A1527">
        <v>13429</v>
      </c>
      <c r="B1527">
        <v>8.7999712263067006E-2</v>
      </c>
      <c r="C1527">
        <v>8.7529633336654006E-2</v>
      </c>
      <c r="D1527">
        <f t="shared" si="124"/>
        <v>4.7007892641300064E-4</v>
      </c>
      <c r="E1527">
        <f t="shared" si="125"/>
        <v>0.47007892641300064</v>
      </c>
      <c r="F1527" s="27">
        <f t="shared" si="126"/>
        <v>0.47007892641300064</v>
      </c>
      <c r="G1527">
        <f t="shared" si="123"/>
        <v>0.53418234483283666</v>
      </c>
      <c r="H1527" s="27">
        <f t="shared" si="127"/>
        <v>0.53418234483283666</v>
      </c>
    </row>
    <row r="1528" spans="1:8" x14ac:dyDescent="0.3">
      <c r="A1528">
        <v>13430</v>
      </c>
      <c r="B1528">
        <v>9.5999645831951003E-2</v>
      </c>
      <c r="C1528">
        <v>9.5558875411488498E-2</v>
      </c>
      <c r="D1528">
        <f t="shared" si="124"/>
        <v>4.4077042046250514E-4</v>
      </c>
      <c r="E1528">
        <f t="shared" si="125"/>
        <v>0.44077042046250514</v>
      </c>
      <c r="F1528" s="27">
        <f t="shared" si="126"/>
        <v>0.44077042046250514</v>
      </c>
      <c r="G1528">
        <f t="shared" si="123"/>
        <v>0.4591375485218781</v>
      </c>
      <c r="H1528" s="27">
        <f t="shared" si="127"/>
        <v>0.4591375485218781</v>
      </c>
    </row>
    <row r="1529" spans="1:8" x14ac:dyDescent="0.3">
      <c r="A1529">
        <v>13431</v>
      </c>
      <c r="B1529">
        <v>0.10399989976974899</v>
      </c>
      <c r="C1529">
        <v>0.10428818723771099</v>
      </c>
      <c r="D1529">
        <f t="shared" si="124"/>
        <v>2.8828746796200067E-4</v>
      </c>
      <c r="E1529">
        <f t="shared" si="125"/>
        <v>0.28828746796200067</v>
      </c>
      <c r="F1529" s="27">
        <f t="shared" si="126"/>
        <v>0.28828746796200067</v>
      </c>
      <c r="G1529">
        <f t="shared" si="123"/>
        <v>0.2771997555769341</v>
      </c>
      <c r="H1529" s="27">
        <f t="shared" si="127"/>
        <v>0.2771997555769341</v>
      </c>
    </row>
    <row r="1530" spans="1:8" x14ac:dyDescent="0.3">
      <c r="A1530">
        <v>13432</v>
      </c>
      <c r="B1530">
        <v>0.11299973818737601</v>
      </c>
      <c r="C1530">
        <v>0.11286034687903949</v>
      </c>
      <c r="D1530">
        <f t="shared" si="124"/>
        <v>1.393913083365117E-4</v>
      </c>
      <c r="E1530">
        <f t="shared" si="125"/>
        <v>0.1393913083365117</v>
      </c>
      <c r="F1530" s="27">
        <f t="shared" si="126"/>
        <v>0.1393913083365117</v>
      </c>
      <c r="G1530">
        <f t="shared" si="123"/>
        <v>0.12335542592618509</v>
      </c>
      <c r="H1530" s="27">
        <f t="shared" si="127"/>
        <v>0.12335542592618509</v>
      </c>
    </row>
    <row r="1531" spans="1:8" x14ac:dyDescent="0.3">
      <c r="A1531">
        <v>13433</v>
      </c>
      <c r="B1531">
        <v>0.12099418587790001</v>
      </c>
      <c r="C1531">
        <v>0.10818866572357751</v>
      </c>
      <c r="D1531">
        <f t="shared" si="124"/>
        <v>1.28055201543225E-2</v>
      </c>
      <c r="E1531">
        <f t="shared" si="125"/>
        <v>12.805520154322499</v>
      </c>
      <c r="F1531" s="27">
        <f t="shared" si="126"/>
        <v>12.805520154322499</v>
      </c>
      <c r="G1531">
        <f t="shared" si="123"/>
        <v>10.583583055176762</v>
      </c>
      <c r="H1531" s="27">
        <f t="shared" si="127"/>
        <v>10.583583055176762</v>
      </c>
    </row>
    <row r="1532" spans="1:8" x14ac:dyDescent="0.3">
      <c r="A1532">
        <v>13434</v>
      </c>
      <c r="B1532">
        <v>6.4001258368942507E-2</v>
      </c>
      <c r="C1532">
        <v>6.38085949927715E-2</v>
      </c>
      <c r="D1532">
        <f t="shared" si="124"/>
        <v>1.9266337617100671E-4</v>
      </c>
      <c r="E1532">
        <f t="shared" si="125"/>
        <v>0.19266337617100671</v>
      </c>
      <c r="F1532" s="27">
        <f t="shared" si="126"/>
        <v>0.19266337617100671</v>
      </c>
      <c r="G1532">
        <f t="shared" si="123"/>
        <v>0.30103060639898183</v>
      </c>
      <c r="H1532" s="27">
        <f t="shared" si="127"/>
        <v>0.30103060639898183</v>
      </c>
    </row>
    <row r="1533" spans="1:8" x14ac:dyDescent="0.3">
      <c r="A1533">
        <v>13435</v>
      </c>
      <c r="B1533">
        <v>6.8000526340569994E-2</v>
      </c>
      <c r="C1533">
        <v>6.6375667233224495E-2</v>
      </c>
      <c r="D1533">
        <f t="shared" si="124"/>
        <v>1.6248591073454999E-3</v>
      </c>
      <c r="E1533">
        <f t="shared" si="125"/>
        <v>1.6248591073454999</v>
      </c>
      <c r="F1533" s="27">
        <f t="shared" si="126"/>
        <v>1.6248591073454999</v>
      </c>
      <c r="G1533">
        <f t="shared" si="123"/>
        <v>2.3894801919732904</v>
      </c>
      <c r="H1533" s="27">
        <f t="shared" si="127"/>
        <v>2.3894801919732904</v>
      </c>
    </row>
    <row r="1534" spans="1:8" x14ac:dyDescent="0.3">
      <c r="A1534">
        <v>13436</v>
      </c>
      <c r="B1534">
        <v>7.2000239166662497E-2</v>
      </c>
      <c r="C1534">
        <v>7.0846457990065503E-2</v>
      </c>
      <c r="D1534">
        <f t="shared" si="124"/>
        <v>1.1537811765969935E-3</v>
      </c>
      <c r="E1534">
        <f t="shared" si="125"/>
        <v>1.1537811765969934</v>
      </c>
      <c r="F1534" s="27">
        <f t="shared" si="126"/>
        <v>1.1537811765969934</v>
      </c>
      <c r="G1534">
        <f t="shared" si="123"/>
        <v>1.6024685333701174</v>
      </c>
      <c r="H1534" s="27">
        <f t="shared" si="127"/>
        <v>1.6024685333701174</v>
      </c>
    </row>
    <row r="1535" spans="1:8" x14ac:dyDescent="0.3">
      <c r="A1535">
        <v>13437</v>
      </c>
      <c r="B1535">
        <v>7.5000114994521E-2</v>
      </c>
      <c r="C1535">
        <v>7.4795062472346005E-2</v>
      </c>
      <c r="D1535">
        <f t="shared" si="124"/>
        <v>2.0505252217499492E-4</v>
      </c>
      <c r="E1535">
        <f t="shared" si="125"/>
        <v>0.20505252217499492</v>
      </c>
      <c r="F1535" s="27">
        <f t="shared" si="126"/>
        <v>0.20505252217499492</v>
      </c>
      <c r="G1535">
        <f t="shared" si="123"/>
        <v>0.27340294370211921</v>
      </c>
      <c r="H1535" s="27">
        <f t="shared" si="127"/>
        <v>0.27340294370211921</v>
      </c>
    </row>
    <row r="1536" spans="1:8" x14ac:dyDescent="0.3">
      <c r="A1536">
        <v>13438</v>
      </c>
      <c r="B1536">
        <v>7.9000024418662995E-2</v>
      </c>
      <c r="C1536">
        <v>7.8679007780557503E-2</v>
      </c>
      <c r="D1536">
        <f t="shared" si="124"/>
        <v>3.2101663810549241E-4</v>
      </c>
      <c r="E1536">
        <f t="shared" si="125"/>
        <v>0.32101663810549241</v>
      </c>
      <c r="F1536" s="27">
        <f t="shared" si="126"/>
        <v>0.32101663810549241</v>
      </c>
      <c r="G1536">
        <f t="shared" si="123"/>
        <v>0.40635004921549794</v>
      </c>
      <c r="H1536" s="27">
        <f t="shared" si="127"/>
        <v>0.40635004921549794</v>
      </c>
    </row>
    <row r="1537" spans="1:8" x14ac:dyDescent="0.3">
      <c r="A1537">
        <v>13439</v>
      </c>
      <c r="B1537">
        <v>8.3000031003468505E-2</v>
      </c>
      <c r="C1537">
        <v>8.2620700845575004E-2</v>
      </c>
      <c r="D1537">
        <f t="shared" si="124"/>
        <v>3.79330157893501E-4</v>
      </c>
      <c r="E1537">
        <f t="shared" si="125"/>
        <v>0.379330157893501</v>
      </c>
      <c r="F1537" s="27">
        <f t="shared" si="126"/>
        <v>0.379330157893501</v>
      </c>
      <c r="G1537">
        <f t="shared" si="123"/>
        <v>0.45702411590382308</v>
      </c>
      <c r="H1537" s="27">
        <f t="shared" si="127"/>
        <v>0.45702411590382308</v>
      </c>
    </row>
    <row r="1538" spans="1:8" x14ac:dyDescent="0.3">
      <c r="A1538">
        <v>13440</v>
      </c>
      <c r="B1538">
        <v>8.7000031481021006E-2</v>
      </c>
      <c r="C1538">
        <v>8.6773162615215005E-2</v>
      </c>
      <c r="D1538">
        <f t="shared" si="124"/>
        <v>2.2686886580600141E-4</v>
      </c>
      <c r="E1538">
        <f t="shared" si="125"/>
        <v>0.22686886580600141</v>
      </c>
      <c r="F1538" s="27">
        <f t="shared" si="126"/>
        <v>0.22686886580600141</v>
      </c>
      <c r="G1538">
        <f t="shared" si="123"/>
        <v>0.26076871691189296</v>
      </c>
      <c r="H1538" s="27">
        <f t="shared" si="127"/>
        <v>0.26076871691189296</v>
      </c>
    </row>
    <row r="1539" spans="1:8" x14ac:dyDescent="0.3">
      <c r="A1539">
        <v>15457</v>
      </c>
      <c r="B1539">
        <v>8.8000022223975502E-2</v>
      </c>
      <c r="C1539">
        <v>8.7732561617597002E-2</v>
      </c>
      <c r="D1539">
        <f t="shared" si="124"/>
        <v>2.6746060637850011E-4</v>
      </c>
      <c r="E1539">
        <f t="shared" si="125"/>
        <v>0.26746060637850011</v>
      </c>
      <c r="F1539" s="27">
        <f t="shared" si="126"/>
        <v>0.26746060637850011</v>
      </c>
      <c r="G1539">
        <f t="shared" ref="G1539:G1602" si="128">ABS(F1539/(B1539*1000))*100</f>
        <v>0.30393243049162638</v>
      </c>
      <c r="H1539" s="27">
        <f t="shared" si="127"/>
        <v>0.30393243049162638</v>
      </c>
    </row>
    <row r="1540" spans="1:8" x14ac:dyDescent="0.3">
      <c r="A1540">
        <v>15458</v>
      </c>
      <c r="B1540">
        <v>9.0000022150095005E-2</v>
      </c>
      <c r="C1540">
        <v>8.9389678372245998E-2</v>
      </c>
      <c r="D1540">
        <f t="shared" ref="D1540:D1603" si="129">ABS(B1540-C1540)</f>
        <v>6.1034377784900673E-4</v>
      </c>
      <c r="E1540">
        <f t="shared" ref="E1540:E1603" si="130">D1540*1000</f>
        <v>0.61034377784900673</v>
      </c>
      <c r="F1540" s="27">
        <f t="shared" ref="F1540:F1603" si="131">E1540</f>
        <v>0.61034377784900673</v>
      </c>
      <c r="G1540">
        <f t="shared" si="128"/>
        <v>0.67815958626223782</v>
      </c>
      <c r="H1540" s="27">
        <f t="shared" ref="H1540:H1603" si="132">G1540</f>
        <v>0.67815958626223782</v>
      </c>
    </row>
    <row r="1541" spans="1:8" x14ac:dyDescent="0.3">
      <c r="A1541">
        <v>15459</v>
      </c>
      <c r="B1541">
        <v>9.1000023385170506E-2</v>
      </c>
      <c r="C1541">
        <v>9.0906407460128499E-2</v>
      </c>
      <c r="D1541">
        <f t="shared" si="129"/>
        <v>9.3615925042006554E-5</v>
      </c>
      <c r="E1541">
        <f t="shared" si="130"/>
        <v>9.3615925042006554E-2</v>
      </c>
      <c r="F1541" s="27">
        <f t="shared" si="131"/>
        <v>9.3615925042006554E-2</v>
      </c>
      <c r="G1541">
        <f t="shared" si="128"/>
        <v>0.10287461646659569</v>
      </c>
      <c r="H1541" s="27">
        <f t="shared" si="132"/>
        <v>0.10287461646659569</v>
      </c>
    </row>
    <row r="1542" spans="1:8" x14ac:dyDescent="0.3">
      <c r="A1542">
        <v>15460</v>
      </c>
      <c r="B1542">
        <v>9.3000023866191994E-2</v>
      </c>
      <c r="C1542">
        <v>9.2745991574132505E-2</v>
      </c>
      <c r="D1542">
        <f t="shared" si="129"/>
        <v>2.5403229205948896E-4</v>
      </c>
      <c r="E1542">
        <f t="shared" si="130"/>
        <v>0.25403229205948896</v>
      </c>
      <c r="F1542" s="27">
        <f t="shared" si="131"/>
        <v>0.25403229205948896</v>
      </c>
      <c r="G1542">
        <f t="shared" si="128"/>
        <v>0.27315293211643626</v>
      </c>
      <c r="H1542" s="27">
        <f t="shared" si="132"/>
        <v>0.27315293211643626</v>
      </c>
    </row>
    <row r="1543" spans="1:8" x14ac:dyDescent="0.3">
      <c r="A1543">
        <v>15461</v>
      </c>
      <c r="B1543">
        <v>9.50000236096325E-2</v>
      </c>
      <c r="C1543">
        <v>9.4223171444238502E-2</v>
      </c>
      <c r="D1543">
        <f t="shared" si="129"/>
        <v>7.7685216539399859E-4</v>
      </c>
      <c r="E1543">
        <f t="shared" si="130"/>
        <v>0.77685216539399859</v>
      </c>
      <c r="F1543" s="27">
        <f t="shared" si="131"/>
        <v>0.77685216539399859</v>
      </c>
      <c r="G1543">
        <f t="shared" si="128"/>
        <v>0.81773891824088951</v>
      </c>
      <c r="H1543" s="27">
        <f t="shared" si="132"/>
        <v>0.81773891824088951</v>
      </c>
    </row>
    <row r="1544" spans="1:8" x14ac:dyDescent="0.3">
      <c r="A1544">
        <v>15462</v>
      </c>
      <c r="B1544">
        <v>9.6000024129781494E-2</v>
      </c>
      <c r="C1544">
        <v>9.5623412943113495E-2</v>
      </c>
      <c r="D1544">
        <f t="shared" si="129"/>
        <v>3.7661118666799942E-4</v>
      </c>
      <c r="E1544">
        <f t="shared" si="130"/>
        <v>0.37661118666799942</v>
      </c>
      <c r="F1544" s="27">
        <f t="shared" si="131"/>
        <v>0.37661118666799942</v>
      </c>
      <c r="G1544">
        <f t="shared" si="128"/>
        <v>0.3923032208396765</v>
      </c>
      <c r="H1544" s="27">
        <f t="shared" si="132"/>
        <v>0.3923032208396765</v>
      </c>
    </row>
    <row r="1545" spans="1:8" x14ac:dyDescent="0.3">
      <c r="A1545">
        <v>15463</v>
      </c>
      <c r="B1545">
        <v>9.7000024715520994E-2</v>
      </c>
      <c r="C1545">
        <v>9.64798481792465E-2</v>
      </c>
      <c r="D1545">
        <f t="shared" si="129"/>
        <v>5.2017653627449423E-4</v>
      </c>
      <c r="E1545">
        <f t="shared" si="130"/>
        <v>0.52017653627449423</v>
      </c>
      <c r="F1545" s="27">
        <f t="shared" si="131"/>
        <v>0.52017653627449423</v>
      </c>
      <c r="G1545">
        <f t="shared" si="128"/>
        <v>0.53626433374636107</v>
      </c>
      <c r="H1545" s="27">
        <f t="shared" si="132"/>
        <v>0.53626433374636107</v>
      </c>
    </row>
    <row r="1546" spans="1:8" x14ac:dyDescent="0.3">
      <c r="A1546">
        <v>15464</v>
      </c>
      <c r="B1546">
        <v>9.8000025210377498E-2</v>
      </c>
      <c r="C1546">
        <v>9.7779559082519493E-2</v>
      </c>
      <c r="D1546">
        <f t="shared" si="129"/>
        <v>2.2046612785800446E-4</v>
      </c>
      <c r="E1546">
        <f t="shared" si="130"/>
        <v>0.22046612785800446</v>
      </c>
      <c r="F1546" s="27">
        <f t="shared" si="131"/>
        <v>0.22046612785800446</v>
      </c>
      <c r="G1546">
        <f t="shared" si="128"/>
        <v>0.224965378717738</v>
      </c>
      <c r="H1546" s="27">
        <f t="shared" si="132"/>
        <v>0.224965378717738</v>
      </c>
    </row>
    <row r="1547" spans="1:8" x14ac:dyDescent="0.3">
      <c r="A1547">
        <v>15465</v>
      </c>
      <c r="B1547">
        <v>9.9000025556901003E-2</v>
      </c>
      <c r="C1547">
        <v>9.8608435397027003E-2</v>
      </c>
      <c r="D1547">
        <f t="shared" si="129"/>
        <v>3.9159015987400014E-4</v>
      </c>
      <c r="E1547">
        <f t="shared" si="130"/>
        <v>0.39159015987400014</v>
      </c>
      <c r="F1547" s="27">
        <f t="shared" si="131"/>
        <v>0.39159015987400014</v>
      </c>
      <c r="G1547">
        <f t="shared" si="128"/>
        <v>0.3955455139240654</v>
      </c>
      <c r="H1547" s="27">
        <f t="shared" si="132"/>
        <v>0.3955455139240654</v>
      </c>
    </row>
    <row r="1548" spans="1:8" x14ac:dyDescent="0.3">
      <c r="A1548">
        <v>15466</v>
      </c>
      <c r="B1548">
        <v>9.9000026077117498E-2</v>
      </c>
      <c r="C1548">
        <v>9.9159033799686006E-2</v>
      </c>
      <c r="D1548">
        <f t="shared" si="129"/>
        <v>1.590077225685077E-4</v>
      </c>
      <c r="E1548">
        <f t="shared" si="130"/>
        <v>0.1590077225685077</v>
      </c>
      <c r="F1548" s="27">
        <f t="shared" si="131"/>
        <v>0.1590077225685077</v>
      </c>
      <c r="G1548">
        <f t="shared" si="128"/>
        <v>0.16061381887379136</v>
      </c>
      <c r="H1548" s="27">
        <f t="shared" si="132"/>
        <v>0.16061381887379136</v>
      </c>
    </row>
    <row r="1549" spans="1:8" x14ac:dyDescent="0.3">
      <c r="A1549">
        <v>15467</v>
      </c>
      <c r="B1549">
        <v>0.100000025754323</v>
      </c>
      <c r="C1549">
        <v>9.9802127654224998E-2</v>
      </c>
      <c r="D1549">
        <f t="shared" si="129"/>
        <v>1.9789810009800124E-4</v>
      </c>
      <c r="E1549">
        <f t="shared" si="130"/>
        <v>0.19789810009800124</v>
      </c>
      <c r="F1549" s="27">
        <f t="shared" si="131"/>
        <v>0.19789810009800124</v>
      </c>
      <c r="G1549">
        <f t="shared" si="128"/>
        <v>0.19789804913069847</v>
      </c>
      <c r="H1549" s="27">
        <f t="shared" si="132"/>
        <v>0.19789804913069847</v>
      </c>
    </row>
    <row r="1550" spans="1:8" x14ac:dyDescent="0.3">
      <c r="A1550">
        <v>15468</v>
      </c>
      <c r="B1550">
        <v>0.100000026206909</v>
      </c>
      <c r="C1550">
        <v>0.1003612703658725</v>
      </c>
      <c r="D1550">
        <f t="shared" si="129"/>
        <v>3.612441589635057E-4</v>
      </c>
      <c r="E1550">
        <f t="shared" si="130"/>
        <v>0.3612441589635057</v>
      </c>
      <c r="F1550" s="27">
        <f t="shared" si="131"/>
        <v>0.3612441589635057</v>
      </c>
      <c r="G1550">
        <f t="shared" si="128"/>
        <v>0.36124406429260253</v>
      </c>
      <c r="H1550" s="27">
        <f t="shared" si="132"/>
        <v>0.36124406429260253</v>
      </c>
    </row>
    <row r="1551" spans="1:8" x14ac:dyDescent="0.3">
      <c r="A1551">
        <v>15469</v>
      </c>
      <c r="B1551">
        <v>0.101000025618663</v>
      </c>
      <c r="C1551">
        <v>0.10077412600847351</v>
      </c>
      <c r="D1551">
        <f t="shared" si="129"/>
        <v>2.2589961018949778E-4</v>
      </c>
      <c r="E1551">
        <f t="shared" si="130"/>
        <v>0.22589961018949778</v>
      </c>
      <c r="F1551" s="27">
        <f t="shared" si="131"/>
        <v>0.22589961018949778</v>
      </c>
      <c r="G1551">
        <f t="shared" si="128"/>
        <v>0.22366292365351201</v>
      </c>
      <c r="H1551" s="27">
        <f t="shared" si="132"/>
        <v>0.22366292365351201</v>
      </c>
    </row>
    <row r="1552" spans="1:8" x14ac:dyDescent="0.3">
      <c r="A1552">
        <v>15470</v>
      </c>
      <c r="B1552">
        <v>0.10100002552369999</v>
      </c>
      <c r="C1552">
        <v>0.10072856766044901</v>
      </c>
      <c r="D1552">
        <f t="shared" si="129"/>
        <v>2.7145786325098731E-4</v>
      </c>
      <c r="E1552">
        <f t="shared" si="130"/>
        <v>0.27145786325098731</v>
      </c>
      <c r="F1552" s="27">
        <f t="shared" si="131"/>
        <v>0.27145786325098731</v>
      </c>
      <c r="G1552">
        <f t="shared" si="128"/>
        <v>0.26877009371377714</v>
      </c>
      <c r="H1552" s="27">
        <f t="shared" si="132"/>
        <v>0.26877009371377714</v>
      </c>
    </row>
    <row r="1553" spans="1:8" x14ac:dyDescent="0.3">
      <c r="A1553">
        <v>15471</v>
      </c>
      <c r="B1553">
        <v>0.101000025601721</v>
      </c>
      <c r="C1553">
        <v>0.100700563059734</v>
      </c>
      <c r="D1553">
        <f t="shared" si="129"/>
        <v>2.9946254198699729E-4</v>
      </c>
      <c r="E1553">
        <f t="shared" si="130"/>
        <v>0.29946254198699729</v>
      </c>
      <c r="F1553" s="27">
        <f t="shared" si="131"/>
        <v>0.29946254198699729</v>
      </c>
      <c r="G1553">
        <f t="shared" si="128"/>
        <v>0.29649749116686813</v>
      </c>
      <c r="H1553" s="27">
        <f t="shared" si="132"/>
        <v>0.29649749116686813</v>
      </c>
    </row>
    <row r="1554" spans="1:8" x14ac:dyDescent="0.3">
      <c r="A1554">
        <v>15472</v>
      </c>
      <c r="B1554">
        <v>0.101000025494146</v>
      </c>
      <c r="C1554">
        <v>0.100723709435164</v>
      </c>
      <c r="D1554">
        <f t="shared" si="129"/>
        <v>2.7631605898199851E-4</v>
      </c>
      <c r="E1554">
        <f t="shared" si="130"/>
        <v>0.27631605898199851</v>
      </c>
      <c r="F1554" s="27">
        <f t="shared" si="131"/>
        <v>0.27631605898199851</v>
      </c>
      <c r="G1554">
        <f t="shared" si="128"/>
        <v>0.27358018736145162</v>
      </c>
      <c r="H1554" s="27">
        <f t="shared" si="132"/>
        <v>0.27358018736145162</v>
      </c>
    </row>
    <row r="1555" spans="1:8" x14ac:dyDescent="0.3">
      <c r="A1555">
        <v>15473</v>
      </c>
      <c r="B1555">
        <v>0.101000025374903</v>
      </c>
      <c r="C1555">
        <v>0.10076325380794</v>
      </c>
      <c r="D1555">
        <f t="shared" si="129"/>
        <v>2.3677156696300106E-4</v>
      </c>
      <c r="E1555">
        <f t="shared" si="130"/>
        <v>0.23677156696300106</v>
      </c>
      <c r="F1555" s="27">
        <f t="shared" si="131"/>
        <v>0.23677156696300106</v>
      </c>
      <c r="G1555">
        <f t="shared" si="128"/>
        <v>0.23442723512605698</v>
      </c>
      <c r="H1555" s="27">
        <f t="shared" si="132"/>
        <v>0.23442723512605698</v>
      </c>
    </row>
    <row r="1556" spans="1:8" x14ac:dyDescent="0.3">
      <c r="A1556">
        <v>15474</v>
      </c>
      <c r="B1556">
        <v>9.9000025327443494E-2</v>
      </c>
      <c r="C1556">
        <v>9.8630095584018002E-2</v>
      </c>
      <c r="D1556">
        <f t="shared" si="129"/>
        <v>3.6992974342549279E-4</v>
      </c>
      <c r="E1556">
        <f t="shared" si="130"/>
        <v>0.36992974342549279</v>
      </c>
      <c r="F1556" s="27">
        <f t="shared" si="131"/>
        <v>0.36992974342549279</v>
      </c>
      <c r="G1556">
        <f t="shared" si="128"/>
        <v>0.37366631190441291</v>
      </c>
      <c r="H1556" s="27">
        <f t="shared" si="132"/>
        <v>0.37366631190441291</v>
      </c>
    </row>
    <row r="1557" spans="1:8" x14ac:dyDescent="0.3">
      <c r="A1557">
        <v>15475</v>
      </c>
      <c r="B1557">
        <v>9.7000024821584999E-2</v>
      </c>
      <c r="C1557">
        <v>9.6796259748970007E-2</v>
      </c>
      <c r="D1557">
        <f t="shared" si="129"/>
        <v>2.0376507261499199E-4</v>
      </c>
      <c r="E1557">
        <f t="shared" si="130"/>
        <v>0.20376507261499199</v>
      </c>
      <c r="F1557" s="27">
        <f t="shared" si="131"/>
        <v>0.20376507261499199</v>
      </c>
      <c r="G1557">
        <f t="shared" si="128"/>
        <v>0.21006703141548994</v>
      </c>
      <c r="H1557" s="27">
        <f t="shared" si="132"/>
        <v>0.21006703141548994</v>
      </c>
    </row>
    <row r="1558" spans="1:8" x14ac:dyDescent="0.3">
      <c r="A1558">
        <v>15476</v>
      </c>
      <c r="B1558">
        <v>9.5000023836477002E-2</v>
      </c>
      <c r="C1558">
        <v>9.4716644553714993E-2</v>
      </c>
      <c r="D1558">
        <f t="shared" si="129"/>
        <v>2.8337928276200852E-4</v>
      </c>
      <c r="E1558">
        <f t="shared" si="130"/>
        <v>0.28337928276200852</v>
      </c>
      <c r="F1558" s="27">
        <f t="shared" si="131"/>
        <v>0.28337928276200852</v>
      </c>
      <c r="G1558">
        <f t="shared" si="128"/>
        <v>0.29829390700973685</v>
      </c>
      <c r="H1558" s="27">
        <f t="shared" si="132"/>
        <v>0.29829390700973685</v>
      </c>
    </row>
    <row r="1559" spans="1:8" x14ac:dyDescent="0.3">
      <c r="A1559">
        <v>15477</v>
      </c>
      <c r="B1559">
        <v>9.3000023039720006E-2</v>
      </c>
      <c r="C1559">
        <v>9.2626591051895996E-2</v>
      </c>
      <c r="D1559">
        <f t="shared" si="129"/>
        <v>3.7343198782401055E-4</v>
      </c>
      <c r="E1559">
        <f t="shared" si="130"/>
        <v>0.37343198782401055</v>
      </c>
      <c r="F1559" s="27">
        <f t="shared" si="131"/>
        <v>0.37343198782401055</v>
      </c>
      <c r="G1559">
        <f t="shared" si="128"/>
        <v>0.40153967237676813</v>
      </c>
      <c r="H1559" s="27">
        <f t="shared" si="132"/>
        <v>0.40153967237676813</v>
      </c>
    </row>
    <row r="1560" spans="1:8" x14ac:dyDescent="0.3">
      <c r="A1560">
        <v>15478</v>
      </c>
      <c r="B1560">
        <v>9.0000021476174002E-2</v>
      </c>
      <c r="C1560">
        <v>8.9782966551590002E-2</v>
      </c>
      <c r="D1560">
        <f t="shared" si="129"/>
        <v>2.1705492458400089E-4</v>
      </c>
      <c r="E1560">
        <f t="shared" si="130"/>
        <v>0.21705492458400089</v>
      </c>
      <c r="F1560" s="27">
        <f t="shared" si="131"/>
        <v>0.21705492458400089</v>
      </c>
      <c r="G1560">
        <f t="shared" si="128"/>
        <v>0.2411720808771835</v>
      </c>
      <c r="H1560" s="27">
        <f t="shared" si="132"/>
        <v>0.2411720808771835</v>
      </c>
    </row>
    <row r="1561" spans="1:8" x14ac:dyDescent="0.3">
      <c r="A1561">
        <v>15479</v>
      </c>
      <c r="B1561">
        <v>8.70000213491125E-2</v>
      </c>
      <c r="C1561">
        <v>8.6527065103483999E-2</v>
      </c>
      <c r="D1561">
        <f t="shared" si="129"/>
        <v>4.7295624562850025E-4</v>
      </c>
      <c r="E1561">
        <f t="shared" si="130"/>
        <v>0.47295624562850025</v>
      </c>
      <c r="F1561" s="27">
        <f t="shared" si="131"/>
        <v>0.47295624562850025</v>
      </c>
      <c r="G1561">
        <f t="shared" si="128"/>
        <v>0.54362773513655571</v>
      </c>
      <c r="H1561" s="27">
        <f t="shared" si="132"/>
        <v>0.54362773513655571</v>
      </c>
    </row>
    <row r="1562" spans="1:8" x14ac:dyDescent="0.3">
      <c r="A1562">
        <v>15480</v>
      </c>
      <c r="B1562">
        <v>8.4000020239216003E-2</v>
      </c>
      <c r="C1562">
        <v>8.4236220313015003E-2</v>
      </c>
      <c r="D1562">
        <f t="shared" si="129"/>
        <v>2.3620007379900054E-4</v>
      </c>
      <c r="E1562">
        <f t="shared" si="130"/>
        <v>0.23620007379900054</v>
      </c>
      <c r="F1562" s="27">
        <f t="shared" si="131"/>
        <v>0.23620007379900054</v>
      </c>
      <c r="G1562">
        <f t="shared" si="128"/>
        <v>0.28119049629553411</v>
      </c>
      <c r="H1562" s="27">
        <f t="shared" si="132"/>
        <v>0.28119049629553411</v>
      </c>
    </row>
    <row r="1563" spans="1:8" x14ac:dyDescent="0.3">
      <c r="A1563">
        <v>15481</v>
      </c>
      <c r="B1563">
        <v>8.1000089250620494E-2</v>
      </c>
      <c r="C1563">
        <v>8.1270240972422497E-2</v>
      </c>
      <c r="D1563">
        <f t="shared" si="129"/>
        <v>2.7015172180200331E-4</v>
      </c>
      <c r="E1563">
        <f t="shared" si="130"/>
        <v>0.27015172180200331</v>
      </c>
      <c r="F1563" s="27">
        <f t="shared" si="131"/>
        <v>0.27015172180200331</v>
      </c>
      <c r="G1563">
        <f t="shared" si="128"/>
        <v>0.33352027670751466</v>
      </c>
      <c r="H1563" s="27">
        <f t="shared" si="132"/>
        <v>0.33352027670751466</v>
      </c>
    </row>
    <row r="1564" spans="1:8" x14ac:dyDescent="0.3">
      <c r="A1564">
        <v>15482</v>
      </c>
      <c r="B1564">
        <v>7.8000092082127007E-2</v>
      </c>
      <c r="C1564">
        <v>7.7501779145355498E-2</v>
      </c>
      <c r="D1564">
        <f t="shared" si="129"/>
        <v>4.9831293677150834E-4</v>
      </c>
      <c r="E1564">
        <f t="shared" si="130"/>
        <v>0.49831293677150834</v>
      </c>
      <c r="F1564" s="27">
        <f t="shared" si="131"/>
        <v>0.49831293677150834</v>
      </c>
      <c r="G1564">
        <f t="shared" si="128"/>
        <v>0.63886198524846627</v>
      </c>
      <c r="H1564" s="27">
        <f t="shared" si="132"/>
        <v>0.63886198524846627</v>
      </c>
    </row>
    <row r="1565" spans="1:8" x14ac:dyDescent="0.3">
      <c r="A1565">
        <v>15483</v>
      </c>
      <c r="B1565">
        <v>7.5000146880705998E-2</v>
      </c>
      <c r="C1565">
        <v>7.4726926053350504E-2</v>
      </c>
      <c r="D1565">
        <f t="shared" si="129"/>
        <v>2.7322082735549424E-4</v>
      </c>
      <c r="E1565">
        <f t="shared" si="130"/>
        <v>0.27322082735549424</v>
      </c>
      <c r="F1565" s="27">
        <f t="shared" si="131"/>
        <v>0.27322082735549424</v>
      </c>
      <c r="G1565">
        <f t="shared" si="128"/>
        <v>0.36429372303773594</v>
      </c>
      <c r="H1565" s="27">
        <f t="shared" si="132"/>
        <v>0.36429372303773594</v>
      </c>
    </row>
    <row r="1566" spans="1:8" x14ac:dyDescent="0.3">
      <c r="A1566">
        <v>15484</v>
      </c>
      <c r="B1566">
        <v>7.2000220515404501E-2</v>
      </c>
      <c r="C1566">
        <v>7.252016333413E-2</v>
      </c>
      <c r="D1566">
        <f t="shared" si="129"/>
        <v>5.1994281872549952E-4</v>
      </c>
      <c r="E1566">
        <f t="shared" si="130"/>
        <v>0.51994281872549952</v>
      </c>
      <c r="F1566" s="27">
        <f t="shared" si="131"/>
        <v>0.51994281872549952</v>
      </c>
      <c r="G1566">
        <f t="shared" si="128"/>
        <v>0.72214059207534975</v>
      </c>
      <c r="H1566" s="27">
        <f t="shared" si="132"/>
        <v>0.72214059207534975</v>
      </c>
    </row>
    <row r="1567" spans="1:8" x14ac:dyDescent="0.3">
      <c r="A1567">
        <v>15485</v>
      </c>
      <c r="B1567">
        <v>6.90007781565075E-2</v>
      </c>
      <c r="C1567">
        <v>6.9472066724696996E-2</v>
      </c>
      <c r="D1567">
        <f t="shared" si="129"/>
        <v>4.7128856818949572E-4</v>
      </c>
      <c r="E1567">
        <f t="shared" si="130"/>
        <v>0.47128856818949572</v>
      </c>
      <c r="F1567" s="27">
        <f t="shared" si="131"/>
        <v>0.47128856818949572</v>
      </c>
      <c r="G1567">
        <f t="shared" si="128"/>
        <v>0.68301920758128187</v>
      </c>
      <c r="H1567" s="27">
        <f t="shared" si="132"/>
        <v>0.68301920758128187</v>
      </c>
    </row>
    <row r="1568" spans="1:8" x14ac:dyDescent="0.3">
      <c r="A1568">
        <v>15486</v>
      </c>
      <c r="B1568">
        <v>6.7001206781154496E-2</v>
      </c>
      <c r="C1568">
        <v>6.7521074020272007E-2</v>
      </c>
      <c r="D1568">
        <f t="shared" si="129"/>
        <v>5.1986723911751076E-4</v>
      </c>
      <c r="E1568">
        <f t="shared" si="130"/>
        <v>0.51986723911751076</v>
      </c>
      <c r="F1568" s="27">
        <f t="shared" si="131"/>
        <v>0.51986723911751076</v>
      </c>
      <c r="G1568">
        <f t="shared" si="128"/>
        <v>0.77590727703688833</v>
      </c>
      <c r="H1568" s="27">
        <f t="shared" si="132"/>
        <v>0.77590727703688833</v>
      </c>
    </row>
    <row r="1569" spans="1:8" x14ac:dyDescent="0.3">
      <c r="A1569">
        <v>15487</v>
      </c>
      <c r="B1569">
        <v>6.6001449500268497E-2</v>
      </c>
      <c r="C1569">
        <v>6.5950054405155001E-2</v>
      </c>
      <c r="D1569">
        <f t="shared" si="129"/>
        <v>5.1395095113496159E-5</v>
      </c>
      <c r="E1569">
        <f t="shared" si="130"/>
        <v>5.1395095113496159E-2</v>
      </c>
      <c r="F1569" s="27">
        <f t="shared" si="131"/>
        <v>5.1395095113496159E-2</v>
      </c>
      <c r="G1569">
        <f t="shared" si="128"/>
        <v>7.786964604964787E-2</v>
      </c>
      <c r="H1569" s="27">
        <f t="shared" si="132"/>
        <v>7.786964604964787E-2</v>
      </c>
    </row>
    <row r="1570" spans="1:8" x14ac:dyDescent="0.3">
      <c r="A1570">
        <v>15488</v>
      </c>
      <c r="B1570">
        <v>6.4000890605092994E-2</v>
      </c>
      <c r="C1570">
        <v>6.3982543784611504E-2</v>
      </c>
      <c r="D1570">
        <f t="shared" si="129"/>
        <v>1.8346820481490722E-5</v>
      </c>
      <c r="E1570">
        <f t="shared" si="130"/>
        <v>1.8346820481490722E-2</v>
      </c>
      <c r="F1570" s="27">
        <f t="shared" si="131"/>
        <v>1.8346820481490722E-2</v>
      </c>
      <c r="G1570">
        <f t="shared" si="128"/>
        <v>2.8666508087671426E-2</v>
      </c>
      <c r="H1570" s="27">
        <f t="shared" si="132"/>
        <v>2.8666508087671426E-2</v>
      </c>
    </row>
    <row r="1571" spans="1:8" x14ac:dyDescent="0.3">
      <c r="A1571">
        <v>15489</v>
      </c>
      <c r="B1571">
        <v>7.8170771601505998E-2</v>
      </c>
      <c r="C1571">
        <v>0.1086878052678555</v>
      </c>
      <c r="D1571">
        <f t="shared" si="129"/>
        <v>3.0517033666349502E-2</v>
      </c>
      <c r="E1571">
        <f t="shared" si="130"/>
        <v>30.517033666349501</v>
      </c>
      <c r="F1571" s="27">
        <f t="shared" si="131"/>
        <v>30.517033666349501</v>
      </c>
      <c r="G1571">
        <f t="shared" si="128"/>
        <v>39.038931100638607</v>
      </c>
      <c r="H1571" s="27">
        <f t="shared" si="132"/>
        <v>39.038931100638607</v>
      </c>
    </row>
    <row r="1572" spans="1:8" x14ac:dyDescent="0.3">
      <c r="A1572">
        <v>15490</v>
      </c>
      <c r="B1572">
        <v>0.122655659728237</v>
      </c>
      <c r="C1572">
        <v>0.1218064108612575</v>
      </c>
      <c r="D1572">
        <f t="shared" si="129"/>
        <v>8.4924886697949897E-4</v>
      </c>
      <c r="E1572">
        <f t="shared" si="130"/>
        <v>0.84924886697949897</v>
      </c>
      <c r="F1572" s="27">
        <f t="shared" si="131"/>
        <v>0.84924886697949897</v>
      </c>
      <c r="G1572">
        <f t="shared" si="128"/>
        <v>0.69238457390481944</v>
      </c>
      <c r="H1572" s="27">
        <f t="shared" si="132"/>
        <v>0.69238457390481944</v>
      </c>
    </row>
    <row r="1573" spans="1:8" x14ac:dyDescent="0.3">
      <c r="A1573">
        <v>15491</v>
      </c>
      <c r="B1573">
        <v>0.119999445049711</v>
      </c>
      <c r="C1573">
        <v>0.1196409233162085</v>
      </c>
      <c r="D1573">
        <f t="shared" si="129"/>
        <v>3.5852173350249539E-4</v>
      </c>
      <c r="E1573">
        <f t="shared" si="130"/>
        <v>0.35852173350249539</v>
      </c>
      <c r="F1573" s="27">
        <f t="shared" si="131"/>
        <v>0.35852173350249539</v>
      </c>
      <c r="G1573">
        <f t="shared" si="128"/>
        <v>0.29876949293721655</v>
      </c>
      <c r="H1573" s="27">
        <f t="shared" si="132"/>
        <v>0.29876949293721655</v>
      </c>
    </row>
    <row r="1574" spans="1:8" x14ac:dyDescent="0.3">
      <c r="A1574">
        <v>15492</v>
      </c>
      <c r="B1574">
        <v>0.11799954876998001</v>
      </c>
      <c r="C1574">
        <v>0.117234711595048</v>
      </c>
      <c r="D1574">
        <f t="shared" si="129"/>
        <v>7.6483717493200376E-4</v>
      </c>
      <c r="E1574">
        <f t="shared" si="130"/>
        <v>0.76483717493200376</v>
      </c>
      <c r="F1574" s="27">
        <f t="shared" si="131"/>
        <v>0.76483717493200376</v>
      </c>
      <c r="G1574">
        <f t="shared" si="128"/>
        <v>0.64816957598958558</v>
      </c>
      <c r="H1574" s="27">
        <f t="shared" si="132"/>
        <v>0.64816957598958558</v>
      </c>
    </row>
    <row r="1575" spans="1:8" x14ac:dyDescent="0.3">
      <c r="A1575">
        <v>15493</v>
      </c>
      <c r="B1575">
        <v>0.115999653892129</v>
      </c>
      <c r="C1575">
        <v>0.1147770834390635</v>
      </c>
      <c r="D1575">
        <f t="shared" si="129"/>
        <v>1.2225704530655079E-3</v>
      </c>
      <c r="E1575">
        <f t="shared" si="130"/>
        <v>1.2225704530655079</v>
      </c>
      <c r="F1575" s="27">
        <f t="shared" si="131"/>
        <v>1.2225704530655079</v>
      </c>
      <c r="G1575">
        <f t="shared" si="128"/>
        <v>1.0539431903843497</v>
      </c>
      <c r="H1575" s="27">
        <f t="shared" si="132"/>
        <v>1.0539431903843497</v>
      </c>
    </row>
    <row r="1576" spans="1:8" x14ac:dyDescent="0.3">
      <c r="A1576">
        <v>15494</v>
      </c>
      <c r="B1576">
        <v>0.112999181767548</v>
      </c>
      <c r="C1576">
        <v>0.1119250247259625</v>
      </c>
      <c r="D1576">
        <f t="shared" si="129"/>
        <v>1.0741570415855051E-3</v>
      </c>
      <c r="E1576">
        <f t="shared" si="130"/>
        <v>1.0741570415855051</v>
      </c>
      <c r="F1576" s="27">
        <f t="shared" si="131"/>
        <v>1.0741570415855051</v>
      </c>
      <c r="G1576">
        <f t="shared" si="128"/>
        <v>0.95058833593606606</v>
      </c>
      <c r="H1576" s="27">
        <f t="shared" si="132"/>
        <v>0.95058833593606606</v>
      </c>
    </row>
    <row r="1577" spans="1:8" x14ac:dyDescent="0.3">
      <c r="A1577">
        <v>15495</v>
      </c>
      <c r="B1577">
        <v>0.109999303364125</v>
      </c>
      <c r="C1577">
        <v>0.109298757733108</v>
      </c>
      <c r="D1577">
        <f t="shared" si="129"/>
        <v>7.005456310169994E-4</v>
      </c>
      <c r="E1577">
        <f t="shared" si="130"/>
        <v>0.7005456310169994</v>
      </c>
      <c r="F1577" s="27">
        <f t="shared" si="131"/>
        <v>0.7005456310169994</v>
      </c>
      <c r="G1577">
        <f t="shared" si="128"/>
        <v>0.63686369785272134</v>
      </c>
      <c r="H1577" s="27">
        <f t="shared" si="132"/>
        <v>0.63686369785272134</v>
      </c>
    </row>
    <row r="1578" spans="1:8" x14ac:dyDescent="0.3">
      <c r="A1578">
        <v>15496</v>
      </c>
      <c r="B1578">
        <v>0.106999453519729</v>
      </c>
      <c r="C1578">
        <v>0.1060930677218405</v>
      </c>
      <c r="D1578">
        <f t="shared" si="129"/>
        <v>9.0638579788850093E-4</v>
      </c>
      <c r="E1578">
        <f t="shared" si="130"/>
        <v>0.90638579788850093</v>
      </c>
      <c r="F1578" s="27">
        <f t="shared" si="131"/>
        <v>0.90638579788850093</v>
      </c>
      <c r="G1578">
        <f t="shared" si="128"/>
        <v>0.84709385709281004</v>
      </c>
      <c r="H1578" s="27">
        <f t="shared" si="132"/>
        <v>0.84709385709281004</v>
      </c>
    </row>
    <row r="1579" spans="1:8" x14ac:dyDescent="0.3">
      <c r="A1579">
        <v>15497</v>
      </c>
      <c r="B1579">
        <v>0.104999457123649</v>
      </c>
      <c r="C1579">
        <v>0.1039288056743855</v>
      </c>
      <c r="D1579">
        <f t="shared" si="129"/>
        <v>1.0706514492634933E-3</v>
      </c>
      <c r="E1579">
        <f t="shared" si="130"/>
        <v>1.0706514492634933</v>
      </c>
      <c r="F1579" s="27">
        <f t="shared" si="131"/>
        <v>1.0706514492634933</v>
      </c>
      <c r="G1579">
        <f t="shared" si="128"/>
        <v>1.0196733188845706</v>
      </c>
      <c r="H1579" s="27">
        <f t="shared" si="132"/>
        <v>1.0196733188845706</v>
      </c>
    </row>
    <row r="1580" spans="1:8" x14ac:dyDescent="0.3">
      <c r="A1580">
        <v>15498</v>
      </c>
      <c r="B1580">
        <v>0.102999506620943</v>
      </c>
      <c r="C1580">
        <v>0.1025500085889815</v>
      </c>
      <c r="D1580">
        <f t="shared" si="129"/>
        <v>4.4949803196149551E-4</v>
      </c>
      <c r="E1580">
        <f t="shared" si="130"/>
        <v>0.44949803196149551</v>
      </c>
      <c r="F1580" s="27">
        <f t="shared" si="131"/>
        <v>0.44949803196149551</v>
      </c>
      <c r="G1580">
        <f t="shared" si="128"/>
        <v>0.43640794670573563</v>
      </c>
      <c r="H1580" s="27">
        <f t="shared" si="132"/>
        <v>0.43640794670573563</v>
      </c>
    </row>
    <row r="1581" spans="1:8" x14ac:dyDescent="0.3">
      <c r="A1581">
        <v>15499</v>
      </c>
      <c r="B1581">
        <v>0.101999490843164</v>
      </c>
      <c r="C1581">
        <v>0.10052890554003049</v>
      </c>
      <c r="D1581">
        <f t="shared" si="129"/>
        <v>1.4705853031335009E-3</v>
      </c>
      <c r="E1581">
        <f t="shared" si="130"/>
        <v>1.4705853031335008</v>
      </c>
      <c r="F1581" s="27">
        <f t="shared" si="131"/>
        <v>1.4705853031335008</v>
      </c>
      <c r="G1581">
        <f t="shared" si="128"/>
        <v>1.4417574940591573</v>
      </c>
      <c r="H1581" s="27">
        <f t="shared" si="132"/>
        <v>1.4417574940591573</v>
      </c>
    </row>
    <row r="1582" spans="1:8" x14ac:dyDescent="0.3">
      <c r="A1582">
        <v>15500</v>
      </c>
      <c r="B1582">
        <v>9.9999534748020494E-2</v>
      </c>
      <c r="C1582">
        <v>9.9150143539452507E-2</v>
      </c>
      <c r="D1582">
        <f t="shared" si="129"/>
        <v>8.4939120856798722E-4</v>
      </c>
      <c r="E1582">
        <f t="shared" si="130"/>
        <v>0.84939120856798722</v>
      </c>
      <c r="F1582" s="27">
        <f t="shared" si="131"/>
        <v>0.84939120856798722</v>
      </c>
      <c r="G1582">
        <f t="shared" si="128"/>
        <v>0.84939516039578489</v>
      </c>
      <c r="H1582" s="27">
        <f t="shared" si="132"/>
        <v>0.84939516039578489</v>
      </c>
    </row>
    <row r="1583" spans="1:8" x14ac:dyDescent="0.3">
      <c r="A1583">
        <v>15501</v>
      </c>
      <c r="B1583">
        <v>9.89995241613085E-2</v>
      </c>
      <c r="C1583">
        <v>9.7922257390356995E-2</v>
      </c>
      <c r="D1583">
        <f t="shared" si="129"/>
        <v>1.0772667709515044E-3</v>
      </c>
      <c r="E1583">
        <f t="shared" si="130"/>
        <v>1.0772667709515042</v>
      </c>
      <c r="F1583" s="27">
        <f t="shared" si="131"/>
        <v>1.0772667709515042</v>
      </c>
      <c r="G1583">
        <f t="shared" si="128"/>
        <v>1.0881534836432347</v>
      </c>
      <c r="H1583" s="27">
        <f t="shared" si="132"/>
        <v>1.0881534836432347</v>
      </c>
    </row>
    <row r="1584" spans="1:8" x14ac:dyDescent="0.3">
      <c r="A1584">
        <v>15502</v>
      </c>
      <c r="B1584">
        <v>9.8999528891057495E-2</v>
      </c>
      <c r="C1584">
        <v>9.8237071966306502E-2</v>
      </c>
      <c r="D1584">
        <f t="shared" si="129"/>
        <v>7.6245692475099269E-4</v>
      </c>
      <c r="E1584">
        <f t="shared" si="130"/>
        <v>0.76245692475099269</v>
      </c>
      <c r="F1584" s="27">
        <f t="shared" si="131"/>
        <v>0.76245692475099269</v>
      </c>
      <c r="G1584">
        <f t="shared" si="128"/>
        <v>0.77016217480188887</v>
      </c>
      <c r="H1584" s="27">
        <f t="shared" si="132"/>
        <v>0.77016217480188887</v>
      </c>
    </row>
    <row r="1585" spans="1:8" x14ac:dyDescent="0.3">
      <c r="A1585">
        <v>15503</v>
      </c>
      <c r="B1585">
        <v>9.9999482532419498E-2</v>
      </c>
      <c r="C1585">
        <v>9.8708547197260493E-2</v>
      </c>
      <c r="D1585">
        <f t="shared" si="129"/>
        <v>1.2909353351590047E-3</v>
      </c>
      <c r="E1585">
        <f t="shared" si="130"/>
        <v>1.2909353351590047</v>
      </c>
      <c r="F1585" s="27">
        <f t="shared" si="131"/>
        <v>1.2909353351590047</v>
      </c>
      <c r="G1585">
        <f t="shared" si="128"/>
        <v>1.2909420153654174</v>
      </c>
      <c r="H1585" s="27">
        <f t="shared" si="132"/>
        <v>1.2909420153654174</v>
      </c>
    </row>
    <row r="1586" spans="1:8" x14ac:dyDescent="0.3">
      <c r="A1586">
        <v>15504</v>
      </c>
      <c r="B1586">
        <v>9.9999494240120002E-2</v>
      </c>
      <c r="C1586">
        <v>9.9154588971721996E-2</v>
      </c>
      <c r="D1586">
        <f t="shared" si="129"/>
        <v>8.4490526839800517E-4</v>
      </c>
      <c r="E1586">
        <f t="shared" si="130"/>
        <v>0.84490526839800517</v>
      </c>
      <c r="F1586" s="27">
        <f t="shared" si="131"/>
        <v>0.84490526839800517</v>
      </c>
      <c r="G1586">
        <f t="shared" si="128"/>
        <v>0.8449095416114889</v>
      </c>
      <c r="H1586" s="27">
        <f t="shared" si="132"/>
        <v>0.8449095416114889</v>
      </c>
    </row>
    <row r="1587" spans="1:8" x14ac:dyDescent="0.3">
      <c r="A1587">
        <v>15505</v>
      </c>
      <c r="B1587">
        <v>9.9999516435994001E-2</v>
      </c>
      <c r="C1587">
        <v>9.9064474480776002E-2</v>
      </c>
      <c r="D1587">
        <f t="shared" si="129"/>
        <v>9.3504195521799949E-4</v>
      </c>
      <c r="E1587">
        <f t="shared" si="130"/>
        <v>0.93504195521799949</v>
      </c>
      <c r="F1587" s="27">
        <f t="shared" si="131"/>
        <v>0.93504195521799949</v>
      </c>
      <c r="G1587">
        <f t="shared" si="128"/>
        <v>0.93504647676620056</v>
      </c>
      <c r="H1587" s="27">
        <f t="shared" si="132"/>
        <v>0.93504647676620056</v>
      </c>
    </row>
    <row r="1588" spans="1:8" x14ac:dyDescent="0.3">
      <c r="A1588">
        <v>15506</v>
      </c>
      <c r="B1588">
        <v>9.89995262895845E-2</v>
      </c>
      <c r="C1588">
        <v>9.7991470675220502E-2</v>
      </c>
      <c r="D1588">
        <f t="shared" si="129"/>
        <v>1.0080556143639979E-3</v>
      </c>
      <c r="E1588">
        <f t="shared" si="130"/>
        <v>1.008055614363998</v>
      </c>
      <c r="F1588" s="27">
        <f t="shared" si="131"/>
        <v>1.008055614363998</v>
      </c>
      <c r="G1588">
        <f t="shared" si="128"/>
        <v>1.0182428665520322</v>
      </c>
      <c r="H1588" s="27">
        <f t="shared" si="132"/>
        <v>1.0182428665520322</v>
      </c>
    </row>
    <row r="1589" spans="1:8" x14ac:dyDescent="0.3">
      <c r="A1589">
        <v>15507</v>
      </c>
      <c r="B1589">
        <v>9.7999525613142E-2</v>
      </c>
      <c r="C1589">
        <v>9.7097926878235499E-2</v>
      </c>
      <c r="D1589">
        <f t="shared" si="129"/>
        <v>9.0159873490650022E-4</v>
      </c>
      <c r="E1589">
        <f t="shared" si="130"/>
        <v>0.90159873490650022</v>
      </c>
      <c r="F1589" s="27">
        <f t="shared" si="131"/>
        <v>0.90159873490650022</v>
      </c>
      <c r="G1589">
        <f t="shared" si="128"/>
        <v>0.92000316253122094</v>
      </c>
      <c r="H1589" s="27">
        <f t="shared" si="132"/>
        <v>0.92000316253122094</v>
      </c>
    </row>
    <row r="1590" spans="1:8" x14ac:dyDescent="0.3">
      <c r="A1590">
        <v>15508</v>
      </c>
      <c r="B1590">
        <v>9.6999547568506497E-2</v>
      </c>
      <c r="C1590">
        <v>9.5901270870166005E-2</v>
      </c>
      <c r="D1590">
        <f t="shared" si="129"/>
        <v>1.0982766983404918E-3</v>
      </c>
      <c r="E1590">
        <f t="shared" si="130"/>
        <v>1.0982766983404919</v>
      </c>
      <c r="F1590" s="27">
        <f t="shared" si="131"/>
        <v>1.0982766983404919</v>
      </c>
      <c r="G1590">
        <f t="shared" si="128"/>
        <v>1.1322492999926907</v>
      </c>
      <c r="H1590" s="27">
        <f t="shared" si="132"/>
        <v>1.1322492999926907</v>
      </c>
    </row>
    <row r="1591" spans="1:8" x14ac:dyDescent="0.3">
      <c r="A1591">
        <v>15509</v>
      </c>
      <c r="B1591">
        <v>9.5999538806536E-2</v>
      </c>
      <c r="C1591">
        <v>9.5440658938474504E-2</v>
      </c>
      <c r="D1591">
        <f t="shared" si="129"/>
        <v>5.5887986806149592E-4</v>
      </c>
      <c r="E1591">
        <f t="shared" si="130"/>
        <v>0.55887986806149592</v>
      </c>
      <c r="F1591" s="27">
        <f t="shared" si="131"/>
        <v>0.55887986806149592</v>
      </c>
      <c r="G1591">
        <f t="shared" si="128"/>
        <v>0.5821693260295594</v>
      </c>
      <c r="H1591" s="27">
        <f t="shared" si="132"/>
        <v>0.5821693260295594</v>
      </c>
    </row>
    <row r="1592" spans="1:8" x14ac:dyDescent="0.3">
      <c r="A1592">
        <v>15510</v>
      </c>
      <c r="B1592">
        <v>9.4999568663560005E-2</v>
      </c>
      <c r="C1592">
        <v>9.4235727609688499E-2</v>
      </c>
      <c r="D1592">
        <f t="shared" si="129"/>
        <v>7.6384105387150569E-4</v>
      </c>
      <c r="E1592">
        <f t="shared" si="130"/>
        <v>0.76384105387150569</v>
      </c>
      <c r="F1592" s="27">
        <f t="shared" si="131"/>
        <v>0.76384105387150569</v>
      </c>
      <c r="G1592">
        <f t="shared" si="128"/>
        <v>0.80404686528276881</v>
      </c>
      <c r="H1592" s="27">
        <f t="shared" si="132"/>
        <v>0.80404686528276881</v>
      </c>
    </row>
    <row r="1593" spans="1:8" x14ac:dyDescent="0.3">
      <c r="A1593">
        <v>15511</v>
      </c>
      <c r="B1593">
        <v>9.3999561918479996E-2</v>
      </c>
      <c r="C1593">
        <v>9.2358133118549499E-2</v>
      </c>
      <c r="D1593">
        <f t="shared" si="129"/>
        <v>1.6414287999304972E-3</v>
      </c>
      <c r="E1593">
        <f t="shared" si="130"/>
        <v>1.6414287999304973</v>
      </c>
      <c r="F1593" s="27">
        <f t="shared" si="131"/>
        <v>1.6414287999304973</v>
      </c>
      <c r="G1593">
        <f t="shared" si="128"/>
        <v>1.746208989095084</v>
      </c>
      <c r="H1593" s="27">
        <f t="shared" si="132"/>
        <v>1.746208989095084</v>
      </c>
    </row>
    <row r="1594" spans="1:8" x14ac:dyDescent="0.3">
      <c r="A1594">
        <v>15512</v>
      </c>
      <c r="B1594">
        <v>9.19996127138E-2</v>
      </c>
      <c r="C1594">
        <v>9.1088665255489004E-2</v>
      </c>
      <c r="D1594">
        <f t="shared" si="129"/>
        <v>9.1094745831099555E-4</v>
      </c>
      <c r="E1594">
        <f t="shared" si="130"/>
        <v>0.91094745831099555</v>
      </c>
      <c r="F1594" s="27">
        <f t="shared" si="131"/>
        <v>0.91094745831099555</v>
      </c>
      <c r="G1594">
        <f t="shared" si="128"/>
        <v>0.99016444900137368</v>
      </c>
      <c r="H1594" s="27">
        <f t="shared" si="132"/>
        <v>0.99016444900137368</v>
      </c>
    </row>
    <row r="1595" spans="1:8" x14ac:dyDescent="0.3">
      <c r="A1595">
        <v>15513</v>
      </c>
      <c r="B1595">
        <v>9.0999642990747504E-2</v>
      </c>
      <c r="C1595">
        <v>8.9496371985863493E-2</v>
      </c>
      <c r="D1595">
        <f t="shared" si="129"/>
        <v>1.5032710048840103E-3</v>
      </c>
      <c r="E1595">
        <f t="shared" si="130"/>
        <v>1.5032710048840103</v>
      </c>
      <c r="F1595" s="27">
        <f t="shared" si="131"/>
        <v>1.5032710048840103</v>
      </c>
      <c r="G1595">
        <f t="shared" si="128"/>
        <v>1.6519526401184421</v>
      </c>
      <c r="H1595" s="27">
        <f t="shared" si="132"/>
        <v>1.6519526401184421</v>
      </c>
    </row>
    <row r="1596" spans="1:8" x14ac:dyDescent="0.3">
      <c r="A1596">
        <v>15514</v>
      </c>
      <c r="B1596">
        <v>8.6999620966396005E-2</v>
      </c>
      <c r="C1596">
        <v>8.5612629762792006E-2</v>
      </c>
      <c r="D1596">
        <f t="shared" si="129"/>
        <v>1.3869912036039989E-3</v>
      </c>
      <c r="E1596">
        <f t="shared" si="130"/>
        <v>1.3869912036039989</v>
      </c>
      <c r="F1596" s="27">
        <f t="shared" si="131"/>
        <v>1.3869912036039989</v>
      </c>
      <c r="G1596">
        <f t="shared" si="128"/>
        <v>1.5942497084438223</v>
      </c>
      <c r="H1596" s="27">
        <f t="shared" si="132"/>
        <v>1.5942497084438223</v>
      </c>
    </row>
    <row r="1597" spans="1:8" x14ac:dyDescent="0.3">
      <c r="A1597">
        <v>15515</v>
      </c>
      <c r="B1597">
        <v>8.3999609599350003E-2</v>
      </c>
      <c r="C1597">
        <v>8.2019205204226495E-2</v>
      </c>
      <c r="D1597">
        <f t="shared" si="129"/>
        <v>1.9804043951235084E-3</v>
      </c>
      <c r="E1597">
        <f t="shared" si="130"/>
        <v>1.9804043951235084</v>
      </c>
      <c r="F1597" s="27">
        <f t="shared" si="131"/>
        <v>1.9804043951235084</v>
      </c>
      <c r="G1597">
        <f t="shared" si="128"/>
        <v>2.3576352373176181</v>
      </c>
      <c r="H1597" s="27">
        <f t="shared" si="132"/>
        <v>2.3576352373176181</v>
      </c>
    </row>
    <row r="1598" spans="1:8" x14ac:dyDescent="0.3">
      <c r="A1598">
        <v>15516</v>
      </c>
      <c r="B1598">
        <v>7.9999652119816994E-2</v>
      </c>
      <c r="C1598">
        <v>7.8466214891142E-2</v>
      </c>
      <c r="D1598">
        <f t="shared" si="129"/>
        <v>1.5334372286749942E-3</v>
      </c>
      <c r="E1598">
        <f t="shared" si="130"/>
        <v>1.5334372286749942</v>
      </c>
      <c r="F1598" s="27">
        <f t="shared" si="131"/>
        <v>1.5334372286749942</v>
      </c>
      <c r="G1598">
        <f t="shared" si="128"/>
        <v>1.9168048710741095</v>
      </c>
      <c r="H1598" s="27">
        <f t="shared" si="132"/>
        <v>1.9168048710741095</v>
      </c>
    </row>
    <row r="1599" spans="1:8" x14ac:dyDescent="0.3">
      <c r="A1599">
        <v>15517</v>
      </c>
      <c r="B1599">
        <v>7.6999682607452005E-2</v>
      </c>
      <c r="C1599">
        <v>7.4470339096187499E-2</v>
      </c>
      <c r="D1599">
        <f t="shared" si="129"/>
        <v>2.5293435112645063E-3</v>
      </c>
      <c r="E1599">
        <f t="shared" si="130"/>
        <v>2.5293435112645062</v>
      </c>
      <c r="F1599" s="27">
        <f t="shared" si="131"/>
        <v>2.5293435112645062</v>
      </c>
      <c r="G1599">
        <f t="shared" si="128"/>
        <v>3.2848752431347257</v>
      </c>
      <c r="H1599" s="27">
        <f t="shared" si="132"/>
        <v>3.2848752431347257</v>
      </c>
    </row>
    <row r="1600" spans="1:8" x14ac:dyDescent="0.3">
      <c r="A1600">
        <v>15518</v>
      </c>
      <c r="B1600">
        <v>7.4999695248216494E-2</v>
      </c>
      <c r="C1600">
        <v>7.2477801447699997E-2</v>
      </c>
      <c r="D1600">
        <f t="shared" si="129"/>
        <v>2.5218938005164976E-3</v>
      </c>
      <c r="E1600">
        <f t="shared" si="130"/>
        <v>2.5218938005164975</v>
      </c>
      <c r="F1600" s="27">
        <f t="shared" si="131"/>
        <v>2.5218938005164975</v>
      </c>
      <c r="G1600">
        <f t="shared" si="128"/>
        <v>3.3625387305509999</v>
      </c>
      <c r="H1600" s="27">
        <f t="shared" si="132"/>
        <v>3.3625387305509999</v>
      </c>
    </row>
    <row r="1601" spans="1:8" x14ac:dyDescent="0.3">
      <c r="A1601">
        <v>15519</v>
      </c>
      <c r="B1601">
        <v>7.1999694550311993E-2</v>
      </c>
      <c r="C1601">
        <v>7.0019436149329498E-2</v>
      </c>
      <c r="D1601">
        <f t="shared" si="129"/>
        <v>1.9802584009824958E-3</v>
      </c>
      <c r="E1601">
        <f t="shared" si="130"/>
        <v>1.9802584009824957</v>
      </c>
      <c r="F1601" s="27">
        <f t="shared" si="131"/>
        <v>1.9802584009824957</v>
      </c>
      <c r="G1601">
        <f t="shared" si="128"/>
        <v>2.7503705583066456</v>
      </c>
      <c r="H1601" s="27">
        <f t="shared" si="132"/>
        <v>2.7503705583066456</v>
      </c>
    </row>
    <row r="1602" spans="1:8" x14ac:dyDescent="0.3">
      <c r="A1602">
        <v>15520</v>
      </c>
      <c r="B1602">
        <v>6.9999712356838995E-2</v>
      </c>
      <c r="C1602">
        <v>6.7853805132156497E-2</v>
      </c>
      <c r="D1602">
        <f t="shared" si="129"/>
        <v>2.1459072246824973E-3</v>
      </c>
      <c r="E1602">
        <f t="shared" si="130"/>
        <v>2.1459072246824973</v>
      </c>
      <c r="F1602" s="27">
        <f t="shared" si="131"/>
        <v>2.1459072246824973</v>
      </c>
      <c r="G1602">
        <f t="shared" si="128"/>
        <v>3.0655943466499709</v>
      </c>
      <c r="H1602" s="27">
        <f t="shared" si="132"/>
        <v>3.0655943466499709</v>
      </c>
    </row>
    <row r="1603" spans="1:8" x14ac:dyDescent="0.3">
      <c r="A1603">
        <v>15521</v>
      </c>
      <c r="B1603">
        <v>6.7999732174412506E-2</v>
      </c>
      <c r="C1603">
        <v>6.5897044407616498E-2</v>
      </c>
      <c r="D1603">
        <f t="shared" si="129"/>
        <v>2.1026877667960076E-3</v>
      </c>
      <c r="E1603">
        <f t="shared" si="130"/>
        <v>2.1026877667960076</v>
      </c>
      <c r="F1603" s="27">
        <f t="shared" si="131"/>
        <v>2.1026877667960076</v>
      </c>
      <c r="G1603">
        <f t="shared" ref="G1603:G1666" si="133">ABS(F1603/(B1603*1000))*100</f>
        <v>3.0922000713220812</v>
      </c>
      <c r="H1603" s="27">
        <f t="shared" si="132"/>
        <v>3.0922000713220812</v>
      </c>
    </row>
    <row r="1604" spans="1:8" x14ac:dyDescent="0.3">
      <c r="A1604">
        <v>15522</v>
      </c>
      <c r="B1604">
        <v>6.1999756723939502E-2</v>
      </c>
      <c r="C1604">
        <v>6.0726286557436497E-2</v>
      </c>
      <c r="D1604">
        <f t="shared" ref="D1604:D1667" si="134">ABS(B1604-C1604)</f>
        <v>1.2734701665030046E-3</v>
      </c>
      <c r="E1604">
        <f t="shared" ref="E1604:E1667" si="135">D1604*1000</f>
        <v>1.2734701665030046</v>
      </c>
      <c r="F1604" s="27">
        <f t="shared" ref="F1604:F1667" si="136">E1604</f>
        <v>1.2734701665030046</v>
      </c>
      <c r="G1604">
        <f t="shared" si="133"/>
        <v>2.0539921989908212</v>
      </c>
      <c r="H1604" s="27">
        <f t="shared" ref="H1604:H1667" si="137">G1604</f>
        <v>2.0539921989908212</v>
      </c>
    </row>
    <row r="1605" spans="1:8" x14ac:dyDescent="0.3">
      <c r="A1605">
        <v>15523</v>
      </c>
      <c r="B1605">
        <v>5.6999970519469E-2</v>
      </c>
      <c r="C1605">
        <v>5.5717264287290499E-2</v>
      </c>
      <c r="D1605">
        <f t="shared" si="134"/>
        <v>1.2827062321785002E-3</v>
      </c>
      <c r="E1605">
        <f t="shared" si="135"/>
        <v>1.2827062321785001</v>
      </c>
      <c r="F1605" s="27">
        <f t="shared" si="136"/>
        <v>1.2827062321785001</v>
      </c>
      <c r="G1605">
        <f t="shared" si="133"/>
        <v>2.2503629747323761</v>
      </c>
      <c r="H1605" s="27">
        <f t="shared" si="137"/>
        <v>2.2503629747323761</v>
      </c>
    </row>
    <row r="1606" spans="1:8" x14ac:dyDescent="0.3">
      <c r="A1606">
        <v>15524</v>
      </c>
      <c r="B1606">
        <v>5.1999962421453001E-2</v>
      </c>
      <c r="C1606">
        <v>5.1373367914482999E-2</v>
      </c>
      <c r="D1606">
        <f t="shared" si="134"/>
        <v>6.2659450697000185E-4</v>
      </c>
      <c r="E1606">
        <f t="shared" si="135"/>
        <v>0.62659450697000185</v>
      </c>
      <c r="F1606" s="27">
        <f t="shared" si="136"/>
        <v>0.62659450697000185</v>
      </c>
      <c r="G1606">
        <f t="shared" si="133"/>
        <v>1.2049903072843287</v>
      </c>
      <c r="H1606" s="27">
        <f t="shared" si="137"/>
        <v>1.2049903072843287</v>
      </c>
    </row>
    <row r="1607" spans="1:8" x14ac:dyDescent="0.3">
      <c r="A1607">
        <v>15525</v>
      </c>
      <c r="B1607">
        <v>4.5999958898182598E-2</v>
      </c>
      <c r="C1607">
        <v>4.6874599362406053E-2</v>
      </c>
      <c r="D1607">
        <f t="shared" si="134"/>
        <v>8.7464046422345426E-4</v>
      </c>
      <c r="E1607">
        <f t="shared" si="135"/>
        <v>0.87464046422345421</v>
      </c>
      <c r="F1607" s="27">
        <f t="shared" si="136"/>
        <v>0.87464046422345421</v>
      </c>
      <c r="G1607">
        <f t="shared" si="133"/>
        <v>1.9013940124585855</v>
      </c>
      <c r="H1607" s="27">
        <f t="shared" si="137"/>
        <v>1.9013940124585855</v>
      </c>
    </row>
    <row r="1608" spans="1:8" x14ac:dyDescent="0.3">
      <c r="A1608">
        <v>15526</v>
      </c>
      <c r="B1608">
        <v>4.5999962250223202E-2</v>
      </c>
      <c r="C1608">
        <v>4.5369832012962498E-2</v>
      </c>
      <c r="D1608">
        <f t="shared" si="134"/>
        <v>6.3013023726070372E-4</v>
      </c>
      <c r="E1608">
        <f t="shared" si="135"/>
        <v>0.63013023726070372</v>
      </c>
      <c r="F1608" s="27">
        <f t="shared" si="136"/>
        <v>0.63013023726070372</v>
      </c>
      <c r="G1608">
        <f t="shared" si="133"/>
        <v>1.3698494660343905</v>
      </c>
      <c r="H1608" s="27">
        <f t="shared" si="137"/>
        <v>1.3698494660343905</v>
      </c>
    </row>
    <row r="1609" spans="1:8" x14ac:dyDescent="0.3">
      <c r="A1609">
        <v>15527</v>
      </c>
      <c r="B1609">
        <v>4.5999965414341502E-2</v>
      </c>
      <c r="C1609">
        <v>4.5459176613149348E-2</v>
      </c>
      <c r="D1609">
        <f t="shared" si="134"/>
        <v>5.4078880119215467E-4</v>
      </c>
      <c r="E1609">
        <f t="shared" si="135"/>
        <v>0.54078880119215467</v>
      </c>
      <c r="F1609" s="27">
        <f t="shared" si="136"/>
        <v>0.54078880119215467</v>
      </c>
      <c r="G1609">
        <f t="shared" si="133"/>
        <v>1.1756287125893181</v>
      </c>
      <c r="H1609" s="27">
        <f t="shared" si="137"/>
        <v>1.1756287125893181</v>
      </c>
    </row>
    <row r="1610" spans="1:8" x14ac:dyDescent="0.3">
      <c r="A1610">
        <v>15528</v>
      </c>
      <c r="B1610">
        <v>4.4999968718441398E-2</v>
      </c>
      <c r="C1610">
        <v>4.4269440776741248E-2</v>
      </c>
      <c r="D1610">
        <f t="shared" si="134"/>
        <v>7.3052794170015006E-4</v>
      </c>
      <c r="E1610">
        <f t="shared" si="135"/>
        <v>0.73052794170015001</v>
      </c>
      <c r="F1610" s="27">
        <f t="shared" si="136"/>
        <v>0.73052794170015001</v>
      </c>
      <c r="G1610">
        <f t="shared" si="133"/>
        <v>1.6233965544975433</v>
      </c>
      <c r="H1610" s="27">
        <f t="shared" si="137"/>
        <v>1.6233965544975433</v>
      </c>
    </row>
    <row r="1611" spans="1:8" x14ac:dyDescent="0.3">
      <c r="A1611">
        <v>15529</v>
      </c>
      <c r="B1611">
        <v>4.4999969465656299E-2</v>
      </c>
      <c r="C1611">
        <v>4.4211871978601498E-2</v>
      </c>
      <c r="D1611">
        <f t="shared" si="134"/>
        <v>7.8809748705480076E-4</v>
      </c>
      <c r="E1611">
        <f t="shared" si="135"/>
        <v>0.78809748705480076</v>
      </c>
      <c r="F1611" s="27">
        <f t="shared" si="136"/>
        <v>0.78809748705480076</v>
      </c>
      <c r="G1611">
        <f t="shared" si="133"/>
        <v>1.7513289373591063</v>
      </c>
      <c r="H1611" s="27">
        <f t="shared" si="137"/>
        <v>1.7513289373591063</v>
      </c>
    </row>
    <row r="1612" spans="1:8" x14ac:dyDescent="0.3">
      <c r="A1612">
        <v>15530</v>
      </c>
      <c r="B1612">
        <v>4.3999966852382298E-2</v>
      </c>
      <c r="C1612">
        <v>4.4154090534888099E-2</v>
      </c>
      <c r="D1612">
        <f t="shared" si="134"/>
        <v>1.5412368250580094E-4</v>
      </c>
      <c r="E1612">
        <f t="shared" si="135"/>
        <v>0.15412368250580094</v>
      </c>
      <c r="F1612" s="27">
        <f t="shared" si="136"/>
        <v>0.15412368250580094</v>
      </c>
      <c r="G1612">
        <f t="shared" si="133"/>
        <v>0.35028136049028907</v>
      </c>
      <c r="H1612" s="27">
        <f t="shared" si="137"/>
        <v>0.35028136049028907</v>
      </c>
    </row>
    <row r="1613" spans="1:8" x14ac:dyDescent="0.3">
      <c r="A1613">
        <v>15531</v>
      </c>
      <c r="B1613">
        <v>4.3999965008606298E-2</v>
      </c>
      <c r="C1613">
        <v>4.3508104410093951E-2</v>
      </c>
      <c r="D1613">
        <f t="shared" si="134"/>
        <v>4.9186059851234754E-4</v>
      </c>
      <c r="E1613">
        <f t="shared" si="135"/>
        <v>0.49186059851234754</v>
      </c>
      <c r="F1613" s="27">
        <f t="shared" si="136"/>
        <v>0.49186059851234754</v>
      </c>
      <c r="G1613">
        <f t="shared" si="133"/>
        <v>1.1178658856118195</v>
      </c>
      <c r="H1613" s="27">
        <f t="shared" si="137"/>
        <v>1.1178658856118195</v>
      </c>
    </row>
    <row r="1614" spans="1:8" x14ac:dyDescent="0.3">
      <c r="A1614">
        <v>15532</v>
      </c>
      <c r="B1614">
        <v>4.2999966316379902E-2</v>
      </c>
      <c r="C1614">
        <v>4.3457834811233553E-2</v>
      </c>
      <c r="D1614">
        <f t="shared" si="134"/>
        <v>4.5786849485365128E-4</v>
      </c>
      <c r="E1614">
        <f t="shared" si="135"/>
        <v>0.45786849485365128</v>
      </c>
      <c r="F1614" s="27">
        <f t="shared" si="136"/>
        <v>0.45786849485365128</v>
      </c>
      <c r="G1614">
        <f t="shared" si="133"/>
        <v>1.0648112872573023</v>
      </c>
      <c r="H1614" s="27">
        <f t="shared" si="137"/>
        <v>1.0648112872573023</v>
      </c>
    </row>
    <row r="1615" spans="1:8" x14ac:dyDescent="0.3">
      <c r="A1615">
        <v>15533</v>
      </c>
      <c r="B1615">
        <v>4.2999965959573498E-2</v>
      </c>
      <c r="C1615">
        <v>4.2983184682848452E-2</v>
      </c>
      <c r="D1615">
        <f t="shared" si="134"/>
        <v>1.678127672504609E-5</v>
      </c>
      <c r="E1615">
        <f t="shared" si="135"/>
        <v>1.678127672504609E-2</v>
      </c>
      <c r="F1615" s="27">
        <f t="shared" si="136"/>
        <v>1.678127672504609E-2</v>
      </c>
      <c r="G1615">
        <f t="shared" si="133"/>
        <v>3.9026255836627964E-2</v>
      </c>
      <c r="H1615" s="27">
        <f t="shared" si="137"/>
        <v>3.9026255836627964E-2</v>
      </c>
    </row>
    <row r="1616" spans="1:8" x14ac:dyDescent="0.3">
      <c r="A1616">
        <v>15534</v>
      </c>
      <c r="B1616">
        <v>4.7999968927213497E-2</v>
      </c>
      <c r="C1616">
        <v>4.7620454776099649E-2</v>
      </c>
      <c r="D1616">
        <f t="shared" si="134"/>
        <v>3.7951415111384806E-4</v>
      </c>
      <c r="E1616">
        <f t="shared" si="135"/>
        <v>0.37951415111384806</v>
      </c>
      <c r="F1616" s="27">
        <f t="shared" si="136"/>
        <v>0.37951415111384806</v>
      </c>
      <c r="G1616">
        <f t="shared" si="133"/>
        <v>0.79065499331747113</v>
      </c>
      <c r="H1616" s="27">
        <f t="shared" si="137"/>
        <v>0.79065499331747113</v>
      </c>
    </row>
    <row r="1617" spans="1:8" x14ac:dyDescent="0.3">
      <c r="A1617">
        <v>15535</v>
      </c>
      <c r="B1617">
        <v>5.19997874082345E-2</v>
      </c>
      <c r="C1617">
        <v>5.2549147231181502E-2</v>
      </c>
      <c r="D1617">
        <f t="shared" si="134"/>
        <v>5.4935982294700147E-4</v>
      </c>
      <c r="E1617">
        <f t="shared" si="135"/>
        <v>0.54935982294700147</v>
      </c>
      <c r="F1617" s="27">
        <f t="shared" si="136"/>
        <v>0.54935982294700147</v>
      </c>
      <c r="G1617">
        <f t="shared" si="133"/>
        <v>1.0564655171263388</v>
      </c>
      <c r="H1617" s="27">
        <f t="shared" si="137"/>
        <v>1.0564655171263388</v>
      </c>
    </row>
    <row r="1618" spans="1:8" x14ac:dyDescent="0.3">
      <c r="A1618">
        <v>15536</v>
      </c>
      <c r="B1618">
        <v>5.6999782124528997E-2</v>
      </c>
      <c r="C1618">
        <v>5.7593167737363997E-2</v>
      </c>
      <c r="D1618">
        <f t="shared" si="134"/>
        <v>5.9338561283499985E-4</v>
      </c>
      <c r="E1618">
        <f t="shared" si="135"/>
        <v>0.59338561283499991</v>
      </c>
      <c r="F1618" s="27">
        <f t="shared" si="136"/>
        <v>0.59338561283499991</v>
      </c>
      <c r="G1618">
        <f t="shared" si="133"/>
        <v>1.041031370152633</v>
      </c>
      <c r="H1618" s="27">
        <f t="shared" si="137"/>
        <v>1.041031370152633</v>
      </c>
    </row>
    <row r="1619" spans="1:8" x14ac:dyDescent="0.3">
      <c r="A1619">
        <v>15537</v>
      </c>
      <c r="B1619">
        <v>6.1999969931226001E-2</v>
      </c>
      <c r="C1619">
        <v>6.2244775393607503E-2</v>
      </c>
      <c r="D1619">
        <f t="shared" si="134"/>
        <v>2.4480546238150186E-4</v>
      </c>
      <c r="E1619">
        <f t="shared" si="135"/>
        <v>0.24480546238150186</v>
      </c>
      <c r="F1619" s="27">
        <f t="shared" si="136"/>
        <v>0.24480546238150186</v>
      </c>
      <c r="G1619">
        <f t="shared" si="133"/>
        <v>0.39484771146349651</v>
      </c>
      <c r="H1619" s="27">
        <f t="shared" si="137"/>
        <v>0.39484771146349651</v>
      </c>
    </row>
    <row r="1620" spans="1:8" x14ac:dyDescent="0.3">
      <c r="A1620">
        <v>15538</v>
      </c>
      <c r="B1620">
        <v>6.6999964657908501E-2</v>
      </c>
      <c r="C1620">
        <v>6.7111201878193499E-2</v>
      </c>
      <c r="D1620">
        <f t="shared" si="134"/>
        <v>1.1123722028499872E-4</v>
      </c>
      <c r="E1620">
        <f t="shared" si="135"/>
        <v>0.11123722028499872</v>
      </c>
      <c r="F1620" s="27">
        <f t="shared" si="136"/>
        <v>0.11123722028499872</v>
      </c>
      <c r="G1620">
        <f t="shared" si="133"/>
        <v>0.1660257894955002</v>
      </c>
      <c r="H1620" s="27">
        <f t="shared" si="137"/>
        <v>0.1660257894955002</v>
      </c>
    </row>
    <row r="1621" spans="1:8" x14ac:dyDescent="0.3">
      <c r="A1621">
        <v>15539</v>
      </c>
      <c r="B1621">
        <v>7.1999960587800005E-2</v>
      </c>
      <c r="C1621">
        <v>7.1593948345703998E-2</v>
      </c>
      <c r="D1621">
        <f t="shared" si="134"/>
        <v>4.0601224209600717E-4</v>
      </c>
      <c r="E1621">
        <f t="shared" si="135"/>
        <v>0.40601224209600717</v>
      </c>
      <c r="F1621" s="27">
        <f t="shared" si="136"/>
        <v>0.40601224209600717</v>
      </c>
      <c r="G1621">
        <f t="shared" si="133"/>
        <v>0.5639062004775649</v>
      </c>
      <c r="H1621" s="27">
        <f t="shared" si="137"/>
        <v>0.5639062004775649</v>
      </c>
    </row>
    <row r="1622" spans="1:8" x14ac:dyDescent="0.3">
      <c r="A1622">
        <v>15540</v>
      </c>
      <c r="B1622">
        <v>7.6999671205497E-2</v>
      </c>
      <c r="C1622">
        <v>7.6469475664023998E-2</v>
      </c>
      <c r="D1622">
        <f t="shared" si="134"/>
        <v>5.3019554147300252E-4</v>
      </c>
      <c r="E1622">
        <f t="shared" si="135"/>
        <v>0.53019554147300252</v>
      </c>
      <c r="F1622" s="27">
        <f t="shared" si="136"/>
        <v>0.53019554147300252</v>
      </c>
      <c r="G1622">
        <f t="shared" si="133"/>
        <v>0.68856857850472475</v>
      </c>
      <c r="H1622" s="27">
        <f t="shared" si="137"/>
        <v>0.68856857850472475</v>
      </c>
    </row>
    <row r="1623" spans="1:8" x14ac:dyDescent="0.3">
      <c r="A1623">
        <v>15541</v>
      </c>
      <c r="B1623">
        <v>8.2999833406495499E-2</v>
      </c>
      <c r="C1623">
        <v>8.1730501737075495E-2</v>
      </c>
      <c r="D1623">
        <f t="shared" si="134"/>
        <v>1.2693316694200041E-3</v>
      </c>
      <c r="E1623">
        <f t="shared" si="135"/>
        <v>1.2693316694200041</v>
      </c>
      <c r="F1623" s="27">
        <f t="shared" si="136"/>
        <v>1.2693316694200041</v>
      </c>
      <c r="G1623">
        <f t="shared" si="133"/>
        <v>1.5293183339337488</v>
      </c>
      <c r="H1623" s="27">
        <f t="shared" si="137"/>
        <v>1.5293183339337488</v>
      </c>
    </row>
    <row r="1624" spans="1:8" x14ac:dyDescent="0.3">
      <c r="A1624">
        <v>15542</v>
      </c>
      <c r="B1624">
        <v>9.0999762797721498E-2</v>
      </c>
      <c r="C1624">
        <v>9.0412201432482006E-2</v>
      </c>
      <c r="D1624">
        <f t="shared" si="134"/>
        <v>5.8756136523949176E-4</v>
      </c>
      <c r="E1624">
        <f t="shared" si="135"/>
        <v>0.58756136523949176</v>
      </c>
      <c r="F1624" s="27">
        <f t="shared" si="136"/>
        <v>0.58756136523949176</v>
      </c>
      <c r="G1624">
        <f t="shared" si="133"/>
        <v>0.6456735129579958</v>
      </c>
      <c r="H1624" s="27">
        <f t="shared" si="137"/>
        <v>0.6456735129579958</v>
      </c>
    </row>
    <row r="1625" spans="1:8" x14ac:dyDescent="0.3">
      <c r="A1625">
        <v>15543</v>
      </c>
      <c r="B1625">
        <v>9.9999707940420998E-2</v>
      </c>
      <c r="C1625">
        <v>9.9146873224648505E-2</v>
      </c>
      <c r="D1625">
        <f t="shared" si="134"/>
        <v>8.5283471577249359E-4</v>
      </c>
      <c r="E1625">
        <f t="shared" si="135"/>
        <v>0.85283471577249359</v>
      </c>
      <c r="F1625" s="27">
        <f t="shared" si="136"/>
        <v>0.85283471577249359</v>
      </c>
      <c r="G1625">
        <f t="shared" si="133"/>
        <v>0.85283720656524864</v>
      </c>
      <c r="H1625" s="27">
        <f t="shared" si="137"/>
        <v>0.85283720656524864</v>
      </c>
    </row>
    <row r="1626" spans="1:8" x14ac:dyDescent="0.3">
      <c r="A1626">
        <v>15544</v>
      </c>
      <c r="B1626">
        <v>0.10799956905188</v>
      </c>
      <c r="C1626">
        <v>0.107556071827092</v>
      </c>
      <c r="D1626">
        <f t="shared" si="134"/>
        <v>4.4349722478800868E-4</v>
      </c>
      <c r="E1626">
        <f t="shared" si="135"/>
        <v>0.44349722478800868</v>
      </c>
      <c r="F1626" s="27">
        <f t="shared" si="136"/>
        <v>0.44349722478800868</v>
      </c>
      <c r="G1626">
        <f t="shared" si="133"/>
        <v>0.41064721709673202</v>
      </c>
      <c r="H1626" s="27">
        <f t="shared" si="137"/>
        <v>0.41064721709673202</v>
      </c>
    </row>
    <row r="1627" spans="1:8" x14ac:dyDescent="0.3">
      <c r="A1627">
        <v>15545</v>
      </c>
      <c r="B1627">
        <v>0.115998156090794</v>
      </c>
      <c r="C1627">
        <v>0.116245403946626</v>
      </c>
      <c r="D1627">
        <f t="shared" si="134"/>
        <v>2.472478558319946E-4</v>
      </c>
      <c r="E1627">
        <f t="shared" si="135"/>
        <v>0.2472478558319946</v>
      </c>
      <c r="F1627" s="27">
        <f t="shared" si="136"/>
        <v>0.2472478558319946</v>
      </c>
      <c r="G1627">
        <f t="shared" si="133"/>
        <v>0.21314809145627189</v>
      </c>
      <c r="H1627" s="27">
        <f t="shared" si="137"/>
        <v>0.21314809145627189</v>
      </c>
    </row>
    <row r="1628" spans="1:8" x14ac:dyDescent="0.3">
      <c r="A1628">
        <v>15546</v>
      </c>
      <c r="B1628">
        <v>6.2116017864907003E-2</v>
      </c>
      <c r="C1628">
        <v>8.9437252504427495E-2</v>
      </c>
      <c r="D1628">
        <f t="shared" si="134"/>
        <v>2.7321234639520492E-2</v>
      </c>
      <c r="E1628">
        <f t="shared" si="135"/>
        <v>27.32123463952049</v>
      </c>
      <c r="F1628" s="27">
        <f t="shared" si="136"/>
        <v>27.32123463952049</v>
      </c>
      <c r="G1628">
        <f t="shared" si="133"/>
        <v>43.984201786631054</v>
      </c>
      <c r="H1628" s="27">
        <f t="shared" si="137"/>
        <v>43.984201786631054</v>
      </c>
    </row>
    <row r="1629" spans="1:8" x14ac:dyDescent="0.3">
      <c r="A1629">
        <v>15547</v>
      </c>
      <c r="B1629">
        <v>6.6001018379699003E-2</v>
      </c>
      <c r="C1629">
        <v>6.5773783083318493E-2</v>
      </c>
      <c r="D1629">
        <f t="shared" si="134"/>
        <v>2.2723529638050965E-4</v>
      </c>
      <c r="E1629">
        <f t="shared" si="135"/>
        <v>0.22723529638050965</v>
      </c>
      <c r="F1629" s="27">
        <f t="shared" si="136"/>
        <v>0.22723529638050965</v>
      </c>
      <c r="G1629">
        <f t="shared" si="133"/>
        <v>0.34429059120458066</v>
      </c>
      <c r="H1629" s="27">
        <f t="shared" si="137"/>
        <v>0.34429059120458066</v>
      </c>
    </row>
    <row r="1630" spans="1:8" x14ac:dyDescent="0.3">
      <c r="A1630">
        <v>15548</v>
      </c>
      <c r="B1630">
        <v>7.0000279785728994E-2</v>
      </c>
      <c r="C1630">
        <v>6.9520777093646E-2</v>
      </c>
      <c r="D1630">
        <f t="shared" si="134"/>
        <v>4.7950269208299479E-4</v>
      </c>
      <c r="E1630">
        <f t="shared" si="135"/>
        <v>0.47950269208299479</v>
      </c>
      <c r="F1630" s="27">
        <f t="shared" si="136"/>
        <v>0.47950269208299479</v>
      </c>
      <c r="G1630">
        <f t="shared" si="133"/>
        <v>0.68500110792521629</v>
      </c>
      <c r="H1630" s="27">
        <f t="shared" si="137"/>
        <v>0.68500110792521629</v>
      </c>
    </row>
    <row r="1631" spans="1:8" x14ac:dyDescent="0.3">
      <c r="A1631">
        <v>15549</v>
      </c>
      <c r="B1631">
        <v>7.4000172125065003E-2</v>
      </c>
      <c r="C1631">
        <v>7.2284701783388999E-2</v>
      </c>
      <c r="D1631">
        <f t="shared" si="134"/>
        <v>1.7154703416760037E-3</v>
      </c>
      <c r="E1631">
        <f t="shared" si="135"/>
        <v>1.7154703416760038</v>
      </c>
      <c r="F1631" s="27">
        <f t="shared" si="136"/>
        <v>1.7154703416760038</v>
      </c>
      <c r="G1631">
        <f t="shared" si="133"/>
        <v>2.3181977722656502</v>
      </c>
      <c r="H1631" s="27">
        <f t="shared" si="137"/>
        <v>2.3181977722656502</v>
      </c>
    </row>
    <row r="1632" spans="1:8" x14ac:dyDescent="0.3">
      <c r="A1632">
        <v>15550</v>
      </c>
      <c r="B1632">
        <v>7.7000073918249007E-2</v>
      </c>
      <c r="C1632">
        <v>7.7488105943032001E-2</v>
      </c>
      <c r="D1632">
        <f t="shared" si="134"/>
        <v>4.8803202478299446E-4</v>
      </c>
      <c r="E1632">
        <f t="shared" si="135"/>
        <v>0.48803202478299446</v>
      </c>
      <c r="F1632" s="27">
        <f t="shared" si="136"/>
        <v>0.48803202478299446</v>
      </c>
      <c r="G1632">
        <f t="shared" si="133"/>
        <v>0.63380721595298495</v>
      </c>
      <c r="H1632" s="27">
        <f t="shared" si="137"/>
        <v>0.63380721595298495</v>
      </c>
    </row>
    <row r="1633" spans="1:8" x14ac:dyDescent="0.3">
      <c r="A1633">
        <v>15551</v>
      </c>
      <c r="B1633">
        <v>8.10000221784795E-2</v>
      </c>
      <c r="C1633">
        <v>8.1370536008131003E-2</v>
      </c>
      <c r="D1633">
        <f t="shared" si="134"/>
        <v>3.7051382965150315E-4</v>
      </c>
      <c r="E1633">
        <f t="shared" si="135"/>
        <v>0.37051382965150315</v>
      </c>
      <c r="F1633" s="27">
        <f t="shared" si="136"/>
        <v>0.37051382965150315</v>
      </c>
      <c r="G1633">
        <f t="shared" si="133"/>
        <v>0.45742435580461255</v>
      </c>
      <c r="H1633" s="27">
        <f t="shared" si="137"/>
        <v>0.45742435580461255</v>
      </c>
    </row>
    <row r="1634" spans="1:8" x14ac:dyDescent="0.3">
      <c r="A1634">
        <v>15552</v>
      </c>
      <c r="B1634">
        <v>8.5000024287689505E-2</v>
      </c>
      <c r="C1634">
        <v>8.5280190504938999E-2</v>
      </c>
      <c r="D1634">
        <f t="shared" si="134"/>
        <v>2.8016621724949453E-4</v>
      </c>
      <c r="E1634">
        <f t="shared" si="135"/>
        <v>0.28016621724949453</v>
      </c>
      <c r="F1634" s="27">
        <f t="shared" si="136"/>
        <v>0.28016621724949453</v>
      </c>
      <c r="G1634">
        <f t="shared" si="133"/>
        <v>0.3296072202300192</v>
      </c>
      <c r="H1634" s="27">
        <f t="shared" si="137"/>
        <v>0.3296072202300192</v>
      </c>
    </row>
    <row r="1635" spans="1:8" x14ac:dyDescent="0.3">
      <c r="A1635">
        <v>17281</v>
      </c>
      <c r="B1635">
        <v>8.5000024655139506E-2</v>
      </c>
      <c r="C1635">
        <v>8.5761821713115499E-2</v>
      </c>
      <c r="D1635">
        <f t="shared" si="134"/>
        <v>7.6179705797599362E-4</v>
      </c>
      <c r="E1635">
        <f t="shared" si="135"/>
        <v>0.76179705797599362</v>
      </c>
      <c r="F1635" s="27">
        <f t="shared" si="136"/>
        <v>0.76179705797599362</v>
      </c>
      <c r="G1635">
        <f t="shared" si="133"/>
        <v>0.89623157295158695</v>
      </c>
      <c r="H1635" s="27">
        <f t="shared" si="137"/>
        <v>0.89623157295158695</v>
      </c>
    </row>
    <row r="1636" spans="1:8" x14ac:dyDescent="0.3">
      <c r="A1636">
        <v>17282</v>
      </c>
      <c r="B1636">
        <v>8.8000151937918006E-2</v>
      </c>
      <c r="C1636">
        <v>8.8391168205686002E-2</v>
      </c>
      <c r="D1636">
        <f t="shared" si="134"/>
        <v>3.9101626776799625E-4</v>
      </c>
      <c r="E1636">
        <f t="shared" si="135"/>
        <v>0.39101626776799625</v>
      </c>
      <c r="F1636" s="27">
        <f t="shared" si="136"/>
        <v>0.39101626776799625</v>
      </c>
      <c r="G1636">
        <f t="shared" si="133"/>
        <v>0.44433590074236329</v>
      </c>
      <c r="H1636" s="27">
        <f t="shared" si="137"/>
        <v>0.44433590074236329</v>
      </c>
    </row>
    <row r="1637" spans="1:8" x14ac:dyDescent="0.3">
      <c r="A1637">
        <v>17283</v>
      </c>
      <c r="B1637">
        <v>9.10001518730265E-2</v>
      </c>
      <c r="C1637">
        <v>9.1698778063514494E-2</v>
      </c>
      <c r="D1637">
        <f t="shared" si="134"/>
        <v>6.9862619048799424E-4</v>
      </c>
      <c r="E1637">
        <f t="shared" si="135"/>
        <v>0.69862619048799424</v>
      </c>
      <c r="F1637" s="27">
        <f t="shared" si="136"/>
        <v>0.69862619048799424</v>
      </c>
      <c r="G1637">
        <f t="shared" si="133"/>
        <v>0.76771980717438248</v>
      </c>
      <c r="H1637" s="27">
        <f t="shared" si="137"/>
        <v>0.76771980717438248</v>
      </c>
    </row>
    <row r="1638" spans="1:8" x14ac:dyDescent="0.3">
      <c r="A1638">
        <v>17284</v>
      </c>
      <c r="B1638">
        <v>9.4000025218748506E-2</v>
      </c>
      <c r="C1638">
        <v>9.46583089972165E-2</v>
      </c>
      <c r="D1638">
        <f t="shared" si="134"/>
        <v>6.5828377846799402E-4</v>
      </c>
      <c r="E1638">
        <f t="shared" si="135"/>
        <v>0.65828377846799402</v>
      </c>
      <c r="F1638" s="27">
        <f t="shared" si="136"/>
        <v>0.65828377846799402</v>
      </c>
      <c r="G1638">
        <f t="shared" si="133"/>
        <v>0.70030170410709414</v>
      </c>
      <c r="H1638" s="27">
        <f t="shared" si="137"/>
        <v>0.70030170410709414</v>
      </c>
    </row>
    <row r="1639" spans="1:8" x14ac:dyDescent="0.3">
      <c r="A1639">
        <v>17285</v>
      </c>
      <c r="B1639">
        <v>9.70000256730425E-2</v>
      </c>
      <c r="C1639">
        <v>9.7814768611757502E-2</v>
      </c>
      <c r="D1639">
        <f t="shared" si="134"/>
        <v>8.1474293871500181E-4</v>
      </c>
      <c r="E1639">
        <f t="shared" si="135"/>
        <v>0.81474293871500181</v>
      </c>
      <c r="F1639" s="27">
        <f t="shared" si="136"/>
        <v>0.81474293871500181</v>
      </c>
      <c r="G1639">
        <f t="shared" si="133"/>
        <v>0.83994095162536531</v>
      </c>
      <c r="H1639" s="27">
        <f t="shared" si="137"/>
        <v>0.83994095162536531</v>
      </c>
    </row>
    <row r="1640" spans="1:8" x14ac:dyDescent="0.3">
      <c r="A1640">
        <v>17286</v>
      </c>
      <c r="B1640">
        <v>9.9000025503132499E-2</v>
      </c>
      <c r="C1640">
        <v>9.9319093658650506E-2</v>
      </c>
      <c r="D1640">
        <f t="shared" si="134"/>
        <v>3.1906815551800694E-4</v>
      </c>
      <c r="E1640">
        <f t="shared" si="135"/>
        <v>0.31906815551800694</v>
      </c>
      <c r="F1640" s="27">
        <f t="shared" si="136"/>
        <v>0.31906815551800694</v>
      </c>
      <c r="G1640">
        <f t="shared" si="133"/>
        <v>0.32229098315526311</v>
      </c>
      <c r="H1640" s="27">
        <f t="shared" si="137"/>
        <v>0.32229098315526311</v>
      </c>
    </row>
    <row r="1641" spans="1:8" x14ac:dyDescent="0.3">
      <c r="A1641">
        <v>17287</v>
      </c>
      <c r="B1641">
        <v>0.101000024405504</v>
      </c>
      <c r="C1641">
        <v>0.100882053632144</v>
      </c>
      <c r="D1641">
        <f t="shared" si="134"/>
        <v>1.1797077335999606E-4</v>
      </c>
      <c r="E1641">
        <f t="shared" si="135"/>
        <v>0.11797077335999606</v>
      </c>
      <c r="F1641" s="27">
        <f t="shared" si="136"/>
        <v>0.11797077335999606</v>
      </c>
      <c r="G1641">
        <f t="shared" si="133"/>
        <v>0.1168027176769348</v>
      </c>
      <c r="H1641" s="27">
        <f t="shared" si="137"/>
        <v>0.1168027176769348</v>
      </c>
    </row>
    <row r="1642" spans="1:8" x14ac:dyDescent="0.3">
      <c r="A1642">
        <v>17288</v>
      </c>
      <c r="B1642">
        <v>0.102000024929104</v>
      </c>
      <c r="C1642">
        <v>0.1024777368499835</v>
      </c>
      <c r="D1642">
        <f t="shared" si="134"/>
        <v>4.7771192087950332E-4</v>
      </c>
      <c r="E1642">
        <f t="shared" si="135"/>
        <v>0.47771192087950332</v>
      </c>
      <c r="F1642" s="27">
        <f t="shared" si="136"/>
        <v>0.47771192087950332</v>
      </c>
      <c r="G1642">
        <f t="shared" si="133"/>
        <v>0.46834490600521039</v>
      </c>
      <c r="H1642" s="27">
        <f t="shared" si="137"/>
        <v>0.46834490600521039</v>
      </c>
    </row>
    <row r="1643" spans="1:8" x14ac:dyDescent="0.3">
      <c r="A1643">
        <v>17289</v>
      </c>
      <c r="B1643">
        <v>0.10400002427112801</v>
      </c>
      <c r="C1643">
        <v>0.10428338481992649</v>
      </c>
      <c r="D1643">
        <f t="shared" si="134"/>
        <v>2.8336054879848915E-4</v>
      </c>
      <c r="E1643">
        <f t="shared" si="135"/>
        <v>0.28336054879848915</v>
      </c>
      <c r="F1643" s="27">
        <f t="shared" si="136"/>
        <v>0.28336054879848915</v>
      </c>
      <c r="G1643">
        <f t="shared" si="133"/>
        <v>0.2724620025662382</v>
      </c>
      <c r="H1643" s="27">
        <f t="shared" si="137"/>
        <v>0.2724620025662382</v>
      </c>
    </row>
    <row r="1644" spans="1:8" x14ac:dyDescent="0.3">
      <c r="A1644">
        <v>17290</v>
      </c>
      <c r="B1644">
        <v>0.104000024683247</v>
      </c>
      <c r="C1644">
        <v>0.104795439927531</v>
      </c>
      <c r="D1644">
        <f t="shared" si="134"/>
        <v>7.9541524428400345E-4</v>
      </c>
      <c r="E1644">
        <f t="shared" si="135"/>
        <v>0.79541524428400345</v>
      </c>
      <c r="F1644" s="27">
        <f t="shared" si="136"/>
        <v>0.79541524428400345</v>
      </c>
      <c r="G1644">
        <f t="shared" si="133"/>
        <v>0.76482216875101772</v>
      </c>
      <c r="H1644" s="27">
        <f t="shared" si="137"/>
        <v>0.76482216875101772</v>
      </c>
    </row>
    <row r="1645" spans="1:8" x14ac:dyDescent="0.3">
      <c r="A1645">
        <v>17291</v>
      </c>
      <c r="B1645">
        <v>0.105000024202745</v>
      </c>
      <c r="C1645">
        <v>0.1051393069867345</v>
      </c>
      <c r="D1645">
        <f t="shared" si="134"/>
        <v>1.3928278398950278E-4</v>
      </c>
      <c r="E1645">
        <f t="shared" si="135"/>
        <v>0.13928278398950278</v>
      </c>
      <c r="F1645" s="27">
        <f t="shared" si="136"/>
        <v>0.13928278398950278</v>
      </c>
      <c r="G1645">
        <f t="shared" si="133"/>
        <v>0.13265023989000332</v>
      </c>
      <c r="H1645" s="27">
        <f t="shared" si="137"/>
        <v>0.13265023989000332</v>
      </c>
    </row>
    <row r="1646" spans="1:8" x14ac:dyDescent="0.3">
      <c r="A1646">
        <v>17292</v>
      </c>
      <c r="B1646">
        <v>0.10500002463371</v>
      </c>
      <c r="C1646">
        <v>0.10560986651097</v>
      </c>
      <c r="D1646">
        <f t="shared" si="134"/>
        <v>6.0984187726000061E-4</v>
      </c>
      <c r="E1646">
        <f t="shared" si="135"/>
        <v>0.60984187726000061</v>
      </c>
      <c r="F1646" s="27">
        <f t="shared" si="136"/>
        <v>0.60984187726000061</v>
      </c>
      <c r="G1646">
        <f t="shared" si="133"/>
        <v>0.58080165160667252</v>
      </c>
      <c r="H1646" s="27">
        <f t="shared" si="137"/>
        <v>0.58080165160667252</v>
      </c>
    </row>
    <row r="1647" spans="1:8" x14ac:dyDescent="0.3">
      <c r="A1647">
        <v>17293</v>
      </c>
      <c r="B1647">
        <v>0.106000024062848</v>
      </c>
      <c r="C1647">
        <v>0.106090851736901</v>
      </c>
      <c r="D1647">
        <f t="shared" si="134"/>
        <v>9.0827674052995633E-5</v>
      </c>
      <c r="E1647">
        <f t="shared" si="135"/>
        <v>9.0827674052995633E-2</v>
      </c>
      <c r="F1647" s="27">
        <f t="shared" si="136"/>
        <v>9.0827674052995633E-2</v>
      </c>
      <c r="G1647">
        <f t="shared" si="133"/>
        <v>8.5686465504143092E-2</v>
      </c>
      <c r="H1647" s="27">
        <f t="shared" si="137"/>
        <v>8.5686465504143092E-2</v>
      </c>
    </row>
    <row r="1648" spans="1:8" x14ac:dyDescent="0.3">
      <c r="A1648">
        <v>17294</v>
      </c>
      <c r="B1648">
        <v>0.105000024699449</v>
      </c>
      <c r="C1648">
        <v>0.105384927025126</v>
      </c>
      <c r="D1648">
        <f t="shared" si="134"/>
        <v>3.8490232567700566E-4</v>
      </c>
      <c r="E1648">
        <f t="shared" si="135"/>
        <v>0.38490232567700566</v>
      </c>
      <c r="F1648" s="27">
        <f t="shared" si="136"/>
        <v>0.38490232567700566</v>
      </c>
      <c r="G1648">
        <f t="shared" si="133"/>
        <v>0.36657355727176844</v>
      </c>
      <c r="H1648" s="27">
        <f t="shared" si="137"/>
        <v>0.36657355727176844</v>
      </c>
    </row>
    <row r="1649" spans="1:8" x14ac:dyDescent="0.3">
      <c r="A1649">
        <v>17295</v>
      </c>
      <c r="B1649">
        <v>0.10400002474172799</v>
      </c>
      <c r="C1649">
        <v>0.10443594873777649</v>
      </c>
      <c r="D1649">
        <f t="shared" si="134"/>
        <v>4.3592399604849841E-4</v>
      </c>
      <c r="E1649">
        <f t="shared" si="135"/>
        <v>0.43592399604849841</v>
      </c>
      <c r="F1649" s="27">
        <f t="shared" si="136"/>
        <v>0.43592399604849841</v>
      </c>
      <c r="G1649">
        <f t="shared" si="133"/>
        <v>0.41915758879006526</v>
      </c>
      <c r="H1649" s="27">
        <f t="shared" si="137"/>
        <v>0.41915758879006526</v>
      </c>
    </row>
    <row r="1650" spans="1:8" x14ac:dyDescent="0.3">
      <c r="A1650">
        <v>17296</v>
      </c>
      <c r="B1650">
        <v>0.10300002519568099</v>
      </c>
      <c r="C1650">
        <v>0.103637102816696</v>
      </c>
      <c r="D1650">
        <f t="shared" si="134"/>
        <v>6.3707762101500309E-4</v>
      </c>
      <c r="E1650">
        <f t="shared" si="135"/>
        <v>0.63707762101500309</v>
      </c>
      <c r="F1650" s="27">
        <f t="shared" si="136"/>
        <v>0.63707762101500309</v>
      </c>
      <c r="G1650">
        <f t="shared" si="133"/>
        <v>0.61852181084875801</v>
      </c>
      <c r="H1650" s="27">
        <f t="shared" si="137"/>
        <v>0.61852181084875801</v>
      </c>
    </row>
    <row r="1651" spans="1:8" x14ac:dyDescent="0.3">
      <c r="A1651">
        <v>17297</v>
      </c>
      <c r="B1651">
        <v>0.10200002570152</v>
      </c>
      <c r="C1651">
        <v>0.1025732393278965</v>
      </c>
      <c r="D1651">
        <f t="shared" si="134"/>
        <v>5.7321362637649531E-4</v>
      </c>
      <c r="E1651">
        <f t="shared" si="135"/>
        <v>0.57321362637649531</v>
      </c>
      <c r="F1651" s="27">
        <f t="shared" si="136"/>
        <v>0.57321362637649531</v>
      </c>
      <c r="G1651">
        <f t="shared" si="133"/>
        <v>0.56197400190258306</v>
      </c>
      <c r="H1651" s="27">
        <f t="shared" si="137"/>
        <v>0.56197400190258306</v>
      </c>
    </row>
    <row r="1652" spans="1:8" x14ac:dyDescent="0.3">
      <c r="A1652">
        <v>17298</v>
      </c>
      <c r="B1652">
        <v>0.100000024698419</v>
      </c>
      <c r="C1652">
        <v>9.9948185061520006E-2</v>
      </c>
      <c r="D1652">
        <f t="shared" si="134"/>
        <v>5.1839636898989849E-5</v>
      </c>
      <c r="E1652">
        <f t="shared" si="135"/>
        <v>5.1839636898989849E-2</v>
      </c>
      <c r="F1652" s="27">
        <f t="shared" si="136"/>
        <v>5.1839636898989849E-2</v>
      </c>
      <c r="G1652">
        <f t="shared" si="133"/>
        <v>5.1839624095422282E-2</v>
      </c>
      <c r="H1652" s="27">
        <f t="shared" si="137"/>
        <v>5.1839624095422282E-2</v>
      </c>
    </row>
    <row r="1653" spans="1:8" x14ac:dyDescent="0.3">
      <c r="A1653">
        <v>17299</v>
      </c>
      <c r="B1653">
        <v>9.7000024496829498E-2</v>
      </c>
      <c r="C1653">
        <v>9.7219148641900496E-2</v>
      </c>
      <c r="D1653">
        <f t="shared" si="134"/>
        <v>2.1912414507099798E-4</v>
      </c>
      <c r="E1653">
        <f t="shared" si="135"/>
        <v>0.21912414507099798</v>
      </c>
      <c r="F1653" s="27">
        <f t="shared" si="136"/>
        <v>0.21912414507099798</v>
      </c>
      <c r="G1653">
        <f t="shared" si="133"/>
        <v>0.22590112343544838</v>
      </c>
      <c r="H1653" s="27">
        <f t="shared" si="137"/>
        <v>0.22590112343544838</v>
      </c>
    </row>
    <row r="1654" spans="1:8" x14ac:dyDescent="0.3">
      <c r="A1654">
        <v>17300</v>
      </c>
      <c r="B1654">
        <v>9.4000023583468498E-2</v>
      </c>
      <c r="C1654">
        <v>9.4386201426313002E-2</v>
      </c>
      <c r="D1654">
        <f t="shared" si="134"/>
        <v>3.8617784284450396E-4</v>
      </c>
      <c r="E1654">
        <f t="shared" si="135"/>
        <v>0.38617784284450396</v>
      </c>
      <c r="F1654" s="27">
        <f t="shared" si="136"/>
        <v>0.38617784284450396</v>
      </c>
      <c r="G1654">
        <f t="shared" si="133"/>
        <v>0.41082738931612339</v>
      </c>
      <c r="H1654" s="27">
        <f t="shared" si="137"/>
        <v>0.41082738931612339</v>
      </c>
    </row>
    <row r="1655" spans="1:8" x14ac:dyDescent="0.3">
      <c r="A1655">
        <v>17301</v>
      </c>
      <c r="B1655">
        <v>9.1000138473357001E-2</v>
      </c>
      <c r="C1655">
        <v>9.1702027317119503E-2</v>
      </c>
      <c r="D1655">
        <f t="shared" si="134"/>
        <v>7.0188884376250205E-4</v>
      </c>
      <c r="E1655">
        <f t="shared" si="135"/>
        <v>0.70188884376250205</v>
      </c>
      <c r="F1655" s="27">
        <f t="shared" si="136"/>
        <v>0.70188884376250205</v>
      </c>
      <c r="G1655">
        <f t="shared" si="133"/>
        <v>0.77130524803322242</v>
      </c>
      <c r="H1655" s="27">
        <f t="shared" si="137"/>
        <v>0.77130524803322242</v>
      </c>
    </row>
    <row r="1656" spans="1:8" x14ac:dyDescent="0.3">
      <c r="A1656">
        <v>17302</v>
      </c>
      <c r="B1656">
        <v>8.9000115839992497E-2</v>
      </c>
      <c r="C1656">
        <v>8.8857383384602001E-2</v>
      </c>
      <c r="D1656">
        <f t="shared" si="134"/>
        <v>1.4273245539049573E-4</v>
      </c>
      <c r="E1656">
        <f t="shared" si="135"/>
        <v>0.14273245539049573</v>
      </c>
      <c r="F1656" s="27">
        <f t="shared" si="136"/>
        <v>0.14273245539049573</v>
      </c>
      <c r="G1656">
        <f t="shared" si="133"/>
        <v>0.16037333664498268</v>
      </c>
      <c r="H1656" s="27">
        <f t="shared" si="137"/>
        <v>0.16037333664498268</v>
      </c>
    </row>
    <row r="1657" spans="1:8" x14ac:dyDescent="0.3">
      <c r="A1657">
        <v>17303</v>
      </c>
      <c r="B1657">
        <v>8.6000021577294999E-2</v>
      </c>
      <c r="C1657">
        <v>8.6130109731501495E-2</v>
      </c>
      <c r="D1657">
        <f t="shared" si="134"/>
        <v>1.3008815420649522E-4</v>
      </c>
      <c r="E1657">
        <f t="shared" si="135"/>
        <v>0.13008815420649522</v>
      </c>
      <c r="F1657" s="27">
        <f t="shared" si="136"/>
        <v>0.13008815420649522</v>
      </c>
      <c r="G1657">
        <f t="shared" si="133"/>
        <v>0.15126525763667947</v>
      </c>
      <c r="H1657" s="27">
        <f t="shared" si="137"/>
        <v>0.15126525763667947</v>
      </c>
    </row>
    <row r="1658" spans="1:8" x14ac:dyDescent="0.3">
      <c r="A1658">
        <v>17304</v>
      </c>
      <c r="B1658">
        <v>8.3000102328770003E-2</v>
      </c>
      <c r="C1658">
        <v>8.3651829361114496E-2</v>
      </c>
      <c r="D1658">
        <f t="shared" si="134"/>
        <v>6.5172703234449292E-4</v>
      </c>
      <c r="E1658">
        <f t="shared" si="135"/>
        <v>0.65172703234449292</v>
      </c>
      <c r="F1658" s="27">
        <f t="shared" si="136"/>
        <v>0.65172703234449292</v>
      </c>
      <c r="G1658">
        <f t="shared" si="133"/>
        <v>0.78521232391130114</v>
      </c>
      <c r="H1658" s="27">
        <f t="shared" si="137"/>
        <v>0.78521232391130114</v>
      </c>
    </row>
    <row r="1659" spans="1:8" x14ac:dyDescent="0.3">
      <c r="A1659">
        <v>17305</v>
      </c>
      <c r="B1659">
        <v>8.0000073482872996E-2</v>
      </c>
      <c r="C1659">
        <v>8.0910060846304005E-2</v>
      </c>
      <c r="D1659">
        <f t="shared" si="134"/>
        <v>9.099873634310085E-4</v>
      </c>
      <c r="E1659">
        <f t="shared" si="135"/>
        <v>0.9099873634310085</v>
      </c>
      <c r="F1659" s="27">
        <f t="shared" si="136"/>
        <v>0.9099873634310085</v>
      </c>
      <c r="G1659">
        <f t="shared" si="133"/>
        <v>1.1374831594696289</v>
      </c>
      <c r="H1659" s="27">
        <f t="shared" si="137"/>
        <v>1.1374831594696289</v>
      </c>
    </row>
    <row r="1660" spans="1:8" x14ac:dyDescent="0.3">
      <c r="A1660">
        <v>17306</v>
      </c>
      <c r="B1660">
        <v>7.8000089407070497E-2</v>
      </c>
      <c r="C1660">
        <v>7.7241148457864506E-2</v>
      </c>
      <c r="D1660">
        <f t="shared" si="134"/>
        <v>7.589409492059912E-4</v>
      </c>
      <c r="E1660">
        <f t="shared" si="135"/>
        <v>0.7589409492059912</v>
      </c>
      <c r="F1660" s="27">
        <f t="shared" si="136"/>
        <v>0.7589409492059912</v>
      </c>
      <c r="G1660">
        <f t="shared" si="133"/>
        <v>0.97300010163474926</v>
      </c>
      <c r="H1660" s="27">
        <f t="shared" si="137"/>
        <v>0.97300010163474926</v>
      </c>
    </row>
    <row r="1661" spans="1:8" x14ac:dyDescent="0.3">
      <c r="A1661">
        <v>17307</v>
      </c>
      <c r="B1661">
        <v>7.6000108389160506E-2</v>
      </c>
      <c r="C1661">
        <v>7.6577626860489995E-2</v>
      </c>
      <c r="D1661">
        <f t="shared" si="134"/>
        <v>5.7751847132948841E-4</v>
      </c>
      <c r="E1661">
        <f t="shared" si="135"/>
        <v>0.57751847132948841</v>
      </c>
      <c r="F1661" s="27">
        <f t="shared" si="136"/>
        <v>0.57751847132948841</v>
      </c>
      <c r="G1661">
        <f t="shared" si="133"/>
        <v>0.75989164169647005</v>
      </c>
      <c r="H1661" s="27">
        <f t="shared" si="137"/>
        <v>0.75989164169647005</v>
      </c>
    </row>
    <row r="1662" spans="1:8" x14ac:dyDescent="0.3">
      <c r="A1662">
        <v>17308</v>
      </c>
      <c r="B1662">
        <v>7.4000176260773501E-2</v>
      </c>
      <c r="C1662">
        <v>7.5262872151374005E-2</v>
      </c>
      <c r="D1662">
        <f t="shared" si="134"/>
        <v>1.2626958906005042E-3</v>
      </c>
      <c r="E1662">
        <f t="shared" si="135"/>
        <v>1.2626958906005044</v>
      </c>
      <c r="F1662" s="27">
        <f t="shared" si="136"/>
        <v>1.2626958906005044</v>
      </c>
      <c r="G1662">
        <f t="shared" si="133"/>
        <v>1.7063417337694133</v>
      </c>
      <c r="H1662" s="27">
        <f t="shared" si="137"/>
        <v>1.7063417337694133</v>
      </c>
    </row>
    <row r="1663" spans="1:8" x14ac:dyDescent="0.3">
      <c r="A1663">
        <v>17309</v>
      </c>
      <c r="B1663">
        <v>7.3000186064363995E-2</v>
      </c>
      <c r="C1663">
        <v>7.4181485830234997E-2</v>
      </c>
      <c r="D1663">
        <f t="shared" si="134"/>
        <v>1.1812997658710023E-3</v>
      </c>
      <c r="E1663">
        <f t="shared" si="135"/>
        <v>1.1812997658710023</v>
      </c>
      <c r="F1663" s="27">
        <f t="shared" si="136"/>
        <v>1.1812997658710023</v>
      </c>
      <c r="G1663">
        <f t="shared" si="133"/>
        <v>1.6182147328082899</v>
      </c>
      <c r="H1663" s="27">
        <f t="shared" si="137"/>
        <v>1.6182147328082899</v>
      </c>
    </row>
    <row r="1664" spans="1:8" x14ac:dyDescent="0.3">
      <c r="A1664">
        <v>17310</v>
      </c>
      <c r="B1664">
        <v>7.1000526122027993E-2</v>
      </c>
      <c r="C1664">
        <v>7.1930258033536004E-2</v>
      </c>
      <c r="D1664">
        <f t="shared" si="134"/>
        <v>9.2973191150801104E-4</v>
      </c>
      <c r="E1664">
        <f t="shared" si="135"/>
        <v>0.92973191150801104</v>
      </c>
      <c r="F1664" s="27">
        <f t="shared" si="136"/>
        <v>0.92973191150801104</v>
      </c>
      <c r="G1664">
        <f t="shared" si="133"/>
        <v>1.3094718620959074</v>
      </c>
      <c r="H1664" s="27">
        <f t="shared" si="137"/>
        <v>1.3094718620959074</v>
      </c>
    </row>
    <row r="1665" spans="1:8" x14ac:dyDescent="0.3">
      <c r="A1665">
        <v>17311</v>
      </c>
      <c r="B1665">
        <v>6.9000753565399503E-2</v>
      </c>
      <c r="C1665">
        <v>7.0116970411733495E-2</v>
      </c>
      <c r="D1665">
        <f t="shared" si="134"/>
        <v>1.1162168463339922E-3</v>
      </c>
      <c r="E1665">
        <f t="shared" si="135"/>
        <v>1.1162168463339923</v>
      </c>
      <c r="F1665" s="27">
        <f t="shared" si="136"/>
        <v>1.1162168463339923</v>
      </c>
      <c r="G1665">
        <f t="shared" si="133"/>
        <v>1.6176879072429731</v>
      </c>
      <c r="H1665" s="27">
        <f t="shared" si="137"/>
        <v>1.6176879072429731</v>
      </c>
    </row>
    <row r="1666" spans="1:8" x14ac:dyDescent="0.3">
      <c r="A1666">
        <v>17312</v>
      </c>
      <c r="B1666">
        <v>6.7001103634700507E-2</v>
      </c>
      <c r="C1666">
        <v>6.8290404978297498E-2</v>
      </c>
      <c r="D1666">
        <f t="shared" si="134"/>
        <v>1.2893013435969908E-3</v>
      </c>
      <c r="E1666">
        <f t="shared" si="135"/>
        <v>1.2893013435969909</v>
      </c>
      <c r="F1666" s="27">
        <f t="shared" si="136"/>
        <v>1.2893013435969909</v>
      </c>
      <c r="G1666">
        <f t="shared" si="133"/>
        <v>1.9242986662226402</v>
      </c>
      <c r="H1666" s="27">
        <f t="shared" si="137"/>
        <v>1.9242986662226402</v>
      </c>
    </row>
    <row r="1667" spans="1:8" x14ac:dyDescent="0.3">
      <c r="A1667">
        <v>17313</v>
      </c>
      <c r="B1667">
        <v>6.6001209486470994E-2</v>
      </c>
      <c r="C1667">
        <v>6.6301328255792005E-2</v>
      </c>
      <c r="D1667">
        <f t="shared" si="134"/>
        <v>3.0011876932101167E-4</v>
      </c>
      <c r="E1667">
        <f t="shared" si="135"/>
        <v>0.30011876932101167</v>
      </c>
      <c r="F1667" s="27">
        <f t="shared" si="136"/>
        <v>0.30011876932101167</v>
      </c>
      <c r="G1667">
        <f t="shared" ref="G1667:G1730" si="138">ABS(F1667/(B1667*1000))*100</f>
        <v>0.45471707512046478</v>
      </c>
      <c r="H1667" s="27">
        <f t="shared" si="137"/>
        <v>0.45471707512046478</v>
      </c>
    </row>
    <row r="1668" spans="1:8" x14ac:dyDescent="0.3">
      <c r="A1668">
        <v>17314</v>
      </c>
      <c r="B1668">
        <v>6.4000621214602996E-2</v>
      </c>
      <c r="C1668">
        <v>6.4583903262664E-2</v>
      </c>
      <c r="D1668">
        <f t="shared" ref="D1668:D1731" si="139">ABS(B1668-C1668)</f>
        <v>5.8328204806100403E-4</v>
      </c>
      <c r="E1668">
        <f t="shared" ref="E1668:E1731" si="140">D1668*1000</f>
        <v>0.58328204806100403</v>
      </c>
      <c r="F1668" s="27">
        <f t="shared" ref="F1668:F1731" si="141">E1668</f>
        <v>0.58328204806100403</v>
      </c>
      <c r="G1668">
        <f t="shared" si="138"/>
        <v>0.91136935390857854</v>
      </c>
      <c r="H1668" s="27">
        <f t="shared" ref="H1668:H1731" si="142">G1668</f>
        <v>0.91136935390857854</v>
      </c>
    </row>
    <row r="1669" spans="1:8" x14ac:dyDescent="0.3">
      <c r="A1669">
        <v>17315</v>
      </c>
      <c r="B1669">
        <v>7.6406762099508502E-2</v>
      </c>
      <c r="C1669">
        <v>7.9484487798554507E-2</v>
      </c>
      <c r="D1669">
        <f t="shared" si="139"/>
        <v>3.077725699046005E-3</v>
      </c>
      <c r="E1669">
        <f t="shared" si="140"/>
        <v>3.0777256990460051</v>
      </c>
      <c r="F1669" s="27">
        <f t="shared" si="141"/>
        <v>3.0777256990460051</v>
      </c>
      <c r="G1669">
        <f t="shared" si="138"/>
        <v>4.0280802568727143</v>
      </c>
      <c r="H1669" s="27">
        <f t="shared" si="142"/>
        <v>4.0280802568727143</v>
      </c>
    </row>
    <row r="1670" spans="1:8" x14ac:dyDescent="0.3">
      <c r="A1670">
        <v>17316</v>
      </c>
      <c r="B1670">
        <v>0.12099947948055099</v>
      </c>
      <c r="C1670">
        <v>0.1181254222602505</v>
      </c>
      <c r="D1670">
        <f t="shared" si="139"/>
        <v>2.8740572203004994E-3</v>
      </c>
      <c r="E1670">
        <f t="shared" si="140"/>
        <v>2.8740572203004993</v>
      </c>
      <c r="F1670" s="27">
        <f t="shared" si="141"/>
        <v>2.8740572203004993</v>
      </c>
      <c r="G1670">
        <f t="shared" si="138"/>
        <v>2.3752641190183508</v>
      </c>
      <c r="H1670" s="27">
        <f t="shared" si="142"/>
        <v>2.3752641190183508</v>
      </c>
    </row>
    <row r="1671" spans="1:8" x14ac:dyDescent="0.3">
      <c r="A1671">
        <v>17317</v>
      </c>
      <c r="B1671">
        <v>0.117999617739083</v>
      </c>
      <c r="C1671">
        <v>0.11821990644876949</v>
      </c>
      <c r="D1671">
        <f t="shared" si="139"/>
        <v>2.2028870968648917E-4</v>
      </c>
      <c r="E1671">
        <f t="shared" si="140"/>
        <v>0.22028870968648917</v>
      </c>
      <c r="F1671" s="27">
        <f t="shared" si="141"/>
        <v>0.22028870968648917</v>
      </c>
      <c r="G1671">
        <f t="shared" si="138"/>
        <v>0.18668595196095003</v>
      </c>
      <c r="H1671" s="27">
        <f t="shared" si="142"/>
        <v>0.18668595196095003</v>
      </c>
    </row>
    <row r="1672" spans="1:8" x14ac:dyDescent="0.3">
      <c r="A1672">
        <v>17318</v>
      </c>
      <c r="B1672">
        <v>0.115999696099413</v>
      </c>
      <c r="C1672">
        <v>0.11578765332730449</v>
      </c>
      <c r="D1672">
        <f t="shared" si="139"/>
        <v>2.1204277210851163E-4</v>
      </c>
      <c r="E1672">
        <f t="shared" si="140"/>
        <v>0.21204277210851163</v>
      </c>
      <c r="F1672" s="27">
        <f t="shared" si="141"/>
        <v>0.21204277210851163</v>
      </c>
      <c r="G1672">
        <f t="shared" si="138"/>
        <v>0.18279597209184811</v>
      </c>
      <c r="H1672" s="27">
        <f t="shared" si="142"/>
        <v>0.18279597209184811</v>
      </c>
    </row>
    <row r="1673" spans="1:8" x14ac:dyDescent="0.3">
      <c r="A1673">
        <v>17319</v>
      </c>
      <c r="B1673">
        <v>0.112999282377427</v>
      </c>
      <c r="C1673">
        <v>0.1131620445964255</v>
      </c>
      <c r="D1673">
        <f t="shared" si="139"/>
        <v>1.6276221899849674E-4</v>
      </c>
      <c r="E1673">
        <f t="shared" si="140"/>
        <v>0.16276221899849674</v>
      </c>
      <c r="F1673" s="27">
        <f t="shared" si="141"/>
        <v>0.16276221899849674</v>
      </c>
      <c r="G1673">
        <f t="shared" si="138"/>
        <v>0.14403827668113628</v>
      </c>
      <c r="H1673" s="27">
        <f t="shared" si="142"/>
        <v>0.14403827668113628</v>
      </c>
    </row>
    <row r="1674" spans="1:8" x14ac:dyDescent="0.3">
      <c r="A1674">
        <v>17320</v>
      </c>
      <c r="B1674">
        <v>0.11099930959288699</v>
      </c>
      <c r="C1674">
        <v>0.11076994463083301</v>
      </c>
      <c r="D1674">
        <f t="shared" si="139"/>
        <v>2.2936496205398782E-4</v>
      </c>
      <c r="E1674">
        <f t="shared" si="140"/>
        <v>0.22936496205398782</v>
      </c>
      <c r="F1674" s="27">
        <f t="shared" si="141"/>
        <v>0.22936496205398782</v>
      </c>
      <c r="G1674">
        <f t="shared" si="138"/>
        <v>0.20663638620387051</v>
      </c>
      <c r="H1674" s="27">
        <f t="shared" si="142"/>
        <v>0.20663638620387051</v>
      </c>
    </row>
    <row r="1675" spans="1:8" x14ac:dyDescent="0.3">
      <c r="A1675">
        <v>17321</v>
      </c>
      <c r="B1675">
        <v>0.107999421322093</v>
      </c>
      <c r="C1675">
        <v>0.1080888480604545</v>
      </c>
      <c r="D1675">
        <f t="shared" si="139"/>
        <v>8.9426738361500502E-5</v>
      </c>
      <c r="E1675">
        <f t="shared" si="140"/>
        <v>8.9426738361500502E-2</v>
      </c>
      <c r="F1675" s="27">
        <f t="shared" si="141"/>
        <v>8.9426738361500502E-2</v>
      </c>
      <c r="G1675">
        <f t="shared" si="138"/>
        <v>8.2802979188932785E-2</v>
      </c>
      <c r="H1675" s="27">
        <f t="shared" si="142"/>
        <v>8.2802979188932785E-2</v>
      </c>
    </row>
    <row r="1676" spans="1:8" x14ac:dyDescent="0.3">
      <c r="A1676">
        <v>17322</v>
      </c>
      <c r="B1676">
        <v>0.105999449436291</v>
      </c>
      <c r="C1676">
        <v>0.1057492016529865</v>
      </c>
      <c r="D1676">
        <f t="shared" si="139"/>
        <v>2.502477833044997E-4</v>
      </c>
      <c r="E1676">
        <f t="shared" si="140"/>
        <v>0.2502477833044997</v>
      </c>
      <c r="F1676" s="27">
        <f t="shared" si="141"/>
        <v>0.2502477833044997</v>
      </c>
      <c r="G1676">
        <f t="shared" si="138"/>
        <v>0.23608404065806632</v>
      </c>
      <c r="H1676" s="27">
        <f t="shared" si="142"/>
        <v>0.23608404065806632</v>
      </c>
    </row>
    <row r="1677" spans="1:8" x14ac:dyDescent="0.3">
      <c r="A1677">
        <v>17323</v>
      </c>
      <c r="B1677">
        <v>0.10399947252962199</v>
      </c>
      <c r="C1677">
        <v>0.10411100953324801</v>
      </c>
      <c r="D1677">
        <f t="shared" si="139"/>
        <v>1.1153700362601104E-4</v>
      </c>
      <c r="E1677">
        <f t="shared" si="140"/>
        <v>0.11153700362601104</v>
      </c>
      <c r="F1677" s="27">
        <f t="shared" si="141"/>
        <v>0.11153700362601104</v>
      </c>
      <c r="G1677">
        <f t="shared" si="138"/>
        <v>0.10724766281313798</v>
      </c>
      <c r="H1677" s="27">
        <f t="shared" si="142"/>
        <v>0.10724766281313798</v>
      </c>
    </row>
    <row r="1678" spans="1:8" x14ac:dyDescent="0.3">
      <c r="A1678">
        <v>17324</v>
      </c>
      <c r="B1678">
        <v>0.10099954876115901</v>
      </c>
      <c r="C1678">
        <v>0.101277421654498</v>
      </c>
      <c r="D1678">
        <f t="shared" si="139"/>
        <v>2.7787289333899845E-4</v>
      </c>
      <c r="E1678">
        <f t="shared" si="140"/>
        <v>0.27787289333899845</v>
      </c>
      <c r="F1678" s="27">
        <f t="shared" si="141"/>
        <v>0.27787289333899845</v>
      </c>
      <c r="G1678">
        <f t="shared" si="138"/>
        <v>0.27512290574297982</v>
      </c>
      <c r="H1678" s="27">
        <f t="shared" si="142"/>
        <v>0.27512290574297982</v>
      </c>
    </row>
    <row r="1679" spans="1:8" x14ac:dyDescent="0.3">
      <c r="A1679">
        <v>17325</v>
      </c>
      <c r="B1679">
        <v>9.8999566882870496E-2</v>
      </c>
      <c r="C1679">
        <v>9.8711805658371995E-2</v>
      </c>
      <c r="D1679">
        <f t="shared" si="139"/>
        <v>2.8776122449850061E-4</v>
      </c>
      <c r="E1679">
        <f t="shared" si="140"/>
        <v>0.28776122449850061</v>
      </c>
      <c r="F1679" s="27">
        <f t="shared" si="141"/>
        <v>0.28776122449850061</v>
      </c>
      <c r="G1679">
        <f t="shared" si="138"/>
        <v>0.29066917518837226</v>
      </c>
      <c r="H1679" s="27">
        <f t="shared" si="142"/>
        <v>0.29066917518837226</v>
      </c>
    </row>
    <row r="1680" spans="1:8" x14ac:dyDescent="0.3">
      <c r="A1680">
        <v>17326</v>
      </c>
      <c r="B1680">
        <v>9.5999587093283503E-2</v>
      </c>
      <c r="C1680">
        <v>9.5332631111883004E-2</v>
      </c>
      <c r="D1680">
        <f t="shared" si="139"/>
        <v>6.6695598140049939E-4</v>
      </c>
      <c r="E1680">
        <f t="shared" si="140"/>
        <v>0.66695598140049939</v>
      </c>
      <c r="F1680" s="27">
        <f t="shared" si="141"/>
        <v>0.66695598140049939</v>
      </c>
      <c r="G1680">
        <f t="shared" si="138"/>
        <v>0.69474880215100643</v>
      </c>
      <c r="H1680" s="27">
        <f t="shared" si="142"/>
        <v>0.69474880215100643</v>
      </c>
    </row>
    <row r="1681" spans="1:8" x14ac:dyDescent="0.3">
      <c r="A1681">
        <v>17327</v>
      </c>
      <c r="B1681">
        <v>9.2999562999304994E-2</v>
      </c>
      <c r="C1681">
        <v>9.2531735323873501E-2</v>
      </c>
      <c r="D1681">
        <f t="shared" si="139"/>
        <v>4.6782767543149251E-4</v>
      </c>
      <c r="E1681">
        <f t="shared" si="140"/>
        <v>0.46782767543149251</v>
      </c>
      <c r="F1681" s="27">
        <f t="shared" si="141"/>
        <v>0.46782767543149251</v>
      </c>
      <c r="G1681">
        <f t="shared" si="138"/>
        <v>0.50304287498102396</v>
      </c>
      <c r="H1681" s="27">
        <f t="shared" si="142"/>
        <v>0.50304287498102396</v>
      </c>
    </row>
    <row r="1682" spans="1:8" x14ac:dyDescent="0.3">
      <c r="A1682">
        <v>17328</v>
      </c>
      <c r="B1682">
        <v>8.9999532668160506E-2</v>
      </c>
      <c r="C1682">
        <v>8.9581556626488507E-2</v>
      </c>
      <c r="D1682">
        <f t="shared" si="139"/>
        <v>4.1797604167199964E-4</v>
      </c>
      <c r="E1682">
        <f t="shared" si="140"/>
        <v>0.41797604167199964</v>
      </c>
      <c r="F1682" s="27">
        <f t="shared" si="141"/>
        <v>0.41797604167199964</v>
      </c>
      <c r="G1682">
        <f t="shared" si="138"/>
        <v>0.46442023561736634</v>
      </c>
      <c r="H1682" s="27">
        <f t="shared" si="142"/>
        <v>0.46442023561736634</v>
      </c>
    </row>
    <row r="1683" spans="1:8" x14ac:dyDescent="0.3">
      <c r="A1683">
        <v>17329</v>
      </c>
      <c r="B1683">
        <v>8.6999559987771993E-2</v>
      </c>
      <c r="C1683">
        <v>8.6131795763439503E-2</v>
      </c>
      <c r="D1683">
        <f t="shared" si="139"/>
        <v>8.6776422433249012E-4</v>
      </c>
      <c r="E1683">
        <f t="shared" si="140"/>
        <v>0.86776422433249012</v>
      </c>
      <c r="F1683" s="27">
        <f t="shared" si="141"/>
        <v>0.86776422433249012</v>
      </c>
      <c r="G1683">
        <f t="shared" si="138"/>
        <v>0.99743518755089855</v>
      </c>
      <c r="H1683" s="27">
        <f t="shared" si="142"/>
        <v>0.99743518755089855</v>
      </c>
    </row>
    <row r="1684" spans="1:8" x14ac:dyDescent="0.3">
      <c r="A1684">
        <v>17330</v>
      </c>
      <c r="B1684">
        <v>8.4999946036502502E-2</v>
      </c>
      <c r="C1684">
        <v>8.3949456366608E-2</v>
      </c>
      <c r="D1684">
        <f t="shared" si="139"/>
        <v>1.0504896698945027E-3</v>
      </c>
      <c r="E1684">
        <f t="shared" si="140"/>
        <v>1.0504896698945028</v>
      </c>
      <c r="F1684" s="27">
        <f t="shared" si="141"/>
        <v>1.0504896698945028</v>
      </c>
      <c r="G1684">
        <f t="shared" si="138"/>
        <v>1.2358709844867182</v>
      </c>
      <c r="H1684" s="27">
        <f t="shared" si="142"/>
        <v>1.2358709844867182</v>
      </c>
    </row>
    <row r="1685" spans="1:8" x14ac:dyDescent="0.3">
      <c r="A1685">
        <v>17331</v>
      </c>
      <c r="B1685">
        <v>8.1999933528207003E-2</v>
      </c>
      <c r="C1685">
        <v>8.1219644518553499E-2</v>
      </c>
      <c r="D1685">
        <f t="shared" si="139"/>
        <v>7.8028900965350367E-4</v>
      </c>
      <c r="E1685">
        <f t="shared" si="140"/>
        <v>0.78028900965350367</v>
      </c>
      <c r="F1685" s="27">
        <f t="shared" si="141"/>
        <v>0.78028900965350367</v>
      </c>
      <c r="G1685">
        <f t="shared" si="138"/>
        <v>0.95157273436702661</v>
      </c>
      <c r="H1685" s="27">
        <f t="shared" si="142"/>
        <v>0.95157273436702661</v>
      </c>
    </row>
    <row r="1686" spans="1:8" x14ac:dyDescent="0.3">
      <c r="A1686">
        <v>17332</v>
      </c>
      <c r="B1686">
        <v>7.99999290501235E-2</v>
      </c>
      <c r="C1686">
        <v>7.9052460519966505E-2</v>
      </c>
      <c r="D1686">
        <f t="shared" si="139"/>
        <v>9.4746853015699461E-4</v>
      </c>
      <c r="E1686">
        <f t="shared" si="140"/>
        <v>0.94746853015699461</v>
      </c>
      <c r="F1686" s="27">
        <f t="shared" si="141"/>
        <v>0.94746853015699461</v>
      </c>
      <c r="G1686">
        <f t="shared" si="138"/>
        <v>1.1843367130530373</v>
      </c>
      <c r="H1686" s="27">
        <f t="shared" si="142"/>
        <v>1.1843367130530373</v>
      </c>
    </row>
    <row r="1687" spans="1:8" x14ac:dyDescent="0.3">
      <c r="A1687">
        <v>17333</v>
      </c>
      <c r="B1687">
        <v>7.7999912783508998E-2</v>
      </c>
      <c r="C1687">
        <v>7.6458350464124497E-2</v>
      </c>
      <c r="D1687">
        <f t="shared" si="139"/>
        <v>1.5415623193845013E-3</v>
      </c>
      <c r="E1687">
        <f t="shared" si="140"/>
        <v>1.5415623193845014</v>
      </c>
      <c r="F1687" s="27">
        <f t="shared" si="141"/>
        <v>1.5415623193845014</v>
      </c>
      <c r="G1687">
        <f t="shared" si="138"/>
        <v>1.9763641578204734</v>
      </c>
      <c r="H1687" s="27">
        <f t="shared" si="142"/>
        <v>1.9763641578204734</v>
      </c>
    </row>
    <row r="1688" spans="1:8" x14ac:dyDescent="0.3">
      <c r="A1688">
        <v>17334</v>
      </c>
      <c r="B1688">
        <v>7.5999912949620996E-2</v>
      </c>
      <c r="C1688">
        <v>7.4247001463994003E-2</v>
      </c>
      <c r="D1688">
        <f t="shared" si="139"/>
        <v>1.7529114856269928E-3</v>
      </c>
      <c r="E1688">
        <f t="shared" si="140"/>
        <v>1.7529114856269929</v>
      </c>
      <c r="F1688" s="27">
        <f t="shared" si="141"/>
        <v>1.7529114856269929</v>
      </c>
      <c r="G1688">
        <f t="shared" si="138"/>
        <v>2.3064651229126634</v>
      </c>
      <c r="H1688" s="27">
        <f t="shared" si="142"/>
        <v>2.3064651229126634</v>
      </c>
    </row>
    <row r="1689" spans="1:8" x14ac:dyDescent="0.3">
      <c r="A1689">
        <v>17335</v>
      </c>
      <c r="B1689">
        <v>7.2999923966899499E-2</v>
      </c>
      <c r="C1689">
        <v>7.1554750179005505E-2</v>
      </c>
      <c r="D1689">
        <f t="shared" si="139"/>
        <v>1.4451737878939941E-3</v>
      </c>
      <c r="E1689">
        <f t="shared" si="140"/>
        <v>1.4451737878939941</v>
      </c>
      <c r="F1689" s="27">
        <f t="shared" si="141"/>
        <v>1.4451737878939941</v>
      </c>
      <c r="G1689">
        <f t="shared" si="138"/>
        <v>1.9796921823497817</v>
      </c>
      <c r="H1689" s="27">
        <f t="shared" si="142"/>
        <v>1.9796921823497817</v>
      </c>
    </row>
    <row r="1690" spans="1:8" x14ac:dyDescent="0.3">
      <c r="A1690">
        <v>17336</v>
      </c>
      <c r="B1690">
        <v>7.0999930585564003E-2</v>
      </c>
      <c r="C1690">
        <v>6.9985804917464006E-2</v>
      </c>
      <c r="D1690">
        <f t="shared" si="139"/>
        <v>1.0141256680999966E-3</v>
      </c>
      <c r="E1690">
        <f t="shared" si="140"/>
        <v>1.0141256680999966</v>
      </c>
      <c r="F1690" s="27">
        <f t="shared" si="141"/>
        <v>1.0141256680999966</v>
      </c>
      <c r="G1690">
        <f t="shared" si="138"/>
        <v>1.4283474078581604</v>
      </c>
      <c r="H1690" s="27">
        <f t="shared" si="142"/>
        <v>1.4283474078581604</v>
      </c>
    </row>
    <row r="1691" spans="1:8" x14ac:dyDescent="0.3">
      <c r="A1691">
        <v>17337</v>
      </c>
      <c r="B1691">
        <v>6.8999935277079497E-2</v>
      </c>
      <c r="C1691">
        <v>6.7973818499220004E-2</v>
      </c>
      <c r="D1691">
        <f t="shared" si="139"/>
        <v>1.0261167778594926E-3</v>
      </c>
      <c r="E1691">
        <f t="shared" si="140"/>
        <v>1.0261167778594926</v>
      </c>
      <c r="F1691" s="27">
        <f t="shared" si="141"/>
        <v>1.0261167778594926</v>
      </c>
      <c r="G1691">
        <f t="shared" si="138"/>
        <v>1.4871271599588727</v>
      </c>
      <c r="H1691" s="27">
        <f t="shared" si="142"/>
        <v>1.4871271599588727</v>
      </c>
    </row>
    <row r="1692" spans="1:8" x14ac:dyDescent="0.3">
      <c r="A1692">
        <v>17338</v>
      </c>
      <c r="B1692">
        <v>6.6999953260459003E-2</v>
      </c>
      <c r="C1692">
        <v>6.5935731059679495E-2</v>
      </c>
      <c r="D1692">
        <f t="shared" si="139"/>
        <v>1.0642222007795077E-3</v>
      </c>
      <c r="E1692">
        <f t="shared" si="140"/>
        <v>1.0642222007795077</v>
      </c>
      <c r="F1692" s="27">
        <f t="shared" si="141"/>
        <v>1.0642222007795077</v>
      </c>
      <c r="G1692">
        <f t="shared" si="138"/>
        <v>1.5883924525176853</v>
      </c>
      <c r="H1692" s="27">
        <f t="shared" si="142"/>
        <v>1.5883924525176853</v>
      </c>
    </row>
    <row r="1693" spans="1:8" x14ac:dyDescent="0.3">
      <c r="A1693">
        <v>17339</v>
      </c>
      <c r="B1693">
        <v>6.4999958829719498E-2</v>
      </c>
      <c r="C1693">
        <v>6.3642950063159495E-2</v>
      </c>
      <c r="D1693">
        <f t="shared" si="139"/>
        <v>1.3570087665600028E-3</v>
      </c>
      <c r="E1693">
        <f t="shared" si="140"/>
        <v>1.3570087665600028</v>
      </c>
      <c r="F1693" s="27">
        <f t="shared" si="141"/>
        <v>1.3570087665600028</v>
      </c>
      <c r="G1693">
        <f t="shared" si="138"/>
        <v>2.0877071170382751</v>
      </c>
      <c r="H1693" s="27">
        <f t="shared" si="142"/>
        <v>2.0877071170382751</v>
      </c>
    </row>
    <row r="1694" spans="1:8" x14ac:dyDescent="0.3">
      <c r="A1694">
        <v>17340</v>
      </c>
      <c r="B1694">
        <v>6.1999960595358998E-2</v>
      </c>
      <c r="C1694">
        <v>6.1606065143663499E-2</v>
      </c>
      <c r="D1694">
        <f t="shared" si="139"/>
        <v>3.9389545169549872E-4</v>
      </c>
      <c r="E1694">
        <f t="shared" si="140"/>
        <v>0.39389545169549872</v>
      </c>
      <c r="F1694" s="27">
        <f t="shared" si="141"/>
        <v>0.39389545169549872</v>
      </c>
      <c r="G1694">
        <f t="shared" si="138"/>
        <v>0.63531564845056321</v>
      </c>
      <c r="H1694" s="27">
        <f t="shared" si="142"/>
        <v>0.63531564845056321</v>
      </c>
    </row>
    <row r="1695" spans="1:8" x14ac:dyDescent="0.3">
      <c r="A1695">
        <v>17341</v>
      </c>
      <c r="B1695">
        <v>5.9999954458186497E-2</v>
      </c>
      <c r="C1695">
        <v>5.9554550698119497E-2</v>
      </c>
      <c r="D1695">
        <f t="shared" si="139"/>
        <v>4.4540376006699939E-4</v>
      </c>
      <c r="E1695">
        <f t="shared" si="140"/>
        <v>0.44540376006699939</v>
      </c>
      <c r="F1695" s="27">
        <f t="shared" si="141"/>
        <v>0.44540376006699939</v>
      </c>
      <c r="G1695">
        <f t="shared" si="138"/>
        <v>0.74234016357028709</v>
      </c>
      <c r="H1695" s="27">
        <f t="shared" si="142"/>
        <v>0.74234016357028709</v>
      </c>
    </row>
    <row r="1696" spans="1:8" x14ac:dyDescent="0.3">
      <c r="A1696">
        <v>17342</v>
      </c>
      <c r="B1696">
        <v>5.9999952454403503E-2</v>
      </c>
      <c r="C1696">
        <v>5.8732981727651998E-2</v>
      </c>
      <c r="D1696">
        <f t="shared" si="139"/>
        <v>1.2669707267515054E-3</v>
      </c>
      <c r="E1696">
        <f t="shared" si="140"/>
        <v>1.2669707267515053</v>
      </c>
      <c r="F1696" s="27">
        <f t="shared" si="141"/>
        <v>1.2669707267515053</v>
      </c>
      <c r="G1696">
        <f t="shared" si="138"/>
        <v>2.1116195512226947</v>
      </c>
      <c r="H1696" s="27">
        <f t="shared" si="142"/>
        <v>2.1116195512226947</v>
      </c>
    </row>
    <row r="1697" spans="1:8" x14ac:dyDescent="0.3">
      <c r="A1697">
        <v>17343</v>
      </c>
      <c r="B1697">
        <v>5.8999958852139003E-2</v>
      </c>
      <c r="C1697">
        <v>5.7835862500450003E-2</v>
      </c>
      <c r="D1697">
        <f t="shared" si="139"/>
        <v>1.1640963516890007E-3</v>
      </c>
      <c r="E1697">
        <f t="shared" si="140"/>
        <v>1.1640963516890008</v>
      </c>
      <c r="F1697" s="27">
        <f t="shared" si="141"/>
        <v>1.1640963516890008</v>
      </c>
      <c r="G1697">
        <f t="shared" si="138"/>
        <v>1.9730460399241403</v>
      </c>
      <c r="H1697" s="27">
        <f t="shared" si="142"/>
        <v>1.9730460399241403</v>
      </c>
    </row>
    <row r="1698" spans="1:8" x14ac:dyDescent="0.3">
      <c r="A1698">
        <v>17344</v>
      </c>
      <c r="B1698">
        <v>5.7999957176266499E-2</v>
      </c>
      <c r="C1698">
        <v>5.6806174413275998E-2</v>
      </c>
      <c r="D1698">
        <f t="shared" si="139"/>
        <v>1.1937827629905015E-3</v>
      </c>
      <c r="E1698">
        <f t="shared" si="140"/>
        <v>1.1937827629905016</v>
      </c>
      <c r="F1698" s="27">
        <f t="shared" si="141"/>
        <v>1.1937827629905016</v>
      </c>
      <c r="G1698">
        <f t="shared" si="138"/>
        <v>2.0582476627741304</v>
      </c>
      <c r="H1698" s="27">
        <f t="shared" si="142"/>
        <v>2.0582476627741304</v>
      </c>
    </row>
    <row r="1699" spans="1:8" x14ac:dyDescent="0.3">
      <c r="A1699">
        <v>17345</v>
      </c>
      <c r="B1699">
        <v>5.6999964620475997E-2</v>
      </c>
      <c r="C1699">
        <v>5.5971016612988998E-2</v>
      </c>
      <c r="D1699">
        <f t="shared" si="139"/>
        <v>1.0289480074869989E-3</v>
      </c>
      <c r="E1699">
        <f t="shared" si="140"/>
        <v>1.0289480074869988</v>
      </c>
      <c r="F1699" s="27">
        <f t="shared" si="141"/>
        <v>1.0289480074869988</v>
      </c>
      <c r="G1699">
        <f t="shared" si="138"/>
        <v>1.8051730634186598</v>
      </c>
      <c r="H1699" s="27">
        <f t="shared" si="142"/>
        <v>1.8051730634186598</v>
      </c>
    </row>
    <row r="1700" spans="1:8" x14ac:dyDescent="0.3">
      <c r="A1700">
        <v>17346</v>
      </c>
      <c r="B1700">
        <v>5.6999965906675998E-2</v>
      </c>
      <c r="C1700">
        <v>5.5796684573817E-2</v>
      </c>
      <c r="D1700">
        <f t="shared" si="139"/>
        <v>1.2032813328589978E-3</v>
      </c>
      <c r="E1700">
        <f t="shared" si="140"/>
        <v>1.2032813328589977</v>
      </c>
      <c r="F1700" s="27">
        <f t="shared" si="141"/>
        <v>1.2032813328589977</v>
      </c>
      <c r="G1700">
        <f t="shared" si="138"/>
        <v>2.1110211448706604</v>
      </c>
      <c r="H1700" s="27">
        <f t="shared" si="142"/>
        <v>2.1110211448706604</v>
      </c>
    </row>
    <row r="1701" spans="1:8" x14ac:dyDescent="0.3">
      <c r="A1701">
        <v>17347</v>
      </c>
      <c r="B1701">
        <v>5.6999966389529498E-2</v>
      </c>
      <c r="C1701">
        <v>5.6182299227787502E-2</v>
      </c>
      <c r="D1701">
        <f t="shared" si="139"/>
        <v>8.1766716174199588E-4</v>
      </c>
      <c r="E1701">
        <f t="shared" si="140"/>
        <v>0.81766716174199594</v>
      </c>
      <c r="F1701" s="27">
        <f t="shared" si="141"/>
        <v>0.81766716174199594</v>
      </c>
      <c r="G1701">
        <f t="shared" si="138"/>
        <v>1.4345046383960602</v>
      </c>
      <c r="H1701" s="27">
        <f t="shared" si="142"/>
        <v>1.4345046383960602</v>
      </c>
    </row>
    <row r="1702" spans="1:8" x14ac:dyDescent="0.3">
      <c r="A1702">
        <v>17348</v>
      </c>
      <c r="B1702">
        <v>5.5999965872770001E-2</v>
      </c>
      <c r="C1702">
        <v>5.56296241515635E-2</v>
      </c>
      <c r="D1702">
        <f t="shared" si="139"/>
        <v>3.703417212065005E-4</v>
      </c>
      <c r="E1702">
        <f t="shared" si="140"/>
        <v>0.3703417212065005</v>
      </c>
      <c r="F1702" s="27">
        <f t="shared" si="141"/>
        <v>0.3703417212065005</v>
      </c>
      <c r="G1702">
        <f t="shared" si="138"/>
        <v>0.66132490517566422</v>
      </c>
      <c r="H1702" s="27">
        <f t="shared" si="142"/>
        <v>0.66132490517566422</v>
      </c>
    </row>
    <row r="1703" spans="1:8" x14ac:dyDescent="0.3">
      <c r="A1703">
        <v>17349</v>
      </c>
      <c r="B1703">
        <v>5.5999965892081498E-2</v>
      </c>
      <c r="C1703">
        <v>5.6083863901897998E-2</v>
      </c>
      <c r="D1703">
        <f t="shared" si="139"/>
        <v>8.3898009816500696E-5</v>
      </c>
      <c r="E1703">
        <f t="shared" si="140"/>
        <v>8.3898009816500696E-2</v>
      </c>
      <c r="F1703" s="27">
        <f t="shared" si="141"/>
        <v>8.3898009816500696E-2</v>
      </c>
      <c r="G1703">
        <f t="shared" si="138"/>
        <v>0.14981796592194715</v>
      </c>
      <c r="H1703" s="27">
        <f t="shared" si="142"/>
        <v>0.14981796592194715</v>
      </c>
    </row>
    <row r="1704" spans="1:8" x14ac:dyDescent="0.3">
      <c r="A1704">
        <v>17350</v>
      </c>
      <c r="B1704">
        <v>5.3999965348822003E-2</v>
      </c>
      <c r="C1704">
        <v>5.4634491570419497E-2</v>
      </c>
      <c r="D1704">
        <f t="shared" si="139"/>
        <v>6.3452622159749367E-4</v>
      </c>
      <c r="E1704">
        <f t="shared" si="140"/>
        <v>0.63452622159749361</v>
      </c>
      <c r="F1704" s="27">
        <f t="shared" si="141"/>
        <v>0.63452622159749361</v>
      </c>
      <c r="G1704">
        <f t="shared" si="138"/>
        <v>1.1750493125294861</v>
      </c>
      <c r="H1704" s="27">
        <f t="shared" si="142"/>
        <v>1.1750493125294861</v>
      </c>
    </row>
    <row r="1705" spans="1:8" x14ac:dyDescent="0.3">
      <c r="A1705">
        <v>17351</v>
      </c>
      <c r="B1705">
        <v>5.2999966277455998E-2</v>
      </c>
      <c r="C1705">
        <v>5.2911307769831502E-2</v>
      </c>
      <c r="D1705">
        <f t="shared" si="139"/>
        <v>8.8658507624496397E-5</v>
      </c>
      <c r="E1705">
        <f t="shared" si="140"/>
        <v>8.8658507624496397E-2</v>
      </c>
      <c r="F1705" s="27">
        <f t="shared" si="141"/>
        <v>8.8658507624496397E-2</v>
      </c>
      <c r="G1705">
        <f t="shared" si="138"/>
        <v>0.16728030950126863</v>
      </c>
      <c r="H1705" s="27">
        <f t="shared" si="142"/>
        <v>0.16728030950126863</v>
      </c>
    </row>
    <row r="1706" spans="1:8" x14ac:dyDescent="0.3">
      <c r="A1706">
        <v>17352</v>
      </c>
      <c r="B1706">
        <v>5.0999962561391998E-2</v>
      </c>
      <c r="C1706">
        <v>5.1305330364533497E-2</v>
      </c>
      <c r="D1706">
        <f t="shared" si="139"/>
        <v>3.0536780314149858E-4</v>
      </c>
      <c r="E1706">
        <f t="shared" si="140"/>
        <v>0.30536780314149858</v>
      </c>
      <c r="F1706" s="27">
        <f t="shared" si="141"/>
        <v>0.30536780314149858</v>
      </c>
      <c r="G1706">
        <f t="shared" si="138"/>
        <v>0.5987608378612187</v>
      </c>
      <c r="H1706" s="27">
        <f t="shared" si="142"/>
        <v>0.5987608378612187</v>
      </c>
    </row>
    <row r="1707" spans="1:8" x14ac:dyDescent="0.3">
      <c r="A1707">
        <v>17353</v>
      </c>
      <c r="B1707">
        <v>4.89999609332296E-2</v>
      </c>
      <c r="C1707">
        <v>4.9816038107399402E-2</v>
      </c>
      <c r="D1707">
        <f t="shared" si="139"/>
        <v>8.1607717416980197E-4</v>
      </c>
      <c r="E1707">
        <f t="shared" si="140"/>
        <v>0.81607717416980197</v>
      </c>
      <c r="F1707" s="27">
        <f t="shared" si="141"/>
        <v>0.81607717416980197</v>
      </c>
      <c r="G1707">
        <f t="shared" si="138"/>
        <v>1.6654649485983049</v>
      </c>
      <c r="H1707" s="27">
        <f t="shared" si="142"/>
        <v>1.6654649485983049</v>
      </c>
    </row>
    <row r="1708" spans="1:8" x14ac:dyDescent="0.3">
      <c r="A1708">
        <v>17354</v>
      </c>
      <c r="B1708">
        <v>4.8999960905808902E-2</v>
      </c>
      <c r="C1708">
        <v>4.9319619069285101E-2</v>
      </c>
      <c r="D1708">
        <f t="shared" si="139"/>
        <v>3.196581634761983E-4</v>
      </c>
      <c r="E1708">
        <f t="shared" si="140"/>
        <v>0.3196581634761983</v>
      </c>
      <c r="F1708" s="27">
        <f t="shared" si="141"/>
        <v>0.3196581634761983</v>
      </c>
      <c r="G1708">
        <f t="shared" si="138"/>
        <v>0.65236411941361994</v>
      </c>
      <c r="H1708" s="27">
        <f t="shared" si="142"/>
        <v>0.65236411941361994</v>
      </c>
    </row>
    <row r="1709" spans="1:8" x14ac:dyDescent="0.3">
      <c r="A1709">
        <v>17355</v>
      </c>
      <c r="B1709">
        <v>4.79999573801125E-2</v>
      </c>
      <c r="C1709">
        <v>4.8248158422307452E-2</v>
      </c>
      <c r="D1709">
        <f t="shared" si="139"/>
        <v>2.4820104219495237E-4</v>
      </c>
      <c r="E1709">
        <f t="shared" si="140"/>
        <v>0.24820104219495237</v>
      </c>
      <c r="F1709" s="27">
        <f t="shared" si="141"/>
        <v>0.24820104219495237</v>
      </c>
      <c r="G1709">
        <f t="shared" si="138"/>
        <v>0.5170859637008508</v>
      </c>
      <c r="H1709" s="27">
        <f t="shared" si="142"/>
        <v>0.5170859637008508</v>
      </c>
    </row>
    <row r="1710" spans="1:8" x14ac:dyDescent="0.3">
      <c r="A1710">
        <v>17356</v>
      </c>
      <c r="B1710">
        <v>4.6999959046985999E-2</v>
      </c>
      <c r="C1710">
        <v>4.7652415007466399E-2</v>
      </c>
      <c r="D1710">
        <f t="shared" si="139"/>
        <v>6.5245596048039978E-4</v>
      </c>
      <c r="E1710">
        <f t="shared" si="140"/>
        <v>0.65245596048039978</v>
      </c>
      <c r="F1710" s="27">
        <f t="shared" si="141"/>
        <v>0.65245596048039978</v>
      </c>
      <c r="G1710">
        <f t="shared" si="138"/>
        <v>1.3882053808347738</v>
      </c>
      <c r="H1710" s="27">
        <f t="shared" si="142"/>
        <v>1.3882053808347738</v>
      </c>
    </row>
    <row r="1711" spans="1:8" x14ac:dyDescent="0.3">
      <c r="A1711">
        <v>17357</v>
      </c>
      <c r="B1711">
        <v>4.59999575192514E-2</v>
      </c>
      <c r="C1711">
        <v>4.63943040489515E-2</v>
      </c>
      <c r="D1711">
        <f t="shared" si="139"/>
        <v>3.9434652970010003E-4</v>
      </c>
      <c r="E1711">
        <f t="shared" si="140"/>
        <v>0.39434652970010003</v>
      </c>
      <c r="F1711" s="27">
        <f t="shared" si="141"/>
        <v>0.39434652970010003</v>
      </c>
      <c r="G1711">
        <f t="shared" si="138"/>
        <v>0.85727585625500291</v>
      </c>
      <c r="H1711" s="27">
        <f t="shared" si="142"/>
        <v>0.85727585625500291</v>
      </c>
    </row>
    <row r="1712" spans="1:8" x14ac:dyDescent="0.3">
      <c r="A1712">
        <v>17358</v>
      </c>
      <c r="B1712">
        <v>4.8999963727284303E-2</v>
      </c>
      <c r="C1712">
        <v>4.9191949013342853E-2</v>
      </c>
      <c r="D1712">
        <f t="shared" si="139"/>
        <v>1.9198528605855053E-4</v>
      </c>
      <c r="E1712">
        <f t="shared" si="140"/>
        <v>0.19198528605855053</v>
      </c>
      <c r="F1712" s="27">
        <f t="shared" si="141"/>
        <v>0.19198528605855053</v>
      </c>
      <c r="G1712">
        <f t="shared" si="138"/>
        <v>0.39180699628079257</v>
      </c>
      <c r="H1712" s="27">
        <f t="shared" si="142"/>
        <v>0.39180699628079257</v>
      </c>
    </row>
    <row r="1713" spans="1:8" x14ac:dyDescent="0.3">
      <c r="A1713">
        <v>17359</v>
      </c>
      <c r="B1713">
        <v>5.1999970338675497E-2</v>
      </c>
      <c r="C1713">
        <v>5.1573100758815001E-2</v>
      </c>
      <c r="D1713">
        <f t="shared" si="139"/>
        <v>4.2686957986049628E-4</v>
      </c>
      <c r="E1713">
        <f t="shared" si="140"/>
        <v>0.42686957986049628</v>
      </c>
      <c r="F1713" s="27">
        <f t="shared" si="141"/>
        <v>0.42686957986049628</v>
      </c>
      <c r="G1713">
        <f t="shared" si="138"/>
        <v>0.82090350644490229</v>
      </c>
      <c r="H1713" s="27">
        <f t="shared" si="142"/>
        <v>0.82090350644490229</v>
      </c>
    </row>
    <row r="1714" spans="1:8" x14ac:dyDescent="0.3">
      <c r="A1714">
        <v>17360</v>
      </c>
      <c r="B1714">
        <v>5.3999771880652497E-2</v>
      </c>
      <c r="C1714">
        <v>5.4183243427519498E-2</v>
      </c>
      <c r="D1714">
        <f t="shared" si="139"/>
        <v>1.8347154686700062E-4</v>
      </c>
      <c r="E1714">
        <f t="shared" si="140"/>
        <v>0.18347154686700062</v>
      </c>
      <c r="F1714" s="27">
        <f t="shared" si="141"/>
        <v>0.18347154686700062</v>
      </c>
      <c r="G1714">
        <f t="shared" si="138"/>
        <v>0.3397635591359533</v>
      </c>
      <c r="H1714" s="27">
        <f t="shared" si="142"/>
        <v>0.3397635591359533</v>
      </c>
    </row>
    <row r="1715" spans="1:8" x14ac:dyDescent="0.3">
      <c r="A1715">
        <v>17361</v>
      </c>
      <c r="B1715">
        <v>5.6999783992652001E-2</v>
      </c>
      <c r="C1715">
        <v>5.7208055442715497E-2</v>
      </c>
      <c r="D1715">
        <f t="shared" si="139"/>
        <v>2.0827145006349634E-4</v>
      </c>
      <c r="E1715">
        <f t="shared" si="140"/>
        <v>0.20827145006349634</v>
      </c>
      <c r="F1715" s="27">
        <f t="shared" si="141"/>
        <v>0.20827145006349634</v>
      </c>
      <c r="G1715">
        <f t="shared" si="138"/>
        <v>0.3653898935658163</v>
      </c>
      <c r="H1715" s="27">
        <f t="shared" si="142"/>
        <v>0.3653898935658163</v>
      </c>
    </row>
    <row r="1716" spans="1:8" x14ac:dyDescent="0.3">
      <c r="A1716">
        <v>17362</v>
      </c>
      <c r="B1716">
        <v>5.9999755764380498E-2</v>
      </c>
      <c r="C1716">
        <v>6.0109932458557003E-2</v>
      </c>
      <c r="D1716">
        <f t="shared" si="139"/>
        <v>1.101766941765045E-4</v>
      </c>
      <c r="E1716">
        <f t="shared" si="140"/>
        <v>0.1101766941765045</v>
      </c>
      <c r="F1716" s="27">
        <f t="shared" si="141"/>
        <v>0.1101766941765045</v>
      </c>
      <c r="G1716">
        <f t="shared" si="138"/>
        <v>0.18362857110480454</v>
      </c>
      <c r="H1716" s="27">
        <f t="shared" si="142"/>
        <v>0.18362857110480454</v>
      </c>
    </row>
    <row r="1717" spans="1:8" x14ac:dyDescent="0.3">
      <c r="A1717">
        <v>17363</v>
      </c>
      <c r="B1717">
        <v>6.2999969440388506E-2</v>
      </c>
      <c r="C1717">
        <v>6.3304944298860993E-2</v>
      </c>
      <c r="D1717">
        <f t="shared" si="139"/>
        <v>3.0497485847248706E-4</v>
      </c>
      <c r="E1717">
        <f t="shared" si="140"/>
        <v>0.30497485847248706</v>
      </c>
      <c r="F1717" s="27">
        <f t="shared" si="141"/>
        <v>0.30497485847248706</v>
      </c>
      <c r="G1717">
        <f t="shared" si="138"/>
        <v>0.48408731175823622</v>
      </c>
      <c r="H1717" s="27">
        <f t="shared" si="142"/>
        <v>0.48408731175823622</v>
      </c>
    </row>
    <row r="1718" spans="1:8" x14ac:dyDescent="0.3">
      <c r="A1718">
        <v>17364</v>
      </c>
      <c r="B1718">
        <v>6.59999665480695E-2</v>
      </c>
      <c r="C1718">
        <v>6.6032613453921502E-2</v>
      </c>
      <c r="D1718">
        <f t="shared" si="139"/>
        <v>3.2646905852001806E-5</v>
      </c>
      <c r="E1718">
        <f t="shared" si="140"/>
        <v>3.2646905852001806E-2</v>
      </c>
      <c r="F1718" s="27">
        <f t="shared" si="141"/>
        <v>3.2646905852001806E-2</v>
      </c>
      <c r="G1718">
        <f t="shared" si="138"/>
        <v>4.9465033937894823E-2</v>
      </c>
      <c r="H1718" s="27">
        <f t="shared" si="142"/>
        <v>4.9465033937894823E-2</v>
      </c>
    </row>
    <row r="1719" spans="1:8" x14ac:dyDescent="0.3">
      <c r="A1719">
        <v>17365</v>
      </c>
      <c r="B1719">
        <v>6.8999966236954494E-2</v>
      </c>
      <c r="C1719">
        <v>6.8618158433418494E-2</v>
      </c>
      <c r="D1719">
        <f t="shared" si="139"/>
        <v>3.8180780353599952E-4</v>
      </c>
      <c r="E1719">
        <f t="shared" si="140"/>
        <v>0.38180780353599952</v>
      </c>
      <c r="F1719" s="27">
        <f t="shared" si="141"/>
        <v>0.38180780353599952</v>
      </c>
      <c r="G1719">
        <f t="shared" si="138"/>
        <v>0.55334491356825288</v>
      </c>
      <c r="H1719" s="27">
        <f t="shared" si="142"/>
        <v>0.55334491356825288</v>
      </c>
    </row>
    <row r="1720" spans="1:8" x14ac:dyDescent="0.3">
      <c r="A1720">
        <v>17366</v>
      </c>
      <c r="B1720">
        <v>7.5999670237443001E-2</v>
      </c>
      <c r="C1720">
        <v>7.5602887816812001E-2</v>
      </c>
      <c r="D1720">
        <f t="shared" si="139"/>
        <v>3.9678242063100055E-4</v>
      </c>
      <c r="E1720">
        <f t="shared" si="140"/>
        <v>0.39678242063100055</v>
      </c>
      <c r="F1720" s="27">
        <f t="shared" si="141"/>
        <v>0.39678242063100055</v>
      </c>
      <c r="G1720">
        <f t="shared" si="138"/>
        <v>0.52208439772350024</v>
      </c>
      <c r="H1720" s="27">
        <f t="shared" si="142"/>
        <v>0.52208439772350024</v>
      </c>
    </row>
    <row r="1721" spans="1:8" x14ac:dyDescent="0.3">
      <c r="A1721">
        <v>17367</v>
      </c>
      <c r="B1721">
        <v>8.1999700181975999E-2</v>
      </c>
      <c r="C1721">
        <v>8.1441321870600505E-2</v>
      </c>
      <c r="D1721">
        <f t="shared" si="139"/>
        <v>5.583783113754931E-4</v>
      </c>
      <c r="E1721">
        <f t="shared" si="140"/>
        <v>0.5583783113754931</v>
      </c>
      <c r="F1721" s="27">
        <f t="shared" si="141"/>
        <v>0.5583783113754931</v>
      </c>
      <c r="G1721">
        <f t="shared" si="138"/>
        <v>0.6809516499893592</v>
      </c>
      <c r="H1721" s="27">
        <f t="shared" si="142"/>
        <v>0.6809516499893592</v>
      </c>
    </row>
    <row r="1722" spans="1:8" x14ac:dyDescent="0.3">
      <c r="A1722">
        <v>17368</v>
      </c>
      <c r="B1722">
        <v>8.8999820405271005E-2</v>
      </c>
      <c r="C1722">
        <v>8.8174776054675497E-2</v>
      </c>
      <c r="D1722">
        <f t="shared" si="139"/>
        <v>8.2504435059550796E-4</v>
      </c>
      <c r="E1722">
        <f t="shared" si="140"/>
        <v>0.82504435059550796</v>
      </c>
      <c r="F1722" s="27">
        <f t="shared" si="141"/>
        <v>0.82504435059550796</v>
      </c>
      <c r="G1722">
        <f t="shared" si="138"/>
        <v>0.92701799491119508</v>
      </c>
      <c r="H1722" s="27">
        <f t="shared" si="142"/>
        <v>0.92701799491119508</v>
      </c>
    </row>
    <row r="1723" spans="1:8" x14ac:dyDescent="0.3">
      <c r="A1723">
        <v>17369</v>
      </c>
      <c r="B1723">
        <v>9.4999773213192001E-2</v>
      </c>
      <c r="C1723">
        <v>9.4672457433912505E-2</v>
      </c>
      <c r="D1723">
        <f t="shared" si="139"/>
        <v>3.2731577927949673E-4</v>
      </c>
      <c r="E1723">
        <f t="shared" si="140"/>
        <v>0.32731577927949673</v>
      </c>
      <c r="F1723" s="27">
        <f t="shared" si="141"/>
        <v>0.32731577927949673</v>
      </c>
      <c r="G1723">
        <f t="shared" si="138"/>
        <v>0.3445437480623843</v>
      </c>
      <c r="H1723" s="27">
        <f t="shared" si="142"/>
        <v>0.3445437480623843</v>
      </c>
    </row>
    <row r="1724" spans="1:8" x14ac:dyDescent="0.3">
      <c r="A1724">
        <v>17370</v>
      </c>
      <c r="B1724">
        <v>0.10199975563571601</v>
      </c>
      <c r="C1724">
        <v>0.1022027105451315</v>
      </c>
      <c r="D1724">
        <f t="shared" si="139"/>
        <v>2.0295490941549255E-4</v>
      </c>
      <c r="E1724">
        <f t="shared" si="140"/>
        <v>0.20295490941549255</v>
      </c>
      <c r="F1724" s="27">
        <f t="shared" si="141"/>
        <v>0.20295490941549255</v>
      </c>
      <c r="G1724">
        <f t="shared" si="138"/>
        <v>0.19897587807987485</v>
      </c>
      <c r="H1724" s="27">
        <f t="shared" si="142"/>
        <v>0.19897587807987485</v>
      </c>
    </row>
    <row r="1725" spans="1:8" x14ac:dyDescent="0.3">
      <c r="A1725">
        <v>17371</v>
      </c>
      <c r="B1725">
        <v>0.109999542747861</v>
      </c>
      <c r="C1725">
        <v>0.10976976113324351</v>
      </c>
      <c r="D1725">
        <f t="shared" si="139"/>
        <v>2.2978161461749413E-4</v>
      </c>
      <c r="E1725">
        <f t="shared" si="140"/>
        <v>0.22978161461749413</v>
      </c>
      <c r="F1725" s="27">
        <f t="shared" si="141"/>
        <v>0.22978161461749413</v>
      </c>
      <c r="G1725">
        <f t="shared" si="138"/>
        <v>0.20889324526029662</v>
      </c>
      <c r="H1725" s="27">
        <f t="shared" si="142"/>
        <v>0.20889324526029662</v>
      </c>
    </row>
    <row r="1726" spans="1:8" x14ac:dyDescent="0.3">
      <c r="A1726">
        <v>17372</v>
      </c>
      <c r="B1726">
        <v>0.116999018566692</v>
      </c>
      <c r="C1726">
        <v>0.116839286104565</v>
      </c>
      <c r="D1726">
        <f t="shared" si="139"/>
        <v>1.597324621269991E-4</v>
      </c>
      <c r="E1726">
        <f t="shared" si="140"/>
        <v>0.1597324621269991</v>
      </c>
      <c r="F1726" s="27">
        <f t="shared" si="141"/>
        <v>0.1597324621269991</v>
      </c>
      <c r="G1726">
        <f t="shared" si="138"/>
        <v>0.13652461711544023</v>
      </c>
      <c r="H1726" s="27">
        <f t="shared" si="142"/>
        <v>0.13652461711544023</v>
      </c>
    </row>
    <row r="1727" spans="1:8" x14ac:dyDescent="0.3">
      <c r="A1727">
        <v>17373</v>
      </c>
      <c r="B1727">
        <v>7.23561284161615E-2</v>
      </c>
      <c r="C1727">
        <v>8.6993004217224501E-2</v>
      </c>
      <c r="D1727">
        <f t="shared" si="139"/>
        <v>1.4636875801063001E-2</v>
      </c>
      <c r="E1727">
        <f t="shared" si="140"/>
        <v>14.636875801063001</v>
      </c>
      <c r="F1727" s="27">
        <f t="shared" si="141"/>
        <v>14.636875801063001</v>
      </c>
      <c r="G1727">
        <f t="shared" si="138"/>
        <v>20.228937232348798</v>
      </c>
      <c r="H1727" s="27">
        <f t="shared" si="142"/>
        <v>20.228937232348798</v>
      </c>
    </row>
    <row r="1728" spans="1:8" x14ac:dyDescent="0.3">
      <c r="A1728">
        <v>17374</v>
      </c>
      <c r="B1728">
        <v>6.5000951816458499E-2</v>
      </c>
      <c r="C1728">
        <v>6.7110009124025496E-2</v>
      </c>
      <c r="D1728">
        <f t="shared" si="139"/>
        <v>2.1090573075669972E-3</v>
      </c>
      <c r="E1728">
        <f t="shared" si="140"/>
        <v>2.1090573075669972</v>
      </c>
      <c r="F1728" s="27">
        <f t="shared" si="141"/>
        <v>2.1090573075669972</v>
      </c>
      <c r="G1728">
        <f t="shared" si="138"/>
        <v>3.2446560375335545</v>
      </c>
      <c r="H1728" s="27">
        <f t="shared" si="142"/>
        <v>3.2446560375335545</v>
      </c>
    </row>
    <row r="1729" spans="1:8" x14ac:dyDescent="0.3">
      <c r="A1729">
        <v>17375</v>
      </c>
      <c r="B1729">
        <v>6.9000264742840003E-2</v>
      </c>
      <c r="C1729">
        <v>7.0780847267558997E-2</v>
      </c>
      <c r="D1729">
        <f t="shared" si="139"/>
        <v>1.7805825247189933E-3</v>
      </c>
      <c r="E1729">
        <f t="shared" si="140"/>
        <v>1.7805825247189933</v>
      </c>
      <c r="F1729" s="27">
        <f t="shared" si="141"/>
        <v>1.7805825247189933</v>
      </c>
      <c r="G1729">
        <f t="shared" si="138"/>
        <v>2.5805444824815114</v>
      </c>
      <c r="H1729" s="27">
        <f t="shared" si="142"/>
        <v>2.5805444824815114</v>
      </c>
    </row>
    <row r="1730" spans="1:8" x14ac:dyDescent="0.3">
      <c r="A1730">
        <v>17376</v>
      </c>
      <c r="B1730">
        <v>7.3000105805173507E-2</v>
      </c>
      <c r="C1730">
        <v>7.4504001537326003E-2</v>
      </c>
      <c r="D1730">
        <f t="shared" si="139"/>
        <v>1.5038957321524965E-3</v>
      </c>
      <c r="E1730">
        <f t="shared" si="140"/>
        <v>1.5038957321524964</v>
      </c>
      <c r="F1730" s="27">
        <f t="shared" si="141"/>
        <v>1.5038957321524964</v>
      </c>
      <c r="G1730">
        <f t="shared" si="138"/>
        <v>2.0601281540141492</v>
      </c>
      <c r="H1730" s="27">
        <f t="shared" si="142"/>
        <v>2.0601281540141492</v>
      </c>
    </row>
    <row r="1731" spans="1:8" x14ac:dyDescent="0.3">
      <c r="A1731">
        <v>17377</v>
      </c>
      <c r="B1731">
        <v>6.9000275819463996E-2</v>
      </c>
      <c r="C1731">
        <v>7.0853930141466501E-2</v>
      </c>
      <c r="D1731">
        <f t="shared" si="139"/>
        <v>1.8536543220025042E-3</v>
      </c>
      <c r="E1731">
        <f t="shared" si="140"/>
        <v>1.8536543220025044</v>
      </c>
      <c r="F1731" s="27">
        <f t="shared" si="141"/>
        <v>1.8536543220025044</v>
      </c>
      <c r="G1731">
        <f t="shared" ref="G1731:G1794" si="143">ABS(F1731/(B1731*1000))*100</f>
        <v>2.6864448003838484</v>
      </c>
      <c r="H1731" s="27">
        <f t="shared" si="142"/>
        <v>2.6864448003838484</v>
      </c>
    </row>
    <row r="1732" spans="1:8" x14ac:dyDescent="0.3">
      <c r="A1732">
        <v>17378</v>
      </c>
      <c r="B1732">
        <v>7.1000196742458499E-2</v>
      </c>
      <c r="C1732">
        <v>7.3239156406584002E-2</v>
      </c>
      <c r="D1732">
        <f t="shared" ref="D1732:D1795" si="144">ABS(B1732-C1732)</f>
        <v>2.2389596641255033E-3</v>
      </c>
      <c r="E1732">
        <f t="shared" ref="E1732:E1795" si="145">D1732*1000</f>
        <v>2.2389596641255034</v>
      </c>
      <c r="F1732" s="27">
        <f t="shared" ref="F1732:F1795" si="146">E1732</f>
        <v>2.2389596641255034</v>
      </c>
      <c r="G1732">
        <f t="shared" si="143"/>
        <v>3.1534555773795394</v>
      </c>
      <c r="H1732" s="27">
        <f t="shared" ref="H1732:H1795" si="147">G1732</f>
        <v>3.1534555773795394</v>
      </c>
    </row>
    <row r="1733" spans="1:8" x14ac:dyDescent="0.3">
      <c r="A1733">
        <v>17379</v>
      </c>
      <c r="B1733">
        <v>7.4000106883608002E-2</v>
      </c>
      <c r="C1733">
        <v>7.5281530428757501E-2</v>
      </c>
      <c r="D1733">
        <f t="shared" si="144"/>
        <v>1.2814235451494987E-3</v>
      </c>
      <c r="E1733">
        <f t="shared" si="145"/>
        <v>1.2814235451494986</v>
      </c>
      <c r="F1733" s="27">
        <f t="shared" si="146"/>
        <v>1.2814235451494986</v>
      </c>
      <c r="G1733">
        <f t="shared" si="143"/>
        <v>1.7316509382412133</v>
      </c>
      <c r="H1733" s="27">
        <f t="shared" si="147"/>
        <v>1.7316509382412133</v>
      </c>
    </row>
    <row r="1734" spans="1:8" x14ac:dyDescent="0.3">
      <c r="A1734">
        <v>17380</v>
      </c>
      <c r="B1734">
        <v>7.6000118729803501E-2</v>
      </c>
      <c r="C1734">
        <v>7.6898256182263494E-2</v>
      </c>
      <c r="D1734">
        <f t="shared" si="144"/>
        <v>8.9813745245999332E-4</v>
      </c>
      <c r="E1734">
        <f t="shared" si="145"/>
        <v>0.89813745245999332</v>
      </c>
      <c r="F1734" s="27">
        <f t="shared" si="146"/>
        <v>0.89813745245999332</v>
      </c>
      <c r="G1734">
        <f t="shared" si="143"/>
        <v>1.1817579596856447</v>
      </c>
      <c r="H1734" s="27">
        <f t="shared" si="147"/>
        <v>1.1817579596856447</v>
      </c>
    </row>
    <row r="1735" spans="1:8" x14ac:dyDescent="0.3">
      <c r="A1735">
        <v>17381</v>
      </c>
      <c r="B1735">
        <v>7.8000147016652005E-2</v>
      </c>
      <c r="C1735">
        <v>7.8349431977417505E-2</v>
      </c>
      <c r="D1735">
        <f t="shared" si="144"/>
        <v>3.492849607655002E-4</v>
      </c>
      <c r="E1735">
        <f t="shared" si="145"/>
        <v>0.3492849607655002</v>
      </c>
      <c r="F1735" s="27">
        <f t="shared" si="146"/>
        <v>0.3492849607655002</v>
      </c>
      <c r="G1735">
        <f t="shared" si="143"/>
        <v>0.44780038772354164</v>
      </c>
      <c r="H1735" s="27">
        <f t="shared" si="147"/>
        <v>0.44780038772354164</v>
      </c>
    </row>
    <row r="1736" spans="1:8" x14ac:dyDescent="0.3">
      <c r="A1736">
        <v>17382</v>
      </c>
      <c r="B1736">
        <v>7.9000082690102003E-2</v>
      </c>
      <c r="C1736">
        <v>7.90666380280345E-2</v>
      </c>
      <c r="D1736">
        <f t="shared" si="144"/>
        <v>6.6555337932497349E-5</v>
      </c>
      <c r="E1736">
        <f t="shared" si="145"/>
        <v>6.6555337932497349E-2</v>
      </c>
      <c r="F1736" s="27">
        <f t="shared" si="146"/>
        <v>6.6555337932497349E-2</v>
      </c>
      <c r="G1736">
        <f t="shared" si="143"/>
        <v>8.4247175023319479E-2</v>
      </c>
      <c r="H1736" s="27">
        <f t="shared" si="147"/>
        <v>8.4247175023319479E-2</v>
      </c>
    </row>
    <row r="1737" spans="1:8" x14ac:dyDescent="0.3">
      <c r="A1737">
        <v>17383</v>
      </c>
      <c r="B1737">
        <v>8.0000093827121005E-2</v>
      </c>
      <c r="C1737">
        <v>8.0465192775812502E-2</v>
      </c>
      <c r="D1737">
        <f t="shared" si="144"/>
        <v>4.6509894869149748E-4</v>
      </c>
      <c r="E1737">
        <f t="shared" si="145"/>
        <v>0.46509894869149748</v>
      </c>
      <c r="F1737" s="27">
        <f t="shared" si="146"/>
        <v>0.46509894869149748</v>
      </c>
      <c r="G1737">
        <f t="shared" si="143"/>
        <v>0.58137300400743197</v>
      </c>
      <c r="H1737" s="27">
        <f t="shared" si="147"/>
        <v>0.58137300400743197</v>
      </c>
    </row>
    <row r="1738" spans="1:8" x14ac:dyDescent="0.3">
      <c r="A1738">
        <v>17384</v>
      </c>
      <c r="B1738">
        <v>8.2000376076601503E-2</v>
      </c>
      <c r="C1738">
        <v>8.1893079524140502E-2</v>
      </c>
      <c r="D1738">
        <f t="shared" si="144"/>
        <v>1.0729655246100034E-4</v>
      </c>
      <c r="E1738">
        <f t="shared" si="145"/>
        <v>0.10729655246100034</v>
      </c>
      <c r="F1738" s="27">
        <f t="shared" si="146"/>
        <v>0.10729655246100034</v>
      </c>
      <c r="G1738">
        <f t="shared" si="143"/>
        <v>0.13084885410863012</v>
      </c>
      <c r="H1738" s="27">
        <f t="shared" si="147"/>
        <v>0.13084885410863012</v>
      </c>
    </row>
    <row r="1739" spans="1:8" x14ac:dyDescent="0.3">
      <c r="A1739">
        <v>17385</v>
      </c>
      <c r="B1739">
        <v>8.3000054425429501E-2</v>
      </c>
      <c r="C1739">
        <v>8.3428076820501504E-2</v>
      </c>
      <c r="D1739">
        <f t="shared" si="144"/>
        <v>4.2802239507200301E-4</v>
      </c>
      <c r="E1739">
        <f t="shared" si="145"/>
        <v>0.42802239507200301</v>
      </c>
      <c r="F1739" s="27">
        <f t="shared" si="146"/>
        <v>0.42802239507200301</v>
      </c>
      <c r="G1739">
        <f t="shared" si="143"/>
        <v>0.51568929446492728</v>
      </c>
      <c r="H1739" s="27">
        <f t="shared" si="147"/>
        <v>0.51568929446492728</v>
      </c>
    </row>
    <row r="1740" spans="1:8" x14ac:dyDescent="0.3">
      <c r="A1740">
        <v>17386</v>
      </c>
      <c r="B1740">
        <v>8.4000049274182503E-2</v>
      </c>
      <c r="C1740">
        <v>8.4162460238319997E-2</v>
      </c>
      <c r="D1740">
        <f t="shared" si="144"/>
        <v>1.6241096413749379E-4</v>
      </c>
      <c r="E1740">
        <f t="shared" si="145"/>
        <v>0.16241096413749379</v>
      </c>
      <c r="F1740" s="27">
        <f t="shared" si="146"/>
        <v>0.16241096413749379</v>
      </c>
      <c r="G1740">
        <f t="shared" si="143"/>
        <v>0.19334627246154601</v>
      </c>
      <c r="H1740" s="27">
        <f t="shared" si="147"/>
        <v>0.19334627246154601</v>
      </c>
    </row>
    <row r="1741" spans="1:8" x14ac:dyDescent="0.3">
      <c r="A1741">
        <v>17387</v>
      </c>
      <c r="B1741">
        <v>8.5000051491146505E-2</v>
      </c>
      <c r="C1741">
        <v>8.4962297662681499E-2</v>
      </c>
      <c r="D1741">
        <f t="shared" si="144"/>
        <v>3.7753828465006412E-5</v>
      </c>
      <c r="E1741">
        <f t="shared" si="145"/>
        <v>3.7753828465006412E-2</v>
      </c>
      <c r="F1741" s="27">
        <f t="shared" si="146"/>
        <v>3.7753828465006412E-2</v>
      </c>
      <c r="G1741">
        <f t="shared" si="143"/>
        <v>4.4416241875969688E-2</v>
      </c>
      <c r="H1741" s="27">
        <f t="shared" si="147"/>
        <v>4.4416241875969688E-2</v>
      </c>
    </row>
    <row r="1742" spans="1:8" x14ac:dyDescent="0.3">
      <c r="A1742">
        <v>17388</v>
      </c>
      <c r="B1742">
        <v>8.6000064372515006E-2</v>
      </c>
      <c r="C1742">
        <v>8.5869772515139997E-2</v>
      </c>
      <c r="D1742">
        <f t="shared" si="144"/>
        <v>1.3029185737500892E-4</v>
      </c>
      <c r="E1742">
        <f t="shared" si="145"/>
        <v>0.13029185737500892</v>
      </c>
      <c r="F1742" s="27">
        <f t="shared" si="146"/>
        <v>0.13029185737500892</v>
      </c>
      <c r="G1742">
        <f t="shared" si="143"/>
        <v>0.15150204633643186</v>
      </c>
      <c r="H1742" s="27">
        <f t="shared" si="147"/>
        <v>0.15150204633643186</v>
      </c>
    </row>
    <row r="1743" spans="1:8" x14ac:dyDescent="0.3">
      <c r="A1743">
        <v>17389</v>
      </c>
      <c r="B1743">
        <v>8.7000073719183502E-2</v>
      </c>
      <c r="C1743">
        <v>8.6730108982870993E-2</v>
      </c>
      <c r="D1743">
        <f t="shared" si="144"/>
        <v>2.699647363125085E-4</v>
      </c>
      <c r="E1743">
        <f t="shared" si="145"/>
        <v>0.2699647363125085</v>
      </c>
      <c r="F1743" s="27">
        <f t="shared" si="146"/>
        <v>0.2699647363125085</v>
      </c>
      <c r="G1743">
        <f t="shared" si="143"/>
        <v>0.31030403167690801</v>
      </c>
      <c r="H1743" s="27">
        <f t="shared" si="147"/>
        <v>0.31030403167690801</v>
      </c>
    </row>
    <row r="1744" spans="1:8" x14ac:dyDescent="0.3">
      <c r="A1744">
        <v>17390</v>
      </c>
      <c r="B1744">
        <v>8.7000076324111497E-2</v>
      </c>
      <c r="C1744">
        <v>8.6727943911851499E-2</v>
      </c>
      <c r="D1744">
        <f t="shared" si="144"/>
        <v>2.7213241225999829E-4</v>
      </c>
      <c r="E1744">
        <f t="shared" si="145"/>
        <v>0.27213241225999829</v>
      </c>
      <c r="F1744" s="27">
        <f t="shared" si="146"/>
        <v>0.27213241225999829</v>
      </c>
      <c r="G1744">
        <f t="shared" si="143"/>
        <v>0.31279560174889015</v>
      </c>
      <c r="H1744" s="27">
        <f t="shared" si="147"/>
        <v>0.31279560174889015</v>
      </c>
    </row>
    <row r="1745" spans="1:8" x14ac:dyDescent="0.3">
      <c r="A1745">
        <v>17391</v>
      </c>
      <c r="B1745">
        <v>8.7000079310683001E-2</v>
      </c>
      <c r="C1745">
        <v>8.7052016049944003E-2</v>
      </c>
      <c r="D1745">
        <f t="shared" si="144"/>
        <v>5.1936739261002063E-5</v>
      </c>
      <c r="E1745">
        <f t="shared" si="145"/>
        <v>5.1936739261002063E-2</v>
      </c>
      <c r="F1745" s="27">
        <f t="shared" si="146"/>
        <v>5.1936739261002063E-2</v>
      </c>
      <c r="G1745">
        <f t="shared" si="143"/>
        <v>5.9697347028308506E-2</v>
      </c>
      <c r="H1745" s="27">
        <f t="shared" si="147"/>
        <v>5.9697347028308506E-2</v>
      </c>
    </row>
    <row r="1746" spans="1:8" x14ac:dyDescent="0.3">
      <c r="A1746">
        <v>17392</v>
      </c>
      <c r="B1746">
        <v>8.7000081055923995E-2</v>
      </c>
      <c r="C1746">
        <v>8.7172418165970503E-2</v>
      </c>
      <c r="D1746">
        <f t="shared" si="144"/>
        <v>1.723371100465082E-4</v>
      </c>
      <c r="E1746">
        <f t="shared" si="145"/>
        <v>0.1723371100465082</v>
      </c>
      <c r="F1746" s="27">
        <f t="shared" si="146"/>
        <v>0.1723371100465082</v>
      </c>
      <c r="G1746">
        <f t="shared" si="143"/>
        <v>0.19808844768285813</v>
      </c>
      <c r="H1746" s="27">
        <f t="shared" si="147"/>
        <v>0.19808844768285813</v>
      </c>
    </row>
    <row r="1747" spans="1:8" x14ac:dyDescent="0.3">
      <c r="A1747">
        <v>17393</v>
      </c>
      <c r="B1747">
        <v>8.7000084702008498E-2</v>
      </c>
      <c r="C1747">
        <v>8.7392640741698502E-2</v>
      </c>
      <c r="D1747">
        <f t="shared" si="144"/>
        <v>3.9255603969000352E-4</v>
      </c>
      <c r="E1747">
        <f t="shared" si="145"/>
        <v>0.39255603969000352</v>
      </c>
      <c r="F1747" s="27">
        <f t="shared" si="146"/>
        <v>0.39255603969000352</v>
      </c>
      <c r="G1747">
        <f t="shared" si="143"/>
        <v>0.45121339942895583</v>
      </c>
      <c r="H1747" s="27">
        <f t="shared" si="147"/>
        <v>0.45121339942895583</v>
      </c>
    </row>
    <row r="1748" spans="1:8" x14ac:dyDescent="0.3">
      <c r="A1748">
        <v>17394</v>
      </c>
      <c r="B1748">
        <v>8.6000065458686506E-2</v>
      </c>
      <c r="C1748">
        <v>8.5908974410624006E-2</v>
      </c>
      <c r="D1748">
        <f t="shared" si="144"/>
        <v>9.1091048062499902E-5</v>
      </c>
      <c r="E1748">
        <f t="shared" si="145"/>
        <v>9.1091048062499902E-2</v>
      </c>
      <c r="F1748" s="27">
        <f t="shared" si="146"/>
        <v>9.1091048062499902E-2</v>
      </c>
      <c r="G1748">
        <f t="shared" si="143"/>
        <v>0.10591974270793902</v>
      </c>
      <c r="H1748" s="27">
        <f t="shared" si="147"/>
        <v>0.10591974270793902</v>
      </c>
    </row>
    <row r="1749" spans="1:8" x14ac:dyDescent="0.3">
      <c r="A1749">
        <v>17395</v>
      </c>
      <c r="B1749">
        <v>8.4000049626287002E-2</v>
      </c>
      <c r="C1749">
        <v>8.4580827624551005E-2</v>
      </c>
      <c r="D1749">
        <f t="shared" si="144"/>
        <v>5.8077799826400378E-4</v>
      </c>
      <c r="E1749">
        <f t="shared" si="145"/>
        <v>0.58077799826400378</v>
      </c>
      <c r="F1749" s="27">
        <f t="shared" si="146"/>
        <v>0.58077799826400378</v>
      </c>
      <c r="G1749">
        <f t="shared" si="143"/>
        <v>0.69140197041294948</v>
      </c>
      <c r="H1749" s="27">
        <f t="shared" si="147"/>
        <v>0.69140197041294948</v>
      </c>
    </row>
    <row r="1750" spans="1:8" x14ac:dyDescent="0.3">
      <c r="A1750">
        <v>17396</v>
      </c>
      <c r="B1750">
        <v>8.3000046186497506E-2</v>
      </c>
      <c r="C1750">
        <v>8.3223587679037994E-2</v>
      </c>
      <c r="D1750">
        <f t="shared" si="144"/>
        <v>2.2354149254048827E-4</v>
      </c>
      <c r="E1750">
        <f t="shared" si="145"/>
        <v>0.22354149254048827</v>
      </c>
      <c r="F1750" s="27">
        <f t="shared" si="146"/>
        <v>0.22354149254048827</v>
      </c>
      <c r="G1750">
        <f t="shared" si="143"/>
        <v>0.26932694957566677</v>
      </c>
      <c r="H1750" s="27">
        <f t="shared" si="147"/>
        <v>0.26932694957566677</v>
      </c>
    </row>
    <row r="1751" spans="1:8" x14ac:dyDescent="0.3">
      <c r="A1751">
        <v>17397</v>
      </c>
      <c r="B1751">
        <v>8.1000063346261003E-2</v>
      </c>
      <c r="C1751">
        <v>8.1616438277931996E-2</v>
      </c>
      <c r="D1751">
        <f t="shared" si="144"/>
        <v>6.1637493167099322E-4</v>
      </c>
      <c r="E1751">
        <f t="shared" si="145"/>
        <v>0.61637493167099322</v>
      </c>
      <c r="F1751" s="27">
        <f t="shared" si="146"/>
        <v>0.61637493167099322</v>
      </c>
      <c r="G1751">
        <f t="shared" si="143"/>
        <v>0.76095611065894964</v>
      </c>
      <c r="H1751" s="27">
        <f t="shared" si="147"/>
        <v>0.76095611065894964</v>
      </c>
    </row>
    <row r="1752" spans="1:8" x14ac:dyDescent="0.3">
      <c r="A1752">
        <v>17398</v>
      </c>
      <c r="B1752">
        <v>7.9000096882740997E-2</v>
      </c>
      <c r="C1752">
        <v>7.8699630129388506E-2</v>
      </c>
      <c r="D1752">
        <f t="shared" si="144"/>
        <v>3.0046675335249073E-4</v>
      </c>
      <c r="E1752">
        <f t="shared" si="145"/>
        <v>0.30046675335249073</v>
      </c>
      <c r="F1752" s="27">
        <f t="shared" si="146"/>
        <v>0.30046675335249073</v>
      </c>
      <c r="G1752">
        <f t="shared" si="143"/>
        <v>0.38033719603973443</v>
      </c>
      <c r="H1752" s="27">
        <f t="shared" si="147"/>
        <v>0.38033719603973443</v>
      </c>
    </row>
    <row r="1753" spans="1:8" x14ac:dyDescent="0.3">
      <c r="A1753">
        <v>17399</v>
      </c>
      <c r="B1753">
        <v>7.7000110789862505E-2</v>
      </c>
      <c r="C1753">
        <v>7.7611888742918994E-2</v>
      </c>
      <c r="D1753">
        <f t="shared" si="144"/>
        <v>6.1177795305648874E-4</v>
      </c>
      <c r="E1753">
        <f t="shared" si="145"/>
        <v>0.61177795305648874</v>
      </c>
      <c r="F1753" s="27">
        <f t="shared" si="146"/>
        <v>0.61177795305648874</v>
      </c>
      <c r="G1753">
        <f t="shared" si="143"/>
        <v>0.79451567897877973</v>
      </c>
      <c r="H1753" s="27">
        <f t="shared" si="147"/>
        <v>0.79451567897877973</v>
      </c>
    </row>
    <row r="1754" spans="1:8" x14ac:dyDescent="0.3">
      <c r="A1754">
        <v>17400</v>
      </c>
      <c r="B1754">
        <v>7.4000113818831995E-2</v>
      </c>
      <c r="C1754">
        <v>7.5689027967932004E-2</v>
      </c>
      <c r="D1754">
        <f t="shared" si="144"/>
        <v>1.6889141491000098E-3</v>
      </c>
      <c r="E1754">
        <f t="shared" si="145"/>
        <v>1.6889141491000097</v>
      </c>
      <c r="F1754" s="27">
        <f t="shared" si="146"/>
        <v>1.6889141491000097</v>
      </c>
      <c r="G1754">
        <f t="shared" si="143"/>
        <v>2.2823129072947519</v>
      </c>
      <c r="H1754" s="27">
        <f t="shared" si="147"/>
        <v>2.2823129072947519</v>
      </c>
    </row>
    <row r="1755" spans="1:8" x14ac:dyDescent="0.3">
      <c r="A1755">
        <v>17401</v>
      </c>
      <c r="B1755">
        <v>7.2000184826276001E-2</v>
      </c>
      <c r="C1755">
        <v>7.3379956917613995E-2</v>
      </c>
      <c r="D1755">
        <f t="shared" si="144"/>
        <v>1.3797720913379941E-3</v>
      </c>
      <c r="E1755">
        <f t="shared" si="145"/>
        <v>1.3797720913379941</v>
      </c>
      <c r="F1755" s="27">
        <f t="shared" si="146"/>
        <v>1.3797720913379941</v>
      </c>
      <c r="G1755">
        <f t="shared" si="143"/>
        <v>1.9163452075395997</v>
      </c>
      <c r="H1755" s="27">
        <f t="shared" si="147"/>
        <v>1.9163452075395997</v>
      </c>
    </row>
    <row r="1756" spans="1:8" x14ac:dyDescent="0.3">
      <c r="A1756">
        <v>17402</v>
      </c>
      <c r="B1756">
        <v>7.3000182174073003E-2</v>
      </c>
      <c r="C1756">
        <v>7.4152106116578506E-2</v>
      </c>
      <c r="D1756">
        <f t="shared" si="144"/>
        <v>1.1519239425055033E-3</v>
      </c>
      <c r="E1756">
        <f t="shared" si="145"/>
        <v>1.1519239425055035</v>
      </c>
      <c r="F1756" s="27">
        <f t="shared" si="146"/>
        <v>1.1519239425055035</v>
      </c>
      <c r="G1756">
        <f t="shared" si="143"/>
        <v>1.5779740655422976</v>
      </c>
      <c r="H1756" s="27">
        <f t="shared" si="147"/>
        <v>1.5779740655422976</v>
      </c>
    </row>
    <row r="1757" spans="1:8" x14ac:dyDescent="0.3">
      <c r="A1757">
        <v>17403</v>
      </c>
      <c r="B1757">
        <v>7.3000190695740499E-2</v>
      </c>
      <c r="C1757">
        <v>7.4717998354513496E-2</v>
      </c>
      <c r="D1757">
        <f t="shared" si="144"/>
        <v>1.7178076587729962E-3</v>
      </c>
      <c r="E1757">
        <f t="shared" si="145"/>
        <v>1.7178076587729962</v>
      </c>
      <c r="F1757" s="27">
        <f t="shared" si="146"/>
        <v>1.7178076587729962</v>
      </c>
      <c r="G1757">
        <f t="shared" si="143"/>
        <v>2.353155029324093</v>
      </c>
      <c r="H1757" s="27">
        <f t="shared" si="147"/>
        <v>2.353155029324093</v>
      </c>
    </row>
    <row r="1758" spans="1:8" x14ac:dyDescent="0.3">
      <c r="A1758">
        <v>17404</v>
      </c>
      <c r="B1758">
        <v>7.4000168687557003E-2</v>
      </c>
      <c r="C1758">
        <v>7.5158131526989996E-2</v>
      </c>
      <c r="D1758">
        <f t="shared" si="144"/>
        <v>1.1579628394329938E-3</v>
      </c>
      <c r="E1758">
        <f t="shared" si="145"/>
        <v>1.1579628394329937</v>
      </c>
      <c r="F1758" s="27">
        <f t="shared" si="146"/>
        <v>1.1579628394329937</v>
      </c>
      <c r="G1758">
        <f t="shared" si="143"/>
        <v>1.5648110807992024</v>
      </c>
      <c r="H1758" s="27">
        <f t="shared" si="147"/>
        <v>1.5648110807992024</v>
      </c>
    </row>
    <row r="1759" spans="1:8" x14ac:dyDescent="0.3">
      <c r="A1759">
        <v>17405</v>
      </c>
      <c r="B1759">
        <v>7.5000157082406996E-2</v>
      </c>
      <c r="C1759">
        <v>7.5343191299402507E-2</v>
      </c>
      <c r="D1759">
        <f t="shared" si="144"/>
        <v>3.4303421699551084E-4</v>
      </c>
      <c r="E1759">
        <f t="shared" si="145"/>
        <v>0.34303421699551084</v>
      </c>
      <c r="F1759" s="27">
        <f t="shared" si="146"/>
        <v>0.34303421699551084</v>
      </c>
      <c r="G1759">
        <f t="shared" si="143"/>
        <v>0.45737799804685658</v>
      </c>
      <c r="H1759" s="27">
        <f t="shared" si="147"/>
        <v>0.45737799804685658</v>
      </c>
    </row>
    <row r="1760" spans="1:8" x14ac:dyDescent="0.3">
      <c r="A1760">
        <v>17406</v>
      </c>
      <c r="B1760">
        <v>7.3000231955033995E-2</v>
      </c>
      <c r="C1760">
        <v>7.4535163441032504E-2</v>
      </c>
      <c r="D1760">
        <f t="shared" si="144"/>
        <v>1.5349314859985086E-3</v>
      </c>
      <c r="E1760">
        <f t="shared" si="145"/>
        <v>1.5349314859985086</v>
      </c>
      <c r="F1760" s="27">
        <f t="shared" si="146"/>
        <v>1.5349314859985086</v>
      </c>
      <c r="G1760">
        <f t="shared" si="143"/>
        <v>2.1026391901658359</v>
      </c>
      <c r="H1760" s="27">
        <f t="shared" si="147"/>
        <v>2.1026391901658359</v>
      </c>
    </row>
    <row r="1761" spans="1:8" x14ac:dyDescent="0.3">
      <c r="A1761">
        <v>17407</v>
      </c>
      <c r="B1761">
        <v>7.2000320183123495E-2</v>
      </c>
      <c r="C1761">
        <v>7.2908104488811507E-2</v>
      </c>
      <c r="D1761">
        <f t="shared" si="144"/>
        <v>9.0778430568801138E-4</v>
      </c>
      <c r="E1761">
        <f t="shared" si="145"/>
        <v>0.90778430568801138</v>
      </c>
      <c r="F1761" s="27">
        <f t="shared" si="146"/>
        <v>0.90778430568801138</v>
      </c>
      <c r="G1761">
        <f t="shared" si="143"/>
        <v>1.2608059288891766</v>
      </c>
      <c r="H1761" s="27">
        <f t="shared" si="147"/>
        <v>1.2608059288891766</v>
      </c>
    </row>
    <row r="1762" spans="1:8" x14ac:dyDescent="0.3">
      <c r="A1762">
        <v>17408</v>
      </c>
      <c r="B1762">
        <v>7.1000577619009506E-2</v>
      </c>
      <c r="C1762">
        <v>7.1454545101324998E-2</v>
      </c>
      <c r="D1762">
        <f t="shared" si="144"/>
        <v>4.5396748231549267E-4</v>
      </c>
      <c r="E1762">
        <f t="shared" si="145"/>
        <v>0.45396748231549267</v>
      </c>
      <c r="F1762" s="27">
        <f t="shared" si="146"/>
        <v>0.45396748231549267</v>
      </c>
      <c r="G1762">
        <f t="shared" si="143"/>
        <v>0.63938561845438935</v>
      </c>
      <c r="H1762" s="27">
        <f t="shared" si="147"/>
        <v>0.63938561845438935</v>
      </c>
    </row>
    <row r="1763" spans="1:8" x14ac:dyDescent="0.3">
      <c r="A1763">
        <v>17409</v>
      </c>
      <c r="B1763">
        <v>7.0000669645643998E-2</v>
      </c>
      <c r="C1763">
        <v>7.0260181289333506E-2</v>
      </c>
      <c r="D1763">
        <f t="shared" si="144"/>
        <v>2.5951164368950841E-4</v>
      </c>
      <c r="E1763">
        <f t="shared" si="145"/>
        <v>0.25951164368950841</v>
      </c>
      <c r="F1763" s="27">
        <f t="shared" si="146"/>
        <v>0.25951164368950841</v>
      </c>
      <c r="G1763">
        <f t="shared" si="143"/>
        <v>0.37072737304257675</v>
      </c>
      <c r="H1763" s="27">
        <f t="shared" si="147"/>
        <v>0.37072737304257675</v>
      </c>
    </row>
    <row r="1764" spans="1:8" x14ac:dyDescent="0.3">
      <c r="A1764">
        <v>17410</v>
      </c>
      <c r="B1764">
        <v>7.0000769725447998E-2</v>
      </c>
      <c r="C1764">
        <v>7.0239582171765499E-2</v>
      </c>
      <c r="D1764">
        <f t="shared" si="144"/>
        <v>2.3881244631750176E-4</v>
      </c>
      <c r="E1764">
        <f t="shared" si="145"/>
        <v>0.23881244631750176</v>
      </c>
      <c r="F1764" s="27">
        <f t="shared" si="146"/>
        <v>0.23881244631750176</v>
      </c>
      <c r="G1764">
        <f t="shared" si="143"/>
        <v>0.34115688620875861</v>
      </c>
      <c r="H1764" s="27">
        <f t="shared" si="147"/>
        <v>0.34115688620875861</v>
      </c>
    </row>
    <row r="1765" spans="1:8" x14ac:dyDescent="0.3">
      <c r="A1765">
        <v>17411</v>
      </c>
      <c r="B1765">
        <v>7.0000770533840004E-2</v>
      </c>
      <c r="C1765">
        <v>7.0405887922586993E-2</v>
      </c>
      <c r="D1765">
        <f t="shared" si="144"/>
        <v>4.0511738874698944E-4</v>
      </c>
      <c r="E1765">
        <f t="shared" si="145"/>
        <v>0.40511738874698944</v>
      </c>
      <c r="F1765" s="27">
        <f t="shared" si="146"/>
        <v>0.40511738874698944</v>
      </c>
      <c r="G1765">
        <f t="shared" si="143"/>
        <v>0.57873275630751275</v>
      </c>
      <c r="H1765" s="27">
        <f t="shared" si="147"/>
        <v>0.57873275630751275</v>
      </c>
    </row>
    <row r="1766" spans="1:8" x14ac:dyDescent="0.3">
      <c r="A1766">
        <v>17412</v>
      </c>
      <c r="B1766">
        <v>7.1000688161730496E-2</v>
      </c>
      <c r="C1766">
        <v>7.0630365429790995E-2</v>
      </c>
      <c r="D1766">
        <f t="shared" si="144"/>
        <v>3.7032273193950138E-4</v>
      </c>
      <c r="E1766">
        <f t="shared" si="145"/>
        <v>0.37032273193950138</v>
      </c>
      <c r="F1766" s="27">
        <f t="shared" si="146"/>
        <v>0.37032273193950138</v>
      </c>
      <c r="G1766">
        <f t="shared" si="143"/>
        <v>0.52157625725535717</v>
      </c>
      <c r="H1766" s="27">
        <f t="shared" si="147"/>
        <v>0.52157625725535717</v>
      </c>
    </row>
    <row r="1767" spans="1:8" x14ac:dyDescent="0.3">
      <c r="A1767">
        <v>17413</v>
      </c>
      <c r="B1767">
        <v>7.1000661763121004E-2</v>
      </c>
      <c r="C1767">
        <v>7.0953853982032494E-2</v>
      </c>
      <c r="D1767">
        <f t="shared" si="144"/>
        <v>4.6807781088509248E-5</v>
      </c>
      <c r="E1767">
        <f t="shared" si="145"/>
        <v>4.6807781088509248E-2</v>
      </c>
      <c r="F1767" s="27">
        <f t="shared" si="146"/>
        <v>4.6807781088509248E-2</v>
      </c>
      <c r="G1767">
        <f t="shared" si="143"/>
        <v>6.592583776848969E-2</v>
      </c>
      <c r="H1767" s="27">
        <f t="shared" si="147"/>
        <v>6.592583776848969E-2</v>
      </c>
    </row>
    <row r="1768" spans="1:8" x14ac:dyDescent="0.3">
      <c r="A1768">
        <v>17414</v>
      </c>
      <c r="B1768">
        <v>7.2000620689645994E-2</v>
      </c>
      <c r="C1768">
        <v>7.1324961916833005E-2</v>
      </c>
      <c r="D1768">
        <f t="shared" si="144"/>
        <v>6.7565877281298981E-4</v>
      </c>
      <c r="E1768">
        <f t="shared" si="145"/>
        <v>0.67565877281298981</v>
      </c>
      <c r="F1768" s="27">
        <f t="shared" si="146"/>
        <v>0.67565877281298981</v>
      </c>
      <c r="G1768">
        <f t="shared" si="143"/>
        <v>0.93840687252596477</v>
      </c>
      <c r="H1768" s="27">
        <f t="shared" si="147"/>
        <v>0.93840687252596477</v>
      </c>
    </row>
    <row r="1769" spans="1:8" x14ac:dyDescent="0.3">
      <c r="A1769">
        <v>17415</v>
      </c>
      <c r="B1769">
        <v>7.2000611878959495E-2</v>
      </c>
      <c r="C1769">
        <v>7.2018512639822493E-2</v>
      </c>
      <c r="D1769">
        <f t="shared" si="144"/>
        <v>1.7900760862998855E-5</v>
      </c>
      <c r="E1769">
        <f t="shared" si="145"/>
        <v>1.7900760862998855E-2</v>
      </c>
      <c r="F1769" s="27">
        <f t="shared" si="146"/>
        <v>1.7900760862998855E-2</v>
      </c>
      <c r="G1769">
        <f t="shared" si="143"/>
        <v>2.4861956580441141E-2</v>
      </c>
      <c r="H1769" s="27">
        <f t="shared" si="147"/>
        <v>2.4861956580441141E-2</v>
      </c>
    </row>
    <row r="1770" spans="1:8" x14ac:dyDescent="0.3">
      <c r="A1770">
        <v>17416</v>
      </c>
      <c r="B1770">
        <v>7.3000443711269E-2</v>
      </c>
      <c r="C1770">
        <v>7.2528624012534501E-2</v>
      </c>
      <c r="D1770">
        <f t="shared" si="144"/>
        <v>4.7181969873449914E-4</v>
      </c>
      <c r="E1770">
        <f t="shared" si="145"/>
        <v>0.47181969873449914</v>
      </c>
      <c r="F1770" s="27">
        <f t="shared" si="146"/>
        <v>0.47181969873449914</v>
      </c>
      <c r="G1770">
        <f t="shared" si="143"/>
        <v>0.64632442591806449</v>
      </c>
      <c r="H1770" s="27">
        <f t="shared" si="147"/>
        <v>0.64632442591806449</v>
      </c>
    </row>
    <row r="1771" spans="1:8" x14ac:dyDescent="0.3">
      <c r="A1771">
        <v>17417</v>
      </c>
      <c r="B1771">
        <v>7.4000353026205001E-2</v>
      </c>
      <c r="C1771">
        <v>7.2982973387310496E-2</v>
      </c>
      <c r="D1771">
        <f t="shared" si="144"/>
        <v>1.0173796388945056E-3</v>
      </c>
      <c r="E1771">
        <f t="shared" si="145"/>
        <v>1.0173796388945056</v>
      </c>
      <c r="F1771" s="27">
        <f t="shared" si="146"/>
        <v>1.0173796388945056</v>
      </c>
      <c r="G1771">
        <f t="shared" si="143"/>
        <v>1.3748307910561333</v>
      </c>
      <c r="H1771" s="27">
        <f t="shared" si="147"/>
        <v>1.3748307910561333</v>
      </c>
    </row>
    <row r="1772" spans="1:8" x14ac:dyDescent="0.3">
      <c r="A1772">
        <v>17418</v>
      </c>
      <c r="B1772">
        <v>7.3000435982580006E-2</v>
      </c>
      <c r="C1772">
        <v>7.2024366716529495E-2</v>
      </c>
      <c r="D1772">
        <f t="shared" si="144"/>
        <v>9.7606926605051103E-4</v>
      </c>
      <c r="E1772">
        <f t="shared" si="145"/>
        <v>0.97606926605051103</v>
      </c>
      <c r="F1772" s="27">
        <f t="shared" si="146"/>
        <v>0.97606926605051103</v>
      </c>
      <c r="G1772">
        <f t="shared" si="143"/>
        <v>1.3370732008825663</v>
      </c>
      <c r="H1772" s="27">
        <f t="shared" si="147"/>
        <v>1.3370732008825663</v>
      </c>
    </row>
    <row r="1773" spans="1:8" x14ac:dyDescent="0.3">
      <c r="A1773">
        <v>17419</v>
      </c>
      <c r="B1773">
        <v>7.2000572922005499E-2</v>
      </c>
      <c r="C1773">
        <v>7.1103445492985501E-2</v>
      </c>
      <c r="D1773">
        <f t="shared" si="144"/>
        <v>8.9712742901999765E-4</v>
      </c>
      <c r="E1773">
        <f t="shared" si="145"/>
        <v>0.89712742901999765</v>
      </c>
      <c r="F1773" s="27">
        <f t="shared" si="146"/>
        <v>0.89712742901999765</v>
      </c>
      <c r="G1773">
        <f t="shared" si="143"/>
        <v>1.2460004033465253</v>
      </c>
      <c r="H1773" s="27">
        <f t="shared" si="147"/>
        <v>1.2460004033465253</v>
      </c>
    </row>
    <row r="1774" spans="1:8" x14ac:dyDescent="0.3">
      <c r="A1774">
        <v>17420</v>
      </c>
      <c r="B1774">
        <v>7.1000698193073003E-2</v>
      </c>
      <c r="C1774">
        <v>7.0393495358720998E-2</v>
      </c>
      <c r="D1774">
        <f t="shared" si="144"/>
        <v>6.0720283435200528E-4</v>
      </c>
      <c r="E1774">
        <f t="shared" si="145"/>
        <v>0.60720283435200528</v>
      </c>
      <c r="F1774" s="27">
        <f t="shared" si="146"/>
        <v>0.60720283435200528</v>
      </c>
      <c r="G1774">
        <f t="shared" si="143"/>
        <v>0.85520684979861983</v>
      </c>
      <c r="H1774" s="27">
        <f t="shared" si="147"/>
        <v>0.85520684979861983</v>
      </c>
    </row>
    <row r="1775" spans="1:8" x14ac:dyDescent="0.3">
      <c r="A1775">
        <v>17421</v>
      </c>
      <c r="B1775">
        <v>7.0000906382513495E-2</v>
      </c>
      <c r="C1775">
        <v>6.9388446487299499E-2</v>
      </c>
      <c r="D1775">
        <f t="shared" si="144"/>
        <v>6.1245989521399591E-4</v>
      </c>
      <c r="E1775">
        <f t="shared" si="145"/>
        <v>0.61245989521399591</v>
      </c>
      <c r="F1775" s="27">
        <f t="shared" si="146"/>
        <v>0.61245989521399591</v>
      </c>
      <c r="G1775">
        <f t="shared" si="143"/>
        <v>0.87493137855567948</v>
      </c>
      <c r="H1775" s="27">
        <f t="shared" si="147"/>
        <v>0.87493137855567948</v>
      </c>
    </row>
    <row r="1776" spans="1:8" x14ac:dyDescent="0.3">
      <c r="A1776">
        <v>17422</v>
      </c>
      <c r="B1776">
        <v>6.9001069640630006E-2</v>
      </c>
      <c r="C1776">
        <v>6.8684995089168505E-2</v>
      </c>
      <c r="D1776">
        <f t="shared" si="144"/>
        <v>3.1607455146150099E-4</v>
      </c>
      <c r="E1776">
        <f t="shared" si="145"/>
        <v>0.31607455146150099</v>
      </c>
      <c r="F1776" s="27">
        <f t="shared" si="146"/>
        <v>0.31607455146150099</v>
      </c>
      <c r="G1776">
        <f t="shared" si="143"/>
        <v>0.4580719590401629</v>
      </c>
      <c r="H1776" s="27">
        <f t="shared" si="147"/>
        <v>0.4580719590401629</v>
      </c>
    </row>
    <row r="1777" spans="1:8" x14ac:dyDescent="0.3">
      <c r="A1777">
        <v>17423</v>
      </c>
      <c r="B1777">
        <v>6.9001047559437007E-2</v>
      </c>
      <c r="C1777">
        <v>6.8407316937336995E-2</v>
      </c>
      <c r="D1777">
        <f t="shared" si="144"/>
        <v>5.9373062210001104E-4</v>
      </c>
      <c r="E1777">
        <f t="shared" si="145"/>
        <v>0.59373062210001104</v>
      </c>
      <c r="F1777" s="27">
        <f t="shared" si="146"/>
        <v>0.59373062210001104</v>
      </c>
      <c r="G1777">
        <f t="shared" si="143"/>
        <v>0.86046609884955116</v>
      </c>
      <c r="H1777" s="27">
        <f t="shared" si="147"/>
        <v>0.86046609884955116</v>
      </c>
    </row>
    <row r="1778" spans="1:8" x14ac:dyDescent="0.3">
      <c r="A1778">
        <v>17424</v>
      </c>
      <c r="B1778">
        <v>6.8001416128558007E-2</v>
      </c>
      <c r="C1778">
        <v>6.8041169465181503E-2</v>
      </c>
      <c r="D1778">
        <f t="shared" si="144"/>
        <v>3.9753336623496449E-5</v>
      </c>
      <c r="E1778">
        <f t="shared" si="145"/>
        <v>3.9753336623496449E-2</v>
      </c>
      <c r="F1778" s="27">
        <f t="shared" si="146"/>
        <v>3.9753336623496449E-2</v>
      </c>
      <c r="G1778">
        <f t="shared" si="143"/>
        <v>5.8459571707068551E-2</v>
      </c>
      <c r="H1778" s="27">
        <f t="shared" si="147"/>
        <v>5.8459571707068551E-2</v>
      </c>
    </row>
    <row r="1779" spans="1:8" x14ac:dyDescent="0.3">
      <c r="A1779">
        <v>17425</v>
      </c>
      <c r="B1779">
        <v>6.7001635393950501E-2</v>
      </c>
      <c r="C1779">
        <v>6.7261356592382998E-2</v>
      </c>
      <c r="D1779">
        <f t="shared" si="144"/>
        <v>2.5972119843249708E-4</v>
      </c>
      <c r="E1779">
        <f t="shared" si="145"/>
        <v>0.25972119843249708</v>
      </c>
      <c r="F1779" s="27">
        <f t="shared" si="146"/>
        <v>0.25972119843249708</v>
      </c>
      <c r="G1779">
        <f t="shared" si="143"/>
        <v>0.38763411804116499</v>
      </c>
      <c r="H1779" s="27">
        <f t="shared" si="147"/>
        <v>0.38763411804116499</v>
      </c>
    </row>
    <row r="1780" spans="1:8" x14ac:dyDescent="0.3">
      <c r="A1780">
        <v>17426</v>
      </c>
      <c r="B1780">
        <v>6.7001621346514495E-2</v>
      </c>
      <c r="C1780">
        <v>6.6964113670025999E-2</v>
      </c>
      <c r="D1780">
        <f t="shared" si="144"/>
        <v>3.7507676488496289E-5</v>
      </c>
      <c r="E1780">
        <f t="shared" si="145"/>
        <v>3.7507676488496289E-2</v>
      </c>
      <c r="F1780" s="27">
        <f t="shared" si="146"/>
        <v>3.7507676488496289E-2</v>
      </c>
      <c r="G1780">
        <f t="shared" si="143"/>
        <v>5.5980252021837804E-2</v>
      </c>
      <c r="H1780" s="27">
        <f t="shared" si="147"/>
        <v>5.5980252021837804E-2</v>
      </c>
    </row>
    <row r="1781" spans="1:8" x14ac:dyDescent="0.3">
      <c r="A1781">
        <v>17427</v>
      </c>
      <c r="B1781">
        <v>6.7000171200300995E-2</v>
      </c>
      <c r="C1781">
        <v>6.6689701974675997E-2</v>
      </c>
      <c r="D1781">
        <f t="shared" si="144"/>
        <v>3.1046922562499857E-4</v>
      </c>
      <c r="E1781">
        <f t="shared" si="145"/>
        <v>0.31046922562499857</v>
      </c>
      <c r="F1781" s="27">
        <f t="shared" si="146"/>
        <v>0.31046922562499857</v>
      </c>
      <c r="G1781">
        <f t="shared" si="143"/>
        <v>0.46338571986156923</v>
      </c>
      <c r="H1781" s="27">
        <f t="shared" si="147"/>
        <v>0.46338571986156923</v>
      </c>
    </row>
    <row r="1782" spans="1:8" x14ac:dyDescent="0.3">
      <c r="A1782">
        <v>17428</v>
      </c>
      <c r="B1782">
        <v>6.7000165511171994E-2</v>
      </c>
      <c r="C1782">
        <v>6.6368583438056003E-2</v>
      </c>
      <c r="D1782">
        <f t="shared" si="144"/>
        <v>6.3158207311599102E-4</v>
      </c>
      <c r="E1782">
        <f t="shared" si="145"/>
        <v>0.63158207311599102</v>
      </c>
      <c r="F1782" s="27">
        <f t="shared" si="146"/>
        <v>0.63158207311599102</v>
      </c>
      <c r="G1782">
        <f t="shared" si="143"/>
        <v>0.94265748195902188</v>
      </c>
      <c r="H1782" s="27">
        <f t="shared" si="147"/>
        <v>0.94265748195902188</v>
      </c>
    </row>
    <row r="1783" spans="1:8" x14ac:dyDescent="0.3">
      <c r="A1783">
        <v>17429</v>
      </c>
      <c r="B1783">
        <v>6.7000199842082497E-2</v>
      </c>
      <c r="C1783">
        <v>6.6558147996283998E-2</v>
      </c>
      <c r="D1783">
        <f t="shared" si="144"/>
        <v>4.4205184579849954E-4</v>
      </c>
      <c r="E1783">
        <f t="shared" si="145"/>
        <v>0.44205184579849954</v>
      </c>
      <c r="F1783" s="27">
        <f t="shared" si="146"/>
        <v>0.44205184579849954</v>
      </c>
      <c r="G1783">
        <f t="shared" si="143"/>
        <v>0.65977690639789544</v>
      </c>
      <c r="H1783" s="27">
        <f t="shared" si="147"/>
        <v>0.65977690639789544</v>
      </c>
    </row>
    <row r="1784" spans="1:8" x14ac:dyDescent="0.3">
      <c r="A1784">
        <v>17430</v>
      </c>
      <c r="B1784">
        <v>6.6000261357446993E-2</v>
      </c>
      <c r="C1784">
        <v>6.5111307975104504E-2</v>
      </c>
      <c r="D1784">
        <f t="shared" si="144"/>
        <v>8.8895338234248888E-4</v>
      </c>
      <c r="E1784">
        <f t="shared" si="145"/>
        <v>0.88895338234248888</v>
      </c>
      <c r="F1784" s="27">
        <f t="shared" si="146"/>
        <v>0.88895338234248888</v>
      </c>
      <c r="G1784">
        <f t="shared" si="143"/>
        <v>1.3468937305082138</v>
      </c>
      <c r="H1784" s="27">
        <f t="shared" si="147"/>
        <v>1.3468937305082138</v>
      </c>
    </row>
    <row r="1785" spans="1:8" x14ac:dyDescent="0.3">
      <c r="A1785">
        <v>17431</v>
      </c>
      <c r="B1785">
        <v>6.5000263057848007E-2</v>
      </c>
      <c r="C1785">
        <v>6.4450048028769996E-2</v>
      </c>
      <c r="D1785">
        <f t="shared" si="144"/>
        <v>5.5021502907801056E-4</v>
      </c>
      <c r="E1785">
        <f t="shared" si="145"/>
        <v>0.55021502907801056</v>
      </c>
      <c r="F1785" s="27">
        <f t="shared" si="146"/>
        <v>0.55021502907801056</v>
      </c>
      <c r="G1785">
        <f t="shared" si="143"/>
        <v>0.84648123437337186</v>
      </c>
      <c r="H1785" s="27">
        <f t="shared" si="147"/>
        <v>0.84648123437337186</v>
      </c>
    </row>
    <row r="1786" spans="1:8" x14ac:dyDescent="0.3">
      <c r="A1786">
        <v>17432</v>
      </c>
      <c r="B1786">
        <v>6.4000634572665999E-2</v>
      </c>
      <c r="C1786">
        <v>6.3581875244763997E-2</v>
      </c>
      <c r="D1786">
        <f t="shared" si="144"/>
        <v>4.1875932790200188E-4</v>
      </c>
      <c r="E1786">
        <f t="shared" si="145"/>
        <v>0.41875932790200188</v>
      </c>
      <c r="F1786" s="27">
        <f t="shared" si="146"/>
        <v>0.41875932790200188</v>
      </c>
      <c r="G1786">
        <f t="shared" si="143"/>
        <v>0.65430496228368584</v>
      </c>
      <c r="H1786" s="27">
        <f t="shared" si="147"/>
        <v>0.65430496228368584</v>
      </c>
    </row>
    <row r="1787" spans="1:8" x14ac:dyDescent="0.3">
      <c r="A1787">
        <v>17433</v>
      </c>
      <c r="B1787">
        <v>6.3001231955861506E-2</v>
      </c>
      <c r="C1787">
        <v>6.2672926612738003E-2</v>
      </c>
      <c r="D1787">
        <f t="shared" si="144"/>
        <v>3.2830534312350279E-4</v>
      </c>
      <c r="E1787">
        <f t="shared" si="145"/>
        <v>0.32830534312350279</v>
      </c>
      <c r="F1787" s="27">
        <f t="shared" si="146"/>
        <v>0.32830534312350279</v>
      </c>
      <c r="G1787">
        <f t="shared" si="143"/>
        <v>0.52110940204076106</v>
      </c>
      <c r="H1787" s="27">
        <f t="shared" si="147"/>
        <v>0.52110940204076106</v>
      </c>
    </row>
    <row r="1788" spans="1:8" x14ac:dyDescent="0.3">
      <c r="A1788">
        <v>17434</v>
      </c>
      <c r="B1788">
        <v>7.8159917374304499E-2</v>
      </c>
      <c r="C1788">
        <v>0.11411759035078151</v>
      </c>
      <c r="D1788">
        <f t="shared" si="144"/>
        <v>3.5957672976477006E-2</v>
      </c>
      <c r="E1788">
        <f t="shared" si="145"/>
        <v>35.957672976477006</v>
      </c>
      <c r="F1788" s="27">
        <f t="shared" si="146"/>
        <v>35.957672976477006</v>
      </c>
      <c r="G1788">
        <f t="shared" si="143"/>
        <v>46.005259709113112</v>
      </c>
      <c r="H1788" s="27">
        <f t="shared" si="147"/>
        <v>46.005259709113112</v>
      </c>
    </row>
    <row r="1789" spans="1:8" x14ac:dyDescent="0.3">
      <c r="A1789">
        <v>17435</v>
      </c>
      <c r="B1789">
        <v>0.120999389051183</v>
      </c>
      <c r="C1789">
        <v>0.1168604679392735</v>
      </c>
      <c r="D1789">
        <f t="shared" si="144"/>
        <v>4.1389211119094993E-3</v>
      </c>
      <c r="E1789">
        <f t="shared" si="145"/>
        <v>4.1389211119094993</v>
      </c>
      <c r="F1789" s="27">
        <f t="shared" si="146"/>
        <v>4.1389211119094993</v>
      </c>
      <c r="G1789">
        <f t="shared" si="143"/>
        <v>3.4206132314922075</v>
      </c>
      <c r="H1789" s="27">
        <f t="shared" si="147"/>
        <v>3.4206132314922075</v>
      </c>
    </row>
    <row r="1790" spans="1:8" x14ac:dyDescent="0.3">
      <c r="A1790">
        <v>17436</v>
      </c>
      <c r="B1790">
        <v>0.118999586484898</v>
      </c>
      <c r="C1790">
        <v>0.11789169815447451</v>
      </c>
      <c r="D1790">
        <f t="shared" si="144"/>
        <v>1.1078883304234954E-3</v>
      </c>
      <c r="E1790">
        <f t="shared" si="145"/>
        <v>1.1078883304234954</v>
      </c>
      <c r="F1790" s="27">
        <f t="shared" si="146"/>
        <v>1.1078883304234954</v>
      </c>
      <c r="G1790">
        <f t="shared" si="143"/>
        <v>0.93100183214846322</v>
      </c>
      <c r="H1790" s="27">
        <f t="shared" si="147"/>
        <v>0.93100183214846322</v>
      </c>
    </row>
    <row r="1791" spans="1:8" x14ac:dyDescent="0.3">
      <c r="A1791">
        <v>17437</v>
      </c>
      <c r="B1791">
        <v>0.11599880297753599</v>
      </c>
      <c r="C1791">
        <v>0.115014150908323</v>
      </c>
      <c r="D1791">
        <f t="shared" si="144"/>
        <v>9.8465206921299897E-4</v>
      </c>
      <c r="E1791">
        <f t="shared" si="145"/>
        <v>0.98465206921299897</v>
      </c>
      <c r="F1791" s="27">
        <f t="shared" si="146"/>
        <v>0.98465206921299897</v>
      </c>
      <c r="G1791">
        <f t="shared" si="143"/>
        <v>0.84884675008558841</v>
      </c>
      <c r="H1791" s="27">
        <f t="shared" si="147"/>
        <v>0.84884675008558841</v>
      </c>
    </row>
    <row r="1792" spans="1:8" x14ac:dyDescent="0.3">
      <c r="A1792">
        <v>17438</v>
      </c>
      <c r="B1792">
        <v>0.112999078625568</v>
      </c>
      <c r="C1792">
        <v>0.112572361418185</v>
      </c>
      <c r="D1792">
        <f t="shared" si="144"/>
        <v>4.2671720738300667E-4</v>
      </c>
      <c r="E1792">
        <f t="shared" si="145"/>
        <v>0.42671720738300667</v>
      </c>
      <c r="F1792" s="27">
        <f t="shared" si="146"/>
        <v>0.42671720738300667</v>
      </c>
      <c r="G1792">
        <f t="shared" si="143"/>
        <v>0.37762892633573608</v>
      </c>
      <c r="H1792" s="27">
        <f t="shared" si="147"/>
        <v>0.37762892633573608</v>
      </c>
    </row>
    <row r="1793" spans="1:8" x14ac:dyDescent="0.3">
      <c r="A1793">
        <v>17439</v>
      </c>
      <c r="B1793">
        <v>0.10899949618459399</v>
      </c>
      <c r="C1793">
        <v>0.1087975424805895</v>
      </c>
      <c r="D1793">
        <f t="shared" si="144"/>
        <v>2.019537040044983E-4</v>
      </c>
      <c r="E1793">
        <f t="shared" si="145"/>
        <v>0.2019537040044983</v>
      </c>
      <c r="F1793" s="27">
        <f t="shared" si="146"/>
        <v>0.2019537040044983</v>
      </c>
      <c r="G1793">
        <f t="shared" si="143"/>
        <v>0.18527948391842428</v>
      </c>
      <c r="H1793" s="27">
        <f t="shared" si="147"/>
        <v>0.18527948391842428</v>
      </c>
    </row>
    <row r="1794" spans="1:8" x14ac:dyDescent="0.3">
      <c r="A1794">
        <v>17440</v>
      </c>
      <c r="B1794">
        <v>0.105999518263818</v>
      </c>
      <c r="C1794">
        <v>0.105402086720031</v>
      </c>
      <c r="D1794">
        <f t="shared" si="144"/>
        <v>5.9743154378699703E-4</v>
      </c>
      <c r="E1794">
        <f t="shared" si="145"/>
        <v>0.59743154378699703</v>
      </c>
      <c r="F1794" s="27">
        <f t="shared" si="146"/>
        <v>0.59743154378699703</v>
      </c>
      <c r="G1794">
        <f t="shared" si="143"/>
        <v>0.56361722541047155</v>
      </c>
      <c r="H1794" s="27">
        <f t="shared" si="147"/>
        <v>0.56361722541047155</v>
      </c>
    </row>
    <row r="1795" spans="1:8" x14ac:dyDescent="0.3">
      <c r="A1795">
        <v>17441</v>
      </c>
      <c r="B1795">
        <v>0.102999578074552</v>
      </c>
      <c r="C1795">
        <v>0.10259691679963651</v>
      </c>
      <c r="D1795">
        <f t="shared" si="144"/>
        <v>4.0266127491549175E-4</v>
      </c>
      <c r="E1795">
        <f t="shared" si="145"/>
        <v>0.40266127491549175</v>
      </c>
      <c r="F1795" s="27">
        <f t="shared" si="146"/>
        <v>0.40266127491549175</v>
      </c>
      <c r="G1795">
        <f t="shared" ref="G1795:G1858" si="148">ABS(F1795/(B1795*1000))*100</f>
        <v>0.39093487802837601</v>
      </c>
      <c r="H1795" s="27">
        <f t="shared" si="147"/>
        <v>0.39093487802837601</v>
      </c>
    </row>
    <row r="1796" spans="1:8" x14ac:dyDescent="0.3">
      <c r="A1796">
        <v>17442</v>
      </c>
      <c r="B1796">
        <v>9.7999650381301998E-2</v>
      </c>
      <c r="C1796">
        <v>9.7800586826538999E-2</v>
      </c>
      <c r="D1796">
        <f t="shared" ref="D1796:D1859" si="149">ABS(B1796-C1796)</f>
        <v>1.9906355476299875E-4</v>
      </c>
      <c r="E1796">
        <f t="shared" ref="E1796:E1859" si="150">D1796*1000</f>
        <v>0.19906355476299875</v>
      </c>
      <c r="F1796" s="27">
        <f t="shared" ref="F1796:F1859" si="151">E1796</f>
        <v>0.19906355476299875</v>
      </c>
      <c r="G1796">
        <f t="shared" si="148"/>
        <v>0.20312680095130156</v>
      </c>
      <c r="H1796" s="27">
        <f t="shared" ref="H1796:H1859" si="152">G1796</f>
        <v>0.20312680095130156</v>
      </c>
    </row>
    <row r="1797" spans="1:8" x14ac:dyDescent="0.3">
      <c r="A1797">
        <v>17443</v>
      </c>
      <c r="B1797">
        <v>9.3999687182571998E-2</v>
      </c>
      <c r="C1797">
        <v>9.3258625189013997E-2</v>
      </c>
      <c r="D1797">
        <f t="shared" si="149"/>
        <v>7.4106199355800095E-4</v>
      </c>
      <c r="E1797">
        <f t="shared" si="150"/>
        <v>0.74106199355800095</v>
      </c>
      <c r="F1797" s="27">
        <f t="shared" si="151"/>
        <v>0.74106199355800095</v>
      </c>
      <c r="G1797">
        <f t="shared" si="148"/>
        <v>0.7883664464953638</v>
      </c>
      <c r="H1797" s="27">
        <f t="shared" si="152"/>
        <v>0.7883664464953638</v>
      </c>
    </row>
    <row r="1798" spans="1:8" x14ac:dyDescent="0.3">
      <c r="A1798">
        <v>17444</v>
      </c>
      <c r="B1798">
        <v>8.9999721436925001E-2</v>
      </c>
      <c r="C1798">
        <v>8.9330816425399001E-2</v>
      </c>
      <c r="D1798">
        <f t="shared" si="149"/>
        <v>6.6890501152599979E-4</v>
      </c>
      <c r="E1798">
        <f t="shared" si="150"/>
        <v>0.66890501152599979</v>
      </c>
      <c r="F1798" s="27">
        <f t="shared" si="151"/>
        <v>0.66890501152599979</v>
      </c>
      <c r="G1798">
        <f t="shared" si="148"/>
        <v>0.74323009098955062</v>
      </c>
      <c r="H1798" s="27">
        <f t="shared" si="152"/>
        <v>0.74323009098955062</v>
      </c>
    </row>
    <row r="1799" spans="1:8" x14ac:dyDescent="0.3">
      <c r="A1799">
        <v>17445</v>
      </c>
      <c r="B1799">
        <v>8.59997488241835E-2</v>
      </c>
      <c r="C1799">
        <v>8.5135906775487005E-2</v>
      </c>
      <c r="D1799">
        <f t="shared" si="149"/>
        <v>8.6384204869649484E-4</v>
      </c>
      <c r="E1799">
        <f t="shared" si="150"/>
        <v>0.86384204869649484</v>
      </c>
      <c r="F1799" s="27">
        <f t="shared" si="151"/>
        <v>0.86384204869649484</v>
      </c>
      <c r="G1799">
        <f t="shared" si="148"/>
        <v>1.0044704321898887</v>
      </c>
      <c r="H1799" s="27">
        <f t="shared" si="152"/>
        <v>1.0044704321898887</v>
      </c>
    </row>
    <row r="1800" spans="1:8" x14ac:dyDescent="0.3">
      <c r="A1800">
        <v>17446</v>
      </c>
      <c r="B1800">
        <v>8.1999772857824005E-2</v>
      </c>
      <c r="C1800">
        <v>8.1603746796187995E-2</v>
      </c>
      <c r="D1800">
        <f t="shared" si="149"/>
        <v>3.9602606163600951E-4</v>
      </c>
      <c r="E1800">
        <f t="shared" si="150"/>
        <v>0.39602606163600951</v>
      </c>
      <c r="F1800" s="27">
        <f t="shared" si="151"/>
        <v>0.39602606163600951</v>
      </c>
      <c r="G1800">
        <f t="shared" si="148"/>
        <v>0.4829599495631075</v>
      </c>
      <c r="H1800" s="27">
        <f t="shared" si="152"/>
        <v>0.4829599495631075</v>
      </c>
    </row>
    <row r="1801" spans="1:8" x14ac:dyDescent="0.3">
      <c r="A1801">
        <v>17447</v>
      </c>
      <c r="B1801">
        <v>7.8999782563020496E-2</v>
      </c>
      <c r="C1801">
        <v>7.8358330622043004E-2</v>
      </c>
      <c r="D1801">
        <f t="shared" si="149"/>
        <v>6.4145194097749159E-4</v>
      </c>
      <c r="E1801">
        <f t="shared" si="150"/>
        <v>0.64145194097749159</v>
      </c>
      <c r="F1801" s="27">
        <f t="shared" si="151"/>
        <v>0.64145194097749159</v>
      </c>
      <c r="G1801">
        <f t="shared" si="148"/>
        <v>0.8119667170802477</v>
      </c>
      <c r="H1801" s="27">
        <f t="shared" si="152"/>
        <v>0.8119667170802477</v>
      </c>
    </row>
    <row r="1802" spans="1:8" x14ac:dyDescent="0.3">
      <c r="A1802">
        <v>17448</v>
      </c>
      <c r="B1802">
        <v>7.5999719856149506E-2</v>
      </c>
      <c r="C1802">
        <v>7.5494682933271495E-2</v>
      </c>
      <c r="D1802">
        <f t="shared" si="149"/>
        <v>5.050369228780105E-4</v>
      </c>
      <c r="E1802">
        <f t="shared" si="150"/>
        <v>0.5050369228780105</v>
      </c>
      <c r="F1802" s="27">
        <f t="shared" si="151"/>
        <v>0.5050369228780105</v>
      </c>
      <c r="G1802">
        <f t="shared" si="148"/>
        <v>0.66452471645149813</v>
      </c>
      <c r="H1802" s="27">
        <f t="shared" si="152"/>
        <v>0.66452471645149813</v>
      </c>
    </row>
    <row r="1803" spans="1:8" x14ac:dyDescent="0.3">
      <c r="A1803">
        <v>17449</v>
      </c>
      <c r="B1803">
        <v>7.2999967784854E-2</v>
      </c>
      <c r="C1803">
        <v>7.2085542543532999E-2</v>
      </c>
      <c r="D1803">
        <f t="shared" si="149"/>
        <v>9.1442524132100134E-4</v>
      </c>
      <c r="E1803">
        <f t="shared" si="150"/>
        <v>0.91442524132100134</v>
      </c>
      <c r="F1803" s="27">
        <f t="shared" si="151"/>
        <v>0.91442524132100134</v>
      </c>
      <c r="G1803">
        <f t="shared" si="148"/>
        <v>1.2526378696713973</v>
      </c>
      <c r="H1803" s="27">
        <f t="shared" si="152"/>
        <v>1.2526378696713973</v>
      </c>
    </row>
    <row r="1804" spans="1:8" x14ac:dyDescent="0.3">
      <c r="A1804">
        <v>17450</v>
      </c>
      <c r="B1804">
        <v>7.0999967104742503E-2</v>
      </c>
      <c r="C1804">
        <v>7.0281435894819999E-2</v>
      </c>
      <c r="D1804">
        <f t="shared" si="149"/>
        <v>7.1853120992250441E-4</v>
      </c>
      <c r="E1804">
        <f t="shared" si="150"/>
        <v>0.71853120992250441</v>
      </c>
      <c r="F1804" s="27">
        <f t="shared" si="151"/>
        <v>0.71853120992250441</v>
      </c>
      <c r="G1804">
        <f t="shared" si="148"/>
        <v>1.0120162575040255</v>
      </c>
      <c r="H1804" s="27">
        <f t="shared" si="152"/>
        <v>1.0120162575040255</v>
      </c>
    </row>
    <row r="1805" spans="1:8" x14ac:dyDescent="0.3">
      <c r="A1805">
        <v>17451</v>
      </c>
      <c r="B1805">
        <v>6.9999965792061997E-2</v>
      </c>
      <c r="C1805">
        <v>6.9078482447356995E-2</v>
      </c>
      <c r="D1805">
        <f t="shared" si="149"/>
        <v>9.2148334470500137E-4</v>
      </c>
      <c r="E1805">
        <f t="shared" si="150"/>
        <v>0.92148334470500137</v>
      </c>
      <c r="F1805" s="27">
        <f t="shared" si="151"/>
        <v>0.92148334470500137</v>
      </c>
      <c r="G1805">
        <f t="shared" si="148"/>
        <v>1.3164054214573597</v>
      </c>
      <c r="H1805" s="27">
        <f t="shared" si="152"/>
        <v>1.3164054214573597</v>
      </c>
    </row>
    <row r="1806" spans="1:8" x14ac:dyDescent="0.3">
      <c r="A1806">
        <v>17452</v>
      </c>
      <c r="B1806">
        <v>6.8999965601807003E-2</v>
      </c>
      <c r="C1806">
        <v>6.7535260622850493E-2</v>
      </c>
      <c r="D1806">
        <f t="shared" si="149"/>
        <v>1.4647049789565103E-3</v>
      </c>
      <c r="E1806">
        <f t="shared" si="150"/>
        <v>1.4647049789565103</v>
      </c>
      <c r="F1806" s="27">
        <f t="shared" si="151"/>
        <v>1.4647049789565103</v>
      </c>
      <c r="G1806">
        <f t="shared" si="148"/>
        <v>2.1227618973162965</v>
      </c>
      <c r="H1806" s="27">
        <f t="shared" si="152"/>
        <v>2.1227618973162965</v>
      </c>
    </row>
    <row r="1807" spans="1:8" x14ac:dyDescent="0.3">
      <c r="A1807">
        <v>17453</v>
      </c>
      <c r="B1807">
        <v>6.69999685034805E-2</v>
      </c>
      <c r="C1807">
        <v>6.6468132962185997E-2</v>
      </c>
      <c r="D1807">
        <f t="shared" si="149"/>
        <v>5.3183554129450361E-4</v>
      </c>
      <c r="E1807">
        <f t="shared" si="150"/>
        <v>0.53183554129450361</v>
      </c>
      <c r="F1807" s="27">
        <f t="shared" si="151"/>
        <v>0.53183554129450361</v>
      </c>
      <c r="G1807">
        <f t="shared" si="148"/>
        <v>0.79378476314787505</v>
      </c>
      <c r="H1807" s="27">
        <f t="shared" si="152"/>
        <v>0.79378476314787505</v>
      </c>
    </row>
    <row r="1808" spans="1:8" x14ac:dyDescent="0.3">
      <c r="A1808">
        <v>17454</v>
      </c>
      <c r="B1808">
        <v>6.6999968408672006E-2</v>
      </c>
      <c r="C1808">
        <v>6.5954461980101506E-2</v>
      </c>
      <c r="D1808">
        <f t="shared" si="149"/>
        <v>1.0455064285705001E-3</v>
      </c>
      <c r="E1808">
        <f t="shared" si="150"/>
        <v>1.0455064285705</v>
      </c>
      <c r="F1808" s="27">
        <f t="shared" si="151"/>
        <v>1.0455064285705</v>
      </c>
      <c r="G1808">
        <f t="shared" si="148"/>
        <v>1.5604580918506479</v>
      </c>
      <c r="H1808" s="27">
        <f t="shared" si="152"/>
        <v>1.5604580918506479</v>
      </c>
    </row>
    <row r="1809" spans="1:8" x14ac:dyDescent="0.3">
      <c r="A1809">
        <v>17455</v>
      </c>
      <c r="B1809">
        <v>6.6999969200826001E-2</v>
      </c>
      <c r="C1809">
        <v>6.6034748270308002E-2</v>
      </c>
      <c r="D1809">
        <f t="shared" si="149"/>
        <v>9.6522093051799873E-4</v>
      </c>
      <c r="E1809">
        <f t="shared" si="150"/>
        <v>0.96522093051799873</v>
      </c>
      <c r="F1809" s="27">
        <f t="shared" si="151"/>
        <v>0.96522093051799873</v>
      </c>
      <c r="G1809">
        <f t="shared" si="148"/>
        <v>1.4406289167459783</v>
      </c>
      <c r="H1809" s="27">
        <f t="shared" si="152"/>
        <v>1.4406289167459783</v>
      </c>
    </row>
    <row r="1810" spans="1:8" x14ac:dyDescent="0.3">
      <c r="A1810">
        <v>17456</v>
      </c>
      <c r="B1810">
        <v>6.6999970246781004E-2</v>
      </c>
      <c r="C1810">
        <v>6.6284500509813493E-2</v>
      </c>
      <c r="D1810">
        <f t="shared" si="149"/>
        <v>7.1546973696751115E-4</v>
      </c>
      <c r="E1810">
        <f t="shared" si="150"/>
        <v>0.71546973696751115</v>
      </c>
      <c r="F1810" s="27">
        <f t="shared" si="151"/>
        <v>0.71546973696751115</v>
      </c>
      <c r="G1810">
        <f t="shared" si="148"/>
        <v>1.0678657532715632</v>
      </c>
      <c r="H1810" s="27">
        <f t="shared" si="152"/>
        <v>1.0678657532715632</v>
      </c>
    </row>
    <row r="1811" spans="1:8" x14ac:dyDescent="0.3">
      <c r="A1811">
        <v>17457</v>
      </c>
      <c r="B1811">
        <v>6.6999970813151996E-2</v>
      </c>
      <c r="C1811">
        <v>6.6399424613081001E-2</v>
      </c>
      <c r="D1811">
        <f t="shared" si="149"/>
        <v>6.0054620007099491E-4</v>
      </c>
      <c r="E1811">
        <f t="shared" si="150"/>
        <v>0.60054620007099491</v>
      </c>
      <c r="F1811" s="27">
        <f t="shared" si="151"/>
        <v>0.60054620007099491</v>
      </c>
      <c r="G1811">
        <f t="shared" si="148"/>
        <v>0.89633800251314233</v>
      </c>
      <c r="H1811" s="27">
        <f t="shared" si="152"/>
        <v>0.89633800251314233</v>
      </c>
    </row>
    <row r="1812" spans="1:8" x14ac:dyDescent="0.3">
      <c r="A1812">
        <v>17458</v>
      </c>
      <c r="B1812">
        <v>6.9999968464419499E-2</v>
      </c>
      <c r="C1812">
        <v>6.8432093234575997E-2</v>
      </c>
      <c r="D1812">
        <f t="shared" si="149"/>
        <v>1.5678752298435017E-3</v>
      </c>
      <c r="E1812">
        <f t="shared" si="150"/>
        <v>1.5678752298435017</v>
      </c>
      <c r="F1812" s="27">
        <f t="shared" si="151"/>
        <v>1.5678752298435017</v>
      </c>
      <c r="G1812">
        <f t="shared" si="148"/>
        <v>2.239822765978019</v>
      </c>
      <c r="H1812" s="27">
        <f t="shared" si="152"/>
        <v>2.239822765978019</v>
      </c>
    </row>
    <row r="1813" spans="1:8" x14ac:dyDescent="0.3">
      <c r="A1813">
        <v>17459</v>
      </c>
      <c r="B1813">
        <v>7.199996853375E-2</v>
      </c>
      <c r="C1813">
        <v>7.1114680902112995E-2</v>
      </c>
      <c r="D1813">
        <f t="shared" si="149"/>
        <v>8.8528763163700508E-4</v>
      </c>
      <c r="E1813">
        <f t="shared" si="150"/>
        <v>0.88528763163700508</v>
      </c>
      <c r="F1813" s="27">
        <f t="shared" si="151"/>
        <v>0.88528763163700508</v>
      </c>
      <c r="G1813">
        <f t="shared" si="148"/>
        <v>1.2295666924104645</v>
      </c>
      <c r="H1813" s="27">
        <f t="shared" si="152"/>
        <v>1.2295666924104645</v>
      </c>
    </row>
    <row r="1814" spans="1:8" x14ac:dyDescent="0.3">
      <c r="A1814">
        <v>17460</v>
      </c>
      <c r="B1814">
        <v>7.4999969078206496E-2</v>
      </c>
      <c r="C1814">
        <v>7.4037215177248497E-2</v>
      </c>
      <c r="D1814">
        <f t="shared" si="149"/>
        <v>9.627539009579994E-4</v>
      </c>
      <c r="E1814">
        <f t="shared" si="150"/>
        <v>0.9627539009579994</v>
      </c>
      <c r="F1814" s="27">
        <f t="shared" si="151"/>
        <v>0.9627539009579994</v>
      </c>
      <c r="G1814">
        <f t="shared" si="148"/>
        <v>1.2836723971900366</v>
      </c>
      <c r="H1814" s="27">
        <f t="shared" si="152"/>
        <v>1.2836723971900366</v>
      </c>
    </row>
    <row r="1815" spans="1:8" x14ac:dyDescent="0.3">
      <c r="A1815">
        <v>17461</v>
      </c>
      <c r="B1815">
        <v>7.6999710591557496E-2</v>
      </c>
      <c r="C1815">
        <v>7.6547789115978995E-2</v>
      </c>
      <c r="D1815">
        <f t="shared" si="149"/>
        <v>4.5192147557850115E-4</v>
      </c>
      <c r="E1815">
        <f t="shared" si="150"/>
        <v>0.45192147557850115</v>
      </c>
      <c r="F1815" s="27">
        <f t="shared" si="151"/>
        <v>0.45192147557850115</v>
      </c>
      <c r="G1815">
        <f t="shared" si="148"/>
        <v>0.58691321318816914</v>
      </c>
      <c r="H1815" s="27">
        <f t="shared" si="152"/>
        <v>0.58691321318816914</v>
      </c>
    </row>
    <row r="1816" spans="1:8" x14ac:dyDescent="0.3">
      <c r="A1816">
        <v>17462</v>
      </c>
      <c r="B1816">
        <v>8.3999824671909001E-2</v>
      </c>
      <c r="C1816">
        <v>8.3633198932471495E-2</v>
      </c>
      <c r="D1816">
        <f t="shared" si="149"/>
        <v>3.6662573943750665E-4</v>
      </c>
      <c r="E1816">
        <f t="shared" si="150"/>
        <v>0.36662573943750665</v>
      </c>
      <c r="F1816" s="27">
        <f t="shared" si="151"/>
        <v>0.36662573943750665</v>
      </c>
      <c r="G1816">
        <f t="shared" si="148"/>
        <v>0.43646012461275135</v>
      </c>
      <c r="H1816" s="27">
        <f t="shared" si="152"/>
        <v>0.43646012461275135</v>
      </c>
    </row>
    <row r="1817" spans="1:8" x14ac:dyDescent="0.3">
      <c r="A1817">
        <v>17463</v>
      </c>
      <c r="B1817">
        <v>9.0999752716067001E-2</v>
      </c>
      <c r="C1817">
        <v>8.9942972699671997E-2</v>
      </c>
      <c r="D1817">
        <f t="shared" si="149"/>
        <v>1.0567800163950036E-3</v>
      </c>
      <c r="E1817">
        <f t="shared" si="150"/>
        <v>1.0567800163950036</v>
      </c>
      <c r="F1817" s="27">
        <f t="shared" si="151"/>
        <v>1.0567800163950036</v>
      </c>
      <c r="G1817">
        <f t="shared" si="148"/>
        <v>1.1612998770362786</v>
      </c>
      <c r="H1817" s="27">
        <f t="shared" si="152"/>
        <v>1.1612998770362786</v>
      </c>
    </row>
    <row r="1818" spans="1:8" x14ac:dyDescent="0.3">
      <c r="A1818">
        <v>17464</v>
      </c>
      <c r="B1818">
        <v>9.7999699664254494E-2</v>
      </c>
      <c r="C1818">
        <v>9.7247264803800998E-2</v>
      </c>
      <c r="D1818">
        <f t="shared" si="149"/>
        <v>7.5243486045349639E-4</v>
      </c>
      <c r="E1818">
        <f t="shared" si="150"/>
        <v>0.75243486045349639</v>
      </c>
      <c r="F1818" s="27">
        <f t="shared" si="151"/>
        <v>0.75243486045349639</v>
      </c>
      <c r="G1818">
        <f t="shared" si="148"/>
        <v>0.76779302694939577</v>
      </c>
      <c r="H1818" s="27">
        <f t="shared" si="152"/>
        <v>0.76779302694939577</v>
      </c>
    </row>
    <row r="1819" spans="1:8" x14ac:dyDescent="0.3">
      <c r="A1819">
        <v>17465</v>
      </c>
      <c r="B1819">
        <v>0.103999688550825</v>
      </c>
      <c r="C1819">
        <v>0.10343788834725801</v>
      </c>
      <c r="D1819">
        <f t="shared" si="149"/>
        <v>5.6180020356699778E-4</v>
      </c>
      <c r="E1819">
        <f t="shared" si="150"/>
        <v>0.56180020356699778</v>
      </c>
      <c r="F1819" s="27">
        <f t="shared" si="151"/>
        <v>0.56180020356699778</v>
      </c>
      <c r="G1819">
        <f t="shared" si="148"/>
        <v>0.540194121151088</v>
      </c>
      <c r="H1819" s="27">
        <f t="shared" si="152"/>
        <v>0.540194121151088</v>
      </c>
    </row>
    <row r="1820" spans="1:8" x14ac:dyDescent="0.3">
      <c r="A1820">
        <v>17466</v>
      </c>
      <c r="B1820">
        <v>0.11099956200710701</v>
      </c>
      <c r="C1820">
        <v>0.11088915966417651</v>
      </c>
      <c r="D1820">
        <f t="shared" si="149"/>
        <v>1.10402342930499E-4</v>
      </c>
      <c r="E1820">
        <f t="shared" si="150"/>
        <v>0.110402342930499</v>
      </c>
      <c r="F1820" s="27">
        <f t="shared" si="151"/>
        <v>0.110402342930499</v>
      </c>
      <c r="G1820">
        <f t="shared" si="148"/>
        <v>9.9461962672816887E-2</v>
      </c>
      <c r="H1820" s="27">
        <f t="shared" si="152"/>
        <v>9.9461962672816887E-2</v>
      </c>
    </row>
    <row r="1821" spans="1:8" x14ac:dyDescent="0.3">
      <c r="A1821">
        <v>17467</v>
      </c>
      <c r="B1821">
        <v>0.117998871587414</v>
      </c>
      <c r="C1821">
        <v>0.11755470356587699</v>
      </c>
      <c r="D1821">
        <f t="shared" si="149"/>
        <v>4.4416802153700308E-4</v>
      </c>
      <c r="E1821">
        <f t="shared" si="150"/>
        <v>0.44416802153700308</v>
      </c>
      <c r="F1821" s="27">
        <f t="shared" si="151"/>
        <v>0.44416802153700308</v>
      </c>
      <c r="G1821">
        <f t="shared" si="148"/>
        <v>0.37641717718288664</v>
      </c>
      <c r="H1821" s="27">
        <f t="shared" si="152"/>
        <v>0.37641717718288664</v>
      </c>
    </row>
    <row r="1822" spans="1:8" x14ac:dyDescent="0.3">
      <c r="A1822">
        <v>17468</v>
      </c>
      <c r="B1822">
        <v>6.6275459523439995E-2</v>
      </c>
      <c r="C1822">
        <v>6.3539160032892505E-2</v>
      </c>
      <c r="D1822">
        <f t="shared" si="149"/>
        <v>2.7362994905474891E-3</v>
      </c>
      <c r="E1822">
        <f t="shared" si="150"/>
        <v>2.7362994905474891</v>
      </c>
      <c r="F1822" s="27">
        <f t="shared" si="151"/>
        <v>2.7362994905474891</v>
      </c>
      <c r="G1822">
        <f t="shared" si="148"/>
        <v>4.1286767533912423</v>
      </c>
      <c r="H1822" s="27">
        <f t="shared" si="152"/>
        <v>4.1286767533912423</v>
      </c>
    </row>
    <row r="1823" spans="1:8" x14ac:dyDescent="0.3">
      <c r="A1823">
        <v>17469</v>
      </c>
      <c r="B1823">
        <v>6.6000853034435494E-2</v>
      </c>
      <c r="C1823">
        <v>6.7297826859180496E-2</v>
      </c>
      <c r="D1823">
        <f t="shared" si="149"/>
        <v>1.2969738247450013E-3</v>
      </c>
      <c r="E1823">
        <f t="shared" si="150"/>
        <v>1.2969738247450013</v>
      </c>
      <c r="F1823" s="27">
        <f t="shared" si="151"/>
        <v>1.2969738247450013</v>
      </c>
      <c r="G1823">
        <f t="shared" si="148"/>
        <v>1.9650864573952007</v>
      </c>
      <c r="H1823" s="27">
        <f t="shared" si="152"/>
        <v>1.9650864573952007</v>
      </c>
    </row>
    <row r="1824" spans="1:8" x14ac:dyDescent="0.3">
      <c r="A1824">
        <v>17470</v>
      </c>
      <c r="B1824">
        <v>6.9000316386904501E-2</v>
      </c>
      <c r="C1824">
        <v>7.0867008985993005E-2</v>
      </c>
      <c r="D1824">
        <f t="shared" si="149"/>
        <v>1.8666925990885042E-3</v>
      </c>
      <c r="E1824">
        <f t="shared" si="150"/>
        <v>1.8666925990885042</v>
      </c>
      <c r="F1824" s="27">
        <f t="shared" si="151"/>
        <v>1.8666925990885042</v>
      </c>
      <c r="G1824">
        <f t="shared" si="148"/>
        <v>2.7053391880428856</v>
      </c>
      <c r="H1824" s="27">
        <f t="shared" si="152"/>
        <v>2.7053391880428856</v>
      </c>
    </row>
    <row r="1825" spans="1:8" x14ac:dyDescent="0.3">
      <c r="A1825">
        <v>17471</v>
      </c>
      <c r="B1825">
        <v>7.3000145167825506E-2</v>
      </c>
      <c r="C1825">
        <v>7.4430267766646505E-2</v>
      </c>
      <c r="D1825">
        <f t="shared" si="149"/>
        <v>1.4301225988209987E-3</v>
      </c>
      <c r="E1825">
        <f t="shared" si="150"/>
        <v>1.4301225988209987</v>
      </c>
      <c r="F1825" s="27">
        <f t="shared" si="151"/>
        <v>1.4301225988209987</v>
      </c>
      <c r="G1825">
        <f t="shared" si="148"/>
        <v>1.959068157375828</v>
      </c>
      <c r="H1825" s="27">
        <f t="shared" si="152"/>
        <v>1.959068157375828</v>
      </c>
    </row>
    <row r="1826" spans="1:8" x14ac:dyDescent="0.3">
      <c r="A1826">
        <v>17472</v>
      </c>
      <c r="B1826">
        <v>7.6000123489432497E-2</v>
      </c>
      <c r="C1826">
        <v>7.7335092628085494E-2</v>
      </c>
      <c r="D1826">
        <f t="shared" si="149"/>
        <v>1.3349691386529972E-3</v>
      </c>
      <c r="E1826">
        <f t="shared" si="150"/>
        <v>1.3349691386529972</v>
      </c>
      <c r="F1826" s="27">
        <f t="shared" si="151"/>
        <v>1.3349691386529972</v>
      </c>
      <c r="G1826">
        <f t="shared" si="148"/>
        <v>1.7565354862069653</v>
      </c>
      <c r="H1826" s="27">
        <f t="shared" si="152"/>
        <v>1.7565354862069653</v>
      </c>
    </row>
    <row r="1827" spans="1:8" x14ac:dyDescent="0.3">
      <c r="A1827">
        <v>18913</v>
      </c>
      <c r="B1827">
        <v>8.5000024392847498E-2</v>
      </c>
      <c r="C1827">
        <v>8.5700483372050995E-2</v>
      </c>
      <c r="D1827">
        <f t="shared" si="149"/>
        <v>7.0045897920349709E-4</v>
      </c>
      <c r="E1827">
        <f t="shared" si="150"/>
        <v>0.70045897920349709</v>
      </c>
      <c r="F1827" s="27">
        <f t="shared" si="151"/>
        <v>0.70045897920349709</v>
      </c>
      <c r="G1827">
        <f t="shared" si="148"/>
        <v>0.82406915081125398</v>
      </c>
      <c r="H1827" s="27">
        <f t="shared" si="152"/>
        <v>0.82406915081125398</v>
      </c>
    </row>
    <row r="1828" spans="1:8" x14ac:dyDescent="0.3">
      <c r="A1828">
        <v>18914</v>
      </c>
      <c r="B1828">
        <v>8.7000022628217002E-2</v>
      </c>
      <c r="C1828">
        <v>8.7690596451626995E-2</v>
      </c>
      <c r="D1828">
        <f t="shared" si="149"/>
        <v>6.9057382340999285E-4</v>
      </c>
      <c r="E1828">
        <f t="shared" si="150"/>
        <v>0.69057382340999285</v>
      </c>
      <c r="F1828" s="27">
        <f t="shared" si="151"/>
        <v>0.69057382340999285</v>
      </c>
      <c r="G1828">
        <f t="shared" si="148"/>
        <v>0.79376280896048501</v>
      </c>
      <c r="H1828" s="27">
        <f t="shared" si="152"/>
        <v>0.79376280896048501</v>
      </c>
    </row>
    <row r="1829" spans="1:8" x14ac:dyDescent="0.3">
      <c r="A1829">
        <v>18915</v>
      </c>
      <c r="B1829">
        <v>8.9000022767974502E-2</v>
      </c>
      <c r="C1829">
        <v>8.9603444975938001E-2</v>
      </c>
      <c r="D1829">
        <f t="shared" si="149"/>
        <v>6.0342220796349988E-4</v>
      </c>
      <c r="E1829">
        <f t="shared" si="150"/>
        <v>0.60342220796349988</v>
      </c>
      <c r="F1829" s="27">
        <f t="shared" si="151"/>
        <v>0.60342220796349988</v>
      </c>
      <c r="G1829">
        <f t="shared" si="148"/>
        <v>0.6780023074113567</v>
      </c>
      <c r="H1829" s="27">
        <f t="shared" si="152"/>
        <v>0.6780023074113567</v>
      </c>
    </row>
    <row r="1830" spans="1:8" x14ac:dyDescent="0.3">
      <c r="A1830">
        <v>18916</v>
      </c>
      <c r="B1830">
        <v>9.1000022803542496E-2</v>
      </c>
      <c r="C1830">
        <v>9.12931065357485E-2</v>
      </c>
      <c r="D1830">
        <f t="shared" si="149"/>
        <v>2.930837322060037E-4</v>
      </c>
      <c r="E1830">
        <f t="shared" si="150"/>
        <v>0.2930837322060037</v>
      </c>
      <c r="F1830" s="27">
        <f t="shared" si="151"/>
        <v>0.2930837322060037</v>
      </c>
      <c r="G1830">
        <f t="shared" si="148"/>
        <v>0.322069954684225</v>
      </c>
      <c r="H1830" s="27">
        <f t="shared" si="152"/>
        <v>0.322069954684225</v>
      </c>
    </row>
    <row r="1831" spans="1:8" x14ac:dyDescent="0.3">
      <c r="A1831">
        <v>18917</v>
      </c>
      <c r="B1831">
        <v>9.3000023180205504E-2</v>
      </c>
      <c r="C1831">
        <v>9.3435062345567005E-2</v>
      </c>
      <c r="D1831">
        <f t="shared" si="149"/>
        <v>4.3503916536150045E-4</v>
      </c>
      <c r="E1831">
        <f t="shared" si="150"/>
        <v>0.43503916536150045</v>
      </c>
      <c r="F1831" s="27">
        <f t="shared" si="151"/>
        <v>0.43503916536150045</v>
      </c>
      <c r="G1831">
        <f t="shared" si="148"/>
        <v>0.46778393218088571</v>
      </c>
      <c r="H1831" s="27">
        <f t="shared" si="152"/>
        <v>0.46778393218088571</v>
      </c>
    </row>
    <row r="1832" spans="1:8" x14ac:dyDescent="0.3">
      <c r="A1832">
        <v>18918</v>
      </c>
      <c r="B1832">
        <v>9.4000023458137502E-2</v>
      </c>
      <c r="C1832">
        <v>9.4224597994404996E-2</v>
      </c>
      <c r="D1832">
        <f t="shared" si="149"/>
        <v>2.2457453626749391E-4</v>
      </c>
      <c r="E1832">
        <f t="shared" si="150"/>
        <v>0.22457453626749391</v>
      </c>
      <c r="F1832" s="27">
        <f t="shared" si="151"/>
        <v>0.22457453626749391</v>
      </c>
      <c r="G1832">
        <f t="shared" si="148"/>
        <v>0.23890902151477356</v>
      </c>
      <c r="H1832" s="27">
        <f t="shared" si="152"/>
        <v>0.23890902151477356</v>
      </c>
    </row>
    <row r="1833" spans="1:8" x14ac:dyDescent="0.3">
      <c r="A1833">
        <v>18919</v>
      </c>
      <c r="B1833">
        <v>9.5000023550961002E-2</v>
      </c>
      <c r="C1833">
        <v>9.5194095763064507E-2</v>
      </c>
      <c r="D1833">
        <f t="shared" si="149"/>
        <v>1.9407221210350489E-4</v>
      </c>
      <c r="E1833">
        <f t="shared" si="150"/>
        <v>0.19407221210350489</v>
      </c>
      <c r="F1833" s="27">
        <f t="shared" si="151"/>
        <v>0.19407221210350489</v>
      </c>
      <c r="G1833">
        <f t="shared" si="148"/>
        <v>0.20428648841270911</v>
      </c>
      <c r="H1833" s="27">
        <f t="shared" si="152"/>
        <v>0.20428648841270911</v>
      </c>
    </row>
    <row r="1834" spans="1:8" x14ac:dyDescent="0.3">
      <c r="A1834">
        <v>18920</v>
      </c>
      <c r="B1834">
        <v>9.5000025475943994E-2</v>
      </c>
      <c r="C1834">
        <v>9.6454668961685502E-2</v>
      </c>
      <c r="D1834">
        <f t="shared" si="149"/>
        <v>1.454643485741508E-3</v>
      </c>
      <c r="E1834">
        <f t="shared" si="150"/>
        <v>1.454643485741508</v>
      </c>
      <c r="F1834" s="27">
        <f t="shared" si="151"/>
        <v>1.454643485741508</v>
      </c>
      <c r="G1834">
        <f t="shared" si="148"/>
        <v>1.53120325858213</v>
      </c>
      <c r="H1834" s="27">
        <f t="shared" si="152"/>
        <v>1.53120325858213</v>
      </c>
    </row>
    <row r="1835" spans="1:8" x14ac:dyDescent="0.3">
      <c r="A1835">
        <v>18921</v>
      </c>
      <c r="B1835">
        <v>9.6000025709073997E-2</v>
      </c>
      <c r="C1835">
        <v>9.7172743203666506E-2</v>
      </c>
      <c r="D1835">
        <f t="shared" si="149"/>
        <v>1.1727174945925095E-3</v>
      </c>
      <c r="E1835">
        <f t="shared" si="150"/>
        <v>1.1727174945925096</v>
      </c>
      <c r="F1835" s="27">
        <f t="shared" si="151"/>
        <v>1.1727174945925096</v>
      </c>
      <c r="G1835">
        <f t="shared" si="148"/>
        <v>1.2215803963911476</v>
      </c>
      <c r="H1835" s="27">
        <f t="shared" si="152"/>
        <v>1.2215803963911476</v>
      </c>
    </row>
    <row r="1836" spans="1:8" x14ac:dyDescent="0.3">
      <c r="A1836">
        <v>18922</v>
      </c>
      <c r="B1836">
        <v>9.7000025654424005E-2</v>
      </c>
      <c r="C1836">
        <v>9.7405392800258006E-2</v>
      </c>
      <c r="D1836">
        <f t="shared" si="149"/>
        <v>4.0536714583400135E-4</v>
      </c>
      <c r="E1836">
        <f t="shared" si="150"/>
        <v>0.40536714583400135</v>
      </c>
      <c r="F1836" s="27">
        <f t="shared" si="151"/>
        <v>0.40536714583400135</v>
      </c>
      <c r="G1836">
        <f t="shared" si="148"/>
        <v>0.41790416352896426</v>
      </c>
      <c r="H1836" s="27">
        <f t="shared" si="152"/>
        <v>0.41790416352896426</v>
      </c>
    </row>
    <row r="1837" spans="1:8" x14ac:dyDescent="0.3">
      <c r="A1837">
        <v>18923</v>
      </c>
      <c r="B1837">
        <v>9.8000024878902497E-2</v>
      </c>
      <c r="C1837">
        <v>9.8537623310775493E-2</v>
      </c>
      <c r="D1837">
        <f t="shared" si="149"/>
        <v>5.3759843187299594E-4</v>
      </c>
      <c r="E1837">
        <f t="shared" si="150"/>
        <v>0.53759843187299594</v>
      </c>
      <c r="F1837" s="27">
        <f t="shared" si="151"/>
        <v>0.53759843187299594</v>
      </c>
      <c r="G1837">
        <f t="shared" si="148"/>
        <v>0.54856968917844684</v>
      </c>
      <c r="H1837" s="27">
        <f t="shared" si="152"/>
        <v>0.54856968917844684</v>
      </c>
    </row>
    <row r="1838" spans="1:8" x14ac:dyDescent="0.3">
      <c r="A1838">
        <v>18924</v>
      </c>
      <c r="B1838">
        <v>9.8000025822103501E-2</v>
      </c>
      <c r="C1838">
        <v>9.9011104556134003E-2</v>
      </c>
      <c r="D1838">
        <f t="shared" si="149"/>
        <v>1.0110787340305016E-3</v>
      </c>
      <c r="E1838">
        <f t="shared" si="150"/>
        <v>1.0110787340305016</v>
      </c>
      <c r="F1838" s="27">
        <f t="shared" si="151"/>
        <v>1.0110787340305016</v>
      </c>
      <c r="G1838">
        <f t="shared" si="148"/>
        <v>1.031712722061811</v>
      </c>
      <c r="H1838" s="27">
        <f t="shared" si="152"/>
        <v>1.031712722061811</v>
      </c>
    </row>
    <row r="1839" spans="1:8" x14ac:dyDescent="0.3">
      <c r="A1839">
        <v>18925</v>
      </c>
      <c r="B1839">
        <v>9.9000025627631993E-2</v>
      </c>
      <c r="C1839">
        <v>9.9382736949696501E-2</v>
      </c>
      <c r="D1839">
        <f t="shared" si="149"/>
        <v>3.8271132206450786E-4</v>
      </c>
      <c r="E1839">
        <f t="shared" si="150"/>
        <v>0.38271132206450786</v>
      </c>
      <c r="F1839" s="27">
        <f t="shared" si="151"/>
        <v>0.38271132206450786</v>
      </c>
      <c r="G1839">
        <f t="shared" si="148"/>
        <v>0.38657699292321079</v>
      </c>
      <c r="H1839" s="27">
        <f t="shared" si="152"/>
        <v>0.38657699292321079</v>
      </c>
    </row>
    <row r="1840" spans="1:8" x14ac:dyDescent="0.3">
      <c r="A1840">
        <v>18926</v>
      </c>
      <c r="B1840">
        <v>9.9000025718471996E-2</v>
      </c>
      <c r="C1840">
        <v>9.9433917114274004E-2</v>
      </c>
      <c r="D1840">
        <f t="shared" si="149"/>
        <v>4.3389139580200797E-4</v>
      </c>
      <c r="E1840">
        <f t="shared" si="150"/>
        <v>0.43389139580200797</v>
      </c>
      <c r="F1840" s="27">
        <f t="shared" si="151"/>
        <v>0.43389139580200797</v>
      </c>
      <c r="G1840">
        <f t="shared" si="148"/>
        <v>0.43827402331780407</v>
      </c>
      <c r="H1840" s="27">
        <f t="shared" si="152"/>
        <v>0.43827402331780407</v>
      </c>
    </row>
    <row r="1841" spans="1:8" x14ac:dyDescent="0.3">
      <c r="A1841">
        <v>18927</v>
      </c>
      <c r="B1841">
        <v>9.9000025787607998E-2</v>
      </c>
      <c r="C1841">
        <v>9.9559176453044504E-2</v>
      </c>
      <c r="D1841">
        <f t="shared" si="149"/>
        <v>5.5915066543650582E-4</v>
      </c>
      <c r="E1841">
        <f t="shared" si="150"/>
        <v>0.55915066543650582</v>
      </c>
      <c r="F1841" s="27">
        <f t="shared" si="151"/>
        <v>0.55915066543650582</v>
      </c>
      <c r="G1841">
        <f t="shared" si="148"/>
        <v>0.56479850483685001</v>
      </c>
      <c r="H1841" s="27">
        <f t="shared" si="152"/>
        <v>0.56479850483685001</v>
      </c>
    </row>
    <row r="1842" spans="1:8" x14ac:dyDescent="0.3">
      <c r="A1842">
        <v>18928</v>
      </c>
      <c r="B1842">
        <v>9.9000025529720495E-2</v>
      </c>
      <c r="C1842">
        <v>9.9524102106634996E-2</v>
      </c>
      <c r="D1842">
        <f t="shared" si="149"/>
        <v>5.240765769145006E-4</v>
      </c>
      <c r="E1842">
        <f t="shared" si="150"/>
        <v>0.5240765769145006</v>
      </c>
      <c r="F1842" s="27">
        <f t="shared" si="151"/>
        <v>0.5240765769145006</v>
      </c>
      <c r="G1842">
        <f t="shared" si="148"/>
        <v>0.52937014319978049</v>
      </c>
      <c r="H1842" s="27">
        <f t="shared" si="152"/>
        <v>0.52937014319978049</v>
      </c>
    </row>
    <row r="1843" spans="1:8" x14ac:dyDescent="0.3">
      <c r="A1843">
        <v>18929</v>
      </c>
      <c r="B1843">
        <v>9.9000025455532506E-2</v>
      </c>
      <c r="C1843">
        <v>9.9472265475888499E-2</v>
      </c>
      <c r="D1843">
        <f t="shared" si="149"/>
        <v>4.7224002035599344E-4</v>
      </c>
      <c r="E1843">
        <f t="shared" si="150"/>
        <v>0.47224002035599344</v>
      </c>
      <c r="F1843" s="27">
        <f t="shared" si="151"/>
        <v>0.47224002035599344</v>
      </c>
      <c r="G1843">
        <f t="shared" si="148"/>
        <v>0.4770099989197556</v>
      </c>
      <c r="H1843" s="27">
        <f t="shared" si="152"/>
        <v>0.4770099989197556</v>
      </c>
    </row>
    <row r="1844" spans="1:8" x14ac:dyDescent="0.3">
      <c r="A1844">
        <v>18930</v>
      </c>
      <c r="B1844">
        <v>9.7000025406361504E-2</v>
      </c>
      <c r="C1844">
        <v>9.7758760147773502E-2</v>
      </c>
      <c r="D1844">
        <f t="shared" si="149"/>
        <v>7.5873474141199826E-4</v>
      </c>
      <c r="E1844">
        <f t="shared" si="150"/>
        <v>0.75873474141199826</v>
      </c>
      <c r="F1844" s="27">
        <f t="shared" si="151"/>
        <v>0.75873474141199826</v>
      </c>
      <c r="G1844">
        <f t="shared" si="148"/>
        <v>0.78220055946731593</v>
      </c>
      <c r="H1844" s="27">
        <f t="shared" si="152"/>
        <v>0.78220055946731593</v>
      </c>
    </row>
    <row r="1845" spans="1:8" x14ac:dyDescent="0.3">
      <c r="A1845">
        <v>18931</v>
      </c>
      <c r="B1845">
        <v>9.5000025578903996E-2</v>
      </c>
      <c r="C1845">
        <v>9.5837706784495005E-2</v>
      </c>
      <c r="D1845">
        <f t="shared" si="149"/>
        <v>8.3768120559100934E-4</v>
      </c>
      <c r="E1845">
        <f t="shared" si="150"/>
        <v>0.83768120559100934</v>
      </c>
      <c r="F1845" s="27">
        <f t="shared" si="151"/>
        <v>0.83768120559100934</v>
      </c>
      <c r="G1845">
        <f t="shared" si="148"/>
        <v>0.88176945267794471</v>
      </c>
      <c r="H1845" s="27">
        <f t="shared" si="152"/>
        <v>0.88176945267794471</v>
      </c>
    </row>
    <row r="1846" spans="1:8" x14ac:dyDescent="0.3">
      <c r="A1846">
        <v>18932</v>
      </c>
      <c r="B1846">
        <v>9.3000025585207993E-2</v>
      </c>
      <c r="C1846">
        <v>9.3914422659151495E-2</v>
      </c>
      <c r="D1846">
        <f t="shared" si="149"/>
        <v>9.1439707394350145E-4</v>
      </c>
      <c r="E1846">
        <f t="shared" si="150"/>
        <v>0.91439707394350145</v>
      </c>
      <c r="F1846" s="27">
        <f t="shared" si="151"/>
        <v>0.91439707394350145</v>
      </c>
      <c r="G1846">
        <f t="shared" si="148"/>
        <v>0.98322238966022357</v>
      </c>
      <c r="H1846" s="27">
        <f t="shared" si="152"/>
        <v>0.98322238966022357</v>
      </c>
    </row>
    <row r="1847" spans="1:8" x14ac:dyDescent="0.3">
      <c r="A1847">
        <v>18933</v>
      </c>
      <c r="B1847">
        <v>9.1000025241027002E-2</v>
      </c>
      <c r="C1847">
        <v>9.2086999127073493E-2</v>
      </c>
      <c r="D1847">
        <f t="shared" si="149"/>
        <v>1.0869738860464911E-3</v>
      </c>
      <c r="E1847">
        <f t="shared" si="150"/>
        <v>1.0869738860464913</v>
      </c>
      <c r="F1847" s="27">
        <f t="shared" si="151"/>
        <v>1.0869738860464913</v>
      </c>
      <c r="G1847">
        <f t="shared" si="148"/>
        <v>1.1944764665366636</v>
      </c>
      <c r="H1847" s="27">
        <f t="shared" si="152"/>
        <v>1.1944764665366636</v>
      </c>
    </row>
    <row r="1848" spans="1:8" x14ac:dyDescent="0.3">
      <c r="A1848">
        <v>18934</v>
      </c>
      <c r="B1848">
        <v>8.9000022296953502E-2</v>
      </c>
      <c r="C1848">
        <v>8.9644560024553996E-2</v>
      </c>
      <c r="D1848">
        <f t="shared" si="149"/>
        <v>6.4453772760049433E-4</v>
      </c>
      <c r="E1848">
        <f t="shared" si="150"/>
        <v>0.64453772760049433</v>
      </c>
      <c r="F1848" s="27">
        <f t="shared" si="151"/>
        <v>0.64453772760049433</v>
      </c>
      <c r="G1848">
        <f t="shared" si="148"/>
        <v>0.72419951250119752</v>
      </c>
      <c r="H1848" s="27">
        <f t="shared" si="152"/>
        <v>0.72419951250119752</v>
      </c>
    </row>
    <row r="1849" spans="1:8" x14ac:dyDescent="0.3">
      <c r="A1849">
        <v>18935</v>
      </c>
      <c r="B1849">
        <v>8.7000021971702493E-2</v>
      </c>
      <c r="C1849">
        <v>8.7295320470559004E-2</v>
      </c>
      <c r="D1849">
        <f t="shared" si="149"/>
        <v>2.9529849885651105E-4</v>
      </c>
      <c r="E1849">
        <f t="shared" si="150"/>
        <v>0.29529849885651105</v>
      </c>
      <c r="F1849" s="27">
        <f t="shared" si="151"/>
        <v>0.29529849885651105</v>
      </c>
      <c r="G1849">
        <f t="shared" si="148"/>
        <v>0.33942347618321222</v>
      </c>
      <c r="H1849" s="27">
        <f t="shared" si="152"/>
        <v>0.33942347618321222</v>
      </c>
    </row>
    <row r="1850" spans="1:8" x14ac:dyDescent="0.3">
      <c r="A1850">
        <v>18936</v>
      </c>
      <c r="B1850">
        <v>8.4000105386759005E-2</v>
      </c>
      <c r="C1850">
        <v>8.5070849866793502E-2</v>
      </c>
      <c r="D1850">
        <f t="shared" si="149"/>
        <v>1.0707444800344967E-3</v>
      </c>
      <c r="E1850">
        <f t="shared" si="150"/>
        <v>1.0707444800344967</v>
      </c>
      <c r="F1850" s="27">
        <f t="shared" si="151"/>
        <v>1.0707444800344967</v>
      </c>
      <c r="G1850">
        <f t="shared" si="148"/>
        <v>1.274694210328073</v>
      </c>
      <c r="H1850" s="27">
        <f t="shared" si="152"/>
        <v>1.274694210328073</v>
      </c>
    </row>
    <row r="1851" spans="1:8" x14ac:dyDescent="0.3">
      <c r="A1851">
        <v>18937</v>
      </c>
      <c r="B1851">
        <v>8.2000092303485497E-2</v>
      </c>
      <c r="C1851">
        <v>8.2994838984887007E-2</v>
      </c>
      <c r="D1851">
        <f t="shared" si="149"/>
        <v>9.9474668140150935E-4</v>
      </c>
      <c r="E1851">
        <f t="shared" si="150"/>
        <v>0.99474668140150935</v>
      </c>
      <c r="F1851" s="27">
        <f t="shared" si="151"/>
        <v>0.99474668140150935</v>
      </c>
      <c r="G1851">
        <f t="shared" si="148"/>
        <v>1.2131043434925823</v>
      </c>
      <c r="H1851" s="27">
        <f t="shared" si="152"/>
        <v>1.2131043434925823</v>
      </c>
    </row>
    <row r="1852" spans="1:8" x14ac:dyDescent="0.3">
      <c r="A1852">
        <v>18938</v>
      </c>
      <c r="B1852">
        <v>7.9000087994433005E-2</v>
      </c>
      <c r="C1852">
        <v>7.9637901690879004E-2</v>
      </c>
      <c r="D1852">
        <f t="shared" si="149"/>
        <v>6.3781369644599906E-4</v>
      </c>
      <c r="E1852">
        <f t="shared" si="150"/>
        <v>0.63781369644599906</v>
      </c>
      <c r="F1852" s="27">
        <f t="shared" si="151"/>
        <v>0.63781369644599906</v>
      </c>
      <c r="G1852">
        <f t="shared" si="148"/>
        <v>0.80735821014648068</v>
      </c>
      <c r="H1852" s="27">
        <f t="shared" si="152"/>
        <v>0.80735821014648068</v>
      </c>
    </row>
    <row r="1853" spans="1:8" x14ac:dyDescent="0.3">
      <c r="A1853">
        <v>18939</v>
      </c>
      <c r="B1853">
        <v>7.7000105079322506E-2</v>
      </c>
      <c r="C1853">
        <v>7.7708929389889006E-2</v>
      </c>
      <c r="D1853">
        <f t="shared" si="149"/>
        <v>7.0882431056649986E-4</v>
      </c>
      <c r="E1853">
        <f t="shared" si="150"/>
        <v>0.70882431056649986</v>
      </c>
      <c r="F1853" s="27">
        <f t="shared" si="151"/>
        <v>0.70882431056649986</v>
      </c>
      <c r="G1853">
        <f t="shared" si="148"/>
        <v>0.92054979644027335</v>
      </c>
      <c r="H1853" s="27">
        <f t="shared" si="152"/>
        <v>0.92054979644027335</v>
      </c>
    </row>
    <row r="1854" spans="1:8" x14ac:dyDescent="0.3">
      <c r="A1854">
        <v>18940</v>
      </c>
      <c r="B1854">
        <v>7.5000188010989496E-2</v>
      </c>
      <c r="C1854">
        <v>7.5860471337023505E-2</v>
      </c>
      <c r="D1854">
        <f t="shared" si="149"/>
        <v>8.602833260340087E-4</v>
      </c>
      <c r="E1854">
        <f t="shared" si="150"/>
        <v>0.8602833260340087</v>
      </c>
      <c r="F1854" s="27">
        <f t="shared" si="151"/>
        <v>0.8602833260340087</v>
      </c>
      <c r="G1854">
        <f t="shared" si="148"/>
        <v>1.1470415592930976</v>
      </c>
      <c r="H1854" s="27">
        <f t="shared" si="152"/>
        <v>1.1470415592930976</v>
      </c>
    </row>
    <row r="1855" spans="1:8" x14ac:dyDescent="0.3">
      <c r="A1855">
        <v>18941</v>
      </c>
      <c r="B1855">
        <v>7.2000451484037997E-2</v>
      </c>
      <c r="C1855">
        <v>7.3410859259732994E-2</v>
      </c>
      <c r="D1855">
        <f t="shared" si="149"/>
        <v>1.4104077756949968E-3</v>
      </c>
      <c r="E1855">
        <f t="shared" si="150"/>
        <v>1.4104077756949969</v>
      </c>
      <c r="F1855" s="27">
        <f t="shared" si="151"/>
        <v>1.4104077756949969</v>
      </c>
      <c r="G1855">
        <f t="shared" si="148"/>
        <v>1.9588874050431124</v>
      </c>
      <c r="H1855" s="27">
        <f t="shared" si="152"/>
        <v>1.9588874050431124</v>
      </c>
    </row>
    <row r="1856" spans="1:8" x14ac:dyDescent="0.3">
      <c r="A1856">
        <v>18942</v>
      </c>
      <c r="B1856">
        <v>7.1000652395156502E-2</v>
      </c>
      <c r="C1856">
        <v>7.1639053826493507E-2</v>
      </c>
      <c r="D1856">
        <f t="shared" si="149"/>
        <v>6.3840143133700455E-4</v>
      </c>
      <c r="E1856">
        <f t="shared" si="150"/>
        <v>0.63840143133700455</v>
      </c>
      <c r="F1856" s="27">
        <f t="shared" si="151"/>
        <v>0.63840143133700455</v>
      </c>
      <c r="G1856">
        <f t="shared" si="148"/>
        <v>0.89914868356977906</v>
      </c>
      <c r="H1856" s="27">
        <f t="shared" si="152"/>
        <v>0.89914868356977906</v>
      </c>
    </row>
    <row r="1857" spans="1:8" x14ac:dyDescent="0.3">
      <c r="A1857">
        <v>18943</v>
      </c>
      <c r="B1857">
        <v>7.0000746433523497E-2</v>
      </c>
      <c r="C1857">
        <v>7.0181804917121005E-2</v>
      </c>
      <c r="D1857">
        <f t="shared" si="149"/>
        <v>1.8105848359750709E-4</v>
      </c>
      <c r="E1857">
        <f t="shared" si="150"/>
        <v>0.18105848359750709</v>
      </c>
      <c r="F1857" s="27">
        <f t="shared" si="151"/>
        <v>0.18105848359750709</v>
      </c>
      <c r="G1857">
        <f t="shared" si="148"/>
        <v>0.2586522184723416</v>
      </c>
      <c r="H1857" s="27">
        <f t="shared" si="152"/>
        <v>0.2586522184723416</v>
      </c>
    </row>
    <row r="1858" spans="1:8" x14ac:dyDescent="0.3">
      <c r="A1858">
        <v>18944</v>
      </c>
      <c r="B1858">
        <v>6.8001034465737006E-2</v>
      </c>
      <c r="C1858">
        <v>6.8850840269525496E-2</v>
      </c>
      <c r="D1858">
        <f t="shared" si="149"/>
        <v>8.4980580378848924E-4</v>
      </c>
      <c r="E1858">
        <f t="shared" si="150"/>
        <v>0.84980580378848924</v>
      </c>
      <c r="F1858" s="27">
        <f t="shared" si="151"/>
        <v>0.84980580378848924</v>
      </c>
      <c r="G1858">
        <f t="shared" si="148"/>
        <v>1.2496954060554364</v>
      </c>
      <c r="H1858" s="27">
        <f t="shared" si="152"/>
        <v>1.2496954060554364</v>
      </c>
    </row>
    <row r="1859" spans="1:8" x14ac:dyDescent="0.3">
      <c r="A1859">
        <v>18945</v>
      </c>
      <c r="B1859">
        <v>6.7001265799872506E-2</v>
      </c>
      <c r="C1859">
        <v>6.7272429213995996E-2</v>
      </c>
      <c r="D1859">
        <f t="shared" si="149"/>
        <v>2.7116341412349032E-4</v>
      </c>
      <c r="E1859">
        <f t="shared" si="150"/>
        <v>0.27116341412349032</v>
      </c>
      <c r="F1859" s="27">
        <f t="shared" si="151"/>
        <v>0.27116341412349032</v>
      </c>
      <c r="G1859">
        <f t="shared" ref="G1859:G1922" si="153">ABS(F1859/(B1859*1000))*100</f>
        <v>0.40471386754607597</v>
      </c>
      <c r="H1859" s="27">
        <f t="shared" si="152"/>
        <v>0.40471386754607597</v>
      </c>
    </row>
    <row r="1860" spans="1:8" x14ac:dyDescent="0.3">
      <c r="A1860">
        <v>18946</v>
      </c>
      <c r="B1860">
        <v>6.7001271702483503E-2</v>
      </c>
      <c r="C1860">
        <v>6.7273249729128001E-2</v>
      </c>
      <c r="D1860">
        <f t="shared" ref="D1860:D1923" si="154">ABS(B1860-C1860)</f>
        <v>2.7197802664449822E-4</v>
      </c>
      <c r="E1860">
        <f t="shared" ref="E1860:E1923" si="155">D1860*1000</f>
        <v>0.27197802664449822</v>
      </c>
      <c r="F1860" s="27">
        <f t="shared" ref="F1860:F1923" si="156">E1860</f>
        <v>0.27197802664449822</v>
      </c>
      <c r="G1860">
        <f t="shared" si="153"/>
        <v>0.40592964839862422</v>
      </c>
      <c r="H1860" s="27">
        <f t="shared" ref="H1860:H1923" si="157">G1860</f>
        <v>0.40592964839862422</v>
      </c>
    </row>
    <row r="1861" spans="1:8" x14ac:dyDescent="0.3">
      <c r="A1861">
        <v>18947</v>
      </c>
      <c r="B1861">
        <v>6.7001294737723996E-2</v>
      </c>
      <c r="C1861">
        <v>6.7122929734715994E-2</v>
      </c>
      <c r="D1861">
        <f t="shared" si="154"/>
        <v>1.2163499699199831E-4</v>
      </c>
      <c r="E1861">
        <f t="shared" si="155"/>
        <v>0.12163499699199831</v>
      </c>
      <c r="F1861" s="27">
        <f t="shared" si="156"/>
        <v>0.12163499699199831</v>
      </c>
      <c r="G1861">
        <f t="shared" si="153"/>
        <v>0.1815412634459341</v>
      </c>
      <c r="H1861" s="27">
        <f t="shared" si="157"/>
        <v>0.1815412634459341</v>
      </c>
    </row>
    <row r="1862" spans="1:8" x14ac:dyDescent="0.3">
      <c r="A1862">
        <v>18948</v>
      </c>
      <c r="B1862">
        <v>6.7001405210736997E-2</v>
      </c>
      <c r="C1862">
        <v>6.7342906287523999E-2</v>
      </c>
      <c r="D1862">
        <f t="shared" si="154"/>
        <v>3.4150107678700137E-4</v>
      </c>
      <c r="E1862">
        <f t="shared" si="155"/>
        <v>0.34150107678700137</v>
      </c>
      <c r="F1862" s="27">
        <f t="shared" si="156"/>
        <v>0.34150107678700137</v>
      </c>
      <c r="G1862">
        <f t="shared" si="153"/>
        <v>0.50969240975303565</v>
      </c>
      <c r="H1862" s="27">
        <f t="shared" si="157"/>
        <v>0.50969240975303565</v>
      </c>
    </row>
    <row r="1863" spans="1:8" x14ac:dyDescent="0.3">
      <c r="A1863">
        <v>18949</v>
      </c>
      <c r="B1863">
        <v>6.70012146603505E-2</v>
      </c>
      <c r="C1863">
        <v>6.7127281370157499E-2</v>
      </c>
      <c r="D1863">
        <f t="shared" si="154"/>
        <v>1.2606670980699897E-4</v>
      </c>
      <c r="E1863">
        <f t="shared" si="155"/>
        <v>0.12606670980699897</v>
      </c>
      <c r="F1863" s="27">
        <f t="shared" si="156"/>
        <v>0.12606670980699897</v>
      </c>
      <c r="G1863">
        <f t="shared" si="153"/>
        <v>0.18815585724239386</v>
      </c>
      <c r="H1863" s="27">
        <f t="shared" si="157"/>
        <v>0.18815585724239386</v>
      </c>
    </row>
    <row r="1864" spans="1:8" x14ac:dyDescent="0.3">
      <c r="A1864">
        <v>18950</v>
      </c>
      <c r="B1864">
        <v>6.7001275523663001E-2</v>
      </c>
      <c r="C1864">
        <v>6.7231309511425003E-2</v>
      </c>
      <c r="D1864">
        <f t="shared" si="154"/>
        <v>2.3003398776200168E-4</v>
      </c>
      <c r="E1864">
        <f t="shared" si="155"/>
        <v>0.23003398776200168</v>
      </c>
      <c r="F1864" s="27">
        <f t="shared" si="156"/>
        <v>0.23003398776200168</v>
      </c>
      <c r="G1864">
        <f t="shared" si="153"/>
        <v>0.34332777393284108</v>
      </c>
      <c r="H1864" s="27">
        <f t="shared" si="157"/>
        <v>0.34332777393284108</v>
      </c>
    </row>
    <row r="1865" spans="1:8" x14ac:dyDescent="0.3">
      <c r="A1865">
        <v>18951</v>
      </c>
      <c r="B1865">
        <v>6.7001316634888994E-2</v>
      </c>
      <c r="C1865">
        <v>6.7509730645877994E-2</v>
      </c>
      <c r="D1865">
        <f t="shared" si="154"/>
        <v>5.0841401098900008E-4</v>
      </c>
      <c r="E1865">
        <f t="shared" si="155"/>
        <v>0.50841401098900008</v>
      </c>
      <c r="F1865" s="27">
        <f t="shared" si="156"/>
        <v>0.50841401098900008</v>
      </c>
      <c r="G1865">
        <f t="shared" si="153"/>
        <v>0.75881197045650028</v>
      </c>
      <c r="H1865" s="27">
        <f t="shared" si="157"/>
        <v>0.75881197045650028</v>
      </c>
    </row>
    <row r="1866" spans="1:8" x14ac:dyDescent="0.3">
      <c r="A1866">
        <v>18952</v>
      </c>
      <c r="B1866">
        <v>6.70013762389845E-2</v>
      </c>
      <c r="C1866">
        <v>6.73244627699425E-2</v>
      </c>
      <c r="D1866">
        <f t="shared" si="154"/>
        <v>3.23086530958E-4</v>
      </c>
      <c r="E1866">
        <f t="shared" si="155"/>
        <v>0.323086530958</v>
      </c>
      <c r="F1866" s="27">
        <f t="shared" si="156"/>
        <v>0.323086530958</v>
      </c>
      <c r="G1866">
        <f t="shared" si="153"/>
        <v>0.48220879792915844</v>
      </c>
      <c r="H1866" s="27">
        <f t="shared" si="157"/>
        <v>0.48220879792915844</v>
      </c>
    </row>
    <row r="1867" spans="1:8" x14ac:dyDescent="0.3">
      <c r="A1867">
        <v>18953</v>
      </c>
      <c r="B1867">
        <v>6.8001116847112006E-2</v>
      </c>
      <c r="C1867">
        <v>6.7619610989972004E-2</v>
      </c>
      <c r="D1867">
        <f t="shared" si="154"/>
        <v>3.8150585714000207E-4</v>
      </c>
      <c r="E1867">
        <f t="shared" si="155"/>
        <v>0.38150585714000207</v>
      </c>
      <c r="F1867" s="27">
        <f t="shared" si="156"/>
        <v>0.38150585714000207</v>
      </c>
      <c r="G1867">
        <f t="shared" si="153"/>
        <v>0.56102881074401734</v>
      </c>
      <c r="H1867" s="27">
        <f t="shared" si="157"/>
        <v>0.56102881074401734</v>
      </c>
    </row>
    <row r="1868" spans="1:8" x14ac:dyDescent="0.3">
      <c r="A1868">
        <v>18954</v>
      </c>
      <c r="B1868">
        <v>6.8001168821671995E-2</v>
      </c>
      <c r="C1868">
        <v>6.7628488021123506E-2</v>
      </c>
      <c r="D1868">
        <f t="shared" si="154"/>
        <v>3.7268080054848884E-4</v>
      </c>
      <c r="E1868">
        <f t="shared" si="155"/>
        <v>0.37268080054848884</v>
      </c>
      <c r="F1868" s="27">
        <f t="shared" si="156"/>
        <v>0.37268080054848884</v>
      </c>
      <c r="G1868">
        <f t="shared" si="153"/>
        <v>0.54805058060960177</v>
      </c>
      <c r="H1868" s="27">
        <f t="shared" si="157"/>
        <v>0.54805058060960177</v>
      </c>
    </row>
    <row r="1869" spans="1:8" x14ac:dyDescent="0.3">
      <c r="A1869">
        <v>18955</v>
      </c>
      <c r="B1869">
        <v>6.8001217302909006E-2</v>
      </c>
      <c r="C1869">
        <v>6.7907781288701494E-2</v>
      </c>
      <c r="D1869">
        <f t="shared" si="154"/>
        <v>9.3436014207512463E-5</v>
      </c>
      <c r="E1869">
        <f t="shared" si="155"/>
        <v>9.3436014207512463E-2</v>
      </c>
      <c r="F1869" s="27">
        <f t="shared" si="156"/>
        <v>9.3436014207512463E-2</v>
      </c>
      <c r="G1869">
        <f t="shared" si="153"/>
        <v>0.13740344351676095</v>
      </c>
      <c r="H1869" s="27">
        <f t="shared" si="157"/>
        <v>0.13740344351676095</v>
      </c>
    </row>
    <row r="1870" spans="1:8" x14ac:dyDescent="0.3">
      <c r="A1870">
        <v>18956</v>
      </c>
      <c r="B1870">
        <v>6.8001147608149501E-2</v>
      </c>
      <c r="C1870">
        <v>6.7895914152163006E-2</v>
      </c>
      <c r="D1870">
        <f t="shared" si="154"/>
        <v>1.0523345598649481E-4</v>
      </c>
      <c r="E1870">
        <f t="shared" si="155"/>
        <v>0.10523345598649481</v>
      </c>
      <c r="F1870" s="27">
        <f t="shared" si="156"/>
        <v>0.10523345598649481</v>
      </c>
      <c r="G1870">
        <f t="shared" si="153"/>
        <v>0.15475247063901501</v>
      </c>
      <c r="H1870" s="27">
        <f t="shared" si="157"/>
        <v>0.15475247063901501</v>
      </c>
    </row>
    <row r="1871" spans="1:8" x14ac:dyDescent="0.3">
      <c r="A1871">
        <v>18957</v>
      </c>
      <c r="B1871">
        <v>6.8001194397771497E-2</v>
      </c>
      <c r="C1871">
        <v>6.8274736813611001E-2</v>
      </c>
      <c r="D1871">
        <f t="shared" si="154"/>
        <v>2.7354241583950334E-4</v>
      </c>
      <c r="E1871">
        <f t="shared" si="155"/>
        <v>0.27354241583950334</v>
      </c>
      <c r="F1871" s="27">
        <f t="shared" si="156"/>
        <v>0.27354241583950334</v>
      </c>
      <c r="G1871">
        <f t="shared" si="153"/>
        <v>0.40226119300114488</v>
      </c>
      <c r="H1871" s="27">
        <f t="shared" si="157"/>
        <v>0.40226119300114488</v>
      </c>
    </row>
    <row r="1872" spans="1:8" x14ac:dyDescent="0.3">
      <c r="A1872">
        <v>18958</v>
      </c>
      <c r="B1872">
        <v>6.8001169978076495E-2</v>
      </c>
      <c r="C1872">
        <v>6.8033348321416498E-2</v>
      </c>
      <c r="D1872">
        <f t="shared" si="154"/>
        <v>3.2178343340003024E-5</v>
      </c>
      <c r="E1872">
        <f t="shared" si="155"/>
        <v>3.2178343340003024E-2</v>
      </c>
      <c r="F1872" s="27">
        <f t="shared" si="156"/>
        <v>3.2178343340003024E-2</v>
      </c>
      <c r="G1872">
        <f t="shared" si="153"/>
        <v>4.7320278975166594E-2</v>
      </c>
      <c r="H1872" s="27">
        <f t="shared" si="157"/>
        <v>4.7320278975166594E-2</v>
      </c>
    </row>
    <row r="1873" spans="1:8" x14ac:dyDescent="0.3">
      <c r="A1873">
        <v>18959</v>
      </c>
      <c r="B1873">
        <v>6.8001246053655998E-2</v>
      </c>
      <c r="C1873">
        <v>6.7742590933833002E-2</v>
      </c>
      <c r="D1873">
        <f t="shared" si="154"/>
        <v>2.5865511982299527E-4</v>
      </c>
      <c r="E1873">
        <f t="shared" si="155"/>
        <v>0.25865511982299527</v>
      </c>
      <c r="F1873" s="27">
        <f t="shared" si="156"/>
        <v>0.25865511982299527</v>
      </c>
      <c r="G1873">
        <f t="shared" si="153"/>
        <v>0.38036820622214024</v>
      </c>
      <c r="H1873" s="27">
        <f t="shared" si="157"/>
        <v>0.38036820622214024</v>
      </c>
    </row>
    <row r="1874" spans="1:8" x14ac:dyDescent="0.3">
      <c r="A1874">
        <v>18960</v>
      </c>
      <c r="B1874">
        <v>6.8001205566388001E-2</v>
      </c>
      <c r="C1874">
        <v>6.7462383304848494E-2</v>
      </c>
      <c r="D1874">
        <f t="shared" si="154"/>
        <v>5.3882226153950663E-4</v>
      </c>
      <c r="E1874">
        <f t="shared" si="155"/>
        <v>0.53882226153950663</v>
      </c>
      <c r="F1874" s="27">
        <f t="shared" si="156"/>
        <v>0.53882226153950663</v>
      </c>
      <c r="G1874">
        <f t="shared" si="153"/>
        <v>0.7923716308433193</v>
      </c>
      <c r="H1874" s="27">
        <f t="shared" si="157"/>
        <v>0.7923716308433193</v>
      </c>
    </row>
    <row r="1875" spans="1:8" x14ac:dyDescent="0.3">
      <c r="A1875">
        <v>18961</v>
      </c>
      <c r="B1875">
        <v>6.8001149907908495E-2</v>
      </c>
      <c r="C1875">
        <v>6.7553485806225499E-2</v>
      </c>
      <c r="D1875">
        <f t="shared" si="154"/>
        <v>4.4766410168299575E-4</v>
      </c>
      <c r="E1875">
        <f t="shared" si="155"/>
        <v>0.44766410168299575</v>
      </c>
      <c r="F1875" s="27">
        <f t="shared" si="156"/>
        <v>0.44766410168299575</v>
      </c>
      <c r="G1875">
        <f t="shared" si="153"/>
        <v>0.65831842886370462</v>
      </c>
      <c r="H1875" s="27">
        <f t="shared" si="157"/>
        <v>0.65831842886370462</v>
      </c>
    </row>
    <row r="1876" spans="1:8" x14ac:dyDescent="0.3">
      <c r="A1876">
        <v>18962</v>
      </c>
      <c r="B1876">
        <v>6.8001194068608495E-2</v>
      </c>
      <c r="C1876">
        <v>6.7690413096074001E-2</v>
      </c>
      <c r="D1876">
        <f t="shared" si="154"/>
        <v>3.1078097253449399E-4</v>
      </c>
      <c r="E1876">
        <f t="shared" si="155"/>
        <v>0.31078097253449399</v>
      </c>
      <c r="F1876" s="27">
        <f t="shared" si="156"/>
        <v>0.31078097253449399</v>
      </c>
      <c r="G1876">
        <f t="shared" si="153"/>
        <v>0.45702281671839101</v>
      </c>
      <c r="H1876" s="27">
        <f t="shared" si="157"/>
        <v>0.45702281671839101</v>
      </c>
    </row>
    <row r="1877" spans="1:8" x14ac:dyDescent="0.3">
      <c r="A1877">
        <v>18963</v>
      </c>
      <c r="B1877">
        <v>6.8001244541833497E-2</v>
      </c>
      <c r="C1877">
        <v>6.7570388182215502E-2</v>
      </c>
      <c r="D1877">
        <f t="shared" si="154"/>
        <v>4.308563596179954E-4</v>
      </c>
      <c r="E1877">
        <f t="shared" si="155"/>
        <v>0.4308563596179954</v>
      </c>
      <c r="F1877" s="27">
        <f t="shared" si="156"/>
        <v>0.4308563596179954</v>
      </c>
      <c r="G1877">
        <f t="shared" si="153"/>
        <v>0.63360069734155822</v>
      </c>
      <c r="H1877" s="27">
        <f t="shared" si="157"/>
        <v>0.63360069734155822</v>
      </c>
    </row>
    <row r="1878" spans="1:8" x14ac:dyDescent="0.3">
      <c r="A1878">
        <v>18964</v>
      </c>
      <c r="B1878">
        <v>6.8001155658323501E-2</v>
      </c>
      <c r="C1878">
        <v>6.7922126969826996E-2</v>
      </c>
      <c r="D1878">
        <f t="shared" si="154"/>
        <v>7.9028688496504684E-5</v>
      </c>
      <c r="E1878">
        <f t="shared" si="155"/>
        <v>7.9028688496504684E-2</v>
      </c>
      <c r="F1878" s="27">
        <f t="shared" si="156"/>
        <v>7.9028688496504684E-2</v>
      </c>
      <c r="G1878">
        <f t="shared" si="153"/>
        <v>0.11621668445399633</v>
      </c>
      <c r="H1878" s="27">
        <f t="shared" si="157"/>
        <v>0.11621668445399633</v>
      </c>
    </row>
    <row r="1879" spans="1:8" x14ac:dyDescent="0.3">
      <c r="A1879">
        <v>18965</v>
      </c>
      <c r="B1879">
        <v>6.8001207013669504E-2</v>
      </c>
      <c r="C1879">
        <v>6.80468623336795E-2</v>
      </c>
      <c r="D1879">
        <f t="shared" si="154"/>
        <v>4.5655320009996281E-5</v>
      </c>
      <c r="E1879">
        <f t="shared" si="155"/>
        <v>4.5655320009996281E-2</v>
      </c>
      <c r="F1879" s="27">
        <f t="shared" si="156"/>
        <v>4.5655320009996281E-2</v>
      </c>
      <c r="G1879">
        <f t="shared" si="153"/>
        <v>6.7138984754812836E-2</v>
      </c>
      <c r="H1879" s="27">
        <f t="shared" si="157"/>
        <v>6.7138984754812836E-2</v>
      </c>
    </row>
    <row r="1880" spans="1:8" x14ac:dyDescent="0.3">
      <c r="A1880">
        <v>18966</v>
      </c>
      <c r="B1880">
        <v>6.8001163855117994E-2</v>
      </c>
      <c r="C1880">
        <v>6.7531225952244506E-2</v>
      </c>
      <c r="D1880">
        <f t="shared" si="154"/>
        <v>4.6993790287348791E-4</v>
      </c>
      <c r="E1880">
        <f t="shared" si="155"/>
        <v>0.46993790287348791</v>
      </c>
      <c r="F1880" s="27">
        <f t="shared" si="156"/>
        <v>0.46993790287348791</v>
      </c>
      <c r="G1880">
        <f t="shared" si="153"/>
        <v>0.69107332320771564</v>
      </c>
      <c r="H1880" s="27">
        <f t="shared" si="157"/>
        <v>0.69107332320771564</v>
      </c>
    </row>
    <row r="1881" spans="1:8" x14ac:dyDescent="0.3">
      <c r="A1881">
        <v>18967</v>
      </c>
      <c r="B1881">
        <v>6.7001284447795004E-2</v>
      </c>
      <c r="C1881">
        <v>6.6798990242413495E-2</v>
      </c>
      <c r="D1881">
        <f t="shared" si="154"/>
        <v>2.0229420538150911E-4</v>
      </c>
      <c r="E1881">
        <f t="shared" si="155"/>
        <v>0.20229420538150911</v>
      </c>
      <c r="F1881" s="27">
        <f t="shared" si="156"/>
        <v>0.20229420538150911</v>
      </c>
      <c r="G1881">
        <f t="shared" si="153"/>
        <v>0.30192586164393537</v>
      </c>
      <c r="H1881" s="27">
        <f t="shared" si="157"/>
        <v>0.30192586164393537</v>
      </c>
    </row>
    <row r="1882" spans="1:8" x14ac:dyDescent="0.3">
      <c r="A1882">
        <v>18968</v>
      </c>
      <c r="B1882">
        <v>6.7001262381787496E-2</v>
      </c>
      <c r="C1882">
        <v>6.6247874643504498E-2</v>
      </c>
      <c r="D1882">
        <f t="shared" si="154"/>
        <v>7.5338773828299843E-4</v>
      </c>
      <c r="E1882">
        <f t="shared" si="155"/>
        <v>0.75338773828299843</v>
      </c>
      <c r="F1882" s="27">
        <f t="shared" si="156"/>
        <v>0.75338773828299843</v>
      </c>
      <c r="G1882">
        <f t="shared" si="153"/>
        <v>1.1244381247476118</v>
      </c>
      <c r="H1882" s="27">
        <f t="shared" si="157"/>
        <v>1.1244381247476118</v>
      </c>
    </row>
    <row r="1883" spans="1:8" x14ac:dyDescent="0.3">
      <c r="A1883">
        <v>18969</v>
      </c>
      <c r="B1883">
        <v>6.6001753912168004E-2</v>
      </c>
      <c r="C1883">
        <v>6.5806070022912E-2</v>
      </c>
      <c r="D1883">
        <f t="shared" si="154"/>
        <v>1.9568388925600422E-4</v>
      </c>
      <c r="E1883">
        <f t="shared" si="155"/>
        <v>0.19568388925600422</v>
      </c>
      <c r="F1883" s="27">
        <f t="shared" si="156"/>
        <v>0.19568388925600422</v>
      </c>
      <c r="G1883">
        <f t="shared" si="153"/>
        <v>0.2964828624348545</v>
      </c>
      <c r="H1883" s="27">
        <f t="shared" si="157"/>
        <v>0.2964828624348545</v>
      </c>
    </row>
    <row r="1884" spans="1:8" x14ac:dyDescent="0.3">
      <c r="A1884">
        <v>18970</v>
      </c>
      <c r="B1884">
        <v>6.4002316772955495E-2</v>
      </c>
      <c r="C1884">
        <v>6.4058113910063996E-2</v>
      </c>
      <c r="D1884">
        <f t="shared" si="154"/>
        <v>5.5797137108501427E-5</v>
      </c>
      <c r="E1884">
        <f t="shared" si="155"/>
        <v>5.5797137108501427E-2</v>
      </c>
      <c r="F1884" s="27">
        <f t="shared" si="156"/>
        <v>5.5797137108501427E-2</v>
      </c>
      <c r="G1884">
        <f t="shared" si="153"/>
        <v>8.7179870857548067E-2</v>
      </c>
      <c r="H1884" s="27">
        <f t="shared" si="157"/>
        <v>8.7179870857548067E-2</v>
      </c>
    </row>
    <row r="1885" spans="1:8" x14ac:dyDescent="0.3">
      <c r="A1885">
        <v>18971</v>
      </c>
      <c r="B1885">
        <v>0.122975727364003</v>
      </c>
      <c r="C1885">
        <v>0.1208289950553065</v>
      </c>
      <c r="D1885">
        <f t="shared" si="154"/>
        <v>2.1467323086964973E-3</v>
      </c>
      <c r="E1885">
        <f t="shared" si="155"/>
        <v>2.1467323086964973</v>
      </c>
      <c r="F1885" s="27">
        <f t="shared" si="156"/>
        <v>2.1467323086964973</v>
      </c>
      <c r="G1885">
        <f t="shared" si="153"/>
        <v>1.7456553050849291</v>
      </c>
      <c r="H1885" s="27">
        <f t="shared" si="157"/>
        <v>1.7456553050849291</v>
      </c>
    </row>
    <row r="1886" spans="1:8" x14ac:dyDescent="0.3">
      <c r="A1886">
        <v>18972</v>
      </c>
      <c r="B1886">
        <v>0.117999659543994</v>
      </c>
      <c r="C1886">
        <v>0.1183979519130005</v>
      </c>
      <c r="D1886">
        <f t="shared" si="154"/>
        <v>3.9829236900650045E-4</v>
      </c>
      <c r="E1886">
        <f t="shared" si="155"/>
        <v>0.39829236900650045</v>
      </c>
      <c r="F1886" s="27">
        <f t="shared" si="156"/>
        <v>0.39829236900650045</v>
      </c>
      <c r="G1886">
        <f t="shared" si="153"/>
        <v>0.33753687980600017</v>
      </c>
      <c r="H1886" s="27">
        <f t="shared" si="157"/>
        <v>0.33753687980600017</v>
      </c>
    </row>
    <row r="1887" spans="1:8" x14ac:dyDescent="0.3">
      <c r="A1887">
        <v>18973</v>
      </c>
      <c r="B1887">
        <v>0.112999433198539</v>
      </c>
      <c r="C1887">
        <v>0.1132411893761695</v>
      </c>
      <c r="D1887">
        <f t="shared" si="154"/>
        <v>2.4175617763050328E-4</v>
      </c>
      <c r="E1887">
        <f t="shared" si="155"/>
        <v>0.24175617763050328</v>
      </c>
      <c r="F1887" s="27">
        <f t="shared" si="156"/>
        <v>0.24175617763050328</v>
      </c>
      <c r="G1887">
        <f t="shared" si="153"/>
        <v>0.21394459316069298</v>
      </c>
      <c r="H1887" s="27">
        <f t="shared" si="157"/>
        <v>0.21394459316069298</v>
      </c>
    </row>
    <row r="1888" spans="1:8" x14ac:dyDescent="0.3">
      <c r="A1888">
        <v>18974</v>
      </c>
      <c r="B1888">
        <v>0.11199944108365401</v>
      </c>
      <c r="C1888">
        <v>0.111834480438067</v>
      </c>
      <c r="D1888">
        <f t="shared" si="154"/>
        <v>1.6496064558700618E-4</v>
      </c>
      <c r="E1888">
        <f t="shared" si="155"/>
        <v>0.16496064558700618</v>
      </c>
      <c r="F1888" s="27">
        <f t="shared" si="156"/>
        <v>0.16496064558700618</v>
      </c>
      <c r="G1888">
        <f t="shared" si="153"/>
        <v>0.14728702571273966</v>
      </c>
      <c r="H1888" s="27">
        <f t="shared" si="157"/>
        <v>0.14728702571273966</v>
      </c>
    </row>
    <row r="1889" spans="1:8" x14ac:dyDescent="0.3">
      <c r="A1889">
        <v>18975</v>
      </c>
      <c r="B1889">
        <v>0.110999503393703</v>
      </c>
      <c r="C1889">
        <v>0.11119826067585301</v>
      </c>
      <c r="D1889">
        <f t="shared" si="154"/>
        <v>1.9875728215000554E-4</v>
      </c>
      <c r="E1889">
        <f t="shared" si="155"/>
        <v>0.19875728215000554</v>
      </c>
      <c r="F1889" s="27">
        <f t="shared" si="156"/>
        <v>0.19875728215000554</v>
      </c>
      <c r="G1889">
        <f t="shared" si="153"/>
        <v>0.17906141565790201</v>
      </c>
      <c r="H1889" s="27">
        <f t="shared" si="157"/>
        <v>0.17906141565790201</v>
      </c>
    </row>
    <row r="1890" spans="1:8" x14ac:dyDescent="0.3">
      <c r="A1890">
        <v>18976</v>
      </c>
      <c r="B1890">
        <v>0.10999950794832</v>
      </c>
      <c r="C1890">
        <v>0.1105627602021185</v>
      </c>
      <c r="D1890">
        <f t="shared" si="154"/>
        <v>5.6325225379849631E-4</v>
      </c>
      <c r="E1890">
        <f t="shared" si="155"/>
        <v>0.56325225379849631</v>
      </c>
      <c r="F1890" s="27">
        <f t="shared" si="156"/>
        <v>0.56325225379849631</v>
      </c>
      <c r="G1890">
        <f t="shared" si="153"/>
        <v>0.51204979395282724</v>
      </c>
      <c r="H1890" s="27">
        <f t="shared" si="157"/>
        <v>0.51204979395282724</v>
      </c>
    </row>
    <row r="1891" spans="1:8" x14ac:dyDescent="0.3">
      <c r="A1891">
        <v>18977</v>
      </c>
      <c r="B1891">
        <v>0.108999563179704</v>
      </c>
      <c r="C1891">
        <v>0.1092360221885055</v>
      </c>
      <c r="D1891">
        <f t="shared" si="154"/>
        <v>2.364590088015095E-4</v>
      </c>
      <c r="E1891">
        <f t="shared" si="155"/>
        <v>0.2364590088015095</v>
      </c>
      <c r="F1891" s="27">
        <f t="shared" si="156"/>
        <v>0.2364590088015095</v>
      </c>
      <c r="G1891">
        <f t="shared" si="153"/>
        <v>0.21693573983564254</v>
      </c>
      <c r="H1891" s="27">
        <f t="shared" si="157"/>
        <v>0.21693573983564254</v>
      </c>
    </row>
    <row r="1892" spans="1:8" x14ac:dyDescent="0.3">
      <c r="A1892">
        <v>18978</v>
      </c>
      <c r="B1892">
        <v>0.10599958467644199</v>
      </c>
      <c r="C1892">
        <v>0.1059832121371535</v>
      </c>
      <c r="D1892">
        <f t="shared" si="154"/>
        <v>1.6372539288489474E-5</v>
      </c>
      <c r="E1892">
        <f t="shared" si="155"/>
        <v>1.6372539288489474E-2</v>
      </c>
      <c r="F1892" s="27">
        <f t="shared" si="156"/>
        <v>1.6372539288489474E-2</v>
      </c>
      <c r="G1892">
        <f t="shared" si="153"/>
        <v>1.5445852300710201E-2</v>
      </c>
      <c r="H1892" s="27">
        <f t="shared" si="157"/>
        <v>1.5445852300710201E-2</v>
      </c>
    </row>
    <row r="1893" spans="1:8" x14ac:dyDescent="0.3">
      <c r="A1893">
        <v>18979</v>
      </c>
      <c r="B1893">
        <v>0.101999663819028</v>
      </c>
      <c r="C1893">
        <v>0.10201829018513101</v>
      </c>
      <c r="D1893">
        <f t="shared" si="154"/>
        <v>1.8626366103002834E-5</v>
      </c>
      <c r="E1893">
        <f t="shared" si="155"/>
        <v>1.8626366103002834E-2</v>
      </c>
      <c r="F1893" s="27">
        <f t="shared" si="156"/>
        <v>1.8626366103002834E-2</v>
      </c>
      <c r="G1893">
        <f t="shared" si="153"/>
        <v>1.8261203425190203E-2</v>
      </c>
      <c r="H1893" s="27">
        <f t="shared" si="157"/>
        <v>1.8261203425190203E-2</v>
      </c>
    </row>
    <row r="1894" spans="1:8" x14ac:dyDescent="0.3">
      <c r="A1894">
        <v>18980</v>
      </c>
      <c r="B1894">
        <v>9.8999702296731995E-2</v>
      </c>
      <c r="C1894">
        <v>9.8681241429476499E-2</v>
      </c>
      <c r="D1894">
        <f t="shared" si="154"/>
        <v>3.1846086725549616E-4</v>
      </c>
      <c r="E1894">
        <f t="shared" si="155"/>
        <v>0.31846086725549616</v>
      </c>
      <c r="F1894" s="27">
        <f t="shared" si="156"/>
        <v>0.31846086725549616</v>
      </c>
      <c r="G1894">
        <f t="shared" si="153"/>
        <v>0.32167861101336725</v>
      </c>
      <c r="H1894" s="27">
        <f t="shared" si="157"/>
        <v>0.32167861101336725</v>
      </c>
    </row>
    <row r="1895" spans="1:8" x14ac:dyDescent="0.3">
      <c r="A1895">
        <v>18981</v>
      </c>
      <c r="B1895">
        <v>9.4999739957631502E-2</v>
      </c>
      <c r="C1895">
        <v>9.4785042251191498E-2</v>
      </c>
      <c r="D1895">
        <f t="shared" si="154"/>
        <v>2.1469770644000352E-4</v>
      </c>
      <c r="E1895">
        <f t="shared" si="155"/>
        <v>0.21469770644000352</v>
      </c>
      <c r="F1895" s="27">
        <f t="shared" si="156"/>
        <v>0.21469770644000352</v>
      </c>
      <c r="G1895">
        <f t="shared" si="153"/>
        <v>0.2259982043485125</v>
      </c>
      <c r="H1895" s="27">
        <f t="shared" si="157"/>
        <v>0.2259982043485125</v>
      </c>
    </row>
    <row r="1896" spans="1:8" x14ac:dyDescent="0.3">
      <c r="A1896">
        <v>18982</v>
      </c>
      <c r="B1896">
        <v>8.9999787737212497E-2</v>
      </c>
      <c r="C1896">
        <v>8.9798477306359994E-2</v>
      </c>
      <c r="D1896">
        <f t="shared" si="154"/>
        <v>2.0131043085250266E-4</v>
      </c>
      <c r="E1896">
        <f t="shared" si="155"/>
        <v>0.20131043085250266</v>
      </c>
      <c r="F1896" s="27">
        <f t="shared" si="156"/>
        <v>0.20131043085250266</v>
      </c>
      <c r="G1896">
        <f t="shared" si="153"/>
        <v>0.22367878404369415</v>
      </c>
      <c r="H1896" s="27">
        <f t="shared" si="157"/>
        <v>0.22367878404369415</v>
      </c>
    </row>
    <row r="1897" spans="1:8" x14ac:dyDescent="0.3">
      <c r="A1897">
        <v>18983</v>
      </c>
      <c r="B1897">
        <v>8.4999839061730503E-2</v>
      </c>
      <c r="C1897">
        <v>8.5306008993504004E-2</v>
      </c>
      <c r="D1897">
        <f t="shared" si="154"/>
        <v>3.061699317735006E-4</v>
      </c>
      <c r="E1897">
        <f t="shared" si="155"/>
        <v>0.3061699317735006</v>
      </c>
      <c r="F1897" s="27">
        <f t="shared" si="156"/>
        <v>0.3061699317735006</v>
      </c>
      <c r="G1897">
        <f t="shared" si="153"/>
        <v>0.36020060173425383</v>
      </c>
      <c r="H1897" s="27">
        <f t="shared" si="157"/>
        <v>0.36020060173425383</v>
      </c>
    </row>
    <row r="1898" spans="1:8" x14ac:dyDescent="0.3">
      <c r="A1898">
        <v>18984</v>
      </c>
      <c r="B1898">
        <v>7.9999966754287999E-2</v>
      </c>
      <c r="C1898">
        <v>7.9972719012747495E-2</v>
      </c>
      <c r="D1898">
        <f t="shared" si="154"/>
        <v>2.7247741540503689E-5</v>
      </c>
      <c r="E1898">
        <f t="shared" si="155"/>
        <v>2.7247741540503689E-2</v>
      </c>
      <c r="F1898" s="27">
        <f t="shared" si="156"/>
        <v>2.7247741540503689E-2</v>
      </c>
      <c r="G1898">
        <f t="shared" si="153"/>
        <v>3.4059691079863119E-2</v>
      </c>
      <c r="H1898" s="27">
        <f t="shared" si="157"/>
        <v>3.4059691079863119E-2</v>
      </c>
    </row>
    <row r="1899" spans="1:8" x14ac:dyDescent="0.3">
      <c r="A1899">
        <v>18985</v>
      </c>
      <c r="B1899">
        <v>7.4999967507980006E-2</v>
      </c>
      <c r="C1899">
        <v>7.47775610094885E-2</v>
      </c>
      <c r="D1899">
        <f t="shared" si="154"/>
        <v>2.224064984915064E-4</v>
      </c>
      <c r="E1899">
        <f t="shared" si="155"/>
        <v>0.2224064984915064</v>
      </c>
      <c r="F1899" s="27">
        <f t="shared" si="156"/>
        <v>0.2224064984915064</v>
      </c>
      <c r="G1899">
        <f t="shared" si="153"/>
        <v>0.29654212645871125</v>
      </c>
      <c r="H1899" s="27">
        <f t="shared" si="157"/>
        <v>0.29654212645871125</v>
      </c>
    </row>
    <row r="1900" spans="1:8" x14ac:dyDescent="0.3">
      <c r="A1900">
        <v>18986</v>
      </c>
      <c r="B1900">
        <v>7.2999967278064001E-2</v>
      </c>
      <c r="C1900">
        <v>7.2404040753892507E-2</v>
      </c>
      <c r="D1900">
        <f t="shared" si="154"/>
        <v>5.959265241714945E-4</v>
      </c>
      <c r="E1900">
        <f t="shared" si="155"/>
        <v>0.5959265241714945</v>
      </c>
      <c r="F1900" s="27">
        <f t="shared" si="156"/>
        <v>0.5959265241714945</v>
      </c>
      <c r="G1900">
        <f t="shared" si="153"/>
        <v>0.81633807026454153</v>
      </c>
      <c r="H1900" s="27">
        <f t="shared" si="157"/>
        <v>0.81633807026454153</v>
      </c>
    </row>
    <row r="1901" spans="1:8" x14ac:dyDescent="0.3">
      <c r="A1901">
        <v>18987</v>
      </c>
      <c r="B1901">
        <v>7.09999682623845E-2</v>
      </c>
      <c r="C1901">
        <v>7.0582646408178004E-2</v>
      </c>
      <c r="D1901">
        <f t="shared" si="154"/>
        <v>4.1732185420649548E-4</v>
      </c>
      <c r="E1901">
        <f t="shared" si="155"/>
        <v>0.41732185420649548</v>
      </c>
      <c r="F1901" s="27">
        <f t="shared" si="156"/>
        <v>0.41732185420649548</v>
      </c>
      <c r="G1901">
        <f t="shared" si="153"/>
        <v>0.58777752218741619</v>
      </c>
      <c r="H1901" s="27">
        <f t="shared" si="157"/>
        <v>0.58777752218741619</v>
      </c>
    </row>
    <row r="1902" spans="1:8" x14ac:dyDescent="0.3">
      <c r="A1902">
        <v>18988</v>
      </c>
      <c r="B1902">
        <v>6.7999969885371506E-2</v>
      </c>
      <c r="C1902">
        <v>6.7966400191105503E-2</v>
      </c>
      <c r="D1902">
        <f t="shared" si="154"/>
        <v>3.3569694266002981E-5</v>
      </c>
      <c r="E1902">
        <f t="shared" si="155"/>
        <v>3.3569694266002981E-2</v>
      </c>
      <c r="F1902" s="27">
        <f t="shared" si="156"/>
        <v>3.3569694266002981E-2</v>
      </c>
      <c r="G1902">
        <f t="shared" si="153"/>
        <v>4.9367219312878935E-2</v>
      </c>
      <c r="H1902" s="27">
        <f t="shared" si="157"/>
        <v>4.9367219312878935E-2</v>
      </c>
    </row>
    <row r="1903" spans="1:8" x14ac:dyDescent="0.3">
      <c r="A1903">
        <v>18989</v>
      </c>
      <c r="B1903">
        <v>6.5999971465931007E-2</v>
      </c>
      <c r="C1903">
        <v>6.6268646925325497E-2</v>
      </c>
      <c r="D1903">
        <f t="shared" si="154"/>
        <v>2.6867545939449067E-4</v>
      </c>
      <c r="E1903">
        <f t="shared" si="155"/>
        <v>0.26867545939449067</v>
      </c>
      <c r="F1903" s="27">
        <f t="shared" si="156"/>
        <v>0.26867545939449067</v>
      </c>
      <c r="G1903">
        <f t="shared" si="153"/>
        <v>0.40708420538208884</v>
      </c>
      <c r="H1903" s="27">
        <f t="shared" si="157"/>
        <v>0.40708420538208884</v>
      </c>
    </row>
    <row r="1904" spans="1:8" x14ac:dyDescent="0.3">
      <c r="A1904">
        <v>18990</v>
      </c>
      <c r="B1904">
        <v>6.5999970750419995E-2</v>
      </c>
      <c r="C1904">
        <v>6.5487922607207497E-2</v>
      </c>
      <c r="D1904">
        <f t="shared" si="154"/>
        <v>5.1204814321249847E-4</v>
      </c>
      <c r="E1904">
        <f t="shared" si="155"/>
        <v>0.51204814321249847</v>
      </c>
      <c r="F1904" s="27">
        <f t="shared" si="156"/>
        <v>0.51204814321249847</v>
      </c>
      <c r="G1904">
        <f t="shared" si="153"/>
        <v>0.77583086384813293</v>
      </c>
      <c r="H1904" s="27">
        <f t="shared" si="157"/>
        <v>0.77583086384813293</v>
      </c>
    </row>
    <row r="1905" spans="1:8" x14ac:dyDescent="0.3">
      <c r="A1905">
        <v>18991</v>
      </c>
      <c r="B1905">
        <v>6.4999972831437505E-2</v>
      </c>
      <c r="C1905">
        <v>6.4585650055993996E-2</v>
      </c>
      <c r="D1905">
        <f t="shared" si="154"/>
        <v>4.1432277544350971E-4</v>
      </c>
      <c r="E1905">
        <f t="shared" si="155"/>
        <v>0.41432277544350971</v>
      </c>
      <c r="F1905" s="27">
        <f t="shared" si="156"/>
        <v>0.41432277544350971</v>
      </c>
      <c r="G1905">
        <f t="shared" si="153"/>
        <v>0.6374199209559066</v>
      </c>
      <c r="H1905" s="27">
        <f t="shared" si="157"/>
        <v>0.6374199209559066</v>
      </c>
    </row>
    <row r="1906" spans="1:8" x14ac:dyDescent="0.3">
      <c r="A1906">
        <v>18992</v>
      </c>
      <c r="B1906">
        <v>6.3999973370618995E-2</v>
      </c>
      <c r="C1906">
        <v>6.3460099465200495E-2</v>
      </c>
      <c r="D1906">
        <f t="shared" si="154"/>
        <v>5.3987390541850033E-4</v>
      </c>
      <c r="E1906">
        <f t="shared" si="155"/>
        <v>0.53987390541850033</v>
      </c>
      <c r="F1906" s="27">
        <f t="shared" si="156"/>
        <v>0.53987390541850033</v>
      </c>
      <c r="G1906">
        <f t="shared" si="153"/>
        <v>0.84355332820551576</v>
      </c>
      <c r="H1906" s="27">
        <f t="shared" si="157"/>
        <v>0.84355332820551576</v>
      </c>
    </row>
    <row r="1907" spans="1:8" x14ac:dyDescent="0.3">
      <c r="A1907">
        <v>18993</v>
      </c>
      <c r="B1907">
        <v>6.2999975007631506E-2</v>
      </c>
      <c r="C1907">
        <v>6.3166516062322001E-2</v>
      </c>
      <c r="D1907">
        <f t="shared" si="154"/>
        <v>1.6654105469049441E-4</v>
      </c>
      <c r="E1907">
        <f t="shared" si="155"/>
        <v>0.16654105469049441</v>
      </c>
      <c r="F1907" s="27">
        <f t="shared" si="156"/>
        <v>0.16654105469049441</v>
      </c>
      <c r="G1907">
        <f t="shared" si="153"/>
        <v>0.26435098533026474</v>
      </c>
      <c r="H1907" s="27">
        <f t="shared" si="157"/>
        <v>0.26435098533026474</v>
      </c>
    </row>
    <row r="1908" spans="1:8" x14ac:dyDescent="0.3">
      <c r="A1908">
        <v>18994</v>
      </c>
      <c r="B1908">
        <v>6.5999972600759002E-2</v>
      </c>
      <c r="C1908">
        <v>6.6223739708046001E-2</v>
      </c>
      <c r="D1908">
        <f t="shared" si="154"/>
        <v>2.2376710728699845E-4</v>
      </c>
      <c r="E1908">
        <f t="shared" si="155"/>
        <v>0.22376710728699845</v>
      </c>
      <c r="F1908" s="27">
        <f t="shared" si="156"/>
        <v>0.22376710728699845</v>
      </c>
      <c r="G1908">
        <f t="shared" si="153"/>
        <v>0.33904121239654139</v>
      </c>
      <c r="H1908" s="27">
        <f t="shared" si="157"/>
        <v>0.33904121239654139</v>
      </c>
    </row>
    <row r="1909" spans="1:8" x14ac:dyDescent="0.3">
      <c r="A1909">
        <v>18995</v>
      </c>
      <c r="B1909">
        <v>6.8999971384195002E-2</v>
      </c>
      <c r="C1909">
        <v>6.9333094184741498E-2</v>
      </c>
      <c r="D1909">
        <f t="shared" si="154"/>
        <v>3.3312280054649535E-4</v>
      </c>
      <c r="E1909">
        <f t="shared" si="155"/>
        <v>0.33312280054649535</v>
      </c>
      <c r="F1909" s="27">
        <f t="shared" si="156"/>
        <v>0.33312280054649535</v>
      </c>
      <c r="G1909">
        <f t="shared" si="153"/>
        <v>0.48278686768093326</v>
      </c>
      <c r="H1909" s="27">
        <f t="shared" si="157"/>
        <v>0.48278686768093326</v>
      </c>
    </row>
    <row r="1910" spans="1:8" x14ac:dyDescent="0.3">
      <c r="A1910">
        <v>18996</v>
      </c>
      <c r="B1910">
        <v>7.1999969781747997E-2</v>
      </c>
      <c r="C1910">
        <v>7.2528712649600494E-2</v>
      </c>
      <c r="D1910">
        <f t="shared" si="154"/>
        <v>5.2874286785249691E-4</v>
      </c>
      <c r="E1910">
        <f t="shared" si="155"/>
        <v>0.52874286785249691</v>
      </c>
      <c r="F1910" s="27">
        <f t="shared" si="156"/>
        <v>0.52874286785249691</v>
      </c>
      <c r="G1910">
        <f t="shared" si="153"/>
        <v>0.73436540245122894</v>
      </c>
      <c r="H1910" s="27">
        <f t="shared" si="157"/>
        <v>0.73436540245122894</v>
      </c>
    </row>
    <row r="1911" spans="1:8" x14ac:dyDescent="0.3">
      <c r="A1911">
        <v>18997</v>
      </c>
      <c r="B1911">
        <v>7.4999969294324495E-2</v>
      </c>
      <c r="C1911">
        <v>7.46862617069705E-2</v>
      </c>
      <c r="D1911">
        <f t="shared" si="154"/>
        <v>3.1370758735399518E-4</v>
      </c>
      <c r="E1911">
        <f t="shared" si="155"/>
        <v>0.31370758735399518</v>
      </c>
      <c r="F1911" s="27">
        <f t="shared" si="156"/>
        <v>0.31370758735399518</v>
      </c>
      <c r="G1911">
        <f t="shared" si="153"/>
        <v>0.41827695438501267</v>
      </c>
      <c r="H1911" s="27">
        <f t="shared" si="157"/>
        <v>0.41827695438501267</v>
      </c>
    </row>
    <row r="1912" spans="1:8" x14ac:dyDescent="0.3">
      <c r="A1912">
        <v>18998</v>
      </c>
      <c r="B1912">
        <v>8.0999718924937E-2</v>
      </c>
      <c r="C1912">
        <v>8.0890577467779501E-2</v>
      </c>
      <c r="D1912">
        <f t="shared" si="154"/>
        <v>1.0914145715749946E-4</v>
      </c>
      <c r="E1912">
        <f t="shared" si="155"/>
        <v>0.10914145715749946</v>
      </c>
      <c r="F1912" s="27">
        <f t="shared" si="156"/>
        <v>0.10914145715749946</v>
      </c>
      <c r="G1912">
        <f t="shared" si="153"/>
        <v>0.13474300726727409</v>
      </c>
      <c r="H1912" s="27">
        <f t="shared" si="157"/>
        <v>0.13474300726727409</v>
      </c>
    </row>
    <row r="1913" spans="1:8" x14ac:dyDescent="0.3">
      <c r="A1913">
        <v>18999</v>
      </c>
      <c r="B1913">
        <v>8.6999900296928001E-2</v>
      </c>
      <c r="C1913">
        <v>8.7099372738522002E-2</v>
      </c>
      <c r="D1913">
        <f t="shared" si="154"/>
        <v>9.9472441594000705E-5</v>
      </c>
      <c r="E1913">
        <f t="shared" si="155"/>
        <v>9.9472441594000705E-2</v>
      </c>
      <c r="F1913" s="27">
        <f t="shared" si="156"/>
        <v>9.9472441594000705E-2</v>
      </c>
      <c r="G1913">
        <f t="shared" si="153"/>
        <v>0.11433627079399436</v>
      </c>
      <c r="H1913" s="27">
        <f t="shared" si="157"/>
        <v>0.11433627079399436</v>
      </c>
    </row>
    <row r="1914" spans="1:8" x14ac:dyDescent="0.3">
      <c r="A1914">
        <v>19000</v>
      </c>
      <c r="B1914">
        <v>9.2999772659695501E-2</v>
      </c>
      <c r="C1914">
        <v>9.2958833911258504E-2</v>
      </c>
      <c r="D1914">
        <f t="shared" si="154"/>
        <v>4.0938748436997185E-5</v>
      </c>
      <c r="E1914">
        <f t="shared" si="155"/>
        <v>4.0938748436997185E-2</v>
      </c>
      <c r="F1914" s="27">
        <f t="shared" si="156"/>
        <v>4.0938748436997185E-2</v>
      </c>
      <c r="G1914">
        <f t="shared" si="153"/>
        <v>4.4020267218071743E-2</v>
      </c>
      <c r="H1914" s="27">
        <f t="shared" si="157"/>
        <v>4.4020267218071743E-2</v>
      </c>
    </row>
    <row r="1915" spans="1:8" x14ac:dyDescent="0.3">
      <c r="A1915">
        <v>19001</v>
      </c>
      <c r="B1915">
        <v>9.7999762390799494E-2</v>
      </c>
      <c r="C1915">
        <v>9.8663709847249495E-2</v>
      </c>
      <c r="D1915">
        <f t="shared" si="154"/>
        <v>6.6394745645000086E-4</v>
      </c>
      <c r="E1915">
        <f t="shared" si="155"/>
        <v>0.66394745645000086</v>
      </c>
      <c r="F1915" s="27">
        <f t="shared" si="156"/>
        <v>0.66394745645000086</v>
      </c>
      <c r="G1915">
        <f t="shared" si="153"/>
        <v>0.67749904719394938</v>
      </c>
      <c r="H1915" s="27">
        <f t="shared" si="157"/>
        <v>0.67749904719394938</v>
      </c>
    </row>
    <row r="1916" spans="1:8" x14ac:dyDescent="0.3">
      <c r="A1916">
        <v>19002</v>
      </c>
      <c r="B1916">
        <v>0.104999727375914</v>
      </c>
      <c r="C1916">
        <v>0.105500856742518</v>
      </c>
      <c r="D1916">
        <f t="shared" si="154"/>
        <v>5.0112936660400009E-4</v>
      </c>
      <c r="E1916">
        <f t="shared" si="155"/>
        <v>0.50112936660400009</v>
      </c>
      <c r="F1916" s="27">
        <f t="shared" si="156"/>
        <v>0.50112936660400009</v>
      </c>
      <c r="G1916">
        <f t="shared" si="153"/>
        <v>0.47726730261868727</v>
      </c>
      <c r="H1916" s="27">
        <f t="shared" si="157"/>
        <v>0.47726730261868727</v>
      </c>
    </row>
    <row r="1917" spans="1:8" x14ac:dyDescent="0.3">
      <c r="A1917">
        <v>19003</v>
      </c>
      <c r="B1917">
        <v>0.11199948715227399</v>
      </c>
      <c r="C1917">
        <v>0.1123781839204125</v>
      </c>
      <c r="D1917">
        <f t="shared" si="154"/>
        <v>3.7869676813850894E-4</v>
      </c>
      <c r="E1917">
        <f t="shared" si="155"/>
        <v>0.37869676813850894</v>
      </c>
      <c r="F1917" s="27">
        <f t="shared" si="156"/>
        <v>0.37869676813850894</v>
      </c>
      <c r="G1917">
        <f t="shared" si="153"/>
        <v>0.33812366267680721</v>
      </c>
      <c r="H1917" s="27">
        <f t="shared" si="157"/>
        <v>0.33812366267680721</v>
      </c>
    </row>
    <row r="1918" spans="1:8" x14ac:dyDescent="0.3">
      <c r="A1918">
        <v>19004</v>
      </c>
      <c r="B1918">
        <v>0.11899628873714201</v>
      </c>
      <c r="C1918">
        <v>0.1191034728603175</v>
      </c>
      <c r="D1918">
        <f t="shared" si="154"/>
        <v>1.0718412317549386E-4</v>
      </c>
      <c r="E1918">
        <f t="shared" si="155"/>
        <v>0.10718412317549386</v>
      </c>
      <c r="F1918" s="27">
        <f t="shared" si="156"/>
        <v>0.10718412317549386</v>
      </c>
      <c r="G1918">
        <f t="shared" si="153"/>
        <v>9.0073500873845955E-2</v>
      </c>
      <c r="H1918" s="27">
        <f t="shared" si="157"/>
        <v>9.0073500873845955E-2</v>
      </c>
    </row>
    <row r="1919" spans="1:8" x14ac:dyDescent="0.3">
      <c r="A1919">
        <v>19005</v>
      </c>
      <c r="B1919">
        <v>6.3001574367547997E-2</v>
      </c>
      <c r="C1919">
        <v>6.3633349813726994E-2</v>
      </c>
      <c r="D1919">
        <f t="shared" si="154"/>
        <v>6.3177544617899761E-4</v>
      </c>
      <c r="E1919">
        <f t="shared" si="155"/>
        <v>0.63177544617899761</v>
      </c>
      <c r="F1919" s="27">
        <f t="shared" si="156"/>
        <v>0.63177544617899761</v>
      </c>
      <c r="G1919">
        <f t="shared" si="153"/>
        <v>1.0027931087773325</v>
      </c>
      <c r="H1919" s="27">
        <f t="shared" si="157"/>
        <v>1.0027931087773325</v>
      </c>
    </row>
    <row r="1920" spans="1:8" x14ac:dyDescent="0.3">
      <c r="A1920">
        <v>19006</v>
      </c>
      <c r="B1920">
        <v>6.6000708465936503E-2</v>
      </c>
      <c r="C1920">
        <v>6.7149458524414493E-2</v>
      </c>
      <c r="D1920">
        <f t="shared" si="154"/>
        <v>1.1487500584779903E-3</v>
      </c>
      <c r="E1920">
        <f t="shared" si="155"/>
        <v>1.1487500584779902</v>
      </c>
      <c r="F1920" s="27">
        <f t="shared" si="156"/>
        <v>1.1487500584779902</v>
      </c>
      <c r="G1920">
        <f t="shared" si="153"/>
        <v>1.7405117084021444</v>
      </c>
      <c r="H1920" s="27">
        <f t="shared" si="157"/>
        <v>1.7405117084021444</v>
      </c>
    </row>
    <row r="1921" spans="1:8" x14ac:dyDescent="0.3">
      <c r="A1921">
        <v>19007</v>
      </c>
      <c r="B1921">
        <v>6.9000282859726994E-2</v>
      </c>
      <c r="C1921">
        <v>7.0664011983497005E-2</v>
      </c>
      <c r="D1921">
        <f t="shared" si="154"/>
        <v>1.6637291237700108E-3</v>
      </c>
      <c r="E1921">
        <f t="shared" si="155"/>
        <v>1.6637291237700107</v>
      </c>
      <c r="F1921" s="27">
        <f t="shared" si="156"/>
        <v>1.6637291237700107</v>
      </c>
      <c r="G1921">
        <f t="shared" si="153"/>
        <v>2.411191744173371</v>
      </c>
      <c r="H1921" s="27">
        <f t="shared" si="157"/>
        <v>2.411191744173371</v>
      </c>
    </row>
    <row r="1922" spans="1:8" x14ac:dyDescent="0.3">
      <c r="A1922">
        <v>19008</v>
      </c>
      <c r="B1922">
        <v>7.3000105002178003E-2</v>
      </c>
      <c r="C1922">
        <v>7.4386295296540506E-2</v>
      </c>
      <c r="D1922">
        <f t="shared" si="154"/>
        <v>1.3861902943625021E-3</v>
      </c>
      <c r="E1922">
        <f t="shared" si="155"/>
        <v>1.386190294362502</v>
      </c>
      <c r="F1922" s="27">
        <f t="shared" si="156"/>
        <v>1.386190294362502</v>
      </c>
      <c r="G1922">
        <f t="shared" si="153"/>
        <v>1.8988880828611741</v>
      </c>
      <c r="H1922" s="27">
        <f t="shared" si="157"/>
        <v>1.8988880828611741</v>
      </c>
    </row>
    <row r="1923" spans="1:8" x14ac:dyDescent="0.3">
      <c r="A1923">
        <v>20449</v>
      </c>
      <c r="B1923">
        <v>8.4000023987385E-2</v>
      </c>
      <c r="C1923">
        <v>8.4909009594683005E-2</v>
      </c>
      <c r="D1923">
        <f t="shared" si="154"/>
        <v>9.0898560729800459E-4</v>
      </c>
      <c r="E1923">
        <f t="shared" si="155"/>
        <v>0.90898560729800459</v>
      </c>
      <c r="F1923" s="27">
        <f t="shared" si="156"/>
        <v>0.90898560729800459</v>
      </c>
      <c r="G1923">
        <f t="shared" ref="G1923:G1986" si="158">ABS(F1923/(B1923*1000))*100</f>
        <v>1.0821254139576373</v>
      </c>
      <c r="H1923" s="27">
        <f t="shared" si="157"/>
        <v>1.0821254139576373</v>
      </c>
    </row>
    <row r="1924" spans="1:8" x14ac:dyDescent="0.3">
      <c r="A1924">
        <v>20450</v>
      </c>
      <c r="B1924">
        <v>8.6000025082898501E-2</v>
      </c>
      <c r="C1924">
        <v>8.6780231777049494E-2</v>
      </c>
      <c r="D1924">
        <f t="shared" ref="D1924:D1987" si="159">ABS(B1924-C1924)</f>
        <v>7.802066941509922E-4</v>
      </c>
      <c r="E1924">
        <f t="shared" ref="E1924:E1987" si="160">D1924*1000</f>
        <v>0.7802066941509922</v>
      </c>
      <c r="F1924" s="27">
        <f t="shared" ref="F1924:F1987" si="161">E1924</f>
        <v>0.7802066941509922</v>
      </c>
      <c r="G1924">
        <f t="shared" si="158"/>
        <v>0.90721682162176465</v>
      </c>
      <c r="H1924" s="27">
        <f t="shared" ref="H1924:H1987" si="162">G1924</f>
        <v>0.90721682162176465</v>
      </c>
    </row>
    <row r="1925" spans="1:8" x14ac:dyDescent="0.3">
      <c r="A1925">
        <v>20451</v>
      </c>
      <c r="B1925">
        <v>8.8000023005409503E-2</v>
      </c>
      <c r="C1925">
        <v>8.8841507545248999E-2</v>
      </c>
      <c r="D1925">
        <f t="shared" si="159"/>
        <v>8.41484539839496E-4</v>
      </c>
      <c r="E1925">
        <f t="shared" si="160"/>
        <v>0.841484539839496</v>
      </c>
      <c r="F1925" s="27">
        <f t="shared" si="161"/>
        <v>0.841484539839496</v>
      </c>
      <c r="G1925">
        <f t="shared" si="158"/>
        <v>0.95623218165268953</v>
      </c>
      <c r="H1925" s="27">
        <f t="shared" si="162"/>
        <v>0.95623218165268953</v>
      </c>
    </row>
    <row r="1926" spans="1:8" x14ac:dyDescent="0.3">
      <c r="A1926">
        <v>20452</v>
      </c>
      <c r="B1926">
        <v>9.0000023165797499E-2</v>
      </c>
      <c r="C1926">
        <v>9.1075766969726496E-2</v>
      </c>
      <c r="D1926">
        <f t="shared" si="159"/>
        <v>1.0757438039289968E-3</v>
      </c>
      <c r="E1926">
        <f t="shared" si="160"/>
        <v>1.0757438039289968</v>
      </c>
      <c r="F1926" s="27">
        <f t="shared" si="161"/>
        <v>1.0757438039289968</v>
      </c>
      <c r="G1926">
        <f t="shared" si="158"/>
        <v>1.1952705855944816</v>
      </c>
      <c r="H1926" s="27">
        <f t="shared" si="162"/>
        <v>1.1952705855944816</v>
      </c>
    </row>
    <row r="1927" spans="1:8" x14ac:dyDescent="0.3">
      <c r="A1927">
        <v>20453</v>
      </c>
      <c r="B1927">
        <v>9.2000023933955496E-2</v>
      </c>
      <c r="C1927">
        <v>9.3232183297510998E-2</v>
      </c>
      <c r="D1927">
        <f t="shared" si="159"/>
        <v>1.2321593635555017E-3</v>
      </c>
      <c r="E1927">
        <f t="shared" si="160"/>
        <v>1.2321593635555017</v>
      </c>
      <c r="F1927" s="27">
        <f t="shared" si="161"/>
        <v>1.2321593635555017</v>
      </c>
      <c r="G1927">
        <f t="shared" si="158"/>
        <v>1.3393033076165697</v>
      </c>
      <c r="H1927" s="27">
        <f t="shared" si="162"/>
        <v>1.3393033076165697</v>
      </c>
    </row>
    <row r="1928" spans="1:8" x14ac:dyDescent="0.3">
      <c r="A1928">
        <v>20454</v>
      </c>
      <c r="B1928">
        <v>9.3000023157368494E-2</v>
      </c>
      <c r="C1928">
        <v>9.3753371939339997E-2</v>
      </c>
      <c r="D1928">
        <f t="shared" si="159"/>
        <v>7.5334878197150235E-4</v>
      </c>
      <c r="E1928">
        <f t="shared" si="160"/>
        <v>0.75334878197150235</v>
      </c>
      <c r="F1928" s="27">
        <f t="shared" si="161"/>
        <v>0.75334878197150235</v>
      </c>
      <c r="G1928">
        <f t="shared" si="158"/>
        <v>0.81005225202657793</v>
      </c>
      <c r="H1928" s="27">
        <f t="shared" si="162"/>
        <v>0.81005225202657793</v>
      </c>
    </row>
    <row r="1929" spans="1:8" x14ac:dyDescent="0.3">
      <c r="A1929">
        <v>20455</v>
      </c>
      <c r="B1929">
        <v>9.3000023972691997E-2</v>
      </c>
      <c r="C1929">
        <v>9.4573323295909506E-2</v>
      </c>
      <c r="D1929">
        <f t="shared" si="159"/>
        <v>1.5732993232175085E-3</v>
      </c>
      <c r="E1929">
        <f t="shared" si="160"/>
        <v>1.5732993232175085</v>
      </c>
      <c r="F1929" s="27">
        <f t="shared" si="161"/>
        <v>1.5732993232175085</v>
      </c>
      <c r="G1929">
        <f t="shared" si="158"/>
        <v>1.6917192663084513</v>
      </c>
      <c r="H1929" s="27">
        <f t="shared" si="162"/>
        <v>1.6917192663084513</v>
      </c>
    </row>
    <row r="1930" spans="1:8" x14ac:dyDescent="0.3">
      <c r="A1930">
        <v>20456</v>
      </c>
      <c r="B1930">
        <v>9.4000023917826997E-2</v>
      </c>
      <c r="C1930">
        <v>9.4956870610832494E-2</v>
      </c>
      <c r="D1930">
        <f t="shared" si="159"/>
        <v>9.5684669300549752E-4</v>
      </c>
      <c r="E1930">
        <f t="shared" si="160"/>
        <v>0.95684669300549752</v>
      </c>
      <c r="F1930" s="27">
        <f t="shared" si="161"/>
        <v>0.95684669300549752</v>
      </c>
      <c r="G1930">
        <f t="shared" si="158"/>
        <v>1.0179217548305672</v>
      </c>
      <c r="H1930" s="27">
        <f t="shared" si="162"/>
        <v>1.0179217548305672</v>
      </c>
    </row>
    <row r="1931" spans="1:8" x14ac:dyDescent="0.3">
      <c r="A1931">
        <v>20457</v>
      </c>
      <c r="B1931">
        <v>9.4000024829545503E-2</v>
      </c>
      <c r="C1931">
        <v>9.5403136945522493E-2</v>
      </c>
      <c r="D1931">
        <f t="shared" si="159"/>
        <v>1.4031121159769899E-3</v>
      </c>
      <c r="E1931">
        <f t="shared" si="160"/>
        <v>1.4031121159769899</v>
      </c>
      <c r="F1931" s="27">
        <f t="shared" si="161"/>
        <v>1.4031121159769899</v>
      </c>
      <c r="G1931">
        <f t="shared" si="158"/>
        <v>1.4926720695247864</v>
      </c>
      <c r="H1931" s="27">
        <f t="shared" si="162"/>
        <v>1.4926720695247864</v>
      </c>
    </row>
    <row r="1932" spans="1:8" x14ac:dyDescent="0.3">
      <c r="A1932">
        <v>20458</v>
      </c>
      <c r="B1932">
        <v>9.5000024655802498E-2</v>
      </c>
      <c r="C1932">
        <v>9.6506209003461504E-2</v>
      </c>
      <c r="D1932">
        <f t="shared" si="159"/>
        <v>1.5061843476590064E-3</v>
      </c>
      <c r="E1932">
        <f t="shared" si="160"/>
        <v>1.5061843476590064</v>
      </c>
      <c r="F1932" s="27">
        <f t="shared" si="161"/>
        <v>1.5061843476590064</v>
      </c>
      <c r="G1932">
        <f t="shared" si="158"/>
        <v>1.5854567965809581</v>
      </c>
      <c r="H1932" s="27">
        <f t="shared" si="162"/>
        <v>1.5854567965809581</v>
      </c>
    </row>
    <row r="1933" spans="1:8" x14ac:dyDescent="0.3">
      <c r="A1933">
        <v>20459</v>
      </c>
      <c r="B1933">
        <v>9.6000024570408002E-2</v>
      </c>
      <c r="C1933">
        <v>9.7603590864579995E-2</v>
      </c>
      <c r="D1933">
        <f t="shared" si="159"/>
        <v>1.603566294171993E-3</v>
      </c>
      <c r="E1933">
        <f t="shared" si="160"/>
        <v>1.603566294171993</v>
      </c>
      <c r="F1933" s="27">
        <f t="shared" si="161"/>
        <v>1.603566294171993</v>
      </c>
      <c r="G1933">
        <f t="shared" si="158"/>
        <v>1.6703811289088901</v>
      </c>
      <c r="H1933" s="27">
        <f t="shared" si="162"/>
        <v>1.6703811289088901</v>
      </c>
    </row>
    <row r="1934" spans="1:8" x14ac:dyDescent="0.3">
      <c r="A1934">
        <v>20460</v>
      </c>
      <c r="B1934">
        <v>9.7000025163946998E-2</v>
      </c>
      <c r="C1934">
        <v>9.8037075830543996E-2</v>
      </c>
      <c r="D1934">
        <f t="shared" si="159"/>
        <v>1.0370506665969975E-3</v>
      </c>
      <c r="E1934">
        <f t="shared" si="160"/>
        <v>1.0370506665969974</v>
      </c>
      <c r="F1934" s="27">
        <f t="shared" si="161"/>
        <v>1.0370506665969974</v>
      </c>
      <c r="G1934">
        <f t="shared" si="158"/>
        <v>1.0691241211991447</v>
      </c>
      <c r="H1934" s="27">
        <f t="shared" si="162"/>
        <v>1.0691241211991447</v>
      </c>
    </row>
    <row r="1935" spans="1:8" x14ac:dyDescent="0.3">
      <c r="A1935">
        <v>20461</v>
      </c>
      <c r="B1935">
        <v>9.8000024982984504E-2</v>
      </c>
      <c r="C1935">
        <v>9.8986266027343006E-2</v>
      </c>
      <c r="D1935">
        <f t="shared" si="159"/>
        <v>9.8624104435850179E-4</v>
      </c>
      <c r="E1935">
        <f t="shared" si="160"/>
        <v>0.98624104435850179</v>
      </c>
      <c r="F1935" s="27">
        <f t="shared" si="161"/>
        <v>0.98624104435850179</v>
      </c>
      <c r="G1935">
        <f t="shared" si="158"/>
        <v>1.0063681560588789</v>
      </c>
      <c r="H1935" s="27">
        <f t="shared" si="162"/>
        <v>1.0063681560588789</v>
      </c>
    </row>
    <row r="1936" spans="1:8" x14ac:dyDescent="0.3">
      <c r="A1936">
        <v>20462</v>
      </c>
      <c r="B1936">
        <v>9.7000026077925003E-2</v>
      </c>
      <c r="C1936">
        <v>9.8720093262580494E-2</v>
      </c>
      <c r="D1936">
        <f t="shared" si="159"/>
        <v>1.720067184655491E-3</v>
      </c>
      <c r="E1936">
        <f t="shared" si="160"/>
        <v>1.7200671846554911</v>
      </c>
      <c r="F1936" s="27">
        <f t="shared" si="161"/>
        <v>1.7200671846554911</v>
      </c>
      <c r="G1936">
        <f t="shared" si="158"/>
        <v>1.773264662087487</v>
      </c>
      <c r="H1936" s="27">
        <f t="shared" si="162"/>
        <v>1.773264662087487</v>
      </c>
    </row>
    <row r="1937" spans="1:8" x14ac:dyDescent="0.3">
      <c r="A1937">
        <v>20463</v>
      </c>
      <c r="B1937">
        <v>9.7000025654869995E-2</v>
      </c>
      <c r="C1937">
        <v>9.84775345331355E-2</v>
      </c>
      <c r="D1937">
        <f t="shared" si="159"/>
        <v>1.4775088782655044E-3</v>
      </c>
      <c r="E1937">
        <f t="shared" si="160"/>
        <v>1.4775088782655044</v>
      </c>
      <c r="F1937" s="27">
        <f t="shared" si="161"/>
        <v>1.4775088782655044</v>
      </c>
      <c r="G1937">
        <f t="shared" si="158"/>
        <v>1.5232046262776677</v>
      </c>
      <c r="H1937" s="27">
        <f t="shared" si="162"/>
        <v>1.5232046262776677</v>
      </c>
    </row>
    <row r="1938" spans="1:8" x14ac:dyDescent="0.3">
      <c r="A1938">
        <v>20464</v>
      </c>
      <c r="B1938">
        <v>9.7000025054232497E-2</v>
      </c>
      <c r="C1938">
        <v>9.8346995326814499E-2</v>
      </c>
      <c r="D1938">
        <f t="shared" si="159"/>
        <v>1.3469702725820015E-3</v>
      </c>
      <c r="E1938">
        <f t="shared" si="160"/>
        <v>1.3469702725820016</v>
      </c>
      <c r="F1938" s="27">
        <f t="shared" si="161"/>
        <v>1.3469702725820016</v>
      </c>
      <c r="G1938">
        <f t="shared" si="158"/>
        <v>1.3886287883213573</v>
      </c>
      <c r="H1938" s="27">
        <f t="shared" si="162"/>
        <v>1.3886287883213573</v>
      </c>
    </row>
    <row r="1939" spans="1:8" x14ac:dyDescent="0.3">
      <c r="A1939">
        <v>20465</v>
      </c>
      <c r="B1939">
        <v>9.7000025062323997E-2</v>
      </c>
      <c r="C1939">
        <v>9.8000040550967504E-2</v>
      </c>
      <c r="D1939">
        <f t="shared" si="159"/>
        <v>1.0000154886435075E-3</v>
      </c>
      <c r="E1939">
        <f t="shared" si="160"/>
        <v>1.0000154886435075</v>
      </c>
      <c r="F1939" s="27">
        <f t="shared" si="161"/>
        <v>1.0000154886435075</v>
      </c>
      <c r="G1939">
        <f t="shared" si="158"/>
        <v>1.0309435363557713</v>
      </c>
      <c r="H1939" s="27">
        <f t="shared" si="162"/>
        <v>1.0309435363557713</v>
      </c>
    </row>
    <row r="1940" spans="1:8" x14ac:dyDescent="0.3">
      <c r="A1940">
        <v>20466</v>
      </c>
      <c r="B1940">
        <v>9.7000025015337998E-2</v>
      </c>
      <c r="C1940">
        <v>9.7920862037139997E-2</v>
      </c>
      <c r="D1940">
        <f t="shared" si="159"/>
        <v>9.2083702180199845E-4</v>
      </c>
      <c r="E1940">
        <f t="shared" si="160"/>
        <v>0.92083702180199845</v>
      </c>
      <c r="F1940" s="27">
        <f t="shared" si="161"/>
        <v>0.92083702180199845</v>
      </c>
      <c r="G1940">
        <f t="shared" si="158"/>
        <v>0.94931627250239603</v>
      </c>
      <c r="H1940" s="27">
        <f t="shared" si="162"/>
        <v>0.94931627250239603</v>
      </c>
    </row>
    <row r="1941" spans="1:8" x14ac:dyDescent="0.3">
      <c r="A1941">
        <v>20467</v>
      </c>
      <c r="B1941">
        <v>9.7000024836622997E-2</v>
      </c>
      <c r="C1941">
        <v>9.8041257751154007E-2</v>
      </c>
      <c r="D1941">
        <f t="shared" si="159"/>
        <v>1.0412329145310095E-3</v>
      </c>
      <c r="E1941">
        <f t="shared" si="160"/>
        <v>1.0412329145310095</v>
      </c>
      <c r="F1941" s="27">
        <f t="shared" si="161"/>
        <v>1.0412329145310095</v>
      </c>
      <c r="G1941">
        <f t="shared" si="158"/>
        <v>1.0734357195111617</v>
      </c>
      <c r="H1941" s="27">
        <f t="shared" si="162"/>
        <v>1.0734357195111617</v>
      </c>
    </row>
    <row r="1942" spans="1:8" x14ac:dyDescent="0.3">
      <c r="A1942">
        <v>20468</v>
      </c>
      <c r="B1942">
        <v>9.700002475392E-2</v>
      </c>
      <c r="C1942">
        <v>9.7535637558727503E-2</v>
      </c>
      <c r="D1942">
        <f t="shared" si="159"/>
        <v>5.3561280480750317E-4</v>
      </c>
      <c r="E1942">
        <f t="shared" si="160"/>
        <v>0.53561280480750317</v>
      </c>
      <c r="F1942" s="27">
        <f t="shared" si="161"/>
        <v>0.53561280480750317</v>
      </c>
      <c r="G1942">
        <f t="shared" si="158"/>
        <v>0.55217800837299047</v>
      </c>
      <c r="H1942" s="27">
        <f t="shared" si="162"/>
        <v>0.55217800837299047</v>
      </c>
    </row>
    <row r="1943" spans="1:8" x14ac:dyDescent="0.3">
      <c r="A1943">
        <v>20469</v>
      </c>
      <c r="B1943">
        <v>9.70000245506875E-2</v>
      </c>
      <c r="C1943">
        <v>9.7799099839506506E-2</v>
      </c>
      <c r="D1943">
        <f t="shared" si="159"/>
        <v>7.9907528881900669E-4</v>
      </c>
      <c r="E1943">
        <f t="shared" si="160"/>
        <v>0.79907528881900669</v>
      </c>
      <c r="F1943" s="27">
        <f t="shared" si="161"/>
        <v>0.79907528881900669</v>
      </c>
      <c r="G1943">
        <f t="shared" si="158"/>
        <v>0.82378874904454147</v>
      </c>
      <c r="H1943" s="27">
        <f t="shared" si="162"/>
        <v>0.82378874904454147</v>
      </c>
    </row>
    <row r="1944" spans="1:8" x14ac:dyDescent="0.3">
      <c r="A1944">
        <v>20470</v>
      </c>
      <c r="B1944">
        <v>9.5000023954238497E-2</v>
      </c>
      <c r="C1944">
        <v>9.5558575423497494E-2</v>
      </c>
      <c r="D1944">
        <f t="shared" si="159"/>
        <v>5.5855146925899712E-4</v>
      </c>
      <c r="E1944">
        <f t="shared" si="160"/>
        <v>0.55855146925899712</v>
      </c>
      <c r="F1944" s="27">
        <f t="shared" si="161"/>
        <v>0.55855146925899712</v>
      </c>
      <c r="G1944">
        <f t="shared" si="158"/>
        <v>0.58794876675826035</v>
      </c>
      <c r="H1944" s="27">
        <f t="shared" si="162"/>
        <v>0.58794876675826035</v>
      </c>
    </row>
    <row r="1945" spans="1:8" x14ac:dyDescent="0.3">
      <c r="A1945">
        <v>20471</v>
      </c>
      <c r="B1945">
        <v>9.3000023142934499E-2</v>
      </c>
      <c r="C1945">
        <v>9.3627792143434502E-2</v>
      </c>
      <c r="D1945">
        <f t="shared" si="159"/>
        <v>6.2776900050000306E-4</v>
      </c>
      <c r="E1945">
        <f t="shared" si="160"/>
        <v>0.62776900050000306</v>
      </c>
      <c r="F1945" s="27">
        <f t="shared" si="161"/>
        <v>0.62776900050000306</v>
      </c>
      <c r="G1945">
        <f t="shared" si="158"/>
        <v>0.6750202626672106</v>
      </c>
      <c r="H1945" s="27">
        <f t="shared" si="162"/>
        <v>0.6750202626672106</v>
      </c>
    </row>
    <row r="1946" spans="1:8" x14ac:dyDescent="0.3">
      <c r="A1946">
        <v>20472</v>
      </c>
      <c r="B1946">
        <v>9.1000023012054995E-2</v>
      </c>
      <c r="C1946">
        <v>9.1540323463456502E-2</v>
      </c>
      <c r="D1946">
        <f t="shared" si="159"/>
        <v>5.4030045140150695E-4</v>
      </c>
      <c r="E1946">
        <f t="shared" si="160"/>
        <v>0.54030045140150695</v>
      </c>
      <c r="F1946" s="27">
        <f t="shared" si="161"/>
        <v>0.54030045140150695</v>
      </c>
      <c r="G1946">
        <f t="shared" si="158"/>
        <v>0.59373660963792507</v>
      </c>
      <c r="H1946" s="27">
        <f t="shared" si="162"/>
        <v>0.59373660963792507</v>
      </c>
    </row>
    <row r="1947" spans="1:8" x14ac:dyDescent="0.3">
      <c r="A1947">
        <v>20473</v>
      </c>
      <c r="B1947">
        <v>8.9000135453171494E-2</v>
      </c>
      <c r="C1947">
        <v>8.9285425514987998E-2</v>
      </c>
      <c r="D1947">
        <f t="shared" si="159"/>
        <v>2.8529006181650385E-4</v>
      </c>
      <c r="E1947">
        <f t="shared" si="160"/>
        <v>0.28529006181650385</v>
      </c>
      <c r="F1947" s="27">
        <f t="shared" si="161"/>
        <v>0.28529006181650385</v>
      </c>
      <c r="G1947">
        <f t="shared" si="158"/>
        <v>0.32055014339457122</v>
      </c>
      <c r="H1947" s="27">
        <f t="shared" si="162"/>
        <v>0.32055014339457122</v>
      </c>
    </row>
    <row r="1948" spans="1:8" x14ac:dyDescent="0.3">
      <c r="A1948">
        <v>20474</v>
      </c>
      <c r="B1948">
        <v>8.7000150747336497E-2</v>
      </c>
      <c r="C1948">
        <v>8.7919055557768494E-2</v>
      </c>
      <c r="D1948">
        <f t="shared" si="159"/>
        <v>9.1890481043199745E-4</v>
      </c>
      <c r="E1948">
        <f t="shared" si="160"/>
        <v>0.91890481043199745</v>
      </c>
      <c r="F1948" s="27">
        <f t="shared" si="161"/>
        <v>0.91890481043199745</v>
      </c>
      <c r="G1948">
        <f t="shared" si="158"/>
        <v>1.0562105956582262</v>
      </c>
      <c r="H1948" s="27">
        <f t="shared" si="162"/>
        <v>1.0562105956582262</v>
      </c>
    </row>
    <row r="1949" spans="1:8" x14ac:dyDescent="0.3">
      <c r="A1949">
        <v>20475</v>
      </c>
      <c r="B1949">
        <v>8.6000024586930998E-2</v>
      </c>
      <c r="C1949">
        <v>8.6856029138406496E-2</v>
      </c>
      <c r="D1949">
        <f t="shared" si="159"/>
        <v>8.560045514754977E-4</v>
      </c>
      <c r="E1949">
        <f t="shared" si="160"/>
        <v>0.8560045514754977</v>
      </c>
      <c r="F1949" s="27">
        <f t="shared" si="161"/>
        <v>0.8560045514754977</v>
      </c>
      <c r="G1949">
        <f t="shared" si="158"/>
        <v>0.99535384505643543</v>
      </c>
      <c r="H1949" s="27">
        <f t="shared" si="162"/>
        <v>0.99535384505643543</v>
      </c>
    </row>
    <row r="1950" spans="1:8" x14ac:dyDescent="0.3">
      <c r="A1950">
        <v>20476</v>
      </c>
      <c r="B1950">
        <v>8.5000024096485993E-2</v>
      </c>
      <c r="C1950">
        <v>8.60052180594085E-2</v>
      </c>
      <c r="D1950">
        <f t="shared" si="159"/>
        <v>1.0051939629225071E-3</v>
      </c>
      <c r="E1950">
        <f t="shared" si="160"/>
        <v>1.0051939629225071</v>
      </c>
      <c r="F1950" s="27">
        <f t="shared" si="161"/>
        <v>1.0051939629225071</v>
      </c>
      <c r="G1950">
        <f t="shared" si="158"/>
        <v>1.1825807976024598</v>
      </c>
      <c r="H1950" s="27">
        <f t="shared" si="162"/>
        <v>1.1825807976024598</v>
      </c>
    </row>
    <row r="1951" spans="1:8" x14ac:dyDescent="0.3">
      <c r="A1951">
        <v>20477</v>
      </c>
      <c r="B1951">
        <v>8.4000019068746004E-2</v>
      </c>
      <c r="C1951">
        <v>8.4691202629017998E-2</v>
      </c>
      <c r="D1951">
        <f t="shared" si="159"/>
        <v>6.9118356027199346E-4</v>
      </c>
      <c r="E1951">
        <f t="shared" si="160"/>
        <v>0.69118356027199346</v>
      </c>
      <c r="F1951" s="27">
        <f t="shared" si="161"/>
        <v>0.69118356027199346</v>
      </c>
      <c r="G1951">
        <f t="shared" si="158"/>
        <v>0.82283738496097925</v>
      </c>
      <c r="H1951" s="27">
        <f t="shared" si="162"/>
        <v>0.82283738496097925</v>
      </c>
    </row>
    <row r="1952" spans="1:8" x14ac:dyDescent="0.3">
      <c r="A1952">
        <v>20478</v>
      </c>
      <c r="B1952">
        <v>8.3000023658609506E-2</v>
      </c>
      <c r="C1952">
        <v>8.4233441069828496E-2</v>
      </c>
      <c r="D1952">
        <f t="shared" si="159"/>
        <v>1.23341741121899E-3</v>
      </c>
      <c r="E1952">
        <f t="shared" si="160"/>
        <v>1.23341741121899</v>
      </c>
      <c r="F1952" s="27">
        <f t="shared" si="161"/>
        <v>1.23341741121899</v>
      </c>
      <c r="G1952">
        <f t="shared" si="158"/>
        <v>1.4860446501704687</v>
      </c>
      <c r="H1952" s="27">
        <f t="shared" si="162"/>
        <v>1.4860446501704687</v>
      </c>
    </row>
    <row r="1953" spans="1:8" x14ac:dyDescent="0.3">
      <c r="A1953">
        <v>20479</v>
      </c>
      <c r="B1953">
        <v>8.3000021057631004E-2</v>
      </c>
      <c r="C1953">
        <v>8.34095834709285E-2</v>
      </c>
      <c r="D1953">
        <f t="shared" si="159"/>
        <v>4.0956241329749565E-4</v>
      </c>
      <c r="E1953">
        <f t="shared" si="160"/>
        <v>0.40956241329749565</v>
      </c>
      <c r="F1953" s="27">
        <f t="shared" si="161"/>
        <v>0.40956241329749565</v>
      </c>
      <c r="G1953">
        <f t="shared" si="158"/>
        <v>0.49344856552881627</v>
      </c>
      <c r="H1953" s="27">
        <f t="shared" si="162"/>
        <v>0.49344856552881627</v>
      </c>
    </row>
    <row r="1954" spans="1:8" x14ac:dyDescent="0.3">
      <c r="A1954">
        <v>20480</v>
      </c>
      <c r="B1954">
        <v>8.2000108732544999E-2</v>
      </c>
      <c r="C1954">
        <v>8.2568501730682503E-2</v>
      </c>
      <c r="D1954">
        <f t="shared" si="159"/>
        <v>5.683929981375041E-4</v>
      </c>
      <c r="E1954">
        <f t="shared" si="160"/>
        <v>0.5683929981375041</v>
      </c>
      <c r="F1954" s="27">
        <f t="shared" si="161"/>
        <v>0.5683929981375041</v>
      </c>
      <c r="G1954">
        <f t="shared" si="158"/>
        <v>0.69316127371415881</v>
      </c>
      <c r="H1954" s="27">
        <f t="shared" si="162"/>
        <v>0.69316127371415881</v>
      </c>
    </row>
    <row r="1955" spans="1:8" x14ac:dyDescent="0.3">
      <c r="A1955">
        <v>20481</v>
      </c>
      <c r="B1955">
        <v>8.1000093459744502E-2</v>
      </c>
      <c r="C1955">
        <v>8.2077328591717999E-2</v>
      </c>
      <c r="D1955">
        <f t="shared" si="159"/>
        <v>1.0772351319734974E-3</v>
      </c>
      <c r="E1955">
        <f t="shared" si="160"/>
        <v>1.0772351319734974</v>
      </c>
      <c r="F1955" s="27">
        <f t="shared" si="161"/>
        <v>1.0772351319734974</v>
      </c>
      <c r="G1955">
        <f t="shared" si="158"/>
        <v>1.3299183815249085</v>
      </c>
      <c r="H1955" s="27">
        <f t="shared" si="162"/>
        <v>1.3299183815249085</v>
      </c>
    </row>
    <row r="1956" spans="1:8" x14ac:dyDescent="0.3">
      <c r="A1956">
        <v>20482</v>
      </c>
      <c r="B1956">
        <v>8.0000084403766505E-2</v>
      </c>
      <c r="C1956">
        <v>8.1260216499826496E-2</v>
      </c>
      <c r="D1956">
        <f t="shared" si="159"/>
        <v>1.2601320960599904E-3</v>
      </c>
      <c r="E1956">
        <f t="shared" si="160"/>
        <v>1.2601320960599904</v>
      </c>
      <c r="F1956" s="27">
        <f t="shared" si="161"/>
        <v>1.2601320960599904</v>
      </c>
      <c r="G1956">
        <f t="shared" si="158"/>
        <v>1.5751634582033789</v>
      </c>
      <c r="H1956" s="27">
        <f t="shared" si="162"/>
        <v>1.5751634582033789</v>
      </c>
    </row>
    <row r="1957" spans="1:8" x14ac:dyDescent="0.3">
      <c r="A1957">
        <v>20483</v>
      </c>
      <c r="B1957">
        <v>8.0000060235416504E-2</v>
      </c>
      <c r="C1957">
        <v>8.0414463322006996E-2</v>
      </c>
      <c r="D1957">
        <f t="shared" si="159"/>
        <v>4.1440308659049241E-4</v>
      </c>
      <c r="E1957">
        <f t="shared" si="160"/>
        <v>0.41440308659049241</v>
      </c>
      <c r="F1957" s="27">
        <f t="shared" si="161"/>
        <v>0.41440308659049241</v>
      </c>
      <c r="G1957">
        <f t="shared" si="158"/>
        <v>0.51800346821118226</v>
      </c>
      <c r="H1957" s="27">
        <f t="shared" si="162"/>
        <v>0.51800346821118226</v>
      </c>
    </row>
    <row r="1958" spans="1:8" x14ac:dyDescent="0.3">
      <c r="A1958">
        <v>20484</v>
      </c>
      <c r="B1958">
        <v>7.9000050630847002E-2</v>
      </c>
      <c r="C1958">
        <v>7.9864535722804497E-2</v>
      </c>
      <c r="D1958">
        <f t="shared" si="159"/>
        <v>8.6448509195749534E-4</v>
      </c>
      <c r="E1958">
        <f t="shared" si="160"/>
        <v>0.86448509195749534</v>
      </c>
      <c r="F1958" s="27">
        <f t="shared" si="161"/>
        <v>0.86448509195749534</v>
      </c>
      <c r="G1958">
        <f t="shared" si="158"/>
        <v>1.0942842252052196</v>
      </c>
      <c r="H1958" s="27">
        <f t="shared" si="162"/>
        <v>1.0942842252052196</v>
      </c>
    </row>
    <row r="1959" spans="1:8" x14ac:dyDescent="0.3">
      <c r="A1959">
        <v>20485</v>
      </c>
      <c r="B1959">
        <v>7.8000054839880498E-2</v>
      </c>
      <c r="C1959">
        <v>7.9189429546734497E-2</v>
      </c>
      <c r="D1959">
        <f t="shared" si="159"/>
        <v>1.1893747068539989E-3</v>
      </c>
      <c r="E1959">
        <f t="shared" si="160"/>
        <v>1.1893747068539988</v>
      </c>
      <c r="F1959" s="27">
        <f t="shared" si="161"/>
        <v>1.1893747068539988</v>
      </c>
      <c r="G1959">
        <f t="shared" si="158"/>
        <v>1.5248382956852562</v>
      </c>
      <c r="H1959" s="27">
        <f t="shared" si="162"/>
        <v>1.5248382956852562</v>
      </c>
    </row>
    <row r="1960" spans="1:8" x14ac:dyDescent="0.3">
      <c r="A1960">
        <v>20486</v>
      </c>
      <c r="B1960">
        <v>7.8000058146623003E-2</v>
      </c>
      <c r="C1960">
        <v>7.9482271225836496E-2</v>
      </c>
      <c r="D1960">
        <f t="shared" si="159"/>
        <v>1.482213079213493E-3</v>
      </c>
      <c r="E1960">
        <f t="shared" si="160"/>
        <v>1.4822130792134929</v>
      </c>
      <c r="F1960" s="27">
        <f t="shared" si="161"/>
        <v>1.4822130792134929</v>
      </c>
      <c r="G1960">
        <f t="shared" si="158"/>
        <v>1.900271761884148</v>
      </c>
      <c r="H1960" s="27">
        <f t="shared" si="162"/>
        <v>1.900271761884148</v>
      </c>
    </row>
    <row r="1961" spans="1:8" x14ac:dyDescent="0.3">
      <c r="A1961">
        <v>20487</v>
      </c>
      <c r="B1961">
        <v>7.8000073642032E-2</v>
      </c>
      <c r="C1961">
        <v>7.9354680391766005E-2</v>
      </c>
      <c r="D1961">
        <f t="shared" si="159"/>
        <v>1.3546067497340053E-3</v>
      </c>
      <c r="E1961">
        <f t="shared" si="160"/>
        <v>1.3546067497340053</v>
      </c>
      <c r="F1961" s="27">
        <f t="shared" si="161"/>
        <v>1.3546067497340053</v>
      </c>
      <c r="G1961">
        <f t="shared" si="158"/>
        <v>1.7366736805284844</v>
      </c>
      <c r="H1961" s="27">
        <f t="shared" si="162"/>
        <v>1.7366736805284844</v>
      </c>
    </row>
    <row r="1962" spans="1:8" x14ac:dyDescent="0.3">
      <c r="A1962">
        <v>20488</v>
      </c>
      <c r="B1962">
        <v>7.9000058406808002E-2</v>
      </c>
      <c r="C1962">
        <v>7.9915358027839001E-2</v>
      </c>
      <c r="D1962">
        <f t="shared" si="159"/>
        <v>9.1529962103099882E-4</v>
      </c>
      <c r="E1962">
        <f t="shared" si="160"/>
        <v>0.91529962103099882</v>
      </c>
      <c r="F1962" s="27">
        <f t="shared" si="161"/>
        <v>0.91529962103099882</v>
      </c>
      <c r="G1962">
        <f t="shared" si="158"/>
        <v>1.1586062586405896</v>
      </c>
      <c r="H1962" s="27">
        <f t="shared" si="162"/>
        <v>1.1586062586405896</v>
      </c>
    </row>
    <row r="1963" spans="1:8" x14ac:dyDescent="0.3">
      <c r="A1963">
        <v>20489</v>
      </c>
      <c r="B1963">
        <v>7.9000061427235493E-2</v>
      </c>
      <c r="C1963">
        <v>7.9996340349480999E-2</v>
      </c>
      <c r="D1963">
        <f t="shared" si="159"/>
        <v>9.9627892224550541E-4</v>
      </c>
      <c r="E1963">
        <f t="shared" si="160"/>
        <v>0.99627892224550541</v>
      </c>
      <c r="F1963" s="27">
        <f t="shared" si="161"/>
        <v>0.99627892224550541</v>
      </c>
      <c r="G1963">
        <f t="shared" si="158"/>
        <v>1.2611115792145897</v>
      </c>
      <c r="H1963" s="27">
        <f t="shared" si="162"/>
        <v>1.2611115792145897</v>
      </c>
    </row>
    <row r="1964" spans="1:8" x14ac:dyDescent="0.3">
      <c r="A1964">
        <v>20490</v>
      </c>
      <c r="B1964">
        <v>7.8000086373593999E-2</v>
      </c>
      <c r="C1964">
        <v>7.93770311910275E-2</v>
      </c>
      <c r="D1964">
        <f t="shared" si="159"/>
        <v>1.3769448174335008E-3</v>
      </c>
      <c r="E1964">
        <f t="shared" si="160"/>
        <v>1.3769448174335008</v>
      </c>
      <c r="F1964" s="27">
        <f t="shared" si="161"/>
        <v>1.3769448174335008</v>
      </c>
      <c r="G1964">
        <f t="shared" si="158"/>
        <v>1.7653119136796867</v>
      </c>
      <c r="H1964" s="27">
        <f t="shared" si="162"/>
        <v>1.7653119136796867</v>
      </c>
    </row>
    <row r="1965" spans="1:8" x14ac:dyDescent="0.3">
      <c r="A1965">
        <v>20491</v>
      </c>
      <c r="B1965">
        <v>7.8000127042608502E-2</v>
      </c>
      <c r="C1965">
        <v>7.8955334180662501E-2</v>
      </c>
      <c r="D1965">
        <f t="shared" si="159"/>
        <v>9.5520713805399837E-4</v>
      </c>
      <c r="E1965">
        <f t="shared" si="160"/>
        <v>0.95520713805399837</v>
      </c>
      <c r="F1965" s="27">
        <f t="shared" si="161"/>
        <v>0.95520713805399837</v>
      </c>
      <c r="G1965">
        <f t="shared" si="158"/>
        <v>1.2246225413609968</v>
      </c>
      <c r="H1965" s="27">
        <f t="shared" si="162"/>
        <v>1.2246225413609968</v>
      </c>
    </row>
    <row r="1966" spans="1:8" x14ac:dyDescent="0.3">
      <c r="A1966">
        <v>20492</v>
      </c>
      <c r="B1966">
        <v>7.7000155057348502E-2</v>
      </c>
      <c r="C1966">
        <v>7.7488816054772494E-2</v>
      </c>
      <c r="D1966">
        <f t="shared" si="159"/>
        <v>4.8866099742399249E-4</v>
      </c>
      <c r="E1966">
        <f t="shared" si="160"/>
        <v>0.48866099742399249</v>
      </c>
      <c r="F1966" s="27">
        <f t="shared" si="161"/>
        <v>0.48866099742399249</v>
      </c>
      <c r="G1966">
        <f t="shared" si="158"/>
        <v>0.63462339401790224</v>
      </c>
      <c r="H1966" s="27">
        <f t="shared" si="162"/>
        <v>0.63462339401790224</v>
      </c>
    </row>
    <row r="1967" spans="1:8" x14ac:dyDescent="0.3">
      <c r="A1967">
        <v>20493</v>
      </c>
      <c r="B1967">
        <v>7.7000163586629006E-2</v>
      </c>
      <c r="C1967">
        <v>7.6753721306262998E-2</v>
      </c>
      <c r="D1967">
        <f t="shared" si="159"/>
        <v>2.4644228036600768E-4</v>
      </c>
      <c r="E1967">
        <f t="shared" si="160"/>
        <v>0.24644228036600768</v>
      </c>
      <c r="F1967" s="27">
        <f t="shared" si="161"/>
        <v>0.24644228036600768</v>
      </c>
      <c r="G1967">
        <f t="shared" si="158"/>
        <v>0.32005422961049679</v>
      </c>
      <c r="H1967" s="27">
        <f t="shared" si="162"/>
        <v>0.32005422961049679</v>
      </c>
    </row>
    <row r="1968" spans="1:8" x14ac:dyDescent="0.3">
      <c r="A1968">
        <v>20494</v>
      </c>
      <c r="B1968">
        <v>7.6000195493230505E-2</v>
      </c>
      <c r="C1968">
        <v>7.6090668395580499E-2</v>
      </c>
      <c r="D1968">
        <f t="shared" si="159"/>
        <v>9.04729023499945E-5</v>
      </c>
      <c r="E1968">
        <f t="shared" si="160"/>
        <v>9.04729023499945E-2</v>
      </c>
      <c r="F1968" s="27">
        <f t="shared" si="161"/>
        <v>9.04729023499945E-2</v>
      </c>
      <c r="G1968">
        <f t="shared" si="158"/>
        <v>0.11904298635396682</v>
      </c>
      <c r="H1968" s="27">
        <f t="shared" si="162"/>
        <v>0.11904298635396682</v>
      </c>
    </row>
    <row r="1969" spans="1:8" x14ac:dyDescent="0.3">
      <c r="A1969">
        <v>20495</v>
      </c>
      <c r="B1969">
        <v>7.5000301661579505E-2</v>
      </c>
      <c r="C1969">
        <v>7.5112258393966E-2</v>
      </c>
      <c r="D1969">
        <f t="shared" si="159"/>
        <v>1.1195673238649506E-4</v>
      </c>
      <c r="E1969">
        <f t="shared" si="160"/>
        <v>0.11195673238649506</v>
      </c>
      <c r="F1969" s="27">
        <f t="shared" si="161"/>
        <v>0.11195673238649506</v>
      </c>
      <c r="G1969">
        <f t="shared" si="158"/>
        <v>0.14927504277472431</v>
      </c>
      <c r="H1969" s="27">
        <f t="shared" si="162"/>
        <v>0.14927504277472431</v>
      </c>
    </row>
    <row r="1970" spans="1:8" x14ac:dyDescent="0.3">
      <c r="A1970">
        <v>20496</v>
      </c>
      <c r="B1970">
        <v>7.4000265461833498E-2</v>
      </c>
      <c r="C1970">
        <v>7.4720512426016503E-2</v>
      </c>
      <c r="D1970">
        <f t="shared" si="159"/>
        <v>7.2024696418300505E-4</v>
      </c>
      <c r="E1970">
        <f t="shared" si="160"/>
        <v>0.72024696418300505</v>
      </c>
      <c r="F1970" s="27">
        <f t="shared" si="161"/>
        <v>0.72024696418300505</v>
      </c>
      <c r="G1970">
        <f t="shared" si="158"/>
        <v>0.97330321680329768</v>
      </c>
      <c r="H1970" s="27">
        <f t="shared" si="162"/>
        <v>0.97330321680329768</v>
      </c>
    </row>
    <row r="1971" spans="1:8" x14ac:dyDescent="0.3">
      <c r="A1971">
        <v>20497</v>
      </c>
      <c r="B1971">
        <v>7.4000269949845501E-2</v>
      </c>
      <c r="C1971">
        <v>7.4348217631063501E-2</v>
      </c>
      <c r="D1971">
        <f t="shared" si="159"/>
        <v>3.479476812179999E-4</v>
      </c>
      <c r="E1971">
        <f t="shared" si="160"/>
        <v>0.3479476812179999</v>
      </c>
      <c r="F1971" s="27">
        <f t="shared" si="161"/>
        <v>0.3479476812179999</v>
      </c>
      <c r="G1971">
        <f t="shared" si="158"/>
        <v>0.4701978539454319</v>
      </c>
      <c r="H1971" s="27">
        <f t="shared" si="162"/>
        <v>0.4701978539454319</v>
      </c>
    </row>
    <row r="1972" spans="1:8" x14ac:dyDescent="0.3">
      <c r="A1972">
        <v>20498</v>
      </c>
      <c r="B1972">
        <v>7.2000309703667498E-2</v>
      </c>
      <c r="C1972">
        <v>7.3149995476959995E-2</v>
      </c>
      <c r="D1972">
        <f t="shared" si="159"/>
        <v>1.149685773292497E-3</v>
      </c>
      <c r="E1972">
        <f t="shared" si="160"/>
        <v>1.149685773292497</v>
      </c>
      <c r="F1972" s="27">
        <f t="shared" si="161"/>
        <v>1.149685773292497</v>
      </c>
      <c r="G1972">
        <f t="shared" si="158"/>
        <v>1.5967789277911051</v>
      </c>
      <c r="H1972" s="27">
        <f t="shared" si="162"/>
        <v>1.5967789277911051</v>
      </c>
    </row>
    <row r="1973" spans="1:8" x14ac:dyDescent="0.3">
      <c r="A1973">
        <v>20499</v>
      </c>
      <c r="B1973">
        <v>7.1000432104285999E-2</v>
      </c>
      <c r="C1973">
        <v>7.20347081584395E-2</v>
      </c>
      <c r="D1973">
        <f t="shared" si="159"/>
        <v>1.0342760541535018E-3</v>
      </c>
      <c r="E1973">
        <f t="shared" si="160"/>
        <v>1.0342760541535019</v>
      </c>
      <c r="F1973" s="27">
        <f t="shared" si="161"/>
        <v>1.0342760541535019</v>
      </c>
      <c r="G1973">
        <f t="shared" si="158"/>
        <v>1.4567179712855112</v>
      </c>
      <c r="H1973" s="27">
        <f t="shared" si="162"/>
        <v>1.4567179712855112</v>
      </c>
    </row>
    <row r="1974" spans="1:8" x14ac:dyDescent="0.3">
      <c r="A1974">
        <v>20500</v>
      </c>
      <c r="B1974">
        <v>7.0000667110646994E-2</v>
      </c>
      <c r="C1974">
        <v>7.0876000723026994E-2</v>
      </c>
      <c r="D1974">
        <f t="shared" si="159"/>
        <v>8.7533361237999985E-4</v>
      </c>
      <c r="E1974">
        <f t="shared" si="160"/>
        <v>0.87533361237999985</v>
      </c>
      <c r="F1974" s="27">
        <f t="shared" si="161"/>
        <v>0.87533361237999985</v>
      </c>
      <c r="G1974">
        <f t="shared" si="158"/>
        <v>1.2504646719957657</v>
      </c>
      <c r="H1974" s="27">
        <f t="shared" si="162"/>
        <v>1.2504646719957657</v>
      </c>
    </row>
    <row r="1975" spans="1:8" x14ac:dyDescent="0.3">
      <c r="A1975">
        <v>20501</v>
      </c>
      <c r="B1975">
        <v>6.9000744824305502E-2</v>
      </c>
      <c r="C1975">
        <v>6.9365901367692995E-2</v>
      </c>
      <c r="D1975">
        <f t="shared" si="159"/>
        <v>3.6515654338749315E-4</v>
      </c>
      <c r="E1975">
        <f t="shared" si="160"/>
        <v>0.36515654338749315</v>
      </c>
      <c r="F1975" s="27">
        <f t="shared" si="161"/>
        <v>0.36515654338749315</v>
      </c>
      <c r="G1975">
        <f t="shared" si="158"/>
        <v>0.52920666917042736</v>
      </c>
      <c r="H1975" s="27">
        <f t="shared" si="162"/>
        <v>0.52920666917042736</v>
      </c>
    </row>
    <row r="1976" spans="1:8" x14ac:dyDescent="0.3">
      <c r="A1976">
        <v>20502</v>
      </c>
      <c r="B1976">
        <v>6.7001041981025994E-2</v>
      </c>
      <c r="C1976">
        <v>6.7243051751219501E-2</v>
      </c>
      <c r="D1976">
        <f t="shared" si="159"/>
        <v>2.4200977019350756E-4</v>
      </c>
      <c r="E1976">
        <f t="shared" si="160"/>
        <v>0.24200977019350756</v>
      </c>
      <c r="F1976" s="27">
        <f t="shared" si="161"/>
        <v>0.24200977019350756</v>
      </c>
      <c r="G1976">
        <f t="shared" si="158"/>
        <v>0.36120299481617352</v>
      </c>
      <c r="H1976" s="27">
        <f t="shared" si="162"/>
        <v>0.36120299481617352</v>
      </c>
    </row>
    <row r="1977" spans="1:8" x14ac:dyDescent="0.3">
      <c r="A1977">
        <v>20503</v>
      </c>
      <c r="B1977">
        <v>6.5001810230137999E-2</v>
      </c>
      <c r="C1977">
        <v>6.5485202821487495E-2</v>
      </c>
      <c r="D1977">
        <f t="shared" si="159"/>
        <v>4.833925913494963E-4</v>
      </c>
      <c r="E1977">
        <f t="shared" si="160"/>
        <v>0.4833925913494963</v>
      </c>
      <c r="F1977" s="27">
        <f t="shared" si="161"/>
        <v>0.4833925913494963</v>
      </c>
      <c r="G1977">
        <f t="shared" si="158"/>
        <v>0.74366019905915171</v>
      </c>
      <c r="H1977" s="27">
        <f t="shared" si="162"/>
        <v>0.74366019905915171</v>
      </c>
    </row>
    <row r="1978" spans="1:8" x14ac:dyDescent="0.3">
      <c r="A1978">
        <v>20504</v>
      </c>
      <c r="B1978">
        <v>6.3001189151744505E-2</v>
      </c>
      <c r="C1978">
        <v>6.3603073654674006E-2</v>
      </c>
      <c r="D1978">
        <f t="shared" si="159"/>
        <v>6.0188450292950058E-4</v>
      </c>
      <c r="E1978">
        <f t="shared" si="160"/>
        <v>0.60188450292950058</v>
      </c>
      <c r="F1978" s="27">
        <f t="shared" si="161"/>
        <v>0.60188450292950058</v>
      </c>
      <c r="G1978">
        <f t="shared" si="158"/>
        <v>0.95535419415624534</v>
      </c>
      <c r="H1978" s="27">
        <f t="shared" si="162"/>
        <v>0.95535419415624534</v>
      </c>
    </row>
    <row r="1979" spans="1:8" x14ac:dyDescent="0.3">
      <c r="A1979">
        <v>20505</v>
      </c>
      <c r="B1979">
        <v>8.5169991803184505E-2</v>
      </c>
      <c r="C1979">
        <v>0.110975333089415</v>
      </c>
      <c r="D1979">
        <f t="shared" si="159"/>
        <v>2.5805341286230493E-2</v>
      </c>
      <c r="E1979">
        <f t="shared" si="160"/>
        <v>25.805341286230494</v>
      </c>
      <c r="F1979" s="27">
        <f t="shared" si="161"/>
        <v>25.805341286230494</v>
      </c>
      <c r="G1979">
        <f t="shared" si="158"/>
        <v>30.298630703009689</v>
      </c>
      <c r="H1979" s="27">
        <f t="shared" si="162"/>
        <v>30.298630703009689</v>
      </c>
    </row>
    <row r="1980" spans="1:8" x14ac:dyDescent="0.3">
      <c r="A1980">
        <v>20506</v>
      </c>
      <c r="B1980">
        <v>0.11059157251790901</v>
      </c>
      <c r="C1980">
        <v>0.10953019928726</v>
      </c>
      <c r="D1980">
        <f t="shared" si="159"/>
        <v>1.0613732306490042E-3</v>
      </c>
      <c r="E1980">
        <f t="shared" si="160"/>
        <v>1.0613732306490042</v>
      </c>
      <c r="F1980" s="27">
        <f t="shared" si="161"/>
        <v>1.0613732306490042</v>
      </c>
      <c r="G1980">
        <f t="shared" si="158"/>
        <v>0.95972342782007847</v>
      </c>
      <c r="H1980" s="27">
        <f t="shared" si="162"/>
        <v>0.95972342782007847</v>
      </c>
    </row>
    <row r="1981" spans="1:8" x14ac:dyDescent="0.3">
      <c r="A1981">
        <v>20507</v>
      </c>
      <c r="B1981">
        <v>0.12299527568723399</v>
      </c>
      <c r="C1981">
        <v>0.10950092499700299</v>
      </c>
      <c r="D1981">
        <f t="shared" si="159"/>
        <v>1.3494350690231E-2</v>
      </c>
      <c r="E1981">
        <f t="shared" si="160"/>
        <v>13.494350690231</v>
      </c>
      <c r="F1981" s="27">
        <f t="shared" si="161"/>
        <v>13.494350690231</v>
      </c>
      <c r="G1981">
        <f t="shared" si="158"/>
        <v>10.971438223811074</v>
      </c>
      <c r="H1981" s="27">
        <f t="shared" si="162"/>
        <v>10.971438223811074</v>
      </c>
    </row>
    <row r="1982" spans="1:8" x14ac:dyDescent="0.3">
      <c r="A1982">
        <v>20508</v>
      </c>
      <c r="B1982">
        <v>6.2002831380436503E-2</v>
      </c>
      <c r="C1982">
        <v>0.10394886937419701</v>
      </c>
      <c r="D1982">
        <f t="shared" si="159"/>
        <v>4.1946037993760503E-2</v>
      </c>
      <c r="E1982">
        <f t="shared" si="160"/>
        <v>41.946037993760505</v>
      </c>
      <c r="F1982" s="27">
        <f t="shared" si="161"/>
        <v>41.946037993760505</v>
      </c>
      <c r="G1982">
        <f t="shared" si="158"/>
        <v>67.651810505859515</v>
      </c>
      <c r="H1982" s="27">
        <f t="shared" si="162"/>
        <v>67.651810505859515</v>
      </c>
    </row>
    <row r="1983" spans="1:8" x14ac:dyDescent="0.3">
      <c r="A1983">
        <v>20509</v>
      </c>
      <c r="B1983">
        <v>6.2169850802947499E-2</v>
      </c>
      <c r="C1983">
        <v>9.0852448321349005E-2</v>
      </c>
      <c r="D1983">
        <f t="shared" si="159"/>
        <v>2.8682597518401506E-2</v>
      </c>
      <c r="E1983">
        <f t="shared" si="160"/>
        <v>28.682597518401508</v>
      </c>
      <c r="F1983" s="27">
        <f t="shared" si="161"/>
        <v>28.682597518401508</v>
      </c>
      <c r="G1983">
        <f t="shared" si="158"/>
        <v>46.135863522197248</v>
      </c>
      <c r="H1983" s="27">
        <f t="shared" si="162"/>
        <v>46.135863522197248</v>
      </c>
    </row>
    <row r="1984" spans="1:8" x14ac:dyDescent="0.3">
      <c r="A1984">
        <v>20510</v>
      </c>
      <c r="B1984">
        <v>8.4603947190691503E-2</v>
      </c>
      <c r="C1984">
        <v>0.11005610319051699</v>
      </c>
      <c r="D1984">
        <f t="shared" si="159"/>
        <v>2.545215599982549E-2</v>
      </c>
      <c r="E1984">
        <f t="shared" si="160"/>
        <v>25.452155999825489</v>
      </c>
      <c r="F1984" s="27">
        <f t="shared" si="161"/>
        <v>25.452155999825489</v>
      </c>
      <c r="G1984">
        <f t="shared" si="158"/>
        <v>30.083887152993078</v>
      </c>
      <c r="H1984" s="27">
        <f t="shared" si="162"/>
        <v>30.083887152993078</v>
      </c>
    </row>
    <row r="1985" spans="1:8" x14ac:dyDescent="0.3">
      <c r="A1985">
        <v>20511</v>
      </c>
      <c r="B1985">
        <v>0.12099876851982901</v>
      </c>
      <c r="C1985">
        <v>0.1125409357236105</v>
      </c>
      <c r="D1985">
        <f t="shared" si="159"/>
        <v>8.4578327962185063E-3</v>
      </c>
      <c r="E1985">
        <f t="shared" si="160"/>
        <v>8.457832796218506</v>
      </c>
      <c r="F1985" s="27">
        <f t="shared" si="161"/>
        <v>8.457832796218506</v>
      </c>
      <c r="G1985">
        <f t="shared" si="158"/>
        <v>6.990015600722792</v>
      </c>
      <c r="H1985" s="27">
        <f t="shared" si="162"/>
        <v>6.990015600722792</v>
      </c>
    </row>
    <row r="1986" spans="1:8" x14ac:dyDescent="0.3">
      <c r="A1986">
        <v>20512</v>
      </c>
      <c r="B1986">
        <v>0.11998980339297501</v>
      </c>
      <c r="C1986">
        <v>0.114934655354133</v>
      </c>
      <c r="D1986">
        <f t="shared" si="159"/>
        <v>5.0551480388420084E-3</v>
      </c>
      <c r="E1986">
        <f t="shared" si="160"/>
        <v>5.0551480388420087</v>
      </c>
      <c r="F1986" s="27">
        <f t="shared" si="161"/>
        <v>5.0551480388420087</v>
      </c>
      <c r="G1986">
        <f t="shared" si="158"/>
        <v>4.2129813499952533</v>
      </c>
      <c r="H1986" s="27">
        <f t="shared" si="162"/>
        <v>4.2129813499952533</v>
      </c>
    </row>
    <row r="1987" spans="1:8" x14ac:dyDescent="0.3">
      <c r="A1987">
        <v>20513</v>
      </c>
      <c r="B1987">
        <v>0.11799945788416399</v>
      </c>
      <c r="C1987">
        <v>0.117549117595767</v>
      </c>
      <c r="D1987">
        <f t="shared" si="159"/>
        <v>4.5034028839699425E-4</v>
      </c>
      <c r="E1987">
        <f t="shared" si="160"/>
        <v>0.45034028839699425</v>
      </c>
      <c r="F1987" s="27">
        <f t="shared" si="161"/>
        <v>0.45034028839699425</v>
      </c>
      <c r="G1987">
        <f t="shared" ref="G1987:G2050" si="163">ABS(F1987/(B1987*1000))*100</f>
        <v>0.38164606555996028</v>
      </c>
      <c r="H1987" s="27">
        <f t="shared" si="162"/>
        <v>0.38164606555996028</v>
      </c>
    </row>
    <row r="1988" spans="1:8" x14ac:dyDescent="0.3">
      <c r="A1988">
        <v>20514</v>
      </c>
      <c r="B1988">
        <v>0.114998530469198</v>
      </c>
      <c r="C1988">
        <v>0.114803188567598</v>
      </c>
      <c r="D1988">
        <f t="shared" ref="D1988:D2051" si="164">ABS(B1988-C1988)</f>
        <v>1.9534190160000464E-4</v>
      </c>
      <c r="E1988">
        <f t="shared" ref="E1988:E2051" si="165">D1988*1000</f>
        <v>0.19534190160000464</v>
      </c>
      <c r="F1988" s="27">
        <f t="shared" ref="F1988:F2051" si="166">E1988</f>
        <v>0.19534190160000464</v>
      </c>
      <c r="G1988">
        <f t="shared" si="163"/>
        <v>0.16986469375130525</v>
      </c>
      <c r="H1988" s="27">
        <f t="shared" ref="H1988:H2051" si="167">G1988</f>
        <v>0.16986469375130525</v>
      </c>
    </row>
    <row r="1989" spans="1:8" x14ac:dyDescent="0.3">
      <c r="A1989">
        <v>20515</v>
      </c>
      <c r="B1989">
        <v>0.111999133824687</v>
      </c>
      <c r="C1989">
        <v>0.11229944447503851</v>
      </c>
      <c r="D1989">
        <f t="shared" si="164"/>
        <v>3.0031065035150684E-4</v>
      </c>
      <c r="E1989">
        <f t="shared" si="165"/>
        <v>0.30031065035150684</v>
      </c>
      <c r="F1989" s="27">
        <f t="shared" si="166"/>
        <v>0.30031065035150684</v>
      </c>
      <c r="G1989">
        <f t="shared" si="163"/>
        <v>0.26813658293249404</v>
      </c>
      <c r="H1989" s="27">
        <f t="shared" si="167"/>
        <v>0.26813658293249404</v>
      </c>
    </row>
    <row r="1990" spans="1:8" x14ac:dyDescent="0.3">
      <c r="A1990">
        <v>20516</v>
      </c>
      <c r="B1990">
        <v>0.109999573122244</v>
      </c>
      <c r="C1990">
        <v>0.10980807297700799</v>
      </c>
      <c r="D1990">
        <f t="shared" si="164"/>
        <v>1.9150014523600101E-4</v>
      </c>
      <c r="E1990">
        <f t="shared" si="165"/>
        <v>0.19150014523600101</v>
      </c>
      <c r="F1990" s="27">
        <f t="shared" si="166"/>
        <v>0.19150014523600101</v>
      </c>
      <c r="G1990">
        <f t="shared" si="163"/>
        <v>0.17409171672255885</v>
      </c>
      <c r="H1990" s="27">
        <f t="shared" si="167"/>
        <v>0.17409171672255885</v>
      </c>
    </row>
    <row r="1991" spans="1:8" x14ac:dyDescent="0.3">
      <c r="A1991">
        <v>20517</v>
      </c>
      <c r="B1991">
        <v>0.106999634997325</v>
      </c>
      <c r="C1991">
        <v>0.1076892533865025</v>
      </c>
      <c r="D1991">
        <f t="shared" si="164"/>
        <v>6.8961838917749874E-4</v>
      </c>
      <c r="E1991">
        <f t="shared" si="165"/>
        <v>0.68961838917749874</v>
      </c>
      <c r="F1991" s="27">
        <f t="shared" si="166"/>
        <v>0.68961838917749874</v>
      </c>
      <c r="G1991">
        <f t="shared" si="163"/>
        <v>0.64450536601806085</v>
      </c>
      <c r="H1991" s="27">
        <f t="shared" si="167"/>
        <v>0.64450536601806085</v>
      </c>
    </row>
    <row r="1992" spans="1:8" x14ac:dyDescent="0.3">
      <c r="A1992">
        <v>20518</v>
      </c>
      <c r="B1992">
        <v>9.7999709856871994E-2</v>
      </c>
      <c r="C1992">
        <v>9.8133531551508502E-2</v>
      </c>
      <c r="D1992">
        <f t="shared" si="164"/>
        <v>1.3382169463650728E-4</v>
      </c>
      <c r="E1992">
        <f t="shared" si="165"/>
        <v>0.13382169463650728</v>
      </c>
      <c r="F1992" s="27">
        <f t="shared" si="166"/>
        <v>0.13382169463650728</v>
      </c>
      <c r="G1992">
        <f t="shared" si="163"/>
        <v>0.13655315391438722</v>
      </c>
      <c r="H1992" s="27">
        <f t="shared" si="167"/>
        <v>0.13655315391438722</v>
      </c>
    </row>
    <row r="1993" spans="1:8" x14ac:dyDescent="0.3">
      <c r="A1993">
        <v>20519</v>
      </c>
      <c r="B1993">
        <v>8.8999749758317495E-2</v>
      </c>
      <c r="C1993">
        <v>8.9168808853417006E-2</v>
      </c>
      <c r="D1993">
        <f t="shared" si="164"/>
        <v>1.6905909509951078E-4</v>
      </c>
      <c r="E1993">
        <f t="shared" si="165"/>
        <v>0.16905909509951078</v>
      </c>
      <c r="F1993" s="27">
        <f t="shared" si="166"/>
        <v>0.16905909509951078</v>
      </c>
      <c r="G1993">
        <f t="shared" si="163"/>
        <v>0.18995457353374337</v>
      </c>
      <c r="H1993" s="27">
        <f t="shared" si="167"/>
        <v>0.18995457353374337</v>
      </c>
    </row>
    <row r="1994" spans="1:8" x14ac:dyDescent="0.3">
      <c r="A1994">
        <v>20520</v>
      </c>
      <c r="B1994">
        <v>7.9999837323922005E-2</v>
      </c>
      <c r="C1994">
        <v>7.9796031352268995E-2</v>
      </c>
      <c r="D1994">
        <f t="shared" si="164"/>
        <v>2.038059716530094E-4</v>
      </c>
      <c r="E1994">
        <f t="shared" si="165"/>
        <v>0.2038059716530094</v>
      </c>
      <c r="F1994" s="27">
        <f t="shared" si="166"/>
        <v>0.2038059716530094</v>
      </c>
      <c r="G1994">
        <f t="shared" si="163"/>
        <v>0.2547579826041298</v>
      </c>
      <c r="H1994" s="27">
        <f t="shared" si="167"/>
        <v>0.2547579826041298</v>
      </c>
    </row>
    <row r="1995" spans="1:8" x14ac:dyDescent="0.3">
      <c r="A1995">
        <v>20521</v>
      </c>
      <c r="B1995">
        <v>7.0999967071701003E-2</v>
      </c>
      <c r="C1995">
        <v>7.1343132018074004E-2</v>
      </c>
      <c r="D1995">
        <f t="shared" si="164"/>
        <v>3.4316494637300077E-4</v>
      </c>
      <c r="E1995">
        <f t="shared" si="165"/>
        <v>0.34316494637300077</v>
      </c>
      <c r="F1995" s="27">
        <f t="shared" si="166"/>
        <v>0.34316494637300077</v>
      </c>
      <c r="G1995">
        <f t="shared" si="163"/>
        <v>0.4833311345432702</v>
      </c>
      <c r="H1995" s="27">
        <f t="shared" si="167"/>
        <v>0.4833311345432702</v>
      </c>
    </row>
    <row r="1996" spans="1:8" x14ac:dyDescent="0.3">
      <c r="A1996">
        <v>20522</v>
      </c>
      <c r="B1996">
        <v>7.0999966169723497E-2</v>
      </c>
      <c r="C1996">
        <v>7.1398826735827994E-2</v>
      </c>
      <c r="D1996">
        <f t="shared" si="164"/>
        <v>3.9886056610449749E-4</v>
      </c>
      <c r="E1996">
        <f t="shared" si="165"/>
        <v>0.39886056610449749</v>
      </c>
      <c r="F1996" s="27">
        <f t="shared" si="166"/>
        <v>0.39886056610449749</v>
      </c>
      <c r="G1996">
        <f t="shared" si="163"/>
        <v>0.5617757128940486</v>
      </c>
      <c r="H1996" s="27">
        <f t="shared" si="167"/>
        <v>0.5617757128940486</v>
      </c>
    </row>
    <row r="1997" spans="1:8" x14ac:dyDescent="0.3">
      <c r="A1997">
        <v>20523</v>
      </c>
      <c r="B1997">
        <v>6.9999967405413505E-2</v>
      </c>
      <c r="C1997">
        <v>7.1002887966964495E-2</v>
      </c>
      <c r="D1997">
        <f t="shared" si="164"/>
        <v>1.0029205615509906E-3</v>
      </c>
      <c r="E1997">
        <f t="shared" si="165"/>
        <v>1.0029205615509906</v>
      </c>
      <c r="F1997" s="27">
        <f t="shared" si="166"/>
        <v>1.0029205615509906</v>
      </c>
      <c r="G1997">
        <f t="shared" si="163"/>
        <v>1.4327443264972564</v>
      </c>
      <c r="H1997" s="27">
        <f t="shared" si="167"/>
        <v>1.4327443264972564</v>
      </c>
    </row>
    <row r="1998" spans="1:8" x14ac:dyDescent="0.3">
      <c r="A1998">
        <v>20524</v>
      </c>
      <c r="B1998">
        <v>6.9999967850110006E-2</v>
      </c>
      <c r="C1998">
        <v>7.0945322046270506E-2</v>
      </c>
      <c r="D1998">
        <f t="shared" si="164"/>
        <v>9.4535419616049998E-4</v>
      </c>
      <c r="E1998">
        <f t="shared" si="165"/>
        <v>0.94535419616049998</v>
      </c>
      <c r="F1998" s="27">
        <f t="shared" si="166"/>
        <v>0.94535419616049998</v>
      </c>
      <c r="G1998">
        <f t="shared" si="163"/>
        <v>1.3505066147812728</v>
      </c>
      <c r="H1998" s="27">
        <f t="shared" si="167"/>
        <v>1.3505066147812728</v>
      </c>
    </row>
    <row r="1999" spans="1:8" x14ac:dyDescent="0.3">
      <c r="A1999">
        <v>20525</v>
      </c>
      <c r="B1999">
        <v>6.9999967674848507E-2</v>
      </c>
      <c r="C1999">
        <v>7.0464144666333994E-2</v>
      </c>
      <c r="D1999">
        <f t="shared" si="164"/>
        <v>4.6417699148548763E-4</v>
      </c>
      <c r="E1999">
        <f t="shared" si="165"/>
        <v>0.46417699148548763</v>
      </c>
      <c r="F1999" s="27">
        <f t="shared" si="166"/>
        <v>0.46417699148548763</v>
      </c>
      <c r="G1999">
        <f t="shared" si="163"/>
        <v>0.66311029405270683</v>
      </c>
      <c r="H1999" s="27">
        <f t="shared" si="167"/>
        <v>0.66311029405270683</v>
      </c>
    </row>
    <row r="2000" spans="1:8" x14ac:dyDescent="0.3">
      <c r="A2000">
        <v>20526</v>
      </c>
      <c r="B2000">
        <v>6.4999968533158994E-2</v>
      </c>
      <c r="C2000">
        <v>6.5371013035128003E-2</v>
      </c>
      <c r="D2000">
        <f t="shared" si="164"/>
        <v>3.7104450196900896E-4</v>
      </c>
      <c r="E2000">
        <f t="shared" si="165"/>
        <v>0.37104450196900896</v>
      </c>
      <c r="F2000" s="27">
        <f t="shared" si="166"/>
        <v>0.37104450196900896</v>
      </c>
      <c r="G2000">
        <f t="shared" si="163"/>
        <v>0.57083797168259376</v>
      </c>
      <c r="H2000" s="27">
        <f t="shared" si="167"/>
        <v>0.57083797168259376</v>
      </c>
    </row>
    <row r="2001" spans="1:8" x14ac:dyDescent="0.3">
      <c r="A2001">
        <v>20527</v>
      </c>
      <c r="B2001">
        <v>6.0999971936424001E-2</v>
      </c>
      <c r="C2001">
        <v>6.0892561334475501E-2</v>
      </c>
      <c r="D2001">
        <f t="shared" si="164"/>
        <v>1.0741060194850022E-4</v>
      </c>
      <c r="E2001">
        <f t="shared" si="165"/>
        <v>0.10741060194850022</v>
      </c>
      <c r="F2001" s="27">
        <f t="shared" si="166"/>
        <v>0.10741060194850022</v>
      </c>
      <c r="G2001">
        <f t="shared" si="163"/>
        <v>0.1760830350224534</v>
      </c>
      <c r="H2001" s="27">
        <f t="shared" si="167"/>
        <v>0.1760830350224534</v>
      </c>
    </row>
    <row r="2002" spans="1:8" x14ac:dyDescent="0.3">
      <c r="A2002">
        <v>20528</v>
      </c>
      <c r="B2002">
        <v>5.5999778597111499E-2</v>
      </c>
      <c r="C2002">
        <v>5.6089096341173497E-2</v>
      </c>
      <c r="D2002">
        <f t="shared" si="164"/>
        <v>8.9317744061997995E-5</v>
      </c>
      <c r="E2002">
        <f t="shared" si="165"/>
        <v>8.9317744061997995E-2</v>
      </c>
      <c r="F2002" s="27">
        <f t="shared" si="166"/>
        <v>8.9317744061997995E-2</v>
      </c>
      <c r="G2002">
        <f t="shared" si="163"/>
        <v>0.15949660212871816</v>
      </c>
      <c r="H2002" s="27">
        <f t="shared" si="167"/>
        <v>0.15949660212871816</v>
      </c>
    </row>
    <row r="2003" spans="1:8" x14ac:dyDescent="0.3">
      <c r="A2003">
        <v>20529</v>
      </c>
      <c r="B2003">
        <v>5.0999791253444997E-2</v>
      </c>
      <c r="C2003">
        <v>5.1609376522904503E-2</v>
      </c>
      <c r="D2003">
        <f t="shared" si="164"/>
        <v>6.0958526945950608E-4</v>
      </c>
      <c r="E2003">
        <f t="shared" si="165"/>
        <v>0.60958526945950608</v>
      </c>
      <c r="F2003" s="27">
        <f t="shared" si="166"/>
        <v>0.60958526945950608</v>
      </c>
      <c r="G2003">
        <f t="shared" si="163"/>
        <v>1.1952701265582713</v>
      </c>
      <c r="H2003" s="27">
        <f t="shared" si="167"/>
        <v>1.1952701265582713</v>
      </c>
    </row>
    <row r="2004" spans="1:8" x14ac:dyDescent="0.3">
      <c r="A2004">
        <v>20530</v>
      </c>
      <c r="B2004">
        <v>5.4999787938177502E-2</v>
      </c>
      <c r="C2004">
        <v>5.5224407173987002E-2</v>
      </c>
      <c r="D2004">
        <f t="shared" si="164"/>
        <v>2.2461923580949922E-4</v>
      </c>
      <c r="E2004">
        <f t="shared" si="165"/>
        <v>0.22461923580949922</v>
      </c>
      <c r="F2004" s="27">
        <f t="shared" si="166"/>
        <v>0.22461923580949922</v>
      </c>
      <c r="G2004">
        <f t="shared" si="163"/>
        <v>0.40840018521886379</v>
      </c>
      <c r="H2004" s="27">
        <f t="shared" si="167"/>
        <v>0.40840018521886379</v>
      </c>
    </row>
    <row r="2005" spans="1:8" x14ac:dyDescent="0.3">
      <c r="A2005">
        <v>20531</v>
      </c>
      <c r="B2005">
        <v>5.8999772947299502E-2</v>
      </c>
      <c r="C2005">
        <v>5.9653196037075501E-2</v>
      </c>
      <c r="D2005">
        <f t="shared" si="164"/>
        <v>6.5342308977599933E-4</v>
      </c>
      <c r="E2005">
        <f t="shared" si="165"/>
        <v>0.65342308977599939</v>
      </c>
      <c r="F2005" s="27">
        <f t="shared" si="166"/>
        <v>0.65342308977599939</v>
      </c>
      <c r="G2005">
        <f t="shared" si="163"/>
        <v>1.1075010243847174</v>
      </c>
      <c r="H2005" s="27">
        <f t="shared" si="167"/>
        <v>1.1075010243847174</v>
      </c>
    </row>
    <row r="2006" spans="1:8" x14ac:dyDescent="0.3">
      <c r="A2006">
        <v>20532</v>
      </c>
      <c r="B2006">
        <v>6.3999970319762997E-2</v>
      </c>
      <c r="C2006">
        <v>6.3377346111242003E-2</v>
      </c>
      <c r="D2006">
        <f t="shared" si="164"/>
        <v>6.2262420852099432E-4</v>
      </c>
      <c r="E2006">
        <f t="shared" si="165"/>
        <v>0.62262420852099432</v>
      </c>
      <c r="F2006" s="27">
        <f t="shared" si="166"/>
        <v>0.62262420852099432</v>
      </c>
      <c r="G2006">
        <f t="shared" si="163"/>
        <v>0.97285077697720401</v>
      </c>
      <c r="H2006" s="27">
        <f t="shared" si="167"/>
        <v>0.97285077697720401</v>
      </c>
    </row>
    <row r="2007" spans="1:8" x14ac:dyDescent="0.3">
      <c r="A2007">
        <v>20533</v>
      </c>
      <c r="B2007">
        <v>6.7999968241532996E-2</v>
      </c>
      <c r="C2007">
        <v>6.7678118487434505E-2</v>
      </c>
      <c r="D2007">
        <f t="shared" si="164"/>
        <v>3.2184975409849104E-4</v>
      </c>
      <c r="E2007">
        <f t="shared" si="165"/>
        <v>0.32184975409849104</v>
      </c>
      <c r="F2007" s="27">
        <f t="shared" si="166"/>
        <v>0.32184975409849104</v>
      </c>
      <c r="G2007">
        <f t="shared" si="163"/>
        <v>0.47330868296187195</v>
      </c>
      <c r="H2007" s="27">
        <f t="shared" si="167"/>
        <v>0.47330868296187195</v>
      </c>
    </row>
    <row r="2008" spans="1:8" x14ac:dyDescent="0.3">
      <c r="A2008">
        <v>20534</v>
      </c>
      <c r="B2008">
        <v>7.4999694057958005E-2</v>
      </c>
      <c r="C2008">
        <v>7.49294328489125E-2</v>
      </c>
      <c r="D2008">
        <f t="shared" si="164"/>
        <v>7.0261209045505146E-5</v>
      </c>
      <c r="E2008">
        <f t="shared" si="165"/>
        <v>7.0261209045505146E-2</v>
      </c>
      <c r="F2008" s="27">
        <f t="shared" si="166"/>
        <v>7.0261209045505146E-2</v>
      </c>
      <c r="G2008">
        <f t="shared" si="163"/>
        <v>9.3681994210814953E-2</v>
      </c>
      <c r="H2008" s="27">
        <f t="shared" si="167"/>
        <v>9.3681994210814953E-2</v>
      </c>
    </row>
    <row r="2009" spans="1:8" x14ac:dyDescent="0.3">
      <c r="A2009">
        <v>20535</v>
      </c>
      <c r="B2009">
        <v>8.2999752488353506E-2</v>
      </c>
      <c r="C2009">
        <v>8.2683442754434497E-2</v>
      </c>
      <c r="D2009">
        <f t="shared" si="164"/>
        <v>3.1630973391900963E-4</v>
      </c>
      <c r="E2009">
        <f t="shared" si="165"/>
        <v>0.31630973391900963</v>
      </c>
      <c r="F2009" s="27">
        <f t="shared" si="166"/>
        <v>0.31630973391900963</v>
      </c>
      <c r="G2009">
        <f t="shared" si="163"/>
        <v>0.3810972014204429</v>
      </c>
      <c r="H2009" s="27">
        <f t="shared" si="167"/>
        <v>0.3810972014204429</v>
      </c>
    </row>
    <row r="2010" spans="1:8" x14ac:dyDescent="0.3">
      <c r="A2010">
        <v>20536</v>
      </c>
      <c r="B2010">
        <v>8.9999766341807994E-2</v>
      </c>
      <c r="C2010">
        <v>8.9799317945171001E-2</v>
      </c>
      <c r="D2010">
        <f t="shared" si="164"/>
        <v>2.0044839663699299E-4</v>
      </c>
      <c r="E2010">
        <f t="shared" si="165"/>
        <v>0.20044839663699299</v>
      </c>
      <c r="F2010" s="27">
        <f t="shared" si="166"/>
        <v>0.20044839663699299</v>
      </c>
      <c r="G2010">
        <f t="shared" si="163"/>
        <v>0.22272101893655449</v>
      </c>
      <c r="H2010" s="27">
        <f t="shared" si="167"/>
        <v>0.22272101893655449</v>
      </c>
    </row>
    <row r="2011" spans="1:8" x14ac:dyDescent="0.3">
      <c r="A2011">
        <v>20537</v>
      </c>
      <c r="B2011">
        <v>9.7999727489820498E-2</v>
      </c>
      <c r="C2011">
        <v>9.7991617210007501E-2</v>
      </c>
      <c r="D2011">
        <f t="shared" si="164"/>
        <v>8.1102798129978337E-6</v>
      </c>
      <c r="E2011">
        <f t="shared" si="165"/>
        <v>8.1102798129978337E-3</v>
      </c>
      <c r="F2011" s="27">
        <f t="shared" si="166"/>
        <v>8.1102798129978337E-3</v>
      </c>
      <c r="G2011">
        <f t="shared" si="163"/>
        <v>8.2758187402513662E-3</v>
      </c>
      <c r="H2011" s="27">
        <f t="shared" si="167"/>
        <v>8.2758187402513662E-3</v>
      </c>
    </row>
    <row r="2012" spans="1:8" x14ac:dyDescent="0.3">
      <c r="A2012">
        <v>20538</v>
      </c>
      <c r="B2012">
        <v>0.104999717414629</v>
      </c>
      <c r="C2012">
        <v>0.1053551899114045</v>
      </c>
      <c r="D2012">
        <f t="shared" si="164"/>
        <v>3.5547249677549131E-4</v>
      </c>
      <c r="E2012">
        <f t="shared" si="165"/>
        <v>0.35547249677549131</v>
      </c>
      <c r="F2012" s="27">
        <f t="shared" si="166"/>
        <v>0.35547249677549131</v>
      </c>
      <c r="G2012">
        <f t="shared" si="163"/>
        <v>0.33854614614988038</v>
      </c>
      <c r="H2012" s="27">
        <f t="shared" si="167"/>
        <v>0.33854614614988038</v>
      </c>
    </row>
    <row r="2013" spans="1:8" x14ac:dyDescent="0.3">
      <c r="A2013">
        <v>20539</v>
      </c>
      <c r="B2013">
        <v>0.11299945344944801</v>
      </c>
      <c r="C2013">
        <v>0.11319095092487599</v>
      </c>
      <c r="D2013">
        <f t="shared" si="164"/>
        <v>1.9149747542798745E-4</v>
      </c>
      <c r="E2013">
        <f t="shared" si="165"/>
        <v>0.19149747542798745</v>
      </c>
      <c r="F2013" s="27">
        <f t="shared" si="166"/>
        <v>0.19149747542798745</v>
      </c>
      <c r="G2013">
        <f t="shared" si="163"/>
        <v>0.16946761208332456</v>
      </c>
      <c r="H2013" s="27">
        <f t="shared" si="167"/>
        <v>0.16946761208332456</v>
      </c>
    </row>
    <row r="2014" spans="1:8" x14ac:dyDescent="0.3">
      <c r="A2014">
        <v>20540</v>
      </c>
      <c r="B2014">
        <v>0.119995849942179</v>
      </c>
      <c r="C2014">
        <v>0.117794531641358</v>
      </c>
      <c r="D2014">
        <f t="shared" si="164"/>
        <v>2.2013183008210008E-3</v>
      </c>
      <c r="E2014">
        <f t="shared" si="165"/>
        <v>2.2013183008210007</v>
      </c>
      <c r="F2014" s="27">
        <f t="shared" si="166"/>
        <v>2.2013183008210007</v>
      </c>
      <c r="G2014">
        <f t="shared" si="163"/>
        <v>1.8344953611993449</v>
      </c>
      <c r="H2014" s="27">
        <f t="shared" si="167"/>
        <v>1.8344953611993449</v>
      </c>
    </row>
    <row r="2015" spans="1:8" x14ac:dyDescent="0.3">
      <c r="A2015">
        <v>20541</v>
      </c>
      <c r="B2015">
        <v>6.4001366816839503E-2</v>
      </c>
      <c r="C2015">
        <v>6.6062588837327504E-2</v>
      </c>
      <c r="D2015">
        <f t="shared" si="164"/>
        <v>2.0612220204880016E-3</v>
      </c>
      <c r="E2015">
        <f t="shared" si="165"/>
        <v>2.0612220204880014</v>
      </c>
      <c r="F2015" s="27">
        <f t="shared" si="166"/>
        <v>2.0612220204880014</v>
      </c>
      <c r="G2015">
        <f t="shared" si="163"/>
        <v>3.2205906264265436</v>
      </c>
      <c r="H2015" s="27">
        <f t="shared" si="167"/>
        <v>3.2205906264265436</v>
      </c>
    </row>
    <row r="2016" spans="1:8" x14ac:dyDescent="0.3">
      <c r="A2016">
        <v>20542</v>
      </c>
      <c r="B2016">
        <v>6.7000511283483499E-2</v>
      </c>
      <c r="C2016">
        <v>6.9820131332073002E-2</v>
      </c>
      <c r="D2016">
        <f t="shared" si="164"/>
        <v>2.8196200485895023E-3</v>
      </c>
      <c r="E2016">
        <f t="shared" si="165"/>
        <v>2.8196200485895022</v>
      </c>
      <c r="F2016" s="27">
        <f t="shared" si="166"/>
        <v>2.8196200485895022</v>
      </c>
      <c r="G2016">
        <f t="shared" si="163"/>
        <v>4.2083560178511279</v>
      </c>
      <c r="H2016" s="27">
        <f t="shared" si="167"/>
        <v>4.2083560178511279</v>
      </c>
    </row>
    <row r="2017" spans="1:8" x14ac:dyDescent="0.3">
      <c r="A2017">
        <v>20543</v>
      </c>
      <c r="B2017">
        <v>7.1000218854317496E-2</v>
      </c>
      <c r="C2017">
        <v>7.38932298335125E-2</v>
      </c>
      <c r="D2017">
        <f t="shared" si="164"/>
        <v>2.8930109791950043E-3</v>
      </c>
      <c r="E2017">
        <f t="shared" si="165"/>
        <v>2.8930109791950045</v>
      </c>
      <c r="F2017" s="27">
        <f t="shared" si="166"/>
        <v>2.8930109791950045</v>
      </c>
      <c r="G2017">
        <f t="shared" si="163"/>
        <v>4.0746507910504581</v>
      </c>
      <c r="H2017" s="27">
        <f t="shared" si="167"/>
        <v>4.0746507910504581</v>
      </c>
    </row>
    <row r="2018" spans="1:8" x14ac:dyDescent="0.3">
      <c r="A2018">
        <v>20544</v>
      </c>
      <c r="B2018">
        <v>7.5000121590614505E-2</v>
      </c>
      <c r="C2018">
        <v>7.7308425225126501E-2</v>
      </c>
      <c r="D2018">
        <f t="shared" si="164"/>
        <v>2.3083036345119962E-3</v>
      </c>
      <c r="E2018">
        <f t="shared" si="165"/>
        <v>2.3083036345119963</v>
      </c>
      <c r="F2018" s="27">
        <f t="shared" si="166"/>
        <v>2.3083036345119963</v>
      </c>
      <c r="G2018">
        <f t="shared" si="163"/>
        <v>3.0777331897030646</v>
      </c>
      <c r="H2018" s="27">
        <f t="shared" si="167"/>
        <v>3.0777331897030646</v>
      </c>
    </row>
    <row r="2019" spans="1:8" x14ac:dyDescent="0.3">
      <c r="A2019">
        <v>20737</v>
      </c>
      <c r="B2019">
        <v>8.4000024336363499E-2</v>
      </c>
      <c r="C2019">
        <v>8.5165222305336505E-2</v>
      </c>
      <c r="D2019">
        <f t="shared" si="164"/>
        <v>1.1651979689730058E-3</v>
      </c>
      <c r="E2019">
        <f t="shared" si="165"/>
        <v>1.1651979689730059</v>
      </c>
      <c r="F2019" s="27">
        <f t="shared" si="166"/>
        <v>1.1651979689730059</v>
      </c>
      <c r="G2019">
        <f t="shared" si="163"/>
        <v>1.3871400373732907</v>
      </c>
      <c r="H2019" s="27">
        <f t="shared" si="167"/>
        <v>1.3871400373732907</v>
      </c>
    </row>
    <row r="2020" spans="1:8" x14ac:dyDescent="0.3">
      <c r="A2020">
        <v>20738</v>
      </c>
      <c r="B2020">
        <v>8.6000024734449995E-2</v>
      </c>
      <c r="C2020">
        <v>8.7338224409251E-2</v>
      </c>
      <c r="D2020">
        <f t="shared" si="164"/>
        <v>1.338199674801005E-3</v>
      </c>
      <c r="E2020">
        <f t="shared" si="165"/>
        <v>1.338199674801005</v>
      </c>
      <c r="F2020" s="27">
        <f t="shared" si="166"/>
        <v>1.338199674801005</v>
      </c>
      <c r="G2020">
        <f t="shared" si="163"/>
        <v>1.5560456859554219</v>
      </c>
      <c r="H2020" s="27">
        <f t="shared" si="167"/>
        <v>1.5560456859554219</v>
      </c>
    </row>
    <row r="2021" spans="1:8" x14ac:dyDescent="0.3">
      <c r="A2021">
        <v>20739</v>
      </c>
      <c r="B2021">
        <v>8.8000022910856998E-2</v>
      </c>
      <c r="C2021">
        <v>8.9302137571257004E-2</v>
      </c>
      <c r="D2021">
        <f t="shared" si="164"/>
        <v>1.3021146604000056E-3</v>
      </c>
      <c r="E2021">
        <f t="shared" si="165"/>
        <v>1.3021146604000056</v>
      </c>
      <c r="F2021" s="27">
        <f t="shared" si="166"/>
        <v>1.3021146604000056</v>
      </c>
      <c r="G2021">
        <f t="shared" si="163"/>
        <v>1.479675365220112</v>
      </c>
      <c r="H2021" s="27">
        <f t="shared" si="167"/>
        <v>1.479675365220112</v>
      </c>
    </row>
    <row r="2022" spans="1:8" x14ac:dyDescent="0.3">
      <c r="A2022">
        <v>20740</v>
      </c>
      <c r="B2022">
        <v>9.00000233137985E-2</v>
      </c>
      <c r="C2022">
        <v>9.1576252956019497E-2</v>
      </c>
      <c r="D2022">
        <f t="shared" si="164"/>
        <v>1.576229642220997E-3</v>
      </c>
      <c r="E2022">
        <f t="shared" si="165"/>
        <v>1.5762296422209969</v>
      </c>
      <c r="F2022" s="27">
        <f t="shared" si="166"/>
        <v>1.5762296422209969</v>
      </c>
      <c r="G2022">
        <f t="shared" si="163"/>
        <v>1.7513658154567777</v>
      </c>
      <c r="H2022" s="27">
        <f t="shared" si="167"/>
        <v>1.7513658154567777</v>
      </c>
    </row>
    <row r="2023" spans="1:8" x14ac:dyDescent="0.3">
      <c r="A2023">
        <v>20741</v>
      </c>
      <c r="B2023">
        <v>9.2000024317249005E-2</v>
      </c>
      <c r="C2023">
        <v>9.3795886307761506E-2</v>
      </c>
      <c r="D2023">
        <f t="shared" si="164"/>
        <v>1.7958619905125012E-3</v>
      </c>
      <c r="E2023">
        <f t="shared" si="165"/>
        <v>1.7958619905125013</v>
      </c>
      <c r="F2023" s="27">
        <f t="shared" si="166"/>
        <v>1.7958619905125013</v>
      </c>
      <c r="G2023">
        <f t="shared" si="163"/>
        <v>1.9520233867762107</v>
      </c>
      <c r="H2023" s="27">
        <f t="shared" si="167"/>
        <v>1.9520233867762107</v>
      </c>
    </row>
    <row r="2024" spans="1:8" x14ac:dyDescent="0.3">
      <c r="A2024">
        <v>20742</v>
      </c>
      <c r="B2024">
        <v>9.3000023929323494E-2</v>
      </c>
      <c r="C2024">
        <v>9.4302592726491496E-2</v>
      </c>
      <c r="D2024">
        <f t="shared" si="164"/>
        <v>1.3025687971680022E-3</v>
      </c>
      <c r="E2024">
        <f t="shared" si="165"/>
        <v>1.3025687971680022</v>
      </c>
      <c r="F2024" s="27">
        <f t="shared" si="166"/>
        <v>1.3025687971680022</v>
      </c>
      <c r="G2024">
        <f t="shared" si="163"/>
        <v>1.4006112494744145</v>
      </c>
      <c r="H2024" s="27">
        <f t="shared" si="167"/>
        <v>1.4006112494744145</v>
      </c>
    </row>
    <row r="2025" spans="1:8" x14ac:dyDescent="0.3">
      <c r="A2025">
        <v>20743</v>
      </c>
      <c r="B2025">
        <v>9.4000024004990995E-2</v>
      </c>
      <c r="C2025">
        <v>9.5019649135657497E-2</v>
      </c>
      <c r="D2025">
        <f t="shared" si="164"/>
        <v>1.0196251306665016E-3</v>
      </c>
      <c r="E2025">
        <f t="shared" si="165"/>
        <v>1.0196251306665016</v>
      </c>
      <c r="F2025" s="27">
        <f t="shared" si="166"/>
        <v>1.0196251306665016</v>
      </c>
      <c r="G2025">
        <f t="shared" si="163"/>
        <v>1.0847073088112871</v>
      </c>
      <c r="H2025" s="27">
        <f t="shared" si="167"/>
        <v>1.0847073088112871</v>
      </c>
    </row>
    <row r="2026" spans="1:8" x14ac:dyDescent="0.3">
      <c r="A2026">
        <v>20744</v>
      </c>
      <c r="B2026">
        <v>9.4000025024023506E-2</v>
      </c>
      <c r="C2026">
        <v>9.58428857633285E-2</v>
      </c>
      <c r="D2026">
        <f t="shared" si="164"/>
        <v>1.8428607393049939E-3</v>
      </c>
      <c r="E2026">
        <f t="shared" si="165"/>
        <v>1.8428607393049941</v>
      </c>
      <c r="F2026" s="27">
        <f t="shared" si="166"/>
        <v>1.8428607393049941</v>
      </c>
      <c r="G2026">
        <f t="shared" si="163"/>
        <v>1.960489626288946</v>
      </c>
      <c r="H2026" s="27">
        <f t="shared" si="167"/>
        <v>1.960489626288946</v>
      </c>
    </row>
    <row r="2027" spans="1:8" x14ac:dyDescent="0.3">
      <c r="A2027">
        <v>20745</v>
      </c>
      <c r="B2027">
        <v>9.5000024713579503E-2</v>
      </c>
      <c r="C2027">
        <v>9.6385127263813E-2</v>
      </c>
      <c r="D2027">
        <f t="shared" si="164"/>
        <v>1.3851025502334968E-3</v>
      </c>
      <c r="E2027">
        <f t="shared" si="165"/>
        <v>1.3851025502334968</v>
      </c>
      <c r="F2027" s="27">
        <f t="shared" si="166"/>
        <v>1.3851025502334968</v>
      </c>
      <c r="G2027">
        <f t="shared" si="163"/>
        <v>1.4580023051673032</v>
      </c>
      <c r="H2027" s="27">
        <f t="shared" si="167"/>
        <v>1.4580023051673032</v>
      </c>
    </row>
    <row r="2028" spans="1:8" x14ac:dyDescent="0.3">
      <c r="A2028">
        <v>20746</v>
      </c>
      <c r="B2028">
        <v>9.6000024639834494E-2</v>
      </c>
      <c r="C2028">
        <v>9.7523504020776502E-2</v>
      </c>
      <c r="D2028">
        <f t="shared" si="164"/>
        <v>1.5234793809420083E-3</v>
      </c>
      <c r="E2028">
        <f t="shared" si="165"/>
        <v>1.5234793809420082</v>
      </c>
      <c r="F2028" s="27">
        <f t="shared" si="166"/>
        <v>1.5234793809420082</v>
      </c>
      <c r="G2028">
        <f t="shared" si="163"/>
        <v>1.586957281164959</v>
      </c>
      <c r="H2028" s="27">
        <f t="shared" si="167"/>
        <v>1.586957281164959</v>
      </c>
    </row>
    <row r="2029" spans="1:8" x14ac:dyDescent="0.3">
      <c r="A2029">
        <v>20747</v>
      </c>
      <c r="B2029">
        <v>9.7000025353420005E-2</v>
      </c>
      <c r="C2029">
        <v>9.8278154645926E-2</v>
      </c>
      <c r="D2029">
        <f t="shared" si="164"/>
        <v>1.2781292925059945E-3</v>
      </c>
      <c r="E2029">
        <f t="shared" si="165"/>
        <v>1.2781292925059944</v>
      </c>
      <c r="F2029" s="27">
        <f t="shared" si="166"/>
        <v>1.2781292925059944</v>
      </c>
      <c r="G2029">
        <f t="shared" si="163"/>
        <v>1.3176587200355103</v>
      </c>
      <c r="H2029" s="27">
        <f t="shared" si="167"/>
        <v>1.3176587200355103</v>
      </c>
    </row>
    <row r="2030" spans="1:8" x14ac:dyDescent="0.3">
      <c r="A2030">
        <v>20748</v>
      </c>
      <c r="B2030">
        <v>9.8000025207687497E-2</v>
      </c>
      <c r="C2030">
        <v>9.9187630134120006E-2</v>
      </c>
      <c r="D2030">
        <f t="shared" si="164"/>
        <v>1.1876049264325089E-3</v>
      </c>
      <c r="E2030">
        <f t="shared" si="165"/>
        <v>1.1876049264325088</v>
      </c>
      <c r="F2030" s="27">
        <f t="shared" si="166"/>
        <v>1.1876049264325088</v>
      </c>
      <c r="G2030">
        <f t="shared" si="163"/>
        <v>1.2118414499543908</v>
      </c>
      <c r="H2030" s="27">
        <f t="shared" si="167"/>
        <v>1.2118414499543908</v>
      </c>
    </row>
    <row r="2031" spans="1:8" x14ac:dyDescent="0.3">
      <c r="A2031">
        <v>20749</v>
      </c>
      <c r="B2031">
        <v>9.9000025005199999E-2</v>
      </c>
      <c r="C2031">
        <v>0.1001370350203815</v>
      </c>
      <c r="D2031">
        <f t="shared" si="164"/>
        <v>1.1370100151815027E-3</v>
      </c>
      <c r="E2031">
        <f t="shared" si="165"/>
        <v>1.1370100151815028</v>
      </c>
      <c r="F2031" s="27">
        <f t="shared" si="166"/>
        <v>1.1370100151815028</v>
      </c>
      <c r="G2031">
        <f t="shared" si="163"/>
        <v>1.148494674745568</v>
      </c>
      <c r="H2031" s="27">
        <f t="shared" si="167"/>
        <v>1.148494674745568</v>
      </c>
    </row>
    <row r="2032" spans="1:8" x14ac:dyDescent="0.3">
      <c r="A2032">
        <v>20750</v>
      </c>
      <c r="B2032">
        <v>9.8000025962176496E-2</v>
      </c>
      <c r="C2032">
        <v>9.9515897398188002E-2</v>
      </c>
      <c r="D2032">
        <f t="shared" si="164"/>
        <v>1.5158714360115066E-3</v>
      </c>
      <c r="E2032">
        <f t="shared" si="165"/>
        <v>1.5158714360115066</v>
      </c>
      <c r="F2032" s="27">
        <f t="shared" si="166"/>
        <v>1.5158714360115066</v>
      </c>
      <c r="G2032">
        <f t="shared" si="163"/>
        <v>1.5468071779864256</v>
      </c>
      <c r="H2032" s="27">
        <f t="shared" si="167"/>
        <v>1.5468071779864256</v>
      </c>
    </row>
    <row r="2033" spans="1:8" x14ac:dyDescent="0.3">
      <c r="A2033">
        <v>20751</v>
      </c>
      <c r="B2033">
        <v>9.8000025037615499E-2</v>
      </c>
      <c r="C2033">
        <v>9.91675671228575E-2</v>
      </c>
      <c r="D2033">
        <f t="shared" si="164"/>
        <v>1.1675420852420015E-3</v>
      </c>
      <c r="E2033">
        <f t="shared" si="165"/>
        <v>1.1675420852420015</v>
      </c>
      <c r="F2033" s="27">
        <f t="shared" si="166"/>
        <v>1.1675420852420015</v>
      </c>
      <c r="G2033">
        <f t="shared" si="163"/>
        <v>1.1913691703587443</v>
      </c>
      <c r="H2033" s="27">
        <f t="shared" si="167"/>
        <v>1.1913691703587443</v>
      </c>
    </row>
    <row r="2034" spans="1:8" x14ac:dyDescent="0.3">
      <c r="A2034">
        <v>20752</v>
      </c>
      <c r="B2034">
        <v>9.8000025015052505E-2</v>
      </c>
      <c r="C2034">
        <v>9.8690977710672007E-2</v>
      </c>
      <c r="D2034">
        <f t="shared" si="164"/>
        <v>6.9095269561950112E-4</v>
      </c>
      <c r="E2034">
        <f t="shared" si="165"/>
        <v>0.69095269561950112</v>
      </c>
      <c r="F2034" s="27">
        <f t="shared" si="166"/>
        <v>0.69095269561950112</v>
      </c>
      <c r="G2034">
        <f t="shared" si="163"/>
        <v>0.7050535910714032</v>
      </c>
      <c r="H2034" s="27">
        <f t="shared" si="167"/>
        <v>0.7050535910714032</v>
      </c>
    </row>
    <row r="2035" spans="1:8" x14ac:dyDescent="0.3">
      <c r="A2035">
        <v>20753</v>
      </c>
      <c r="B2035">
        <v>9.7000025832331499E-2</v>
      </c>
      <c r="C2035">
        <v>9.8580044558980007E-2</v>
      </c>
      <c r="D2035">
        <f t="shared" si="164"/>
        <v>1.5800187266485077E-3</v>
      </c>
      <c r="E2035">
        <f t="shared" si="165"/>
        <v>1.5800187266485077</v>
      </c>
      <c r="F2035" s="27">
        <f t="shared" si="166"/>
        <v>1.5800187266485077</v>
      </c>
      <c r="G2035">
        <f t="shared" si="163"/>
        <v>1.6288848514119312</v>
      </c>
      <c r="H2035" s="27">
        <f t="shared" si="167"/>
        <v>1.6288848514119312</v>
      </c>
    </row>
    <row r="2036" spans="1:8" x14ac:dyDescent="0.3">
      <c r="A2036">
        <v>20754</v>
      </c>
      <c r="B2036">
        <v>9.5000024631290994E-2</v>
      </c>
      <c r="C2036">
        <v>9.6167752608704998E-2</v>
      </c>
      <c r="D2036">
        <f t="shared" si="164"/>
        <v>1.1677279774140042E-3</v>
      </c>
      <c r="E2036">
        <f t="shared" si="165"/>
        <v>1.1677279774140041</v>
      </c>
      <c r="F2036" s="27">
        <f t="shared" si="166"/>
        <v>1.1677279774140041</v>
      </c>
      <c r="G2036">
        <f t="shared" si="163"/>
        <v>1.2291870259467061</v>
      </c>
      <c r="H2036" s="27">
        <f t="shared" si="167"/>
        <v>1.2291870259467061</v>
      </c>
    </row>
    <row r="2037" spans="1:8" x14ac:dyDescent="0.3">
      <c r="A2037">
        <v>20755</v>
      </c>
      <c r="B2037">
        <v>9.3000023473793006E-2</v>
      </c>
      <c r="C2037">
        <v>9.4121727121574003E-2</v>
      </c>
      <c r="D2037">
        <f t="shared" si="164"/>
        <v>1.1217036477809972E-3</v>
      </c>
      <c r="E2037">
        <f t="shared" si="165"/>
        <v>1.1217036477809972</v>
      </c>
      <c r="F2037" s="27">
        <f t="shared" si="166"/>
        <v>1.1217036477809972</v>
      </c>
      <c r="G2037">
        <f t="shared" si="163"/>
        <v>1.206132650167651</v>
      </c>
      <c r="H2037" s="27">
        <f t="shared" si="167"/>
        <v>1.206132650167651</v>
      </c>
    </row>
    <row r="2038" spans="1:8" x14ac:dyDescent="0.3">
      <c r="A2038">
        <v>20756</v>
      </c>
      <c r="B2038">
        <v>9.1000023015213496E-2</v>
      </c>
      <c r="C2038">
        <v>9.1906964705678496E-2</v>
      </c>
      <c r="D2038">
        <f t="shared" si="164"/>
        <v>9.0694169046499906E-4</v>
      </c>
      <c r="E2038">
        <f t="shared" si="165"/>
        <v>0.90694169046499906</v>
      </c>
      <c r="F2038" s="27">
        <f t="shared" si="166"/>
        <v>0.90694169046499906</v>
      </c>
      <c r="G2038">
        <f t="shared" si="163"/>
        <v>0.99663896822682718</v>
      </c>
      <c r="H2038" s="27">
        <f t="shared" si="167"/>
        <v>0.99663896822682718</v>
      </c>
    </row>
    <row r="2039" spans="1:8" x14ac:dyDescent="0.3">
      <c r="A2039">
        <v>20757</v>
      </c>
      <c r="B2039">
        <v>8.9000022141462007E-2</v>
      </c>
      <c r="C2039">
        <v>8.9742859990393997E-2</v>
      </c>
      <c r="D2039">
        <f t="shared" si="164"/>
        <v>7.4283784893199034E-4</v>
      </c>
      <c r="E2039">
        <f t="shared" si="165"/>
        <v>0.74283784893199034</v>
      </c>
      <c r="F2039" s="27">
        <f t="shared" si="166"/>
        <v>0.74283784893199034</v>
      </c>
      <c r="G2039">
        <f t="shared" si="163"/>
        <v>0.83464906081852308</v>
      </c>
      <c r="H2039" s="27">
        <f t="shared" si="167"/>
        <v>0.83464906081852308</v>
      </c>
    </row>
    <row r="2040" spans="1:8" x14ac:dyDescent="0.3">
      <c r="A2040">
        <v>20758</v>
      </c>
      <c r="B2040">
        <v>8.6000023119273503E-2</v>
      </c>
      <c r="C2040">
        <v>8.6732046287914505E-2</v>
      </c>
      <c r="D2040">
        <f t="shared" si="164"/>
        <v>7.3202316864100225E-4</v>
      </c>
      <c r="E2040">
        <f t="shared" si="165"/>
        <v>0.73202316864100225</v>
      </c>
      <c r="F2040" s="27">
        <f t="shared" si="166"/>
        <v>0.73202316864100225</v>
      </c>
      <c r="G2040">
        <f t="shared" si="163"/>
        <v>0.85118950215368971</v>
      </c>
      <c r="H2040" s="27">
        <f t="shared" si="167"/>
        <v>0.85118950215368971</v>
      </c>
    </row>
    <row r="2041" spans="1:8" x14ac:dyDescent="0.3">
      <c r="A2041">
        <v>20759</v>
      </c>
      <c r="B2041">
        <v>8.3000109555212503E-2</v>
      </c>
      <c r="C2041">
        <v>8.4270805407113999E-2</v>
      </c>
      <c r="D2041">
        <f t="shared" si="164"/>
        <v>1.270695851901496E-3</v>
      </c>
      <c r="E2041">
        <f t="shared" si="165"/>
        <v>1.2706958519014959</v>
      </c>
      <c r="F2041" s="27">
        <f t="shared" si="166"/>
        <v>1.2706958519014959</v>
      </c>
      <c r="G2041">
        <f t="shared" si="163"/>
        <v>1.5309568369379276</v>
      </c>
      <c r="H2041" s="27">
        <f t="shared" si="167"/>
        <v>1.5309568369379276</v>
      </c>
    </row>
    <row r="2042" spans="1:8" x14ac:dyDescent="0.3">
      <c r="A2042">
        <v>20760</v>
      </c>
      <c r="B2042">
        <v>8.1000078307176995E-2</v>
      </c>
      <c r="C2042">
        <v>8.1859855960560501E-2</v>
      </c>
      <c r="D2042">
        <f t="shared" si="164"/>
        <v>8.5977765338350609E-4</v>
      </c>
      <c r="E2042">
        <f t="shared" si="165"/>
        <v>0.85977765338350609</v>
      </c>
      <c r="F2042" s="27">
        <f t="shared" si="166"/>
        <v>0.85977765338350609</v>
      </c>
      <c r="G2042">
        <f t="shared" si="163"/>
        <v>1.0614528669009022</v>
      </c>
      <c r="H2042" s="27">
        <f t="shared" si="167"/>
        <v>1.0614528669009022</v>
      </c>
    </row>
    <row r="2043" spans="1:8" x14ac:dyDescent="0.3">
      <c r="A2043">
        <v>20761</v>
      </c>
      <c r="B2043">
        <v>7.8000081681587993E-2</v>
      </c>
      <c r="C2043">
        <v>7.7905628920952499E-2</v>
      </c>
      <c r="D2043">
        <f t="shared" si="164"/>
        <v>9.4452760635493904E-5</v>
      </c>
      <c r="E2043">
        <f t="shared" si="165"/>
        <v>9.4452760635493904E-2</v>
      </c>
      <c r="F2043" s="27">
        <f t="shared" si="166"/>
        <v>9.4452760635493904E-2</v>
      </c>
      <c r="G2043">
        <f t="shared" si="163"/>
        <v>0.12109315605728344</v>
      </c>
      <c r="H2043" s="27">
        <f t="shared" si="167"/>
        <v>0.12109315605728344</v>
      </c>
    </row>
    <row r="2044" spans="1:8" x14ac:dyDescent="0.3">
      <c r="A2044">
        <v>20762</v>
      </c>
      <c r="B2044">
        <v>7.6000117620285995E-2</v>
      </c>
      <c r="C2044">
        <v>7.6683598097207498E-2</v>
      </c>
      <c r="D2044">
        <f t="shared" si="164"/>
        <v>6.8348047692150249E-4</v>
      </c>
      <c r="E2044">
        <f t="shared" si="165"/>
        <v>0.68348047692150249</v>
      </c>
      <c r="F2044" s="27">
        <f t="shared" si="166"/>
        <v>0.68348047692150249</v>
      </c>
      <c r="G2044">
        <f t="shared" si="163"/>
        <v>0.89931502519026052</v>
      </c>
      <c r="H2044" s="27">
        <f t="shared" si="167"/>
        <v>0.89931502519026052</v>
      </c>
    </row>
    <row r="2045" spans="1:8" x14ac:dyDescent="0.3">
      <c r="A2045">
        <v>20763</v>
      </c>
      <c r="B2045">
        <v>7.5000165259056006E-2</v>
      </c>
      <c r="C2045">
        <v>7.5877074267557507E-2</v>
      </c>
      <c r="D2045">
        <f t="shared" si="164"/>
        <v>8.7690900850150022E-4</v>
      </c>
      <c r="E2045">
        <f t="shared" si="165"/>
        <v>0.87690900850150022</v>
      </c>
      <c r="F2045" s="27">
        <f t="shared" si="166"/>
        <v>0.87690900850150022</v>
      </c>
      <c r="G2045">
        <f t="shared" si="163"/>
        <v>1.1692094350360336</v>
      </c>
      <c r="H2045" s="27">
        <f t="shared" si="167"/>
        <v>1.1692094350360336</v>
      </c>
    </row>
    <row r="2046" spans="1:8" x14ac:dyDescent="0.3">
      <c r="A2046">
        <v>20764</v>
      </c>
      <c r="B2046">
        <v>7.3000236504371999E-2</v>
      </c>
      <c r="C2046">
        <v>7.4773498405276501E-2</v>
      </c>
      <c r="D2046">
        <f t="shared" si="164"/>
        <v>1.773261900904502E-3</v>
      </c>
      <c r="E2046">
        <f t="shared" si="165"/>
        <v>1.7732619009045019</v>
      </c>
      <c r="F2046" s="27">
        <f t="shared" si="166"/>
        <v>1.7732619009045019</v>
      </c>
      <c r="G2046">
        <f t="shared" si="163"/>
        <v>2.4291180218276427</v>
      </c>
      <c r="H2046" s="27">
        <f t="shared" si="167"/>
        <v>2.4291180218276427</v>
      </c>
    </row>
    <row r="2047" spans="1:8" x14ac:dyDescent="0.3">
      <c r="A2047">
        <v>20765</v>
      </c>
      <c r="B2047">
        <v>7.2000368187842501E-2</v>
      </c>
      <c r="C2047">
        <v>7.3067849755726499E-2</v>
      </c>
      <c r="D2047">
        <f t="shared" si="164"/>
        <v>1.0674815678839988E-3</v>
      </c>
      <c r="E2047">
        <f t="shared" si="165"/>
        <v>1.0674815678839988</v>
      </c>
      <c r="F2047" s="27">
        <f t="shared" si="166"/>
        <v>1.0674815678839988</v>
      </c>
      <c r="G2047">
        <f t="shared" si="163"/>
        <v>1.4826057070972682</v>
      </c>
      <c r="H2047" s="27">
        <f t="shared" si="167"/>
        <v>1.4826057070972682</v>
      </c>
    </row>
    <row r="2048" spans="1:8" x14ac:dyDescent="0.3">
      <c r="A2048">
        <v>20766</v>
      </c>
      <c r="B2048">
        <v>7.2000471081407502E-2</v>
      </c>
      <c r="C2048">
        <v>7.3145164829756498E-2</v>
      </c>
      <c r="D2048">
        <f t="shared" si="164"/>
        <v>1.1446937483489961E-3</v>
      </c>
      <c r="E2048">
        <f t="shared" si="165"/>
        <v>1.1446937483489961</v>
      </c>
      <c r="F2048" s="27">
        <f t="shared" si="166"/>
        <v>1.1446937483489961</v>
      </c>
      <c r="G2048">
        <f t="shared" si="163"/>
        <v>1.5898420262483357</v>
      </c>
      <c r="H2048" s="27">
        <f t="shared" si="167"/>
        <v>1.5898420262483357</v>
      </c>
    </row>
    <row r="2049" spans="1:8" x14ac:dyDescent="0.3">
      <c r="A2049">
        <v>20767</v>
      </c>
      <c r="B2049">
        <v>7.2000507587591495E-2</v>
      </c>
      <c r="C2049">
        <v>7.3769177873581004E-2</v>
      </c>
      <c r="D2049">
        <f t="shared" si="164"/>
        <v>1.7686702859895098E-3</v>
      </c>
      <c r="E2049">
        <f t="shared" si="165"/>
        <v>1.7686702859895098</v>
      </c>
      <c r="F2049" s="27">
        <f t="shared" si="166"/>
        <v>1.7686702859895098</v>
      </c>
      <c r="G2049">
        <f t="shared" si="163"/>
        <v>2.4564691906343183</v>
      </c>
      <c r="H2049" s="27">
        <f t="shared" si="167"/>
        <v>2.4564691906343183</v>
      </c>
    </row>
    <row r="2050" spans="1:8" x14ac:dyDescent="0.3">
      <c r="A2050">
        <v>20768</v>
      </c>
      <c r="B2050">
        <v>7.3000460817681995E-2</v>
      </c>
      <c r="C2050">
        <v>7.3867361097187501E-2</v>
      </c>
      <c r="D2050">
        <f t="shared" si="164"/>
        <v>8.6690027950550586E-4</v>
      </c>
      <c r="E2050">
        <f t="shared" si="165"/>
        <v>0.86690027950550586</v>
      </c>
      <c r="F2050" s="27">
        <f t="shared" si="166"/>
        <v>0.86690027950550586</v>
      </c>
      <c r="G2050">
        <f t="shared" si="163"/>
        <v>1.1875271331102712</v>
      </c>
      <c r="H2050" s="27">
        <f t="shared" si="167"/>
        <v>1.1875271331102712</v>
      </c>
    </row>
    <row r="2051" spans="1:8" x14ac:dyDescent="0.3">
      <c r="A2051">
        <v>20769</v>
      </c>
      <c r="B2051">
        <v>7.3000521698960999E-2</v>
      </c>
      <c r="C2051">
        <v>7.3687947610926993E-2</v>
      </c>
      <c r="D2051">
        <f t="shared" si="164"/>
        <v>6.8742591196599423E-4</v>
      </c>
      <c r="E2051">
        <f t="shared" si="165"/>
        <v>0.68742591196599423</v>
      </c>
      <c r="F2051" s="27">
        <f t="shared" si="166"/>
        <v>0.68742591196599423</v>
      </c>
      <c r="G2051">
        <f t="shared" ref="G2051:G2114" si="168">ABS(F2051/(B2051*1000))*100</f>
        <v>0.94167260173947265</v>
      </c>
      <c r="H2051" s="27">
        <f t="shared" si="167"/>
        <v>0.94167260173947265</v>
      </c>
    </row>
    <row r="2052" spans="1:8" x14ac:dyDescent="0.3">
      <c r="A2052">
        <v>20770</v>
      </c>
      <c r="B2052">
        <v>7.2000606777806994E-2</v>
      </c>
      <c r="C2052">
        <v>7.2725941317278497E-2</v>
      </c>
      <c r="D2052">
        <f t="shared" ref="D2052:D2115" si="169">ABS(B2052-C2052)</f>
        <v>7.2533453947150328E-4</v>
      </c>
      <c r="E2052">
        <f t="shared" ref="E2052:E2115" si="170">D2052*1000</f>
        <v>0.72533453947150328</v>
      </c>
      <c r="F2052" s="27">
        <f t="shared" ref="F2052:F2115" si="171">E2052</f>
        <v>0.72533453947150328</v>
      </c>
      <c r="G2052">
        <f t="shared" si="168"/>
        <v>1.0074005927614986</v>
      </c>
      <c r="H2052" s="27">
        <f t="shared" ref="H2052:H2115" si="172">G2052</f>
        <v>1.0074005927614986</v>
      </c>
    </row>
    <row r="2053" spans="1:8" x14ac:dyDescent="0.3">
      <c r="A2053">
        <v>20771</v>
      </c>
      <c r="B2053">
        <v>7.1000749568435995E-2</v>
      </c>
      <c r="C2053">
        <v>7.1857065158829503E-2</v>
      </c>
      <c r="D2053">
        <f t="shared" si="169"/>
        <v>8.5631559039350824E-4</v>
      </c>
      <c r="E2053">
        <f t="shared" si="170"/>
        <v>0.85631559039350824</v>
      </c>
      <c r="F2053" s="27">
        <f t="shared" si="171"/>
        <v>0.85631559039350824</v>
      </c>
      <c r="G2053">
        <f t="shared" si="168"/>
        <v>1.206065563530601</v>
      </c>
      <c r="H2053" s="27">
        <f t="shared" si="172"/>
        <v>1.206065563530601</v>
      </c>
    </row>
    <row r="2054" spans="1:8" x14ac:dyDescent="0.3">
      <c r="A2054">
        <v>20772</v>
      </c>
      <c r="B2054">
        <v>7.0000897535852993E-2</v>
      </c>
      <c r="C2054">
        <v>7.0865652228971496E-2</v>
      </c>
      <c r="D2054">
        <f t="shared" si="169"/>
        <v>8.6475469311850239E-4</v>
      </c>
      <c r="E2054">
        <f t="shared" si="170"/>
        <v>0.86475469311850239</v>
      </c>
      <c r="F2054" s="27">
        <f t="shared" si="171"/>
        <v>0.86475469311850239</v>
      </c>
      <c r="G2054">
        <f t="shared" si="168"/>
        <v>1.2353480077531764</v>
      </c>
      <c r="H2054" s="27">
        <f t="shared" si="172"/>
        <v>1.2353480077531764</v>
      </c>
    </row>
    <row r="2055" spans="1:8" x14ac:dyDescent="0.3">
      <c r="A2055">
        <v>20773</v>
      </c>
      <c r="B2055">
        <v>6.9001058689995995E-2</v>
      </c>
      <c r="C2055">
        <v>6.9884822228540006E-2</v>
      </c>
      <c r="D2055">
        <f t="shared" si="169"/>
        <v>8.8376353854401068E-4</v>
      </c>
      <c r="E2055">
        <f t="shared" si="170"/>
        <v>0.88376353854401068</v>
      </c>
      <c r="F2055" s="27">
        <f t="shared" si="171"/>
        <v>0.88376353854401068</v>
      </c>
      <c r="G2055">
        <f t="shared" si="168"/>
        <v>1.280797070831236</v>
      </c>
      <c r="H2055" s="27">
        <f t="shared" si="172"/>
        <v>1.280797070831236</v>
      </c>
    </row>
    <row r="2056" spans="1:8" x14ac:dyDescent="0.3">
      <c r="A2056">
        <v>20774</v>
      </c>
      <c r="B2056">
        <v>6.9000993709489006E-2</v>
      </c>
      <c r="C2056">
        <v>6.8800129416577996E-2</v>
      </c>
      <c r="D2056">
        <f t="shared" si="169"/>
        <v>2.0086429291100993E-4</v>
      </c>
      <c r="E2056">
        <f t="shared" si="170"/>
        <v>0.20086429291100993</v>
      </c>
      <c r="F2056" s="27">
        <f t="shared" si="171"/>
        <v>0.20086429291100993</v>
      </c>
      <c r="G2056">
        <f t="shared" si="168"/>
        <v>0.2911034785335086</v>
      </c>
      <c r="H2056" s="27">
        <f t="shared" si="172"/>
        <v>0.2911034785335086</v>
      </c>
    </row>
    <row r="2057" spans="1:8" x14ac:dyDescent="0.3">
      <c r="A2057">
        <v>20775</v>
      </c>
      <c r="B2057">
        <v>6.8001182206823996E-2</v>
      </c>
      <c r="C2057">
        <v>6.8164483612553506E-2</v>
      </c>
      <c r="D2057">
        <f t="shared" si="169"/>
        <v>1.6330140572951013E-4</v>
      </c>
      <c r="E2057">
        <f t="shared" si="170"/>
        <v>0.16330140572951013</v>
      </c>
      <c r="F2057" s="27">
        <f t="shared" si="171"/>
        <v>0.16330140572951013</v>
      </c>
      <c r="G2057">
        <f t="shared" si="168"/>
        <v>0.24014495105810474</v>
      </c>
      <c r="H2057" s="27">
        <f t="shared" si="172"/>
        <v>0.24014495105810474</v>
      </c>
    </row>
    <row r="2058" spans="1:8" x14ac:dyDescent="0.3">
      <c r="A2058">
        <v>20776</v>
      </c>
      <c r="B2058">
        <v>6.7001276966285994E-2</v>
      </c>
      <c r="C2058">
        <v>6.7772969799513E-2</v>
      </c>
      <c r="D2058">
        <f t="shared" si="169"/>
        <v>7.7169283322700566E-4</v>
      </c>
      <c r="E2058">
        <f t="shared" si="170"/>
        <v>0.77169283322700566</v>
      </c>
      <c r="F2058" s="27">
        <f t="shared" si="171"/>
        <v>0.77169283322700566</v>
      </c>
      <c r="G2058">
        <f t="shared" si="168"/>
        <v>1.1517583965083373</v>
      </c>
      <c r="H2058" s="27">
        <f t="shared" si="172"/>
        <v>1.1517583965083373</v>
      </c>
    </row>
    <row r="2059" spans="1:8" x14ac:dyDescent="0.3">
      <c r="A2059">
        <v>20777</v>
      </c>
      <c r="B2059">
        <v>6.6001595471318994E-2</v>
      </c>
      <c r="C2059">
        <v>6.6427022192599994E-2</v>
      </c>
      <c r="D2059">
        <f t="shared" si="169"/>
        <v>4.2542672128099979E-4</v>
      </c>
      <c r="E2059">
        <f t="shared" si="170"/>
        <v>0.42542672128099979</v>
      </c>
      <c r="F2059" s="27">
        <f t="shared" si="171"/>
        <v>0.42542672128099979</v>
      </c>
      <c r="G2059">
        <f t="shared" si="168"/>
        <v>0.64457035961482034</v>
      </c>
      <c r="H2059" s="27">
        <f t="shared" si="172"/>
        <v>0.64457035961482034</v>
      </c>
    </row>
    <row r="2060" spans="1:8" x14ac:dyDescent="0.3">
      <c r="A2060">
        <v>20778</v>
      </c>
      <c r="B2060">
        <v>6.6001557501236999E-2</v>
      </c>
      <c r="C2060">
        <v>6.6941208297045002E-2</v>
      </c>
      <c r="D2060">
        <f t="shared" si="169"/>
        <v>9.3965079580800304E-4</v>
      </c>
      <c r="E2060">
        <f t="shared" si="170"/>
        <v>0.93965079580800304</v>
      </c>
      <c r="F2060" s="27">
        <f t="shared" si="171"/>
        <v>0.93965079580800304</v>
      </c>
      <c r="G2060">
        <f t="shared" si="168"/>
        <v>1.4236797302705957</v>
      </c>
      <c r="H2060" s="27">
        <f t="shared" si="172"/>
        <v>1.4236797302705957</v>
      </c>
    </row>
    <row r="2061" spans="1:8" x14ac:dyDescent="0.3">
      <c r="A2061">
        <v>20779</v>
      </c>
      <c r="B2061">
        <v>6.6001531551850998E-2</v>
      </c>
      <c r="C2061">
        <v>6.6870271425399502E-2</v>
      </c>
      <c r="D2061">
        <f t="shared" si="169"/>
        <v>8.6873987354850468E-4</v>
      </c>
      <c r="E2061">
        <f t="shared" si="170"/>
        <v>0.86873987354850468</v>
      </c>
      <c r="F2061" s="27">
        <f t="shared" si="171"/>
        <v>0.86873987354850468</v>
      </c>
      <c r="G2061">
        <f t="shared" si="168"/>
        <v>1.3162419918483559</v>
      </c>
      <c r="H2061" s="27">
        <f t="shared" si="172"/>
        <v>1.3162419918483559</v>
      </c>
    </row>
    <row r="2062" spans="1:8" x14ac:dyDescent="0.3">
      <c r="A2062">
        <v>20780</v>
      </c>
      <c r="B2062">
        <v>6.60014873493555E-2</v>
      </c>
      <c r="C2062">
        <v>6.6625144733561001E-2</v>
      </c>
      <c r="D2062">
        <f t="shared" si="169"/>
        <v>6.2365738420550043E-4</v>
      </c>
      <c r="E2062">
        <f t="shared" si="170"/>
        <v>0.62365738420550043</v>
      </c>
      <c r="F2062" s="27">
        <f t="shared" si="171"/>
        <v>0.62365738420550043</v>
      </c>
      <c r="G2062">
        <f t="shared" si="168"/>
        <v>0.94491413641088262</v>
      </c>
      <c r="H2062" s="27">
        <f t="shared" si="172"/>
        <v>0.94491413641088262</v>
      </c>
    </row>
    <row r="2063" spans="1:8" x14ac:dyDescent="0.3">
      <c r="A2063">
        <v>20781</v>
      </c>
      <c r="B2063">
        <v>6.6001919998859501E-2</v>
      </c>
      <c r="C2063">
        <v>6.6948290849948494E-2</v>
      </c>
      <c r="D2063">
        <f t="shared" si="169"/>
        <v>9.4637085108899288E-4</v>
      </c>
      <c r="E2063">
        <f t="shared" si="170"/>
        <v>0.94637085108899288</v>
      </c>
      <c r="F2063" s="27">
        <f t="shared" si="171"/>
        <v>0.94637085108899288</v>
      </c>
      <c r="G2063">
        <f t="shared" si="168"/>
        <v>1.4338535168451856</v>
      </c>
      <c r="H2063" s="27">
        <f t="shared" si="172"/>
        <v>1.4338535168451856</v>
      </c>
    </row>
    <row r="2064" spans="1:8" x14ac:dyDescent="0.3">
      <c r="A2064">
        <v>20782</v>
      </c>
      <c r="B2064">
        <v>6.6001652466429001E-2</v>
      </c>
      <c r="C2064">
        <v>6.6157835551691496E-2</v>
      </c>
      <c r="D2064">
        <f t="shared" si="169"/>
        <v>1.5618308526249569E-4</v>
      </c>
      <c r="E2064">
        <f t="shared" si="170"/>
        <v>0.15618308526249569</v>
      </c>
      <c r="F2064" s="27">
        <f t="shared" si="171"/>
        <v>0.15618308526249569</v>
      </c>
      <c r="G2064">
        <f t="shared" si="168"/>
        <v>0.23663511355558325</v>
      </c>
      <c r="H2064" s="27">
        <f t="shared" si="172"/>
        <v>0.23663511355558325</v>
      </c>
    </row>
    <row r="2065" spans="1:8" x14ac:dyDescent="0.3">
      <c r="A2065">
        <v>20783</v>
      </c>
      <c r="B2065">
        <v>6.5002886965923504E-2</v>
      </c>
      <c r="C2065">
        <v>6.6585193401675E-2</v>
      </c>
      <c r="D2065">
        <f t="shared" si="169"/>
        <v>1.582306435751496E-3</v>
      </c>
      <c r="E2065">
        <f t="shared" si="170"/>
        <v>1.582306435751496</v>
      </c>
      <c r="F2065" s="27">
        <f t="shared" si="171"/>
        <v>1.582306435751496</v>
      </c>
      <c r="G2065">
        <f t="shared" si="168"/>
        <v>2.4342094783897665</v>
      </c>
      <c r="H2065" s="27">
        <f t="shared" si="172"/>
        <v>2.4342094783897665</v>
      </c>
    </row>
    <row r="2066" spans="1:8" x14ac:dyDescent="0.3">
      <c r="A2066">
        <v>20784</v>
      </c>
      <c r="B2066">
        <v>6.5002315318257994E-2</v>
      </c>
      <c r="C2066">
        <v>6.5772463085246993E-2</v>
      </c>
      <c r="D2066">
        <f t="shared" si="169"/>
        <v>7.7014776698899889E-4</v>
      </c>
      <c r="E2066">
        <f t="shared" si="170"/>
        <v>0.77014776698899889</v>
      </c>
      <c r="F2066" s="27">
        <f t="shared" si="171"/>
        <v>0.77014776698899889</v>
      </c>
      <c r="G2066">
        <f t="shared" si="168"/>
        <v>1.1848005155174497</v>
      </c>
      <c r="H2066" s="27">
        <f t="shared" si="172"/>
        <v>1.1848005155174497</v>
      </c>
    </row>
    <row r="2067" spans="1:8" x14ac:dyDescent="0.3">
      <c r="A2067">
        <v>20785</v>
      </c>
      <c r="B2067">
        <v>6.5002885167969496E-2</v>
      </c>
      <c r="C2067">
        <v>6.5859905957462495E-2</v>
      </c>
      <c r="D2067">
        <f t="shared" si="169"/>
        <v>8.5702078949299876E-4</v>
      </c>
      <c r="E2067">
        <f t="shared" si="170"/>
        <v>0.85702078949299876</v>
      </c>
      <c r="F2067" s="27">
        <f t="shared" si="171"/>
        <v>0.85702078949299876</v>
      </c>
      <c r="G2067">
        <f t="shared" si="168"/>
        <v>1.3184350006594787</v>
      </c>
      <c r="H2067" s="27">
        <f t="shared" si="172"/>
        <v>1.3184350006594787</v>
      </c>
    </row>
    <row r="2068" spans="1:8" x14ac:dyDescent="0.3">
      <c r="A2068">
        <v>20786</v>
      </c>
      <c r="B2068">
        <v>6.5002747152342999E-2</v>
      </c>
      <c r="C2068">
        <v>6.6119514592307999E-2</v>
      </c>
      <c r="D2068">
        <f t="shared" si="169"/>
        <v>1.1167674399649996E-3</v>
      </c>
      <c r="E2068">
        <f t="shared" si="170"/>
        <v>1.1167674399649996</v>
      </c>
      <c r="F2068" s="27">
        <f t="shared" si="171"/>
        <v>1.1167674399649996</v>
      </c>
      <c r="G2068">
        <f t="shared" si="168"/>
        <v>1.7180311431264579</v>
      </c>
      <c r="H2068" s="27">
        <f t="shared" si="172"/>
        <v>1.7180311431264579</v>
      </c>
    </row>
    <row r="2069" spans="1:8" x14ac:dyDescent="0.3">
      <c r="A2069">
        <v>20787</v>
      </c>
      <c r="B2069">
        <v>6.6001791688774E-2</v>
      </c>
      <c r="C2069">
        <v>6.6339892619864005E-2</v>
      </c>
      <c r="D2069">
        <f t="shared" si="169"/>
        <v>3.3810093109000461E-4</v>
      </c>
      <c r="E2069">
        <f t="shared" si="170"/>
        <v>0.33810093109000461</v>
      </c>
      <c r="F2069" s="27">
        <f t="shared" si="171"/>
        <v>0.33810093109000461</v>
      </c>
      <c r="G2069">
        <f t="shared" si="168"/>
        <v>0.51226023178929991</v>
      </c>
      <c r="H2069" s="27">
        <f t="shared" si="172"/>
        <v>0.51226023178929991</v>
      </c>
    </row>
    <row r="2070" spans="1:8" x14ac:dyDescent="0.3">
      <c r="A2070">
        <v>20788</v>
      </c>
      <c r="B2070">
        <v>6.6001728578174504E-2</v>
      </c>
      <c r="C2070">
        <v>6.6656103460115995E-2</v>
      </c>
      <c r="D2070">
        <f t="shared" si="169"/>
        <v>6.5437488194149129E-4</v>
      </c>
      <c r="E2070">
        <f t="shared" si="170"/>
        <v>0.65437488194149129</v>
      </c>
      <c r="F2070" s="27">
        <f t="shared" si="171"/>
        <v>0.65437488194149129</v>
      </c>
      <c r="G2070">
        <f t="shared" si="168"/>
        <v>0.9914511271722668</v>
      </c>
      <c r="H2070" s="27">
        <f t="shared" si="172"/>
        <v>0.9914511271722668</v>
      </c>
    </row>
    <row r="2071" spans="1:8" x14ac:dyDescent="0.3">
      <c r="A2071">
        <v>20789</v>
      </c>
      <c r="B2071">
        <v>6.7001461387168504E-2</v>
      </c>
      <c r="C2071">
        <v>6.7001950208928504E-2</v>
      </c>
      <c r="D2071">
        <f t="shared" si="169"/>
        <v>4.8882176000020205E-7</v>
      </c>
      <c r="E2071">
        <f t="shared" si="170"/>
        <v>4.8882176000020205E-4</v>
      </c>
      <c r="F2071" s="27">
        <f t="shared" si="171"/>
        <v>4.8882176000020205E-4</v>
      </c>
      <c r="G2071">
        <f t="shared" si="168"/>
        <v>7.2956880324675523E-4</v>
      </c>
      <c r="H2071" s="27">
        <f t="shared" si="172"/>
        <v>7.2956880324675523E-4</v>
      </c>
    </row>
    <row r="2072" spans="1:8" x14ac:dyDescent="0.3">
      <c r="A2072">
        <v>20790</v>
      </c>
      <c r="B2072">
        <v>6.6001887977143001E-2</v>
      </c>
      <c r="C2072">
        <v>6.6664767194330996E-2</v>
      </c>
      <c r="D2072">
        <f t="shared" si="169"/>
        <v>6.6287921718799492E-4</v>
      </c>
      <c r="E2072">
        <f t="shared" si="170"/>
        <v>0.66287921718799492</v>
      </c>
      <c r="F2072" s="27">
        <f t="shared" si="171"/>
        <v>0.66287921718799492</v>
      </c>
      <c r="G2072">
        <f t="shared" si="168"/>
        <v>1.0043337206013796</v>
      </c>
      <c r="H2072" s="27">
        <f t="shared" si="172"/>
        <v>1.0043337206013796</v>
      </c>
    </row>
    <row r="2073" spans="1:8" x14ac:dyDescent="0.3">
      <c r="A2073">
        <v>20791</v>
      </c>
      <c r="B2073">
        <v>6.6001560467276996E-2</v>
      </c>
      <c r="C2073">
        <v>6.5896616638863995E-2</v>
      </c>
      <c r="D2073">
        <f t="shared" si="169"/>
        <v>1.0494382841300109E-4</v>
      </c>
      <c r="E2073">
        <f t="shared" si="170"/>
        <v>0.10494382841300109</v>
      </c>
      <c r="F2073" s="27">
        <f t="shared" si="171"/>
        <v>0.10494382841300109</v>
      </c>
      <c r="G2073">
        <f t="shared" si="168"/>
        <v>0.15900204126996562</v>
      </c>
      <c r="H2073" s="27">
        <f t="shared" si="172"/>
        <v>0.15900204126996562</v>
      </c>
    </row>
    <row r="2074" spans="1:8" x14ac:dyDescent="0.3">
      <c r="A2074">
        <v>20792</v>
      </c>
      <c r="B2074">
        <v>6.6001595185881501E-2</v>
      </c>
      <c r="C2074">
        <v>6.6073166645924997E-2</v>
      </c>
      <c r="D2074">
        <f t="shared" si="169"/>
        <v>7.1571460043495794E-5</v>
      </c>
      <c r="E2074">
        <f t="shared" si="170"/>
        <v>7.1571460043495794E-2</v>
      </c>
      <c r="F2074" s="27">
        <f t="shared" si="171"/>
        <v>7.1571460043495794E-2</v>
      </c>
      <c r="G2074">
        <f t="shared" si="168"/>
        <v>0.10843898521229341</v>
      </c>
      <c r="H2074" s="27">
        <f t="shared" si="172"/>
        <v>0.10843898521229341</v>
      </c>
    </row>
    <row r="2075" spans="1:8" x14ac:dyDescent="0.3">
      <c r="A2075">
        <v>20793</v>
      </c>
      <c r="B2075">
        <v>6.5002529573870996E-2</v>
      </c>
      <c r="C2075">
        <v>6.5764004710515994E-2</v>
      </c>
      <c r="D2075">
        <f t="shared" si="169"/>
        <v>7.6147513664499844E-4</v>
      </c>
      <c r="E2075">
        <f t="shared" si="170"/>
        <v>0.76147513664499844</v>
      </c>
      <c r="F2075" s="27">
        <f t="shared" si="171"/>
        <v>0.76147513664499844</v>
      </c>
      <c r="G2075">
        <f t="shared" si="168"/>
        <v>1.1714546212845967</v>
      </c>
      <c r="H2075" s="27">
        <f t="shared" si="172"/>
        <v>1.1714546212845967</v>
      </c>
    </row>
    <row r="2076" spans="1:8" x14ac:dyDescent="0.3">
      <c r="A2076">
        <v>20794</v>
      </c>
      <c r="B2076">
        <v>6.5002130192372498E-2</v>
      </c>
      <c r="C2076">
        <v>6.4664845040032004E-2</v>
      </c>
      <c r="D2076">
        <f t="shared" si="169"/>
        <v>3.3728515234049405E-4</v>
      </c>
      <c r="E2076">
        <f t="shared" si="170"/>
        <v>0.33728515234049405</v>
      </c>
      <c r="F2076" s="27">
        <f t="shared" si="171"/>
        <v>0.33728515234049405</v>
      </c>
      <c r="G2076">
        <f t="shared" si="168"/>
        <v>0.51888322943002851</v>
      </c>
      <c r="H2076" s="27">
        <f t="shared" si="172"/>
        <v>0.51888322943002851</v>
      </c>
    </row>
    <row r="2077" spans="1:8" x14ac:dyDescent="0.3">
      <c r="A2077">
        <v>20795</v>
      </c>
      <c r="B2077">
        <v>6.4000964977795005E-2</v>
      </c>
      <c r="C2077">
        <v>6.4139665656835002E-2</v>
      </c>
      <c r="D2077">
        <f t="shared" si="169"/>
        <v>1.3870067903999639E-4</v>
      </c>
      <c r="E2077">
        <f t="shared" si="170"/>
        <v>0.13870067903999639</v>
      </c>
      <c r="F2077" s="27">
        <f t="shared" si="171"/>
        <v>0.13870067903999639</v>
      </c>
      <c r="G2077">
        <f t="shared" si="168"/>
        <v>0.21671654339605392</v>
      </c>
      <c r="H2077" s="27">
        <f t="shared" si="172"/>
        <v>0.21671654339605392</v>
      </c>
    </row>
    <row r="2078" spans="1:8" x14ac:dyDescent="0.3">
      <c r="A2078">
        <v>20796</v>
      </c>
      <c r="B2078">
        <v>6.3037614141848497E-2</v>
      </c>
      <c r="C2078">
        <v>6.8280515126156002E-2</v>
      </c>
      <c r="D2078">
        <f t="shared" si="169"/>
        <v>5.2429009843075053E-3</v>
      </c>
      <c r="E2078">
        <f t="shared" si="170"/>
        <v>5.2429009843075054</v>
      </c>
      <c r="F2078" s="27">
        <f t="shared" si="171"/>
        <v>5.2429009843075054</v>
      </c>
      <c r="G2078">
        <f t="shared" si="168"/>
        <v>8.317099331376701</v>
      </c>
      <c r="H2078" s="27">
        <f t="shared" si="172"/>
        <v>8.317099331376701</v>
      </c>
    </row>
    <row r="2079" spans="1:8" x14ac:dyDescent="0.3">
      <c r="A2079">
        <v>20797</v>
      </c>
      <c r="B2079">
        <v>0.12286461904797399</v>
      </c>
      <c r="C2079">
        <v>0.1096840323382075</v>
      </c>
      <c r="D2079">
        <f t="shared" si="169"/>
        <v>1.318058670976649E-2</v>
      </c>
      <c r="E2079">
        <f t="shared" si="170"/>
        <v>13.180586709766489</v>
      </c>
      <c r="F2079" s="27">
        <f t="shared" si="171"/>
        <v>13.180586709766489</v>
      </c>
      <c r="G2079">
        <f t="shared" si="168"/>
        <v>10.727731719592903</v>
      </c>
      <c r="H2079" s="27">
        <f t="shared" si="172"/>
        <v>10.727731719592903</v>
      </c>
    </row>
    <row r="2080" spans="1:8" x14ac:dyDescent="0.3">
      <c r="A2080">
        <v>20798</v>
      </c>
      <c r="B2080">
        <v>7.3056821443590506E-2</v>
      </c>
      <c r="C2080">
        <v>0.1089117524697945</v>
      </c>
      <c r="D2080">
        <f t="shared" si="169"/>
        <v>3.585493102620399E-2</v>
      </c>
      <c r="E2080">
        <f t="shared" si="170"/>
        <v>35.854931026203992</v>
      </c>
      <c r="F2080" s="27">
        <f t="shared" si="171"/>
        <v>35.854931026203992</v>
      </c>
      <c r="G2080">
        <f t="shared" si="168"/>
        <v>49.078142626132077</v>
      </c>
      <c r="H2080" s="27">
        <f t="shared" si="172"/>
        <v>49.078142626132077</v>
      </c>
    </row>
    <row r="2081" spans="1:8" x14ac:dyDescent="0.3">
      <c r="A2081">
        <v>20799</v>
      </c>
      <c r="B2081">
        <v>0.12197804746991101</v>
      </c>
      <c r="C2081">
        <v>0.11085029510446601</v>
      </c>
      <c r="D2081">
        <f t="shared" si="169"/>
        <v>1.1127752365444998E-2</v>
      </c>
      <c r="E2081">
        <f t="shared" si="170"/>
        <v>11.127752365444998</v>
      </c>
      <c r="F2081" s="27">
        <f t="shared" si="171"/>
        <v>11.127752365444998</v>
      </c>
      <c r="G2081">
        <f t="shared" si="168"/>
        <v>9.122750032697434</v>
      </c>
      <c r="H2081" s="27">
        <f t="shared" si="172"/>
        <v>9.122750032697434</v>
      </c>
    </row>
    <row r="2082" spans="1:8" x14ac:dyDescent="0.3">
      <c r="A2082">
        <v>20800</v>
      </c>
      <c r="B2082">
        <v>0.119993986802452</v>
      </c>
      <c r="C2082">
        <v>0.1118078396825775</v>
      </c>
      <c r="D2082">
        <f t="shared" si="169"/>
        <v>8.1861471198745039E-3</v>
      </c>
      <c r="E2082">
        <f t="shared" si="170"/>
        <v>8.1861471198745033</v>
      </c>
      <c r="F2082" s="27">
        <f t="shared" si="171"/>
        <v>8.1861471198745033</v>
      </c>
      <c r="G2082">
        <f t="shared" si="168"/>
        <v>6.822131123413282</v>
      </c>
      <c r="H2082" s="27">
        <f t="shared" si="172"/>
        <v>6.822131123413282</v>
      </c>
    </row>
    <row r="2083" spans="1:8" x14ac:dyDescent="0.3">
      <c r="A2083">
        <v>20801</v>
      </c>
      <c r="B2083">
        <v>0.117998049668256</v>
      </c>
      <c r="C2083">
        <v>0.1146825924413145</v>
      </c>
      <c r="D2083">
        <f t="shared" si="169"/>
        <v>3.3154572269415011E-3</v>
      </c>
      <c r="E2083">
        <f t="shared" si="170"/>
        <v>3.315457226941501</v>
      </c>
      <c r="F2083" s="27">
        <f t="shared" si="171"/>
        <v>3.315457226941501</v>
      </c>
      <c r="G2083">
        <f t="shared" si="168"/>
        <v>2.809755954664249</v>
      </c>
      <c r="H2083" s="27">
        <f t="shared" si="172"/>
        <v>2.809755954664249</v>
      </c>
    </row>
    <row r="2084" spans="1:8" x14ac:dyDescent="0.3">
      <c r="A2084">
        <v>20802</v>
      </c>
      <c r="B2084">
        <v>0.11099935582062601</v>
      </c>
      <c r="C2084">
        <v>0.110410754517062</v>
      </c>
      <c r="D2084">
        <f t="shared" si="169"/>
        <v>5.8860130356400142E-4</v>
      </c>
      <c r="E2084">
        <f t="shared" si="170"/>
        <v>0.58860130356400142</v>
      </c>
      <c r="F2084" s="27">
        <f t="shared" si="171"/>
        <v>0.58860130356400142</v>
      </c>
      <c r="G2084">
        <f t="shared" si="168"/>
        <v>0.53027452205684511</v>
      </c>
      <c r="H2084" s="27">
        <f t="shared" si="172"/>
        <v>0.53027452205684511</v>
      </c>
    </row>
    <row r="2085" spans="1:8" x14ac:dyDescent="0.3">
      <c r="A2085">
        <v>20803</v>
      </c>
      <c r="B2085">
        <v>0.102999565476263</v>
      </c>
      <c r="C2085">
        <v>0.1015994750930195</v>
      </c>
      <c r="D2085">
        <f t="shared" si="169"/>
        <v>1.4000903832434991E-3</v>
      </c>
      <c r="E2085">
        <f t="shared" si="170"/>
        <v>1.4000903832434992</v>
      </c>
      <c r="F2085" s="27">
        <f t="shared" si="171"/>
        <v>1.4000903832434992</v>
      </c>
      <c r="G2085">
        <f t="shared" si="168"/>
        <v>1.3593167862112585</v>
      </c>
      <c r="H2085" s="27">
        <f t="shared" si="172"/>
        <v>1.3593167862112585</v>
      </c>
    </row>
    <row r="2086" spans="1:8" x14ac:dyDescent="0.3">
      <c r="A2086">
        <v>20804</v>
      </c>
      <c r="B2086">
        <v>9.49996693874815E-2</v>
      </c>
      <c r="C2086">
        <v>9.4144894567131501E-2</v>
      </c>
      <c r="D2086">
        <f t="shared" si="169"/>
        <v>8.5477482034999885E-4</v>
      </c>
      <c r="E2086">
        <f t="shared" si="170"/>
        <v>0.85477482034999885</v>
      </c>
      <c r="F2086" s="27">
        <f t="shared" si="171"/>
        <v>0.85477482034999885</v>
      </c>
      <c r="G2086">
        <f t="shared" si="168"/>
        <v>0.89976610009406632</v>
      </c>
      <c r="H2086" s="27">
        <f t="shared" si="172"/>
        <v>0.89976610009406632</v>
      </c>
    </row>
    <row r="2087" spans="1:8" x14ac:dyDescent="0.3">
      <c r="A2087">
        <v>20805</v>
      </c>
      <c r="B2087">
        <v>8.7999714130650997E-2</v>
      </c>
      <c r="C2087">
        <v>8.6892349854704495E-2</v>
      </c>
      <c r="D2087">
        <f t="shared" si="169"/>
        <v>1.1073642759465013E-3</v>
      </c>
      <c r="E2087">
        <f t="shared" si="170"/>
        <v>1.1073642759465012</v>
      </c>
      <c r="F2087" s="27">
        <f t="shared" si="171"/>
        <v>1.1073642759465012</v>
      </c>
      <c r="G2087">
        <f t="shared" si="168"/>
        <v>1.2583725832363784</v>
      </c>
      <c r="H2087" s="27">
        <f t="shared" si="172"/>
        <v>1.2583725832363784</v>
      </c>
    </row>
    <row r="2088" spans="1:8" x14ac:dyDescent="0.3">
      <c r="A2088">
        <v>20806</v>
      </c>
      <c r="B2088">
        <v>8.3999749157446998E-2</v>
      </c>
      <c r="C2088">
        <v>8.3036406841746499E-2</v>
      </c>
      <c r="D2088">
        <f t="shared" si="169"/>
        <v>9.6334231570049944E-4</v>
      </c>
      <c r="E2088">
        <f t="shared" si="170"/>
        <v>0.96334231570049944</v>
      </c>
      <c r="F2088" s="27">
        <f t="shared" si="171"/>
        <v>0.96334231570049944</v>
      </c>
      <c r="G2088">
        <f t="shared" si="168"/>
        <v>1.1468395148357349</v>
      </c>
      <c r="H2088" s="27">
        <f t="shared" si="172"/>
        <v>1.1468395148357349</v>
      </c>
    </row>
    <row r="2089" spans="1:8" x14ac:dyDescent="0.3">
      <c r="A2089">
        <v>20807</v>
      </c>
      <c r="B2089">
        <v>7.9999775160721001E-2</v>
      </c>
      <c r="C2089">
        <v>7.9333045201660998E-2</v>
      </c>
      <c r="D2089">
        <f t="shared" si="169"/>
        <v>6.6672995906000287E-4</v>
      </c>
      <c r="E2089">
        <f t="shared" si="170"/>
        <v>0.66672995906000287</v>
      </c>
      <c r="F2089" s="27">
        <f t="shared" si="171"/>
        <v>0.66672995906000287</v>
      </c>
      <c r="G2089">
        <f t="shared" si="168"/>
        <v>0.83341479112976291</v>
      </c>
      <c r="H2089" s="27">
        <f t="shared" si="172"/>
        <v>0.83341479112976291</v>
      </c>
    </row>
    <row r="2090" spans="1:8" x14ac:dyDescent="0.3">
      <c r="A2090">
        <v>20808</v>
      </c>
      <c r="B2090">
        <v>7.5999767664471002E-2</v>
      </c>
      <c r="C2090">
        <v>7.4890049613589499E-2</v>
      </c>
      <c r="D2090">
        <f t="shared" si="169"/>
        <v>1.109718050881503E-3</v>
      </c>
      <c r="E2090">
        <f t="shared" si="170"/>
        <v>1.109718050881503</v>
      </c>
      <c r="F2090" s="27">
        <f t="shared" si="171"/>
        <v>1.109718050881503</v>
      </c>
      <c r="G2090">
        <f t="shared" si="168"/>
        <v>1.460159793883532</v>
      </c>
      <c r="H2090" s="27">
        <f t="shared" si="172"/>
        <v>1.460159793883532</v>
      </c>
    </row>
    <row r="2091" spans="1:8" x14ac:dyDescent="0.3">
      <c r="A2091">
        <v>20809</v>
      </c>
      <c r="B2091">
        <v>7.1999702622057501E-2</v>
      </c>
      <c r="C2091">
        <v>7.1694956633234996E-2</v>
      </c>
      <c r="D2091">
        <f t="shared" si="169"/>
        <v>3.0474598882250514E-4</v>
      </c>
      <c r="E2091">
        <f t="shared" si="170"/>
        <v>0.30474598882250514</v>
      </c>
      <c r="F2091" s="27">
        <f t="shared" si="171"/>
        <v>0.30474598882250514</v>
      </c>
      <c r="G2091">
        <f t="shared" si="168"/>
        <v>0.42326006597858445</v>
      </c>
      <c r="H2091" s="27">
        <f t="shared" si="172"/>
        <v>0.42326006597858445</v>
      </c>
    </row>
    <row r="2092" spans="1:8" x14ac:dyDescent="0.3">
      <c r="A2092">
        <v>20810</v>
      </c>
      <c r="B2092">
        <v>7.2999772493972506E-2</v>
      </c>
      <c r="C2092">
        <v>7.2623711895171E-2</v>
      </c>
      <c r="D2092">
        <f t="shared" si="169"/>
        <v>3.7606059880150589E-4</v>
      </c>
      <c r="E2092">
        <f t="shared" si="170"/>
        <v>0.37606059880150589</v>
      </c>
      <c r="F2092" s="27">
        <f t="shared" si="171"/>
        <v>0.37606059880150589</v>
      </c>
      <c r="G2092">
        <f t="shared" si="168"/>
        <v>0.51515311069299119</v>
      </c>
      <c r="H2092" s="27">
        <f t="shared" si="172"/>
        <v>0.51515311069299119</v>
      </c>
    </row>
    <row r="2093" spans="1:8" x14ac:dyDescent="0.3">
      <c r="A2093">
        <v>20811</v>
      </c>
      <c r="B2093">
        <v>7.3999791215798E-2</v>
      </c>
      <c r="C2093">
        <v>7.3796593110946995E-2</v>
      </c>
      <c r="D2093">
        <f t="shared" si="169"/>
        <v>2.0319810485100454E-4</v>
      </c>
      <c r="E2093">
        <f t="shared" si="170"/>
        <v>0.20319810485100454</v>
      </c>
      <c r="F2093" s="27">
        <f t="shared" si="171"/>
        <v>0.20319810485100454</v>
      </c>
      <c r="G2093">
        <f t="shared" si="168"/>
        <v>0.27459280832082178</v>
      </c>
      <c r="H2093" s="27">
        <f t="shared" si="172"/>
        <v>0.27459280832082178</v>
      </c>
    </row>
    <row r="2094" spans="1:8" x14ac:dyDescent="0.3">
      <c r="A2094">
        <v>20812</v>
      </c>
      <c r="B2094">
        <v>7.4999814075652496E-2</v>
      </c>
      <c r="C2094">
        <v>7.5085908020492503E-2</v>
      </c>
      <c r="D2094">
        <f t="shared" si="169"/>
        <v>8.6093944840007208E-5</v>
      </c>
      <c r="E2094">
        <f t="shared" si="170"/>
        <v>8.6093944840007208E-2</v>
      </c>
      <c r="F2094" s="27">
        <f t="shared" si="171"/>
        <v>8.6093944840007208E-2</v>
      </c>
      <c r="G2094">
        <f t="shared" si="168"/>
        <v>0.11479221102223539</v>
      </c>
      <c r="H2094" s="27">
        <f t="shared" si="172"/>
        <v>0.11479221102223539</v>
      </c>
    </row>
    <row r="2095" spans="1:8" x14ac:dyDescent="0.3">
      <c r="A2095">
        <v>20813</v>
      </c>
      <c r="B2095">
        <v>7.5999808689211995E-2</v>
      </c>
      <c r="C2095">
        <v>7.5988603250225495E-2</v>
      </c>
      <c r="D2095">
        <f t="shared" si="169"/>
        <v>1.1205438986500171E-5</v>
      </c>
      <c r="E2095">
        <f t="shared" si="170"/>
        <v>1.1205438986500171E-2</v>
      </c>
      <c r="F2095" s="27">
        <f t="shared" si="171"/>
        <v>1.1205438986500171E-2</v>
      </c>
      <c r="G2095">
        <f t="shared" si="168"/>
        <v>1.4744035780830538E-2</v>
      </c>
      <c r="H2095" s="27">
        <f t="shared" si="172"/>
        <v>1.4744035780830538E-2</v>
      </c>
    </row>
    <row r="2096" spans="1:8" x14ac:dyDescent="0.3">
      <c r="A2096">
        <v>20814</v>
      </c>
      <c r="B2096">
        <v>7.5999809648085503E-2</v>
      </c>
      <c r="C2096">
        <v>7.6160923009279999E-2</v>
      </c>
      <c r="D2096">
        <f t="shared" si="169"/>
        <v>1.6111336119449537E-4</v>
      </c>
      <c r="E2096">
        <f t="shared" si="170"/>
        <v>0.16111336119449537</v>
      </c>
      <c r="F2096" s="27">
        <f t="shared" si="171"/>
        <v>0.16111336119449537</v>
      </c>
      <c r="G2096">
        <f t="shared" si="168"/>
        <v>0.21199179569070664</v>
      </c>
      <c r="H2096" s="27">
        <f t="shared" si="172"/>
        <v>0.21199179569070664</v>
      </c>
    </row>
    <row r="2097" spans="1:8" x14ac:dyDescent="0.3">
      <c r="A2097">
        <v>20815</v>
      </c>
      <c r="B2097">
        <v>7.6999796142995E-2</v>
      </c>
      <c r="C2097">
        <v>7.6134678021256993E-2</v>
      </c>
      <c r="D2097">
        <f t="shared" si="169"/>
        <v>8.6511812173800662E-4</v>
      </c>
      <c r="E2097">
        <f t="shared" si="170"/>
        <v>0.86511812173800662</v>
      </c>
      <c r="F2097" s="27">
        <f t="shared" si="171"/>
        <v>0.86511812173800662</v>
      </c>
      <c r="G2097">
        <f t="shared" si="168"/>
        <v>1.1235330027775796</v>
      </c>
      <c r="H2097" s="27">
        <f t="shared" si="172"/>
        <v>1.1235330027775796</v>
      </c>
    </row>
    <row r="2098" spans="1:8" x14ac:dyDescent="0.3">
      <c r="A2098">
        <v>20816</v>
      </c>
      <c r="B2098">
        <v>7.6999796701417503E-2</v>
      </c>
      <c r="C2098">
        <v>7.5829461403183501E-2</v>
      </c>
      <c r="D2098">
        <f t="shared" si="169"/>
        <v>1.1703352982340015E-3</v>
      </c>
      <c r="E2098">
        <f t="shared" si="170"/>
        <v>1.1703352982340016</v>
      </c>
      <c r="F2098" s="27">
        <f t="shared" si="171"/>
        <v>1.1703352982340016</v>
      </c>
      <c r="G2098">
        <f t="shared" si="168"/>
        <v>1.5199199846880331</v>
      </c>
      <c r="H2098" s="27">
        <f t="shared" si="172"/>
        <v>1.5199199846880331</v>
      </c>
    </row>
    <row r="2099" spans="1:8" x14ac:dyDescent="0.3">
      <c r="A2099">
        <v>20817</v>
      </c>
      <c r="B2099">
        <v>7.6999810211283506E-2</v>
      </c>
      <c r="C2099">
        <v>7.6838210865634499E-2</v>
      </c>
      <c r="D2099">
        <f t="shared" si="169"/>
        <v>1.615993456490078E-4</v>
      </c>
      <c r="E2099">
        <f t="shared" si="170"/>
        <v>0.1615993456490078</v>
      </c>
      <c r="F2099" s="27">
        <f t="shared" si="171"/>
        <v>0.1615993456490078</v>
      </c>
      <c r="G2099">
        <f t="shared" si="168"/>
        <v>0.20986979734831493</v>
      </c>
      <c r="H2099" s="27">
        <f t="shared" si="172"/>
        <v>0.20986979734831493</v>
      </c>
    </row>
    <row r="2100" spans="1:8" x14ac:dyDescent="0.3">
      <c r="A2100">
        <v>20818</v>
      </c>
      <c r="B2100">
        <v>7.9999782962798499E-2</v>
      </c>
      <c r="C2100">
        <v>8.0062374272255502E-2</v>
      </c>
      <c r="D2100">
        <f t="shared" si="169"/>
        <v>6.259130945700242E-5</v>
      </c>
      <c r="E2100">
        <f t="shared" si="170"/>
        <v>6.259130945700242E-2</v>
      </c>
      <c r="F2100" s="27">
        <f t="shared" si="171"/>
        <v>6.259130945700242E-2</v>
      </c>
      <c r="G2100">
        <f t="shared" si="168"/>
        <v>7.8239349081870163E-2</v>
      </c>
      <c r="H2100" s="27">
        <f t="shared" si="172"/>
        <v>7.8239349081870163E-2</v>
      </c>
    </row>
    <row r="2101" spans="1:8" x14ac:dyDescent="0.3">
      <c r="A2101">
        <v>20819</v>
      </c>
      <c r="B2101">
        <v>8.2999769628421496E-2</v>
      </c>
      <c r="C2101">
        <v>8.2665428025903501E-2</v>
      </c>
      <c r="D2101">
        <f t="shared" si="169"/>
        <v>3.3434160251799572E-4</v>
      </c>
      <c r="E2101">
        <f t="shared" si="170"/>
        <v>0.33434160251799572</v>
      </c>
      <c r="F2101" s="27">
        <f t="shared" si="171"/>
        <v>0.33434160251799572</v>
      </c>
      <c r="G2101">
        <f t="shared" si="168"/>
        <v>0.40282232591101985</v>
      </c>
      <c r="H2101" s="27">
        <f t="shared" si="172"/>
        <v>0.40282232591101985</v>
      </c>
    </row>
    <row r="2102" spans="1:8" x14ac:dyDescent="0.3">
      <c r="A2102">
        <v>20820</v>
      </c>
      <c r="B2102">
        <v>8.5999744223956495E-2</v>
      </c>
      <c r="C2102">
        <v>8.6019100655117003E-2</v>
      </c>
      <c r="D2102">
        <f t="shared" si="169"/>
        <v>1.9356431160508225E-5</v>
      </c>
      <c r="E2102">
        <f t="shared" si="170"/>
        <v>1.9356431160508225E-2</v>
      </c>
      <c r="F2102" s="27">
        <f t="shared" si="171"/>
        <v>1.9356431160508225E-2</v>
      </c>
      <c r="G2102">
        <f t="shared" si="168"/>
        <v>2.2507545034205122E-2</v>
      </c>
      <c r="H2102" s="27">
        <f t="shared" si="172"/>
        <v>2.2507545034205122E-2</v>
      </c>
    </row>
    <row r="2103" spans="1:8" x14ac:dyDescent="0.3">
      <c r="A2103">
        <v>20821</v>
      </c>
      <c r="B2103">
        <v>8.9999704435737501E-2</v>
      </c>
      <c r="C2103">
        <v>8.9665009817302493E-2</v>
      </c>
      <c r="D2103">
        <f t="shared" si="169"/>
        <v>3.3469461843500803E-4</v>
      </c>
      <c r="E2103">
        <f t="shared" si="170"/>
        <v>0.33469461843500803</v>
      </c>
      <c r="F2103" s="27">
        <f t="shared" si="171"/>
        <v>0.33469461843500803</v>
      </c>
      <c r="G2103">
        <f t="shared" si="168"/>
        <v>0.37188413065732906</v>
      </c>
      <c r="H2103" s="27">
        <f t="shared" si="172"/>
        <v>0.37188413065732906</v>
      </c>
    </row>
    <row r="2104" spans="1:8" x14ac:dyDescent="0.3">
      <c r="A2104">
        <v>20822</v>
      </c>
      <c r="B2104">
        <v>9.5999669699999499E-2</v>
      </c>
      <c r="C2104">
        <v>9.5773273256020003E-2</v>
      </c>
      <c r="D2104">
        <f t="shared" si="169"/>
        <v>2.2639644397949577E-4</v>
      </c>
      <c r="E2104">
        <f t="shared" si="170"/>
        <v>0.22639644397949577</v>
      </c>
      <c r="F2104" s="27">
        <f t="shared" si="171"/>
        <v>0.22639644397949577</v>
      </c>
      <c r="G2104">
        <f t="shared" si="168"/>
        <v>0.23583044054941885</v>
      </c>
      <c r="H2104" s="27">
        <f t="shared" si="172"/>
        <v>0.23583044054941885</v>
      </c>
    </row>
    <row r="2105" spans="1:8" x14ac:dyDescent="0.3">
      <c r="A2105">
        <v>20823</v>
      </c>
      <c r="B2105">
        <v>0.10199962869946</v>
      </c>
      <c r="C2105">
        <v>0.10233376182269251</v>
      </c>
      <c r="D2105">
        <f t="shared" si="169"/>
        <v>3.3413312323250788E-4</v>
      </c>
      <c r="E2105">
        <f t="shared" si="170"/>
        <v>0.33413312323250788</v>
      </c>
      <c r="F2105" s="27">
        <f t="shared" si="171"/>
        <v>0.33413312323250788</v>
      </c>
      <c r="G2105">
        <f t="shared" si="168"/>
        <v>0.32758268583214639</v>
      </c>
      <c r="H2105" s="27">
        <f t="shared" si="172"/>
        <v>0.32758268583214639</v>
      </c>
    </row>
    <row r="2106" spans="1:8" x14ac:dyDescent="0.3">
      <c r="A2106">
        <v>20824</v>
      </c>
      <c r="B2106">
        <v>0.107999554287926</v>
      </c>
      <c r="C2106">
        <v>0.10815810254231201</v>
      </c>
      <c r="D2106">
        <f t="shared" si="169"/>
        <v>1.5854825438600673E-4</v>
      </c>
      <c r="E2106">
        <f t="shared" si="170"/>
        <v>0.15854825438600673</v>
      </c>
      <c r="F2106" s="27">
        <f t="shared" si="171"/>
        <v>0.15854825438600673</v>
      </c>
      <c r="G2106">
        <f t="shared" si="168"/>
        <v>0.14680454510332352</v>
      </c>
      <c r="H2106" s="27">
        <f t="shared" si="172"/>
        <v>0.14680454510332352</v>
      </c>
    </row>
    <row r="2107" spans="1:8" x14ac:dyDescent="0.3">
      <c r="A2107">
        <v>20825</v>
      </c>
      <c r="B2107">
        <v>0.11499845138848901</v>
      </c>
      <c r="C2107">
        <v>0.1152009549378355</v>
      </c>
      <c r="D2107">
        <f t="shared" si="169"/>
        <v>2.0250354934649162E-4</v>
      </c>
      <c r="E2107">
        <f t="shared" si="170"/>
        <v>0.20250354934649162</v>
      </c>
      <c r="F2107" s="27">
        <f t="shared" si="171"/>
        <v>0.20250354934649162</v>
      </c>
      <c r="G2107">
        <f t="shared" si="168"/>
        <v>0.17609241420338084</v>
      </c>
      <c r="H2107" s="27">
        <f t="shared" si="172"/>
        <v>0.17609241420338084</v>
      </c>
    </row>
    <row r="2108" spans="1:8" x14ac:dyDescent="0.3">
      <c r="A2108">
        <v>20826</v>
      </c>
      <c r="B2108">
        <v>0.12198837982899</v>
      </c>
      <c r="C2108">
        <v>0.110411257528126</v>
      </c>
      <c r="D2108">
        <f t="shared" si="169"/>
        <v>1.1577122300863996E-2</v>
      </c>
      <c r="E2108">
        <f t="shared" si="170"/>
        <v>11.577122300863996</v>
      </c>
      <c r="F2108" s="27">
        <f t="shared" si="171"/>
        <v>11.577122300863996</v>
      </c>
      <c r="G2108">
        <f t="shared" si="168"/>
        <v>9.4903484390016839</v>
      </c>
      <c r="H2108" s="27">
        <f t="shared" si="172"/>
        <v>9.4903484390016839</v>
      </c>
    </row>
    <row r="2109" spans="1:8" x14ac:dyDescent="0.3">
      <c r="A2109">
        <v>20827</v>
      </c>
      <c r="B2109">
        <v>6.5001648966895004E-2</v>
      </c>
      <c r="C2109">
        <v>6.6845511827814993E-2</v>
      </c>
      <c r="D2109">
        <f t="shared" si="169"/>
        <v>1.8438628609199897E-3</v>
      </c>
      <c r="E2109">
        <f t="shared" si="170"/>
        <v>1.8438628609199896</v>
      </c>
      <c r="F2109" s="27">
        <f t="shared" si="171"/>
        <v>1.8438628609199896</v>
      </c>
      <c r="G2109">
        <f t="shared" si="168"/>
        <v>2.8366401317896708</v>
      </c>
      <c r="H2109" s="27">
        <f t="shared" si="172"/>
        <v>2.8366401317896708</v>
      </c>
    </row>
    <row r="2110" spans="1:8" x14ac:dyDescent="0.3">
      <c r="A2110">
        <v>20828</v>
      </c>
      <c r="B2110">
        <v>6.9000637449472005E-2</v>
      </c>
      <c r="C2110">
        <v>7.0260805273796995E-2</v>
      </c>
      <c r="D2110">
        <f t="shared" si="169"/>
        <v>1.2601678243249897E-3</v>
      </c>
      <c r="E2110">
        <f t="shared" si="170"/>
        <v>1.2601678243249896</v>
      </c>
      <c r="F2110" s="27">
        <f t="shared" si="171"/>
        <v>1.2601678243249896</v>
      </c>
      <c r="G2110">
        <f t="shared" si="168"/>
        <v>1.8263133079716678</v>
      </c>
      <c r="H2110" s="27">
        <f t="shared" si="172"/>
        <v>1.8263133079716678</v>
      </c>
    </row>
    <row r="2111" spans="1:8" x14ac:dyDescent="0.3">
      <c r="A2111">
        <v>20829</v>
      </c>
      <c r="B2111">
        <v>7.3000207209302004E-2</v>
      </c>
      <c r="C2111">
        <v>7.3937876425314505E-2</v>
      </c>
      <c r="D2111">
        <f t="shared" si="169"/>
        <v>9.3766921601250164E-4</v>
      </c>
      <c r="E2111">
        <f t="shared" si="170"/>
        <v>0.93766921601250164</v>
      </c>
      <c r="F2111" s="27">
        <f t="shared" si="171"/>
        <v>0.93766921601250164</v>
      </c>
      <c r="G2111">
        <f t="shared" si="168"/>
        <v>1.2844747321388694</v>
      </c>
      <c r="H2111" s="27">
        <f t="shared" si="172"/>
        <v>1.2844747321388694</v>
      </c>
    </row>
    <row r="2112" spans="1:8" x14ac:dyDescent="0.3">
      <c r="A2112">
        <v>20830</v>
      </c>
      <c r="B2112">
        <v>7.7000095508176006E-2</v>
      </c>
      <c r="C2112">
        <v>7.8439980986938995E-2</v>
      </c>
      <c r="D2112">
        <f t="shared" si="169"/>
        <v>1.4398854787629894E-3</v>
      </c>
      <c r="E2112">
        <f t="shared" si="170"/>
        <v>1.4398854787629896</v>
      </c>
      <c r="F2112" s="27">
        <f t="shared" si="171"/>
        <v>1.4398854787629896</v>
      </c>
      <c r="G2112">
        <f t="shared" si="168"/>
        <v>1.8699788217926301</v>
      </c>
      <c r="H2112" s="27">
        <f t="shared" si="172"/>
        <v>1.8699788217926301</v>
      </c>
    </row>
    <row r="2113" spans="1:8" x14ac:dyDescent="0.3">
      <c r="A2113">
        <v>20831</v>
      </c>
      <c r="B2113">
        <v>8.0000081184147004E-2</v>
      </c>
      <c r="C2113">
        <v>8.2210216304606995E-2</v>
      </c>
      <c r="D2113">
        <f t="shared" si="169"/>
        <v>2.2101351204599912E-3</v>
      </c>
      <c r="E2113">
        <f t="shared" si="170"/>
        <v>2.2101351204599911</v>
      </c>
      <c r="F2113" s="27">
        <f t="shared" si="171"/>
        <v>2.2101351204599911</v>
      </c>
      <c r="G2113">
        <f t="shared" si="168"/>
        <v>2.762666097016357</v>
      </c>
      <c r="H2113" s="27">
        <f t="shared" si="172"/>
        <v>2.762666097016357</v>
      </c>
    </row>
    <row r="2114" spans="1:8" x14ac:dyDescent="0.3">
      <c r="A2114">
        <v>20832</v>
      </c>
      <c r="B2114">
        <v>8.40001509718135E-2</v>
      </c>
      <c r="C2114">
        <v>8.5969289779189995E-2</v>
      </c>
      <c r="D2114">
        <f t="shared" si="169"/>
        <v>1.9691388073764943E-3</v>
      </c>
      <c r="E2114">
        <f t="shared" si="170"/>
        <v>1.9691388073764942</v>
      </c>
      <c r="F2114" s="27">
        <f t="shared" si="171"/>
        <v>1.9691388073764942</v>
      </c>
      <c r="G2114">
        <f t="shared" si="168"/>
        <v>2.3442086527168797</v>
      </c>
      <c r="H2114" s="27">
        <f t="shared" si="172"/>
        <v>2.3442086527168797</v>
      </c>
    </row>
    <row r="2115" spans="1:8" x14ac:dyDescent="0.3">
      <c r="A2115">
        <v>21313</v>
      </c>
      <c r="B2115">
        <v>8.3000023157365002E-2</v>
      </c>
      <c r="C2115">
        <v>8.5323458973473501E-2</v>
      </c>
      <c r="D2115">
        <f t="shared" si="169"/>
        <v>2.3234358161084989E-3</v>
      </c>
      <c r="E2115">
        <f t="shared" si="170"/>
        <v>2.3234358161084989</v>
      </c>
      <c r="F2115" s="27">
        <f t="shared" si="171"/>
        <v>2.3234358161084989</v>
      </c>
      <c r="G2115">
        <f t="shared" ref="G2115:G2178" si="173">ABS(F2115/(B2115*1000))*100</f>
        <v>2.7993194793492404</v>
      </c>
      <c r="H2115" s="27">
        <f t="shared" si="172"/>
        <v>2.7993194793492404</v>
      </c>
    </row>
    <row r="2116" spans="1:8" x14ac:dyDescent="0.3">
      <c r="A2116">
        <v>21314</v>
      </c>
      <c r="B2116">
        <v>8.6000023420270993E-2</v>
      </c>
      <c r="C2116">
        <v>8.6940490331676001E-2</v>
      </c>
      <c r="D2116">
        <f t="shared" ref="D2116:D2179" si="174">ABS(B2116-C2116)</f>
        <v>9.4046691140500793E-4</v>
      </c>
      <c r="E2116">
        <f t="shared" ref="E2116:E2179" si="175">D2116*1000</f>
        <v>0.94046691140500793</v>
      </c>
      <c r="F2116" s="27">
        <f t="shared" ref="F2116:F2179" si="176">E2116</f>
        <v>0.94046691140500793</v>
      </c>
      <c r="G2116">
        <f t="shared" si="173"/>
        <v>1.0935658782429252</v>
      </c>
      <c r="H2116" s="27">
        <f t="shared" ref="H2116:H2179" si="177">G2116</f>
        <v>1.0935658782429252</v>
      </c>
    </row>
    <row r="2117" spans="1:8" x14ac:dyDescent="0.3">
      <c r="A2117">
        <v>21315</v>
      </c>
      <c r="B2117">
        <v>8.8000021776234005E-2</v>
      </c>
      <c r="C2117">
        <v>8.8850173105713998E-2</v>
      </c>
      <c r="D2117">
        <f t="shared" si="174"/>
        <v>8.5015132947999228E-4</v>
      </c>
      <c r="E2117">
        <f t="shared" si="175"/>
        <v>0.85015132947999228</v>
      </c>
      <c r="F2117" s="27">
        <f t="shared" si="176"/>
        <v>0.85015132947999228</v>
      </c>
      <c r="G2117">
        <f t="shared" si="173"/>
        <v>0.96608081716360539</v>
      </c>
      <c r="H2117" s="27">
        <f t="shared" si="177"/>
        <v>0.96608081716360539</v>
      </c>
    </row>
    <row r="2118" spans="1:8" x14ac:dyDescent="0.3">
      <c r="A2118">
        <v>21316</v>
      </c>
      <c r="B2118">
        <v>9.0000023136378504E-2</v>
      </c>
      <c r="C2118">
        <v>9.0944441803065504E-2</v>
      </c>
      <c r="D2118">
        <f t="shared" si="174"/>
        <v>9.444186666869997E-4</v>
      </c>
      <c r="E2118">
        <f t="shared" si="175"/>
        <v>0.9444186666869997</v>
      </c>
      <c r="F2118" s="27">
        <f t="shared" si="176"/>
        <v>0.9444186666869997</v>
      </c>
      <c r="G2118">
        <f t="shared" si="173"/>
        <v>1.0493538043383686</v>
      </c>
      <c r="H2118" s="27">
        <f t="shared" si="177"/>
        <v>1.0493538043383686</v>
      </c>
    </row>
    <row r="2119" spans="1:8" x14ac:dyDescent="0.3">
      <c r="A2119">
        <v>21317</v>
      </c>
      <c r="B2119">
        <v>9.3000022728700504E-2</v>
      </c>
      <c r="C2119">
        <v>9.3377370868547999E-2</v>
      </c>
      <c r="D2119">
        <f t="shared" si="174"/>
        <v>3.7734813984749427E-4</v>
      </c>
      <c r="E2119">
        <f t="shared" si="175"/>
        <v>0.37734813984749427</v>
      </c>
      <c r="F2119" s="27">
        <f t="shared" si="176"/>
        <v>0.37734813984749427</v>
      </c>
      <c r="G2119">
        <f t="shared" si="173"/>
        <v>0.4057505888447937</v>
      </c>
      <c r="H2119" s="27">
        <f t="shared" si="177"/>
        <v>0.4057505888447937</v>
      </c>
    </row>
    <row r="2120" spans="1:8" x14ac:dyDescent="0.3">
      <c r="A2120">
        <v>21318</v>
      </c>
      <c r="B2120">
        <v>9.3000024519869995E-2</v>
      </c>
      <c r="C2120">
        <v>9.4081138581063498E-2</v>
      </c>
      <c r="D2120">
        <f t="shared" si="174"/>
        <v>1.0811140611935027E-3</v>
      </c>
      <c r="E2120">
        <f t="shared" si="175"/>
        <v>1.0811140611935026</v>
      </c>
      <c r="F2120" s="27">
        <f t="shared" si="176"/>
        <v>1.0811140611935026</v>
      </c>
      <c r="G2120">
        <f t="shared" si="173"/>
        <v>1.1624879313472829</v>
      </c>
      <c r="H2120" s="27">
        <f t="shared" si="177"/>
        <v>1.1624879313472829</v>
      </c>
    </row>
    <row r="2121" spans="1:8" x14ac:dyDescent="0.3">
      <c r="A2121">
        <v>21319</v>
      </c>
      <c r="B2121">
        <v>9.4000024662681494E-2</v>
      </c>
      <c r="C2121">
        <v>9.5490815792811004E-2</v>
      </c>
      <c r="D2121">
        <f t="shared" si="174"/>
        <v>1.4907911301295096E-3</v>
      </c>
      <c r="E2121">
        <f t="shared" si="175"/>
        <v>1.4907911301295096</v>
      </c>
      <c r="F2121" s="27">
        <f t="shared" si="176"/>
        <v>1.4907911301295096</v>
      </c>
      <c r="G2121">
        <f t="shared" si="173"/>
        <v>1.5859475946726658</v>
      </c>
      <c r="H2121" s="27">
        <f t="shared" si="177"/>
        <v>1.5859475946726658</v>
      </c>
    </row>
    <row r="2122" spans="1:8" x14ac:dyDescent="0.3">
      <c r="A2122">
        <v>21320</v>
      </c>
      <c r="B2122">
        <v>9.5000024934954005E-2</v>
      </c>
      <c r="C2122">
        <v>9.6436891552741003E-2</v>
      </c>
      <c r="D2122">
        <f t="shared" si="174"/>
        <v>1.4368666177869971E-3</v>
      </c>
      <c r="E2122">
        <f t="shared" si="175"/>
        <v>1.4368666177869971</v>
      </c>
      <c r="F2122" s="27">
        <f t="shared" si="176"/>
        <v>1.4368666177869971</v>
      </c>
      <c r="G2122">
        <f t="shared" si="173"/>
        <v>1.5124907796295968</v>
      </c>
      <c r="H2122" s="27">
        <f t="shared" si="177"/>
        <v>1.5124907796295968</v>
      </c>
    </row>
    <row r="2123" spans="1:8" x14ac:dyDescent="0.3">
      <c r="A2123">
        <v>21321</v>
      </c>
      <c r="B2123">
        <v>9.6000025107564002E-2</v>
      </c>
      <c r="C2123">
        <v>9.68808657893485E-2</v>
      </c>
      <c r="D2123">
        <f t="shared" si="174"/>
        <v>8.808406817844977E-4</v>
      </c>
      <c r="E2123">
        <f t="shared" si="175"/>
        <v>0.8808406817844977</v>
      </c>
      <c r="F2123" s="27">
        <f t="shared" si="176"/>
        <v>0.8808406817844977</v>
      </c>
      <c r="G2123">
        <f t="shared" si="173"/>
        <v>0.91754213688751918</v>
      </c>
      <c r="H2123" s="27">
        <f t="shared" si="177"/>
        <v>0.91754213688751918</v>
      </c>
    </row>
    <row r="2124" spans="1:8" x14ac:dyDescent="0.3">
      <c r="A2124">
        <v>21322</v>
      </c>
      <c r="B2124">
        <v>9.7000024307710001E-2</v>
      </c>
      <c r="C2124">
        <v>9.7308435819396494E-2</v>
      </c>
      <c r="D2124">
        <f t="shared" si="174"/>
        <v>3.0841151168649328E-4</v>
      </c>
      <c r="E2124">
        <f t="shared" si="175"/>
        <v>0.30841151168649328</v>
      </c>
      <c r="F2124" s="27">
        <f t="shared" si="176"/>
        <v>0.30841151168649328</v>
      </c>
      <c r="G2124">
        <f t="shared" si="173"/>
        <v>0.31794993237128427</v>
      </c>
      <c r="H2124" s="27">
        <f t="shared" si="177"/>
        <v>0.31794993237128427</v>
      </c>
    </row>
    <row r="2125" spans="1:8" x14ac:dyDescent="0.3">
      <c r="A2125">
        <v>21323</v>
      </c>
      <c r="B2125">
        <v>9.7000025251316499E-2</v>
      </c>
      <c r="C2125">
        <v>9.7613904815896005E-2</v>
      </c>
      <c r="D2125">
        <f t="shared" si="174"/>
        <v>6.1387956457950588E-4</v>
      </c>
      <c r="E2125">
        <f t="shared" si="175"/>
        <v>0.61387956457950588</v>
      </c>
      <c r="F2125" s="27">
        <f t="shared" si="176"/>
        <v>0.61387956457950588</v>
      </c>
      <c r="G2125">
        <f t="shared" si="173"/>
        <v>0.63286536574501995</v>
      </c>
      <c r="H2125" s="27">
        <f t="shared" si="177"/>
        <v>0.63286536574501995</v>
      </c>
    </row>
    <row r="2126" spans="1:8" x14ac:dyDescent="0.3">
      <c r="A2126">
        <v>21324</v>
      </c>
      <c r="B2126">
        <v>9.7000025410314494E-2</v>
      </c>
      <c r="C2126">
        <v>9.8351618660509996E-2</v>
      </c>
      <c r="D2126">
        <f t="shared" si="174"/>
        <v>1.3515932501955014E-3</v>
      </c>
      <c r="E2126">
        <f t="shared" si="175"/>
        <v>1.3515932501955015</v>
      </c>
      <c r="F2126" s="27">
        <f t="shared" si="176"/>
        <v>1.3515932501955015</v>
      </c>
      <c r="G2126">
        <f t="shared" si="173"/>
        <v>1.393394738277852</v>
      </c>
      <c r="H2126" s="27">
        <f t="shared" si="177"/>
        <v>1.393394738277852</v>
      </c>
    </row>
    <row r="2127" spans="1:8" x14ac:dyDescent="0.3">
      <c r="A2127">
        <v>21325</v>
      </c>
      <c r="B2127">
        <v>9.8000024703599004E-2</v>
      </c>
      <c r="C2127">
        <v>9.8611814408824494E-2</v>
      </c>
      <c r="D2127">
        <f t="shared" si="174"/>
        <v>6.1178970522549059E-4</v>
      </c>
      <c r="E2127">
        <f t="shared" si="175"/>
        <v>0.61178970522549059</v>
      </c>
      <c r="F2127" s="27">
        <f t="shared" si="176"/>
        <v>0.61178970522549059</v>
      </c>
      <c r="G2127">
        <f t="shared" si="173"/>
        <v>0.6242750520480459</v>
      </c>
      <c r="H2127" s="27">
        <f t="shared" si="177"/>
        <v>0.6242750520480459</v>
      </c>
    </row>
    <row r="2128" spans="1:8" x14ac:dyDescent="0.3">
      <c r="A2128">
        <v>21326</v>
      </c>
      <c r="B2128">
        <v>9.7000024836386506E-2</v>
      </c>
      <c r="C2128">
        <v>9.7868881454175993E-2</v>
      </c>
      <c r="D2128">
        <f t="shared" si="174"/>
        <v>8.6885661778948742E-4</v>
      </c>
      <c r="E2128">
        <f t="shared" si="175"/>
        <v>0.86885661778948742</v>
      </c>
      <c r="F2128" s="27">
        <f t="shared" si="176"/>
        <v>0.86885661778948742</v>
      </c>
      <c r="G2128">
        <f t="shared" si="173"/>
        <v>0.89572824260098871</v>
      </c>
      <c r="H2128" s="27">
        <f t="shared" si="177"/>
        <v>0.89572824260098871</v>
      </c>
    </row>
    <row r="2129" spans="1:8" x14ac:dyDescent="0.3">
      <c r="A2129">
        <v>21327</v>
      </c>
      <c r="B2129">
        <v>9.6000024506499498E-2</v>
      </c>
      <c r="C2129">
        <v>9.7271474623543505E-2</v>
      </c>
      <c r="D2129">
        <f t="shared" si="174"/>
        <v>1.2714501170440068E-3</v>
      </c>
      <c r="E2129">
        <f t="shared" si="175"/>
        <v>1.2714501170440067</v>
      </c>
      <c r="F2129" s="27">
        <f t="shared" si="176"/>
        <v>1.2714501170440067</v>
      </c>
      <c r="G2129">
        <f t="shared" si="173"/>
        <v>1.3244268671597326</v>
      </c>
      <c r="H2129" s="27">
        <f t="shared" si="177"/>
        <v>1.3244268671597326</v>
      </c>
    </row>
    <row r="2130" spans="1:8" x14ac:dyDescent="0.3">
      <c r="A2130">
        <v>21328</v>
      </c>
      <c r="B2130">
        <v>9.5000024702810507E-2</v>
      </c>
      <c r="C2130">
        <v>9.6085132714838997E-2</v>
      </c>
      <c r="D2130">
        <f t="shared" si="174"/>
        <v>1.0851080120284906E-3</v>
      </c>
      <c r="E2130">
        <f t="shared" si="175"/>
        <v>1.0851080120284906</v>
      </c>
      <c r="F2130" s="27">
        <f t="shared" si="176"/>
        <v>1.0851080120284906</v>
      </c>
      <c r="G2130">
        <f t="shared" si="173"/>
        <v>1.142218663019346</v>
      </c>
      <c r="H2130" s="27">
        <f t="shared" si="177"/>
        <v>1.142218663019346</v>
      </c>
    </row>
    <row r="2131" spans="1:8" x14ac:dyDescent="0.3">
      <c r="A2131">
        <v>21329</v>
      </c>
      <c r="B2131">
        <v>9.5000023333491002E-2</v>
      </c>
      <c r="C2131">
        <v>9.5566087172445496E-2</v>
      </c>
      <c r="D2131">
        <f t="shared" si="174"/>
        <v>5.6606383895449475E-4</v>
      </c>
      <c r="E2131">
        <f t="shared" si="175"/>
        <v>0.56606383895449475</v>
      </c>
      <c r="F2131" s="27">
        <f t="shared" si="176"/>
        <v>0.56606383895449475</v>
      </c>
      <c r="G2131">
        <f t="shared" si="173"/>
        <v>0.59585652623196395</v>
      </c>
      <c r="H2131" s="27">
        <f t="shared" si="177"/>
        <v>0.59585652623196395</v>
      </c>
    </row>
    <row r="2132" spans="1:8" x14ac:dyDescent="0.3">
      <c r="A2132">
        <v>21330</v>
      </c>
      <c r="B2132">
        <v>9.3000022150592498E-2</v>
      </c>
      <c r="C2132">
        <v>9.3080377878633005E-2</v>
      </c>
      <c r="D2132">
        <f t="shared" si="174"/>
        <v>8.0355728040507057E-5</v>
      </c>
      <c r="E2132">
        <f t="shared" si="175"/>
        <v>8.0355728040507057E-2</v>
      </c>
      <c r="F2132" s="27">
        <f t="shared" si="176"/>
        <v>8.0355728040507057E-2</v>
      </c>
      <c r="G2132">
        <f t="shared" si="173"/>
        <v>8.6403988066141676E-2</v>
      </c>
      <c r="H2132" s="27">
        <f t="shared" si="177"/>
        <v>8.6403988066141676E-2</v>
      </c>
    </row>
    <row r="2133" spans="1:8" x14ac:dyDescent="0.3">
      <c r="A2133">
        <v>21331</v>
      </c>
      <c r="B2133">
        <v>9.0000022307146002E-2</v>
      </c>
      <c r="C2133">
        <v>9.08530756854595E-2</v>
      </c>
      <c r="D2133">
        <f t="shared" si="174"/>
        <v>8.5305337831349803E-4</v>
      </c>
      <c r="E2133">
        <f t="shared" si="175"/>
        <v>0.85305337831349803</v>
      </c>
      <c r="F2133" s="27">
        <f t="shared" si="176"/>
        <v>0.85305337831349803</v>
      </c>
      <c r="G2133">
        <f t="shared" si="173"/>
        <v>0.94783685208683077</v>
      </c>
      <c r="H2133" s="27">
        <f t="shared" si="177"/>
        <v>0.94783685208683077</v>
      </c>
    </row>
    <row r="2134" spans="1:8" x14ac:dyDescent="0.3">
      <c r="A2134">
        <v>21332</v>
      </c>
      <c r="B2134">
        <v>8.8000021151054E-2</v>
      </c>
      <c r="C2134">
        <v>8.8988592871002997E-2</v>
      </c>
      <c r="D2134">
        <f t="shared" si="174"/>
        <v>9.8857171994899684E-4</v>
      </c>
      <c r="E2134">
        <f t="shared" si="175"/>
        <v>0.98857171994899684</v>
      </c>
      <c r="F2134" s="27">
        <f t="shared" si="176"/>
        <v>0.98857171994899684</v>
      </c>
      <c r="G2134">
        <f t="shared" si="173"/>
        <v>1.1233766844806679</v>
      </c>
      <c r="H2134" s="27">
        <f t="shared" si="177"/>
        <v>1.1233766844806679</v>
      </c>
    </row>
    <row r="2135" spans="1:8" x14ac:dyDescent="0.3">
      <c r="A2135">
        <v>21333</v>
      </c>
      <c r="B2135">
        <v>8.6000020251628007E-2</v>
      </c>
      <c r="C2135">
        <v>8.6979130144076003E-2</v>
      </c>
      <c r="D2135">
        <f t="shared" si="174"/>
        <v>9.7910989244799629E-4</v>
      </c>
      <c r="E2135">
        <f t="shared" si="175"/>
        <v>0.97910989244799629</v>
      </c>
      <c r="F2135" s="27">
        <f t="shared" si="176"/>
        <v>0.97910989244799629</v>
      </c>
      <c r="G2135">
        <f t="shared" si="173"/>
        <v>1.1384996068410362</v>
      </c>
      <c r="H2135" s="27">
        <f t="shared" si="177"/>
        <v>1.1384996068410362</v>
      </c>
    </row>
    <row r="2136" spans="1:8" x14ac:dyDescent="0.3">
      <c r="A2136">
        <v>21334</v>
      </c>
      <c r="B2136">
        <v>8.3000089906579505E-2</v>
      </c>
      <c r="C2136">
        <v>8.4168905286601994E-2</v>
      </c>
      <c r="D2136">
        <f t="shared" si="174"/>
        <v>1.1688153800224893E-3</v>
      </c>
      <c r="E2136">
        <f t="shared" si="175"/>
        <v>1.1688153800224894</v>
      </c>
      <c r="F2136" s="27">
        <f t="shared" si="176"/>
        <v>1.1688153800224894</v>
      </c>
      <c r="G2136">
        <f t="shared" si="173"/>
        <v>1.4082097758424672</v>
      </c>
      <c r="H2136" s="27">
        <f t="shared" si="177"/>
        <v>1.4082097758424672</v>
      </c>
    </row>
    <row r="2137" spans="1:8" x14ac:dyDescent="0.3">
      <c r="A2137">
        <v>21335</v>
      </c>
      <c r="B2137">
        <v>8.1000069295500493E-2</v>
      </c>
      <c r="C2137">
        <v>8.2008386251435E-2</v>
      </c>
      <c r="D2137">
        <f t="shared" si="174"/>
        <v>1.0083169559345073E-3</v>
      </c>
      <c r="E2137">
        <f t="shared" si="175"/>
        <v>1.0083169559345073</v>
      </c>
      <c r="F2137" s="27">
        <f t="shared" si="176"/>
        <v>1.0083169559345073</v>
      </c>
      <c r="G2137">
        <f t="shared" si="173"/>
        <v>1.244834683111214</v>
      </c>
      <c r="H2137" s="27">
        <f t="shared" si="177"/>
        <v>1.244834683111214</v>
      </c>
    </row>
    <row r="2138" spans="1:8" x14ac:dyDescent="0.3">
      <c r="A2138">
        <v>21336</v>
      </c>
      <c r="B2138">
        <v>7.8000103519630007E-2</v>
      </c>
      <c r="C2138">
        <v>7.8275575550290494E-2</v>
      </c>
      <c r="D2138">
        <f t="shared" si="174"/>
        <v>2.7547203066048687E-4</v>
      </c>
      <c r="E2138">
        <f t="shared" si="175"/>
        <v>0.27547203066048687</v>
      </c>
      <c r="F2138" s="27">
        <f t="shared" si="176"/>
        <v>0.27547203066048687</v>
      </c>
      <c r="G2138">
        <f t="shared" si="173"/>
        <v>0.35316880136083389</v>
      </c>
      <c r="H2138" s="27">
        <f t="shared" si="177"/>
        <v>0.35316880136083389</v>
      </c>
    </row>
    <row r="2139" spans="1:8" x14ac:dyDescent="0.3">
      <c r="A2139">
        <v>21337</v>
      </c>
      <c r="B2139">
        <v>7.5000114084453007E-2</v>
      </c>
      <c r="C2139">
        <v>7.6286595386236999E-2</v>
      </c>
      <c r="D2139">
        <f t="shared" si="174"/>
        <v>1.2864813017839927E-3</v>
      </c>
      <c r="E2139">
        <f t="shared" si="175"/>
        <v>1.2864813017839927</v>
      </c>
      <c r="F2139" s="27">
        <f t="shared" si="176"/>
        <v>1.2864813017839927</v>
      </c>
      <c r="G2139">
        <f t="shared" si="173"/>
        <v>1.7153057931823483</v>
      </c>
      <c r="H2139" s="27">
        <f t="shared" si="177"/>
        <v>1.7153057931823483</v>
      </c>
    </row>
    <row r="2140" spans="1:8" x14ac:dyDescent="0.3">
      <c r="A2140">
        <v>21338</v>
      </c>
      <c r="B2140">
        <v>7.4000160659195499E-2</v>
      </c>
      <c r="C2140">
        <v>7.5389111456107494E-2</v>
      </c>
      <c r="D2140">
        <f t="shared" si="174"/>
        <v>1.3889507969119946E-3</v>
      </c>
      <c r="E2140">
        <f t="shared" si="175"/>
        <v>1.3889507969119945</v>
      </c>
      <c r="F2140" s="27">
        <f t="shared" si="176"/>
        <v>1.3889507969119945</v>
      </c>
      <c r="G2140">
        <f t="shared" si="173"/>
        <v>1.8769564613633025</v>
      </c>
      <c r="H2140" s="27">
        <f t="shared" si="177"/>
        <v>1.8769564613633025</v>
      </c>
    </row>
    <row r="2141" spans="1:8" x14ac:dyDescent="0.3">
      <c r="A2141">
        <v>21339</v>
      </c>
      <c r="B2141">
        <v>7.2000226954296004E-2</v>
      </c>
      <c r="C2141">
        <v>7.3449680421267996E-2</v>
      </c>
      <c r="D2141">
        <f t="shared" si="174"/>
        <v>1.4494534669719922E-3</v>
      </c>
      <c r="E2141">
        <f t="shared" si="175"/>
        <v>1.4494534669719923</v>
      </c>
      <c r="F2141" s="27">
        <f t="shared" si="176"/>
        <v>1.4494534669719923</v>
      </c>
      <c r="G2141">
        <f t="shared" si="173"/>
        <v>2.0131234695858251</v>
      </c>
      <c r="H2141" s="27">
        <f t="shared" si="177"/>
        <v>2.0131234695858251</v>
      </c>
    </row>
    <row r="2142" spans="1:8" x14ac:dyDescent="0.3">
      <c r="A2142">
        <v>21340</v>
      </c>
      <c r="B2142">
        <v>7.0000459384624E-2</v>
      </c>
      <c r="C2142">
        <v>7.1608455438046004E-2</v>
      </c>
      <c r="D2142">
        <f t="shared" si="174"/>
        <v>1.6079960534220034E-3</v>
      </c>
      <c r="E2142">
        <f t="shared" si="175"/>
        <v>1.6079960534220032</v>
      </c>
      <c r="F2142" s="27">
        <f t="shared" si="176"/>
        <v>1.6079960534220032</v>
      </c>
      <c r="G2142">
        <f t="shared" si="173"/>
        <v>2.297122143994399</v>
      </c>
      <c r="H2142" s="27">
        <f t="shared" si="177"/>
        <v>2.297122143994399</v>
      </c>
    </row>
    <row r="2143" spans="1:8" x14ac:dyDescent="0.3">
      <c r="A2143">
        <v>21341</v>
      </c>
      <c r="B2143">
        <v>6.8000878863988506E-2</v>
      </c>
      <c r="C2143">
        <v>6.9631689049189996E-2</v>
      </c>
      <c r="D2143">
        <f t="shared" si="174"/>
        <v>1.6308101852014895E-3</v>
      </c>
      <c r="E2143">
        <f t="shared" si="175"/>
        <v>1.6308101852014896</v>
      </c>
      <c r="F2143" s="27">
        <f t="shared" si="176"/>
        <v>1.6308101852014896</v>
      </c>
      <c r="G2143">
        <f t="shared" si="173"/>
        <v>2.398219276641032</v>
      </c>
      <c r="H2143" s="27">
        <f t="shared" si="177"/>
        <v>2.398219276641032</v>
      </c>
    </row>
    <row r="2144" spans="1:8" x14ac:dyDescent="0.3">
      <c r="A2144">
        <v>21342</v>
      </c>
      <c r="B2144">
        <v>6.8000873986548999E-2</v>
      </c>
      <c r="C2144">
        <v>6.8777105407641995E-2</v>
      </c>
      <c r="D2144">
        <f t="shared" si="174"/>
        <v>7.7623142109299603E-4</v>
      </c>
      <c r="E2144">
        <f t="shared" si="175"/>
        <v>0.77623142109299603</v>
      </c>
      <c r="F2144" s="27">
        <f t="shared" si="176"/>
        <v>0.77623142109299603</v>
      </c>
      <c r="G2144">
        <f t="shared" si="173"/>
        <v>1.1415021242911372</v>
      </c>
      <c r="H2144" s="27">
        <f t="shared" si="177"/>
        <v>1.1415021242911372</v>
      </c>
    </row>
    <row r="2145" spans="1:8" x14ac:dyDescent="0.3">
      <c r="A2145">
        <v>21343</v>
      </c>
      <c r="B2145">
        <v>6.7001183600979494E-2</v>
      </c>
      <c r="C2145">
        <v>6.8198262959819497E-2</v>
      </c>
      <c r="D2145">
        <f t="shared" si="174"/>
        <v>1.197079358840003E-3</v>
      </c>
      <c r="E2145">
        <f t="shared" si="175"/>
        <v>1.197079358840003</v>
      </c>
      <c r="F2145" s="27">
        <f t="shared" si="176"/>
        <v>1.197079358840003</v>
      </c>
      <c r="G2145">
        <f t="shared" si="173"/>
        <v>1.7866540477390953</v>
      </c>
      <c r="H2145" s="27">
        <f t="shared" si="177"/>
        <v>1.7866540477390953</v>
      </c>
    </row>
    <row r="2146" spans="1:8" x14ac:dyDescent="0.3">
      <c r="A2146">
        <v>21344</v>
      </c>
      <c r="B2146">
        <v>6.6001216619298003E-2</v>
      </c>
      <c r="C2146">
        <v>6.7128593255320002E-2</v>
      </c>
      <c r="D2146">
        <f t="shared" si="174"/>
        <v>1.1273766360219983E-3</v>
      </c>
      <c r="E2146">
        <f t="shared" si="175"/>
        <v>1.1273766360219983</v>
      </c>
      <c r="F2146" s="27">
        <f t="shared" si="176"/>
        <v>1.1273766360219983</v>
      </c>
      <c r="G2146">
        <f t="shared" si="173"/>
        <v>1.7081149314638031</v>
      </c>
      <c r="H2146" s="27">
        <f t="shared" si="177"/>
        <v>1.7081149314638031</v>
      </c>
    </row>
    <row r="2147" spans="1:8" x14ac:dyDescent="0.3">
      <c r="A2147">
        <v>21345</v>
      </c>
      <c r="B2147">
        <v>6.5001926759200995E-2</v>
      </c>
      <c r="C2147">
        <v>6.6476893143237001E-2</v>
      </c>
      <c r="D2147">
        <f t="shared" si="174"/>
        <v>1.4749663840360056E-3</v>
      </c>
      <c r="E2147">
        <f t="shared" si="175"/>
        <v>1.4749663840360054</v>
      </c>
      <c r="F2147" s="27">
        <f t="shared" si="176"/>
        <v>1.4749663840360054</v>
      </c>
      <c r="G2147">
        <f t="shared" si="173"/>
        <v>2.2691117903320066</v>
      </c>
      <c r="H2147" s="27">
        <f t="shared" si="177"/>
        <v>2.2691117903320066</v>
      </c>
    </row>
    <row r="2148" spans="1:8" x14ac:dyDescent="0.3">
      <c r="A2148">
        <v>21346</v>
      </c>
      <c r="B2148">
        <v>6.4007646557288994E-2</v>
      </c>
      <c r="C2148">
        <v>6.59489203295585E-2</v>
      </c>
      <c r="D2148">
        <f t="shared" si="174"/>
        <v>1.9412737722695056E-3</v>
      </c>
      <c r="E2148">
        <f t="shared" si="175"/>
        <v>1.9412737722695055</v>
      </c>
      <c r="F2148" s="27">
        <f t="shared" si="176"/>
        <v>1.9412737722695055</v>
      </c>
      <c r="G2148">
        <f t="shared" si="173"/>
        <v>3.0328779086292452</v>
      </c>
      <c r="H2148" s="27">
        <f t="shared" si="177"/>
        <v>3.0328779086292452</v>
      </c>
    </row>
    <row r="2149" spans="1:8" x14ac:dyDescent="0.3">
      <c r="A2149">
        <v>21347</v>
      </c>
      <c r="B2149">
        <v>6.4002712822938998E-2</v>
      </c>
      <c r="C2149">
        <v>6.5655860966593496E-2</v>
      </c>
      <c r="D2149">
        <f t="shared" si="174"/>
        <v>1.6531481436544981E-3</v>
      </c>
      <c r="E2149">
        <f t="shared" si="175"/>
        <v>1.6531481436544981</v>
      </c>
      <c r="F2149" s="27">
        <f t="shared" si="176"/>
        <v>1.6531481436544981</v>
      </c>
      <c r="G2149">
        <f t="shared" si="173"/>
        <v>2.5829344893987036</v>
      </c>
      <c r="H2149" s="27">
        <f t="shared" si="177"/>
        <v>2.5829344893987036</v>
      </c>
    </row>
    <row r="2150" spans="1:8" x14ac:dyDescent="0.3">
      <c r="A2150">
        <v>21348</v>
      </c>
      <c r="B2150">
        <v>6.6465968697605002E-2</v>
      </c>
      <c r="C2150">
        <v>6.5224342225393001E-2</v>
      </c>
      <c r="D2150">
        <f t="shared" si="174"/>
        <v>1.2416264722120013E-3</v>
      </c>
      <c r="E2150">
        <f t="shared" si="175"/>
        <v>1.2416264722120012</v>
      </c>
      <c r="F2150" s="27">
        <f t="shared" si="176"/>
        <v>1.2416264722120012</v>
      </c>
      <c r="G2150">
        <f t="shared" si="173"/>
        <v>1.8680634564448035</v>
      </c>
      <c r="H2150" s="27">
        <f t="shared" si="177"/>
        <v>1.8680634564448035</v>
      </c>
    </row>
    <row r="2151" spans="1:8" x14ac:dyDescent="0.3">
      <c r="A2151">
        <v>21349</v>
      </c>
      <c r="B2151">
        <v>0.103897604636984</v>
      </c>
      <c r="C2151">
        <v>9.4541589051100494E-2</v>
      </c>
      <c r="D2151">
        <f t="shared" si="174"/>
        <v>9.3560155858835037E-3</v>
      </c>
      <c r="E2151">
        <f t="shared" si="175"/>
        <v>9.3560155858835046</v>
      </c>
      <c r="F2151" s="27">
        <f t="shared" si="176"/>
        <v>9.3560155858835046</v>
      </c>
      <c r="G2151">
        <f t="shared" si="173"/>
        <v>9.0050349270064718</v>
      </c>
      <c r="H2151" s="27">
        <f t="shared" si="177"/>
        <v>9.0050349270064718</v>
      </c>
    </row>
    <row r="2152" spans="1:8" x14ac:dyDescent="0.3">
      <c r="A2152">
        <v>21350</v>
      </c>
      <c r="B2152">
        <v>0.121999118969825</v>
      </c>
      <c r="C2152">
        <v>0.120610716201053</v>
      </c>
      <c r="D2152">
        <f t="shared" si="174"/>
        <v>1.3884027687720013E-3</v>
      </c>
      <c r="E2152">
        <f t="shared" si="175"/>
        <v>1.3884027687720013</v>
      </c>
      <c r="F2152" s="27">
        <f t="shared" si="176"/>
        <v>1.3884027687720013</v>
      </c>
      <c r="G2152">
        <f t="shared" si="173"/>
        <v>1.138043274816932</v>
      </c>
      <c r="H2152" s="27">
        <f t="shared" si="177"/>
        <v>1.138043274816932</v>
      </c>
    </row>
    <row r="2153" spans="1:8" x14ac:dyDescent="0.3">
      <c r="A2153">
        <v>21351</v>
      </c>
      <c r="B2153">
        <v>0.118999723821219</v>
      </c>
      <c r="C2153">
        <v>0.120460368635017</v>
      </c>
      <c r="D2153">
        <f t="shared" si="174"/>
        <v>1.4606448137979983E-3</v>
      </c>
      <c r="E2153">
        <f t="shared" si="175"/>
        <v>1.4606448137979982</v>
      </c>
      <c r="F2153" s="27">
        <f t="shared" si="176"/>
        <v>1.4606448137979982</v>
      </c>
      <c r="G2153">
        <f t="shared" si="173"/>
        <v>1.2274354653061377</v>
      </c>
      <c r="H2153" s="27">
        <f t="shared" si="177"/>
        <v>1.2274354653061377</v>
      </c>
    </row>
    <row r="2154" spans="1:8" x14ac:dyDescent="0.3">
      <c r="A2154">
        <v>21352</v>
      </c>
      <c r="B2154">
        <v>0.116999765258902</v>
      </c>
      <c r="C2154">
        <v>0.1178296945170425</v>
      </c>
      <c r="D2154">
        <f t="shared" si="174"/>
        <v>8.2992925814050211E-4</v>
      </c>
      <c r="E2154">
        <f t="shared" si="175"/>
        <v>0.82992925814050211</v>
      </c>
      <c r="F2154" s="27">
        <f t="shared" si="176"/>
        <v>0.82992925814050211</v>
      </c>
      <c r="G2154">
        <f t="shared" si="173"/>
        <v>0.70934266945237001</v>
      </c>
      <c r="H2154" s="27">
        <f t="shared" si="177"/>
        <v>0.70934266945237001</v>
      </c>
    </row>
    <row r="2155" spans="1:8" x14ac:dyDescent="0.3">
      <c r="A2155">
        <v>21353</v>
      </c>
      <c r="B2155">
        <v>0.113999214341709</v>
      </c>
      <c r="C2155">
        <v>0.1151426446742885</v>
      </c>
      <c r="D2155">
        <f t="shared" si="174"/>
        <v>1.1434303325795064E-3</v>
      </c>
      <c r="E2155">
        <f t="shared" si="175"/>
        <v>1.1434303325795065</v>
      </c>
      <c r="F2155" s="27">
        <f t="shared" si="176"/>
        <v>1.1434303325795065</v>
      </c>
      <c r="G2155">
        <f t="shared" si="173"/>
        <v>1.0030159761909507</v>
      </c>
      <c r="H2155" s="27">
        <f t="shared" si="177"/>
        <v>1.0030159761909507</v>
      </c>
    </row>
    <row r="2156" spans="1:8" x14ac:dyDescent="0.3">
      <c r="A2156">
        <v>21354</v>
      </c>
      <c r="B2156">
        <v>0.11499928027711299</v>
      </c>
      <c r="C2156">
        <v>0.116423300407068</v>
      </c>
      <c r="D2156">
        <f t="shared" si="174"/>
        <v>1.4240201299550032E-3</v>
      </c>
      <c r="E2156">
        <f t="shared" si="175"/>
        <v>1.4240201299550033</v>
      </c>
      <c r="F2156" s="27">
        <f t="shared" si="176"/>
        <v>1.4240201299550033</v>
      </c>
      <c r="G2156">
        <f t="shared" si="173"/>
        <v>1.2382861236379492</v>
      </c>
      <c r="H2156" s="27">
        <f t="shared" si="177"/>
        <v>1.2382861236379492</v>
      </c>
    </row>
    <row r="2157" spans="1:8" x14ac:dyDescent="0.3">
      <c r="A2157">
        <v>21355</v>
      </c>
      <c r="B2157">
        <v>0.116999778193126</v>
      </c>
      <c r="C2157">
        <v>0.118027060091452</v>
      </c>
      <c r="D2157">
        <f t="shared" si="174"/>
        <v>1.0272818983260018E-3</v>
      </c>
      <c r="E2157">
        <f t="shared" si="175"/>
        <v>1.0272818983260019</v>
      </c>
      <c r="F2157" s="27">
        <f t="shared" si="176"/>
        <v>1.0272818983260019</v>
      </c>
      <c r="G2157">
        <f t="shared" si="173"/>
        <v>0.87802038105603608</v>
      </c>
      <c r="H2157" s="27">
        <f t="shared" si="177"/>
        <v>0.87802038105603608</v>
      </c>
    </row>
    <row r="2158" spans="1:8" x14ac:dyDescent="0.3">
      <c r="A2158">
        <v>21356</v>
      </c>
      <c r="B2158">
        <v>0.117999698682395</v>
      </c>
      <c r="C2158">
        <v>0.1194463284786615</v>
      </c>
      <c r="D2158">
        <f t="shared" si="174"/>
        <v>1.446629796266502E-3</v>
      </c>
      <c r="E2158">
        <f t="shared" si="175"/>
        <v>1.446629796266502</v>
      </c>
      <c r="F2158" s="27">
        <f t="shared" si="176"/>
        <v>1.446629796266502</v>
      </c>
      <c r="G2158">
        <f t="shared" si="173"/>
        <v>1.2259605850013346</v>
      </c>
      <c r="H2158" s="27">
        <f t="shared" si="177"/>
        <v>1.2259605850013346</v>
      </c>
    </row>
    <row r="2159" spans="1:8" x14ac:dyDescent="0.3">
      <c r="A2159">
        <v>21357</v>
      </c>
      <c r="B2159">
        <v>0.119999420485734</v>
      </c>
      <c r="C2159">
        <v>0.12141401607409801</v>
      </c>
      <c r="D2159">
        <f t="shared" si="174"/>
        <v>1.414595588364001E-3</v>
      </c>
      <c r="E2159">
        <f t="shared" si="175"/>
        <v>1.4145955883640009</v>
      </c>
      <c r="F2159" s="27">
        <f t="shared" si="176"/>
        <v>1.4145955883640009</v>
      </c>
      <c r="G2159">
        <f t="shared" si="173"/>
        <v>1.1788353499025219</v>
      </c>
      <c r="H2159" s="27">
        <f t="shared" si="177"/>
        <v>1.1788353499025219</v>
      </c>
    </row>
    <row r="2160" spans="1:8" x14ac:dyDescent="0.3">
      <c r="A2160">
        <v>21358</v>
      </c>
      <c r="B2160">
        <v>0.11799971484856001</v>
      </c>
      <c r="C2160">
        <v>0.119427592528318</v>
      </c>
      <c r="D2160">
        <f t="shared" si="174"/>
        <v>1.427877679757994E-3</v>
      </c>
      <c r="E2160">
        <f t="shared" si="175"/>
        <v>1.427877679757994</v>
      </c>
      <c r="F2160" s="27">
        <f t="shared" si="176"/>
        <v>1.427877679757994</v>
      </c>
      <c r="G2160">
        <f t="shared" si="173"/>
        <v>1.2100687544800612</v>
      </c>
      <c r="H2160" s="27">
        <f t="shared" si="177"/>
        <v>1.2100687544800612</v>
      </c>
    </row>
    <row r="2161" spans="1:8" x14ac:dyDescent="0.3">
      <c r="A2161">
        <v>21359</v>
      </c>
      <c r="B2161">
        <v>0.11699812220174099</v>
      </c>
      <c r="C2161">
        <v>0.118704628454379</v>
      </c>
      <c r="D2161">
        <f t="shared" si="174"/>
        <v>1.7065062526380043E-3</v>
      </c>
      <c r="E2161">
        <f t="shared" si="175"/>
        <v>1.7065062526380044</v>
      </c>
      <c r="F2161" s="27">
        <f t="shared" si="176"/>
        <v>1.7065062526380044</v>
      </c>
      <c r="G2161">
        <f t="shared" si="173"/>
        <v>1.4585757621780109</v>
      </c>
      <c r="H2161" s="27">
        <f t="shared" si="177"/>
        <v>1.4585757621780109</v>
      </c>
    </row>
    <row r="2162" spans="1:8" x14ac:dyDescent="0.3">
      <c r="A2162">
        <v>21360</v>
      </c>
      <c r="B2162">
        <v>0.115999773201354</v>
      </c>
      <c r="C2162">
        <v>0.11719007221107849</v>
      </c>
      <c r="D2162">
        <f t="shared" si="174"/>
        <v>1.1902990097244909E-3</v>
      </c>
      <c r="E2162">
        <f t="shared" si="175"/>
        <v>1.190299009724491</v>
      </c>
      <c r="F2162" s="27">
        <f t="shared" si="176"/>
        <v>1.190299009724491</v>
      </c>
      <c r="G2162">
        <f t="shared" si="173"/>
        <v>1.0261218422025304</v>
      </c>
      <c r="H2162" s="27">
        <f t="shared" si="177"/>
        <v>1.0261218422025304</v>
      </c>
    </row>
    <row r="2163" spans="1:8" x14ac:dyDescent="0.3">
      <c r="A2163">
        <v>21361</v>
      </c>
      <c r="B2163">
        <v>0.113999236752251</v>
      </c>
      <c r="C2163">
        <v>0.1154688115274725</v>
      </c>
      <c r="D2163">
        <f t="shared" si="174"/>
        <v>1.4695747752214994E-3</v>
      </c>
      <c r="E2163">
        <f t="shared" si="175"/>
        <v>1.4695747752214994</v>
      </c>
      <c r="F2163" s="27">
        <f t="shared" si="176"/>
        <v>1.4695747752214994</v>
      </c>
      <c r="G2163">
        <f t="shared" si="173"/>
        <v>1.2891093108064002</v>
      </c>
      <c r="H2163" s="27">
        <f t="shared" si="177"/>
        <v>1.2891093108064002</v>
      </c>
    </row>
    <row r="2164" spans="1:8" x14ac:dyDescent="0.3">
      <c r="A2164">
        <v>21362</v>
      </c>
      <c r="B2164">
        <v>0.112999382298788</v>
      </c>
      <c r="C2164">
        <v>0.1141941258537215</v>
      </c>
      <c r="D2164">
        <f t="shared" si="174"/>
        <v>1.1947435549335E-3</v>
      </c>
      <c r="E2164">
        <f t="shared" si="175"/>
        <v>1.1947435549334999</v>
      </c>
      <c r="F2164" s="27">
        <f t="shared" si="176"/>
        <v>1.1947435549334999</v>
      </c>
      <c r="G2164">
        <f t="shared" si="173"/>
        <v>1.0573009609684516</v>
      </c>
      <c r="H2164" s="27">
        <f t="shared" si="177"/>
        <v>1.0573009609684516</v>
      </c>
    </row>
    <row r="2165" spans="1:8" x14ac:dyDescent="0.3">
      <c r="A2165">
        <v>21363</v>
      </c>
      <c r="B2165">
        <v>0.111999373187489</v>
      </c>
      <c r="C2165">
        <v>0.11324957353729249</v>
      </c>
      <c r="D2165">
        <f t="shared" si="174"/>
        <v>1.2502003498034986E-3</v>
      </c>
      <c r="E2165">
        <f t="shared" si="175"/>
        <v>1.2502003498034986</v>
      </c>
      <c r="F2165" s="27">
        <f t="shared" si="176"/>
        <v>1.2502003498034986</v>
      </c>
      <c r="G2165">
        <f t="shared" si="173"/>
        <v>1.1162565594993468</v>
      </c>
      <c r="H2165" s="27">
        <f t="shared" si="177"/>
        <v>1.1162565594993468</v>
      </c>
    </row>
    <row r="2166" spans="1:8" x14ac:dyDescent="0.3">
      <c r="A2166">
        <v>21364</v>
      </c>
      <c r="B2166">
        <v>0.110999442716066</v>
      </c>
      <c r="C2166">
        <v>0.1121200550033975</v>
      </c>
      <c r="D2166">
        <f t="shared" si="174"/>
        <v>1.1206122873314989E-3</v>
      </c>
      <c r="E2166">
        <f t="shared" si="175"/>
        <v>1.120612287331499</v>
      </c>
      <c r="F2166" s="27">
        <f t="shared" si="176"/>
        <v>1.120612287331499</v>
      </c>
      <c r="G2166">
        <f t="shared" si="173"/>
        <v>1.0095656878188113</v>
      </c>
      <c r="H2166" s="27">
        <f t="shared" si="177"/>
        <v>1.0095656878188113</v>
      </c>
    </row>
    <row r="2167" spans="1:8" x14ac:dyDescent="0.3">
      <c r="A2167">
        <v>21365</v>
      </c>
      <c r="B2167">
        <v>0.109999442978217</v>
      </c>
      <c r="C2167">
        <v>0.111289134030638</v>
      </c>
      <c r="D2167">
        <f t="shared" si="174"/>
        <v>1.2896910524210076E-3</v>
      </c>
      <c r="E2167">
        <f t="shared" si="175"/>
        <v>1.2896910524210075</v>
      </c>
      <c r="F2167" s="27">
        <f t="shared" si="176"/>
        <v>1.2896910524210075</v>
      </c>
      <c r="G2167">
        <f t="shared" si="173"/>
        <v>1.1724523483963487</v>
      </c>
      <c r="H2167" s="27">
        <f t="shared" si="177"/>
        <v>1.1724523483963487</v>
      </c>
    </row>
    <row r="2168" spans="1:8" x14ac:dyDescent="0.3">
      <c r="A2168">
        <v>21366</v>
      </c>
      <c r="B2168">
        <v>0.10899946693660099</v>
      </c>
      <c r="C2168">
        <v>0.1096582212654385</v>
      </c>
      <c r="D2168">
        <f t="shared" si="174"/>
        <v>6.5875432883751028E-4</v>
      </c>
      <c r="E2168">
        <f t="shared" si="175"/>
        <v>0.65875432883751028</v>
      </c>
      <c r="F2168" s="27">
        <f t="shared" si="176"/>
        <v>0.65875432883751028</v>
      </c>
      <c r="G2168">
        <f t="shared" si="173"/>
        <v>0.60436472521528151</v>
      </c>
      <c r="H2168" s="27">
        <f t="shared" si="177"/>
        <v>0.60436472521528151</v>
      </c>
    </row>
    <row r="2169" spans="1:8" x14ac:dyDescent="0.3">
      <c r="A2169">
        <v>21367</v>
      </c>
      <c r="B2169">
        <v>0.106999526148791</v>
      </c>
      <c r="C2169">
        <v>0.107652078405191</v>
      </c>
      <c r="D2169">
        <f t="shared" si="174"/>
        <v>6.5255225639999914E-4</v>
      </c>
      <c r="E2169">
        <f t="shared" si="175"/>
        <v>0.65255225639999914</v>
      </c>
      <c r="F2169" s="27">
        <f t="shared" si="176"/>
        <v>0.65255225639999914</v>
      </c>
      <c r="G2169">
        <f t="shared" si="173"/>
        <v>0.60986462266438024</v>
      </c>
      <c r="H2169" s="27">
        <f t="shared" si="177"/>
        <v>0.60986462266438024</v>
      </c>
    </row>
    <row r="2170" spans="1:8" x14ac:dyDescent="0.3">
      <c r="A2170">
        <v>21368</v>
      </c>
      <c r="B2170">
        <v>0.104999573172772</v>
      </c>
      <c r="C2170">
        <v>0.106135520166171</v>
      </c>
      <c r="D2170">
        <f t="shared" si="174"/>
        <v>1.1359469933990007E-3</v>
      </c>
      <c r="E2170">
        <f t="shared" si="175"/>
        <v>1.1359469933990007</v>
      </c>
      <c r="F2170" s="27">
        <f t="shared" si="176"/>
        <v>1.1359469933990007</v>
      </c>
      <c r="G2170">
        <f t="shared" si="173"/>
        <v>1.0818586772060985</v>
      </c>
      <c r="H2170" s="27">
        <f t="shared" si="177"/>
        <v>1.0818586772060985</v>
      </c>
    </row>
    <row r="2171" spans="1:8" x14ac:dyDescent="0.3">
      <c r="A2171">
        <v>21369</v>
      </c>
      <c r="B2171">
        <v>0.10399955906103101</v>
      </c>
      <c r="C2171">
        <v>0.1044370098920035</v>
      </c>
      <c r="D2171">
        <f t="shared" si="174"/>
        <v>4.3745083097249116E-4</v>
      </c>
      <c r="E2171">
        <f t="shared" si="175"/>
        <v>0.43745083097249116</v>
      </c>
      <c r="F2171" s="27">
        <f t="shared" si="176"/>
        <v>0.43745083097249116</v>
      </c>
      <c r="G2171">
        <f t="shared" si="173"/>
        <v>0.42062758238790021</v>
      </c>
      <c r="H2171" s="27">
        <f t="shared" si="177"/>
        <v>0.42062758238790021</v>
      </c>
    </row>
    <row r="2172" spans="1:8" x14ac:dyDescent="0.3">
      <c r="A2172">
        <v>21370</v>
      </c>
      <c r="B2172">
        <v>0.100999629392511</v>
      </c>
      <c r="C2172">
        <v>0.101319191423122</v>
      </c>
      <c r="D2172">
        <f t="shared" si="174"/>
        <v>3.1956203061099531E-4</v>
      </c>
      <c r="E2172">
        <f t="shared" si="175"/>
        <v>0.31956203061099531</v>
      </c>
      <c r="F2172" s="27">
        <f t="shared" si="176"/>
        <v>0.31956203061099531</v>
      </c>
      <c r="G2172">
        <f t="shared" si="173"/>
        <v>0.31639921109917507</v>
      </c>
      <c r="H2172" s="27">
        <f t="shared" si="177"/>
        <v>0.31639921109917507</v>
      </c>
    </row>
    <row r="2173" spans="1:8" x14ac:dyDescent="0.3">
      <c r="A2173">
        <v>21371</v>
      </c>
      <c r="B2173">
        <v>9.7999663450194993E-2</v>
      </c>
      <c r="C2173">
        <v>9.8694734918968505E-2</v>
      </c>
      <c r="D2173">
        <f t="shared" si="174"/>
        <v>6.9507146877351156E-4</v>
      </c>
      <c r="E2173">
        <f t="shared" si="175"/>
        <v>0.69507146877351156</v>
      </c>
      <c r="F2173" s="27">
        <f t="shared" si="176"/>
        <v>0.69507146877351156</v>
      </c>
      <c r="G2173">
        <f t="shared" si="173"/>
        <v>0.70925903651368971</v>
      </c>
      <c r="H2173" s="27">
        <f t="shared" si="177"/>
        <v>0.70925903651368971</v>
      </c>
    </row>
    <row r="2174" spans="1:8" x14ac:dyDescent="0.3">
      <c r="A2174">
        <v>21372</v>
      </c>
      <c r="B2174">
        <v>9.4999699226830506E-2</v>
      </c>
      <c r="C2174">
        <v>9.56433596992525E-2</v>
      </c>
      <c r="D2174">
        <f t="shared" si="174"/>
        <v>6.4366047242199464E-4</v>
      </c>
      <c r="E2174">
        <f t="shared" si="175"/>
        <v>0.64366047242199464</v>
      </c>
      <c r="F2174" s="27">
        <f t="shared" si="176"/>
        <v>0.64366047242199464</v>
      </c>
      <c r="G2174">
        <f t="shared" si="173"/>
        <v>0.67753948450418611</v>
      </c>
      <c r="H2174" s="27">
        <f t="shared" si="177"/>
        <v>0.67753948450418611</v>
      </c>
    </row>
    <row r="2175" spans="1:8" x14ac:dyDescent="0.3">
      <c r="A2175">
        <v>21373</v>
      </c>
      <c r="B2175">
        <v>9.1999714567950502E-2</v>
      </c>
      <c r="C2175">
        <v>9.2722134350288005E-2</v>
      </c>
      <c r="D2175">
        <f t="shared" si="174"/>
        <v>7.2241978233750226E-4</v>
      </c>
      <c r="E2175">
        <f t="shared" si="175"/>
        <v>0.72241978233750226</v>
      </c>
      <c r="F2175" s="27">
        <f t="shared" si="176"/>
        <v>0.72241978233750226</v>
      </c>
      <c r="G2175">
        <f t="shared" si="173"/>
        <v>0.78524133007383068</v>
      </c>
      <c r="H2175" s="27">
        <f t="shared" si="177"/>
        <v>0.78524133007383068</v>
      </c>
    </row>
    <row r="2176" spans="1:8" x14ac:dyDescent="0.3">
      <c r="A2176">
        <v>21374</v>
      </c>
      <c r="B2176">
        <v>8.8999733652441002E-2</v>
      </c>
      <c r="C2176">
        <v>8.9369030007780501E-2</v>
      </c>
      <c r="D2176">
        <f t="shared" si="174"/>
        <v>3.6929635533949901E-4</v>
      </c>
      <c r="E2176">
        <f t="shared" si="175"/>
        <v>0.36929635533949901</v>
      </c>
      <c r="F2176" s="27">
        <f t="shared" si="176"/>
        <v>0.36929635533949901</v>
      </c>
      <c r="G2176">
        <f t="shared" si="173"/>
        <v>0.41494096688161308</v>
      </c>
      <c r="H2176" s="27">
        <f t="shared" si="177"/>
        <v>0.41494096688161308</v>
      </c>
    </row>
    <row r="2177" spans="1:8" x14ac:dyDescent="0.3">
      <c r="A2177">
        <v>21375</v>
      </c>
      <c r="B2177">
        <v>8.4999707553397502E-2</v>
      </c>
      <c r="C2177">
        <v>8.5364695102737503E-2</v>
      </c>
      <c r="D2177">
        <f t="shared" si="174"/>
        <v>3.6498754934000122E-4</v>
      </c>
      <c r="E2177">
        <f t="shared" si="175"/>
        <v>0.36498754934000122</v>
      </c>
      <c r="F2177" s="27">
        <f t="shared" si="176"/>
        <v>0.36498754934000122</v>
      </c>
      <c r="G2177">
        <f t="shared" si="173"/>
        <v>0.42939859423717797</v>
      </c>
      <c r="H2177" s="27">
        <f t="shared" si="177"/>
        <v>0.42939859423717797</v>
      </c>
    </row>
    <row r="2178" spans="1:8" x14ac:dyDescent="0.3">
      <c r="A2178">
        <v>21376</v>
      </c>
      <c r="B2178">
        <v>8.0999679553649506E-2</v>
      </c>
      <c r="C2178">
        <v>8.1505879524046004E-2</v>
      </c>
      <c r="D2178">
        <f t="shared" si="174"/>
        <v>5.0619997039649811E-4</v>
      </c>
      <c r="E2178">
        <f t="shared" si="175"/>
        <v>0.50619997039649811</v>
      </c>
      <c r="F2178" s="27">
        <f t="shared" si="176"/>
        <v>0.50619997039649811</v>
      </c>
      <c r="G2178">
        <f t="shared" si="173"/>
        <v>0.62494070740270091</v>
      </c>
      <c r="H2178" s="27">
        <f t="shared" si="177"/>
        <v>0.62494070740270091</v>
      </c>
    </row>
    <row r="2179" spans="1:8" x14ac:dyDescent="0.3">
      <c r="A2179">
        <v>21377</v>
      </c>
      <c r="B2179">
        <v>7.7999664184316003E-2</v>
      </c>
      <c r="C2179">
        <v>7.8301788290776997E-2</v>
      </c>
      <c r="D2179">
        <f t="shared" si="174"/>
        <v>3.0212410646099364E-4</v>
      </c>
      <c r="E2179">
        <f t="shared" si="175"/>
        <v>0.30212410646099364</v>
      </c>
      <c r="F2179" s="27">
        <f t="shared" si="176"/>
        <v>0.30212410646099364</v>
      </c>
      <c r="G2179">
        <f t="shared" ref="G2179:G2242" si="178">ABS(F2179/(B2179*1000))*100</f>
        <v>0.38734026565430274</v>
      </c>
      <c r="H2179" s="27">
        <f t="shared" si="177"/>
        <v>0.38734026565430274</v>
      </c>
    </row>
    <row r="2180" spans="1:8" x14ac:dyDescent="0.3">
      <c r="A2180">
        <v>21378</v>
      </c>
      <c r="B2180">
        <v>7.2999687492149495E-2</v>
      </c>
      <c r="C2180">
        <v>7.2849172490712502E-2</v>
      </c>
      <c r="D2180">
        <f t="shared" ref="D2180:D2243" si="179">ABS(B2180-C2180)</f>
        <v>1.5051500143699326E-4</v>
      </c>
      <c r="E2180">
        <f t="shared" ref="E2180:E2243" si="180">D2180*1000</f>
        <v>0.15051500143699326</v>
      </c>
      <c r="F2180" s="27">
        <f t="shared" ref="F2180:F2243" si="181">E2180</f>
        <v>0.15051500143699326</v>
      </c>
      <c r="G2180">
        <f t="shared" si="178"/>
        <v>0.20618581614226758</v>
      </c>
      <c r="H2180" s="27">
        <f t="shared" ref="H2180:H2243" si="182">G2180</f>
        <v>0.20618581614226758</v>
      </c>
    </row>
    <row r="2181" spans="1:8" x14ac:dyDescent="0.3">
      <c r="A2181">
        <v>21379</v>
      </c>
      <c r="B2181">
        <v>6.7999718385815505E-2</v>
      </c>
      <c r="C2181">
        <v>6.7844594639926994E-2</v>
      </c>
      <c r="D2181">
        <f t="shared" si="179"/>
        <v>1.5512374588851074E-4</v>
      </c>
      <c r="E2181">
        <f t="shared" si="180"/>
        <v>0.15512374588851074</v>
      </c>
      <c r="F2181" s="27">
        <f t="shared" si="181"/>
        <v>0.15512374588851074</v>
      </c>
      <c r="G2181">
        <f t="shared" si="178"/>
        <v>0.22812410046814108</v>
      </c>
      <c r="H2181" s="27">
        <f t="shared" si="182"/>
        <v>0.22812410046814108</v>
      </c>
    </row>
    <row r="2182" spans="1:8" x14ac:dyDescent="0.3">
      <c r="A2182">
        <v>21380</v>
      </c>
      <c r="B2182">
        <v>6.2999760212250996E-2</v>
      </c>
      <c r="C2182">
        <v>6.2308537333488997E-2</v>
      </c>
      <c r="D2182">
        <f t="shared" si="179"/>
        <v>6.9122287876199895E-4</v>
      </c>
      <c r="E2182">
        <f t="shared" si="180"/>
        <v>0.69122287876199895</v>
      </c>
      <c r="F2182" s="27">
        <f t="shared" si="181"/>
        <v>0.69122287876199895</v>
      </c>
      <c r="G2182">
        <f t="shared" si="178"/>
        <v>1.0971833486877036</v>
      </c>
      <c r="H2182" s="27">
        <f t="shared" si="182"/>
        <v>1.0971833486877036</v>
      </c>
    </row>
    <row r="2183" spans="1:8" x14ac:dyDescent="0.3">
      <c r="A2183">
        <v>21381</v>
      </c>
      <c r="B2183">
        <v>5.7999784248880998E-2</v>
      </c>
      <c r="C2183">
        <v>5.7494015477759002E-2</v>
      </c>
      <c r="D2183">
        <f t="shared" si="179"/>
        <v>5.0576877112199631E-4</v>
      </c>
      <c r="E2183">
        <f t="shared" si="180"/>
        <v>0.50576877112199625</v>
      </c>
      <c r="F2183" s="27">
        <f t="shared" si="181"/>
        <v>0.50576877112199625</v>
      </c>
      <c r="G2183">
        <f t="shared" si="178"/>
        <v>0.87201836639893038</v>
      </c>
      <c r="H2183" s="27">
        <f t="shared" si="182"/>
        <v>0.87201836639893038</v>
      </c>
    </row>
    <row r="2184" spans="1:8" x14ac:dyDescent="0.3">
      <c r="A2184">
        <v>21382</v>
      </c>
      <c r="B2184">
        <v>5.8999783581435497E-2</v>
      </c>
      <c r="C2184">
        <v>5.8361396532326498E-2</v>
      </c>
      <c r="D2184">
        <f t="shared" si="179"/>
        <v>6.3838704910899879E-4</v>
      </c>
      <c r="E2184">
        <f t="shared" si="180"/>
        <v>0.63838704910899879</v>
      </c>
      <c r="F2184" s="27">
        <f t="shared" si="181"/>
        <v>0.63838704910899879</v>
      </c>
      <c r="G2184">
        <f t="shared" si="178"/>
        <v>1.082015916597141</v>
      </c>
      <c r="H2184" s="27">
        <f t="shared" si="182"/>
        <v>1.082015916597141</v>
      </c>
    </row>
    <row r="2185" spans="1:8" x14ac:dyDescent="0.3">
      <c r="A2185">
        <v>21383</v>
      </c>
      <c r="B2185">
        <v>5.8999789512928003E-2</v>
      </c>
      <c r="C2185">
        <v>5.9713761911546502E-2</v>
      </c>
      <c r="D2185">
        <f t="shared" si="179"/>
        <v>7.1397239861849954E-4</v>
      </c>
      <c r="E2185">
        <f t="shared" si="180"/>
        <v>0.71397239861849959</v>
      </c>
      <c r="F2185" s="27">
        <f t="shared" si="181"/>
        <v>0.71397239861849959</v>
      </c>
      <c r="G2185">
        <f t="shared" si="178"/>
        <v>1.2101270267448232</v>
      </c>
      <c r="H2185" s="27">
        <f t="shared" si="182"/>
        <v>1.2101270267448232</v>
      </c>
    </row>
    <row r="2186" spans="1:8" x14ac:dyDescent="0.3">
      <c r="A2186">
        <v>21384</v>
      </c>
      <c r="B2186">
        <v>5.8999789895452001E-2</v>
      </c>
      <c r="C2186">
        <v>5.9326717711701497E-2</v>
      </c>
      <c r="D2186">
        <f t="shared" si="179"/>
        <v>3.2692781624949624E-4</v>
      </c>
      <c r="E2186">
        <f t="shared" si="180"/>
        <v>0.32692781624949624</v>
      </c>
      <c r="F2186" s="27">
        <f t="shared" si="181"/>
        <v>0.32692781624949624</v>
      </c>
      <c r="G2186">
        <f t="shared" si="178"/>
        <v>0.55411691605820024</v>
      </c>
      <c r="H2186" s="27">
        <f t="shared" si="182"/>
        <v>0.55411691605820024</v>
      </c>
    </row>
    <row r="2187" spans="1:8" x14ac:dyDescent="0.3">
      <c r="A2187">
        <v>21385</v>
      </c>
      <c r="B2187">
        <v>5.9999773592110998E-2</v>
      </c>
      <c r="C2187">
        <v>5.9870382005917502E-2</v>
      </c>
      <c r="D2187">
        <f t="shared" si="179"/>
        <v>1.2939158619349606E-4</v>
      </c>
      <c r="E2187">
        <f t="shared" si="180"/>
        <v>0.12939158619349606</v>
      </c>
      <c r="F2187" s="27">
        <f t="shared" si="181"/>
        <v>0.12939158619349606</v>
      </c>
      <c r="G2187">
        <f t="shared" si="178"/>
        <v>0.21565345741656089</v>
      </c>
      <c r="H2187" s="27">
        <f t="shared" si="182"/>
        <v>0.21565345741656089</v>
      </c>
    </row>
    <row r="2188" spans="1:8" x14ac:dyDescent="0.3">
      <c r="A2188">
        <v>21386</v>
      </c>
      <c r="B2188">
        <v>6.1999757062514503E-2</v>
      </c>
      <c r="C2188">
        <v>6.1529091167698002E-2</v>
      </c>
      <c r="D2188">
        <f t="shared" si="179"/>
        <v>4.7066589481650073E-4</v>
      </c>
      <c r="E2188">
        <f t="shared" si="180"/>
        <v>0.47066589481650073</v>
      </c>
      <c r="F2188" s="27">
        <f t="shared" si="181"/>
        <v>0.47066589481650073</v>
      </c>
      <c r="G2188">
        <f t="shared" si="178"/>
        <v>0.75914151460614132</v>
      </c>
      <c r="H2188" s="27">
        <f t="shared" si="182"/>
        <v>0.75914151460614132</v>
      </c>
    </row>
    <row r="2189" spans="1:8" x14ac:dyDescent="0.3">
      <c r="A2189">
        <v>21387</v>
      </c>
      <c r="B2189">
        <v>6.39999738070995E-2</v>
      </c>
      <c r="C2189">
        <v>6.3639937978282504E-2</v>
      </c>
      <c r="D2189">
        <f t="shared" si="179"/>
        <v>3.6003582881699581E-4</v>
      </c>
      <c r="E2189">
        <f t="shared" si="180"/>
        <v>0.36003582881699581</v>
      </c>
      <c r="F2189" s="27">
        <f t="shared" si="181"/>
        <v>0.36003582881699581</v>
      </c>
      <c r="G2189">
        <f t="shared" si="178"/>
        <v>0.5625562127606013</v>
      </c>
      <c r="H2189" s="27">
        <f t="shared" si="182"/>
        <v>0.5625562127606013</v>
      </c>
    </row>
    <row r="2190" spans="1:8" x14ac:dyDescent="0.3">
      <c r="A2190">
        <v>21388</v>
      </c>
      <c r="B2190">
        <v>6.5999972011398497E-2</v>
      </c>
      <c r="C2190">
        <v>6.5608827864975502E-2</v>
      </c>
      <c r="D2190">
        <f t="shared" si="179"/>
        <v>3.9114414642299478E-4</v>
      </c>
      <c r="E2190">
        <f t="shared" si="180"/>
        <v>0.39114414642299478</v>
      </c>
      <c r="F2190" s="27">
        <f t="shared" si="181"/>
        <v>0.39114414642299478</v>
      </c>
      <c r="G2190">
        <f t="shared" si="178"/>
        <v>0.5926428974173541</v>
      </c>
      <c r="H2190" s="27">
        <f t="shared" si="182"/>
        <v>0.5926428974173541</v>
      </c>
    </row>
    <row r="2191" spans="1:8" x14ac:dyDescent="0.3">
      <c r="A2191">
        <v>21389</v>
      </c>
      <c r="B2191">
        <v>6.7999970592739503E-2</v>
      </c>
      <c r="C2191">
        <v>6.7609751621480502E-2</v>
      </c>
      <c r="D2191">
        <f t="shared" si="179"/>
        <v>3.9021897125900151E-4</v>
      </c>
      <c r="E2191">
        <f t="shared" si="180"/>
        <v>0.39021897125900151</v>
      </c>
      <c r="F2191" s="27">
        <f t="shared" si="181"/>
        <v>0.39021897125900151</v>
      </c>
      <c r="G2191">
        <f t="shared" si="178"/>
        <v>0.57385167648979252</v>
      </c>
      <c r="H2191" s="27">
        <f t="shared" si="182"/>
        <v>0.57385167648979252</v>
      </c>
    </row>
    <row r="2192" spans="1:8" x14ac:dyDescent="0.3">
      <c r="A2192">
        <v>21390</v>
      </c>
      <c r="B2192">
        <v>6.7999971491177993E-2</v>
      </c>
      <c r="C2192">
        <v>6.8323960033251502E-2</v>
      </c>
      <c r="D2192">
        <f t="shared" si="179"/>
        <v>3.2398854207350836E-4</v>
      </c>
      <c r="E2192">
        <f t="shared" si="180"/>
        <v>0.32398854207350836</v>
      </c>
      <c r="F2192" s="27">
        <f t="shared" si="181"/>
        <v>0.32398854207350836</v>
      </c>
      <c r="G2192">
        <f t="shared" si="178"/>
        <v>0.47645393809546105</v>
      </c>
      <c r="H2192" s="27">
        <f t="shared" si="182"/>
        <v>0.47645393809546105</v>
      </c>
    </row>
    <row r="2193" spans="1:8" x14ac:dyDescent="0.3">
      <c r="A2193">
        <v>21391</v>
      </c>
      <c r="B2193">
        <v>6.8999970973123007E-2</v>
      </c>
      <c r="C2193">
        <v>6.88558052489915E-2</v>
      </c>
      <c r="D2193">
        <f t="shared" si="179"/>
        <v>1.4416572413150641E-4</v>
      </c>
      <c r="E2193">
        <f t="shared" si="180"/>
        <v>0.14416572413150641</v>
      </c>
      <c r="F2193" s="27">
        <f t="shared" si="181"/>
        <v>0.14416572413150641</v>
      </c>
      <c r="G2193">
        <f t="shared" si="178"/>
        <v>0.20893591996967953</v>
      </c>
      <c r="H2193" s="27">
        <f t="shared" si="182"/>
        <v>0.20893591996967953</v>
      </c>
    </row>
    <row r="2194" spans="1:8" x14ac:dyDescent="0.3">
      <c r="A2194">
        <v>21392</v>
      </c>
      <c r="B2194">
        <v>6.9999970073106002E-2</v>
      </c>
      <c r="C2194">
        <v>6.9879578493687505E-2</v>
      </c>
      <c r="D2194">
        <f t="shared" si="179"/>
        <v>1.2039157941849676E-4</v>
      </c>
      <c r="E2194">
        <f t="shared" si="180"/>
        <v>0.12039157941849676</v>
      </c>
      <c r="F2194" s="27">
        <f t="shared" si="181"/>
        <v>0.12039157941849676</v>
      </c>
      <c r="G2194">
        <f t="shared" si="178"/>
        <v>0.17198804412739488</v>
      </c>
      <c r="H2194" s="27">
        <f t="shared" si="182"/>
        <v>0.17198804412739488</v>
      </c>
    </row>
    <row r="2195" spans="1:8" x14ac:dyDescent="0.3">
      <c r="A2195">
        <v>21393</v>
      </c>
      <c r="B2195">
        <v>7.0999970773712506E-2</v>
      </c>
      <c r="C2195">
        <v>7.0965907092089997E-2</v>
      </c>
      <c r="D2195">
        <f t="shared" si="179"/>
        <v>3.4063681622509279E-5</v>
      </c>
      <c r="E2195">
        <f t="shared" si="180"/>
        <v>3.4063681622509279E-2</v>
      </c>
      <c r="F2195" s="27">
        <f t="shared" si="181"/>
        <v>3.4063681622509279E-2</v>
      </c>
      <c r="G2195">
        <f t="shared" si="178"/>
        <v>4.7977036118895477E-2</v>
      </c>
      <c r="H2195" s="27">
        <f t="shared" si="182"/>
        <v>4.7977036118895477E-2</v>
      </c>
    </row>
    <row r="2196" spans="1:8" x14ac:dyDescent="0.3">
      <c r="A2196">
        <v>21394</v>
      </c>
      <c r="B2196">
        <v>7.4999704363835504E-2</v>
      </c>
      <c r="C2196">
        <v>7.4533293882086002E-2</v>
      </c>
      <c r="D2196">
        <f t="shared" si="179"/>
        <v>4.6641048174950184E-4</v>
      </c>
      <c r="E2196">
        <f t="shared" si="180"/>
        <v>0.46641048174950184</v>
      </c>
      <c r="F2196" s="27">
        <f t="shared" si="181"/>
        <v>0.46641048174950184</v>
      </c>
      <c r="G2196">
        <f t="shared" si="178"/>
        <v>0.6218830936811035</v>
      </c>
      <c r="H2196" s="27">
        <f t="shared" si="182"/>
        <v>0.6218830936811035</v>
      </c>
    </row>
    <row r="2197" spans="1:8" x14ac:dyDescent="0.3">
      <c r="A2197">
        <v>21395</v>
      </c>
      <c r="B2197">
        <v>7.8999728493686E-2</v>
      </c>
      <c r="C2197">
        <v>7.8621569736675001E-2</v>
      </c>
      <c r="D2197">
        <f t="shared" si="179"/>
        <v>3.7815875701099899E-4</v>
      </c>
      <c r="E2197">
        <f t="shared" si="180"/>
        <v>0.37815875701099899</v>
      </c>
      <c r="F2197" s="27">
        <f t="shared" si="181"/>
        <v>0.37815875701099899</v>
      </c>
      <c r="G2197">
        <f t="shared" si="178"/>
        <v>0.47868361603448173</v>
      </c>
      <c r="H2197" s="27">
        <f t="shared" si="182"/>
        <v>0.47868361603448173</v>
      </c>
    </row>
    <row r="2198" spans="1:8" x14ac:dyDescent="0.3">
      <c r="A2198">
        <v>21396</v>
      </c>
      <c r="B2198">
        <v>8.2999835280849005E-2</v>
      </c>
      <c r="C2198">
        <v>8.3099102781139494E-2</v>
      </c>
      <c r="D2198">
        <f t="shared" si="179"/>
        <v>9.9267500290489696E-5</v>
      </c>
      <c r="E2198">
        <f t="shared" si="180"/>
        <v>9.9267500290489696E-2</v>
      </c>
      <c r="F2198" s="27">
        <f t="shared" si="181"/>
        <v>9.9267500290489696E-2</v>
      </c>
      <c r="G2198">
        <f t="shared" si="178"/>
        <v>0.11959963529396814</v>
      </c>
      <c r="H2198" s="27">
        <f t="shared" si="182"/>
        <v>0.11959963529396814</v>
      </c>
    </row>
    <row r="2199" spans="1:8" x14ac:dyDescent="0.3">
      <c r="A2199">
        <v>21397</v>
      </c>
      <c r="B2199">
        <v>8.6999787169582996E-2</v>
      </c>
      <c r="C2199">
        <v>8.6794541972136999E-2</v>
      </c>
      <c r="D2199">
        <f t="shared" si="179"/>
        <v>2.0524519744599679E-4</v>
      </c>
      <c r="E2199">
        <f t="shared" si="180"/>
        <v>0.20524519744599679</v>
      </c>
      <c r="F2199" s="27">
        <f t="shared" si="181"/>
        <v>0.20524519744599679</v>
      </c>
      <c r="G2199">
        <f t="shared" si="178"/>
        <v>0.23591459717703187</v>
      </c>
      <c r="H2199" s="27">
        <f t="shared" si="182"/>
        <v>0.23591459717703187</v>
      </c>
    </row>
    <row r="2200" spans="1:8" x14ac:dyDescent="0.3">
      <c r="A2200">
        <v>21398</v>
      </c>
      <c r="B2200">
        <v>9.2999764256580505E-2</v>
      </c>
      <c r="C2200">
        <v>9.2963941967376507E-2</v>
      </c>
      <c r="D2200">
        <f t="shared" si="179"/>
        <v>3.5822289203998881E-5</v>
      </c>
      <c r="E2200">
        <f t="shared" si="180"/>
        <v>3.5822289203998881E-2</v>
      </c>
      <c r="F2200" s="27">
        <f t="shared" si="181"/>
        <v>3.5822289203998881E-2</v>
      </c>
      <c r="G2200">
        <f t="shared" si="178"/>
        <v>3.8518688182012414E-2</v>
      </c>
      <c r="H2200" s="27">
        <f t="shared" si="182"/>
        <v>3.8518688182012414E-2</v>
      </c>
    </row>
    <row r="2201" spans="1:8" x14ac:dyDescent="0.3">
      <c r="A2201">
        <v>21399</v>
      </c>
      <c r="B2201">
        <v>9.8999741096657504E-2</v>
      </c>
      <c r="C2201">
        <v>9.9256841283449998E-2</v>
      </c>
      <c r="D2201">
        <f t="shared" si="179"/>
        <v>2.5710018679249436E-4</v>
      </c>
      <c r="E2201">
        <f t="shared" si="180"/>
        <v>0.25710018679249436</v>
      </c>
      <c r="F2201" s="27">
        <f t="shared" si="181"/>
        <v>0.25710018679249436</v>
      </c>
      <c r="G2201">
        <f t="shared" si="178"/>
        <v>0.25969783753421827</v>
      </c>
      <c r="H2201" s="27">
        <f t="shared" si="182"/>
        <v>0.25969783753421827</v>
      </c>
    </row>
    <row r="2202" spans="1:8" x14ac:dyDescent="0.3">
      <c r="A2202">
        <v>21400</v>
      </c>
      <c r="B2202">
        <v>0.10499970593022601</v>
      </c>
      <c r="C2202">
        <v>0.105516184827346</v>
      </c>
      <c r="D2202">
        <f t="shared" si="179"/>
        <v>5.1647889711999018E-4</v>
      </c>
      <c r="E2202">
        <f t="shared" si="180"/>
        <v>0.51647889711999018</v>
      </c>
      <c r="F2202" s="27">
        <f t="shared" si="181"/>
        <v>0.51647889711999018</v>
      </c>
      <c r="G2202">
        <f t="shared" si="178"/>
        <v>0.49188604153158177</v>
      </c>
      <c r="H2202" s="27">
        <f t="shared" si="182"/>
        <v>0.49188604153158177</v>
      </c>
    </row>
    <row r="2203" spans="1:8" x14ac:dyDescent="0.3">
      <c r="A2203">
        <v>21401</v>
      </c>
      <c r="B2203">
        <v>0.110999566336938</v>
      </c>
      <c r="C2203">
        <v>0.112206477239934</v>
      </c>
      <c r="D2203">
        <f t="shared" si="179"/>
        <v>1.2069109029960029E-3</v>
      </c>
      <c r="E2203">
        <f t="shared" si="180"/>
        <v>1.206910902996003</v>
      </c>
      <c r="F2203" s="27">
        <f t="shared" si="181"/>
        <v>1.206910902996003</v>
      </c>
      <c r="G2203">
        <f t="shared" si="178"/>
        <v>1.087311367805202</v>
      </c>
      <c r="H2203" s="27">
        <f t="shared" si="182"/>
        <v>1.087311367805202</v>
      </c>
    </row>
    <row r="2204" spans="1:8" x14ac:dyDescent="0.3">
      <c r="A2204">
        <v>21402</v>
      </c>
      <c r="B2204">
        <v>0.11699885986313099</v>
      </c>
      <c r="C2204">
        <v>0.1183843515878885</v>
      </c>
      <c r="D2204">
        <f t="shared" si="179"/>
        <v>1.3854917247575066E-3</v>
      </c>
      <c r="E2204">
        <f t="shared" si="180"/>
        <v>1.3854917247575065</v>
      </c>
      <c r="F2204" s="27">
        <f t="shared" si="181"/>
        <v>1.3854917247575065</v>
      </c>
      <c r="G2204">
        <f t="shared" si="178"/>
        <v>1.1841925010024021</v>
      </c>
      <c r="H2204" s="27">
        <f t="shared" si="182"/>
        <v>1.1841925010024021</v>
      </c>
    </row>
    <row r="2205" spans="1:8" x14ac:dyDescent="0.3">
      <c r="A2205">
        <v>21403</v>
      </c>
      <c r="B2205">
        <v>0.122976611263726</v>
      </c>
      <c r="C2205">
        <v>0.11331055461313</v>
      </c>
      <c r="D2205">
        <f t="shared" si="179"/>
        <v>9.6660566505959999E-3</v>
      </c>
      <c r="E2205">
        <f t="shared" si="180"/>
        <v>9.6660566505959995</v>
      </c>
      <c r="F2205" s="27">
        <f t="shared" si="181"/>
        <v>9.6660566505959995</v>
      </c>
      <c r="G2205">
        <f t="shared" si="178"/>
        <v>7.8600772547447519</v>
      </c>
      <c r="H2205" s="27">
        <f t="shared" si="182"/>
        <v>7.8600772547447519</v>
      </c>
    </row>
    <row r="2206" spans="1:8" x14ac:dyDescent="0.3">
      <c r="A2206">
        <v>21404</v>
      </c>
      <c r="B2206">
        <v>6.4002304225267495E-2</v>
      </c>
      <c r="C2206">
        <v>6.6393414962895997E-2</v>
      </c>
      <c r="D2206">
        <f t="shared" si="179"/>
        <v>2.3911107376285018E-3</v>
      </c>
      <c r="E2206">
        <f t="shared" si="180"/>
        <v>2.3911107376285017</v>
      </c>
      <c r="F2206" s="27">
        <f t="shared" si="181"/>
        <v>2.3911107376285017</v>
      </c>
      <c r="G2206">
        <f t="shared" si="178"/>
        <v>3.7359760192579348</v>
      </c>
      <c r="H2206" s="27">
        <f t="shared" si="182"/>
        <v>3.7359760192579348</v>
      </c>
    </row>
    <row r="2207" spans="1:8" x14ac:dyDescent="0.3">
      <c r="A2207">
        <v>21405</v>
      </c>
      <c r="B2207">
        <v>6.8000180145382005E-2</v>
      </c>
      <c r="C2207">
        <v>6.9892592616214E-2</v>
      </c>
      <c r="D2207">
        <f t="shared" si="179"/>
        <v>1.8924124708319945E-3</v>
      </c>
      <c r="E2207">
        <f t="shared" si="180"/>
        <v>1.8924124708319945</v>
      </c>
      <c r="F2207" s="27">
        <f t="shared" si="181"/>
        <v>1.8924124708319945</v>
      </c>
      <c r="G2207">
        <f t="shared" si="178"/>
        <v>2.782952143341507</v>
      </c>
      <c r="H2207" s="27">
        <f t="shared" si="182"/>
        <v>2.782952143341507</v>
      </c>
    </row>
    <row r="2208" spans="1:8" x14ac:dyDescent="0.3">
      <c r="A2208">
        <v>21406</v>
      </c>
      <c r="B2208">
        <v>7.1000223350411507E-2</v>
      </c>
      <c r="C2208">
        <v>7.26799709554935E-2</v>
      </c>
      <c r="D2208">
        <f t="shared" si="179"/>
        <v>1.6797476050819937E-3</v>
      </c>
      <c r="E2208">
        <f t="shared" si="180"/>
        <v>1.6797476050819937</v>
      </c>
      <c r="F2208" s="27">
        <f t="shared" si="181"/>
        <v>1.6797476050819937</v>
      </c>
      <c r="G2208">
        <f t="shared" si="178"/>
        <v>2.3658342549034508</v>
      </c>
      <c r="H2208" s="27">
        <f t="shared" si="182"/>
        <v>2.3658342549034508</v>
      </c>
    </row>
    <row r="2209" spans="1:8" x14ac:dyDescent="0.3">
      <c r="A2209">
        <v>21407</v>
      </c>
      <c r="B2209">
        <v>7.4000108036737997E-2</v>
      </c>
      <c r="C2209">
        <v>7.5925279845641E-2</v>
      </c>
      <c r="D2209">
        <f t="shared" si="179"/>
        <v>1.9251718089030034E-3</v>
      </c>
      <c r="E2209">
        <f t="shared" si="180"/>
        <v>1.9251718089030034</v>
      </c>
      <c r="F2209" s="27">
        <f t="shared" si="181"/>
        <v>1.9251718089030034</v>
      </c>
      <c r="G2209">
        <f t="shared" si="178"/>
        <v>2.601579727352878</v>
      </c>
      <c r="H2209" s="27">
        <f t="shared" si="182"/>
        <v>2.601579727352878</v>
      </c>
    </row>
    <row r="2210" spans="1:8" x14ac:dyDescent="0.3">
      <c r="A2210">
        <v>21408</v>
      </c>
      <c r="B2210">
        <v>7.7000114536692504E-2</v>
      </c>
      <c r="C2210">
        <v>7.8049807525902501E-2</v>
      </c>
      <c r="D2210">
        <f t="shared" si="179"/>
        <v>1.0496929892099965E-3</v>
      </c>
      <c r="E2210">
        <f t="shared" si="180"/>
        <v>1.0496929892099964</v>
      </c>
      <c r="F2210" s="27">
        <f t="shared" si="181"/>
        <v>1.0496929892099964</v>
      </c>
      <c r="G2210">
        <f t="shared" si="178"/>
        <v>1.3632356205259812</v>
      </c>
      <c r="H2210" s="27">
        <f t="shared" si="182"/>
        <v>1.3632356205259812</v>
      </c>
    </row>
    <row r="2211" spans="1:8" x14ac:dyDescent="0.3">
      <c r="A2211">
        <v>22177</v>
      </c>
      <c r="B2211">
        <v>8.7000022755692505E-2</v>
      </c>
      <c r="C2211">
        <v>8.6939947210903007E-2</v>
      </c>
      <c r="D2211">
        <f t="shared" si="179"/>
        <v>6.0075544789497948E-5</v>
      </c>
      <c r="E2211">
        <f t="shared" si="180"/>
        <v>6.0075544789497948E-2</v>
      </c>
      <c r="F2211" s="27">
        <f t="shared" si="181"/>
        <v>6.0075544789497948E-2</v>
      </c>
      <c r="G2211">
        <f t="shared" si="178"/>
        <v>6.9052332271450065E-2</v>
      </c>
      <c r="H2211" s="27">
        <f t="shared" si="182"/>
        <v>6.9052332271450065E-2</v>
      </c>
    </row>
    <row r="2212" spans="1:8" x14ac:dyDescent="0.3">
      <c r="A2212">
        <v>22178</v>
      </c>
      <c r="B2212">
        <v>8.8000023288974993E-2</v>
      </c>
      <c r="C2212">
        <v>8.8704412571963001E-2</v>
      </c>
      <c r="D2212">
        <f t="shared" si="179"/>
        <v>7.0438928298800774E-4</v>
      </c>
      <c r="E2212">
        <f t="shared" si="180"/>
        <v>0.70438928298800774</v>
      </c>
      <c r="F2212" s="27">
        <f t="shared" si="181"/>
        <v>0.70438928298800774</v>
      </c>
      <c r="G2212">
        <f t="shared" si="178"/>
        <v>0.80044215519685724</v>
      </c>
      <c r="H2212" s="27">
        <f t="shared" si="182"/>
        <v>0.80044215519685724</v>
      </c>
    </row>
    <row r="2213" spans="1:8" x14ac:dyDescent="0.3">
      <c r="A2213">
        <v>22179</v>
      </c>
      <c r="B2213">
        <v>9.0000023091116002E-2</v>
      </c>
      <c r="C2213">
        <v>9.0845842423396495E-2</v>
      </c>
      <c r="D2213">
        <f t="shared" si="179"/>
        <v>8.4581933228049244E-4</v>
      </c>
      <c r="E2213">
        <f t="shared" si="180"/>
        <v>0.84581933228049244</v>
      </c>
      <c r="F2213" s="27">
        <f t="shared" si="181"/>
        <v>0.84581933228049244</v>
      </c>
      <c r="G2213">
        <f t="shared" si="178"/>
        <v>0.93979901696712353</v>
      </c>
      <c r="H2213" s="27">
        <f t="shared" si="182"/>
        <v>0.93979901696712353</v>
      </c>
    </row>
    <row r="2214" spans="1:8" x14ac:dyDescent="0.3">
      <c r="A2214">
        <v>22180</v>
      </c>
      <c r="B2214">
        <v>9.2000022976446993E-2</v>
      </c>
      <c r="C2214">
        <v>9.2756784883420498E-2</v>
      </c>
      <c r="D2214">
        <f t="shared" si="179"/>
        <v>7.5676190697350487E-4</v>
      </c>
      <c r="E2214">
        <f t="shared" si="180"/>
        <v>0.75676190697350487</v>
      </c>
      <c r="F2214" s="27">
        <f t="shared" si="181"/>
        <v>0.75676190697350487</v>
      </c>
      <c r="G2214">
        <f t="shared" si="178"/>
        <v>0.82256708475740725</v>
      </c>
      <c r="H2214" s="27">
        <f t="shared" si="182"/>
        <v>0.82256708475740725</v>
      </c>
    </row>
    <row r="2215" spans="1:8" x14ac:dyDescent="0.3">
      <c r="A2215">
        <v>22181</v>
      </c>
      <c r="B2215">
        <v>9.4000023972756003E-2</v>
      </c>
      <c r="C2215">
        <v>9.4726359945534494E-2</v>
      </c>
      <c r="D2215">
        <f t="shared" si="179"/>
        <v>7.2633597277849127E-4</v>
      </c>
      <c r="E2215">
        <f t="shared" si="180"/>
        <v>0.72633597277849127</v>
      </c>
      <c r="F2215" s="27">
        <f t="shared" si="181"/>
        <v>0.72633597277849127</v>
      </c>
      <c r="G2215">
        <f t="shared" si="178"/>
        <v>0.77269764632081905</v>
      </c>
      <c r="H2215" s="27">
        <f t="shared" si="182"/>
        <v>0.77269764632081905</v>
      </c>
    </row>
    <row r="2216" spans="1:8" x14ac:dyDescent="0.3">
      <c r="A2216">
        <v>22182</v>
      </c>
      <c r="B2216">
        <v>9.5000024121715501E-2</v>
      </c>
      <c r="C2216">
        <v>9.5477208218089499E-2</v>
      </c>
      <c r="D2216">
        <f t="shared" si="179"/>
        <v>4.7718409637399761E-4</v>
      </c>
      <c r="E2216">
        <f t="shared" si="180"/>
        <v>0.47718409637399761</v>
      </c>
      <c r="F2216" s="27">
        <f t="shared" si="181"/>
        <v>0.47718409637399761</v>
      </c>
      <c r="G2216">
        <f t="shared" si="178"/>
        <v>0.5022989212746114</v>
      </c>
      <c r="H2216" s="27">
        <f t="shared" si="182"/>
        <v>0.5022989212746114</v>
      </c>
    </row>
    <row r="2217" spans="1:8" x14ac:dyDescent="0.3">
      <c r="A2217">
        <v>22183</v>
      </c>
      <c r="B2217">
        <v>9.6000024376277998E-2</v>
      </c>
      <c r="C2217">
        <v>9.6596201874550994E-2</v>
      </c>
      <c r="D2217">
        <f t="shared" si="179"/>
        <v>5.961774982729956E-4</v>
      </c>
      <c r="E2217">
        <f t="shared" si="180"/>
        <v>0.5961774982729956</v>
      </c>
      <c r="F2217" s="27">
        <f t="shared" si="181"/>
        <v>0.5961774982729956</v>
      </c>
      <c r="G2217">
        <f t="shared" si="178"/>
        <v>0.62101806967906725</v>
      </c>
      <c r="H2217" s="27">
        <f t="shared" si="182"/>
        <v>0.62101806967906725</v>
      </c>
    </row>
    <row r="2218" spans="1:8" x14ac:dyDescent="0.3">
      <c r="A2218">
        <v>22184</v>
      </c>
      <c r="B2218">
        <v>9.7000024617659497E-2</v>
      </c>
      <c r="C2218">
        <v>9.7580592952876494E-2</v>
      </c>
      <c r="D2218">
        <f t="shared" si="179"/>
        <v>5.8056833521699658E-4</v>
      </c>
      <c r="E2218">
        <f t="shared" si="180"/>
        <v>0.58056833521699658</v>
      </c>
      <c r="F2218" s="27">
        <f t="shared" si="181"/>
        <v>0.58056833521699658</v>
      </c>
      <c r="G2218">
        <f t="shared" si="178"/>
        <v>0.59852390502517483</v>
      </c>
      <c r="H2218" s="27">
        <f t="shared" si="182"/>
        <v>0.59852390502517483</v>
      </c>
    </row>
    <row r="2219" spans="1:8" x14ac:dyDescent="0.3">
      <c r="A2219">
        <v>22185</v>
      </c>
      <c r="B2219">
        <v>9.8000024709738495E-2</v>
      </c>
      <c r="C2219">
        <v>9.8303875478539499E-2</v>
      </c>
      <c r="D2219">
        <f t="shared" si="179"/>
        <v>3.0385076880100337E-4</v>
      </c>
      <c r="E2219">
        <f t="shared" si="180"/>
        <v>0.30385076880100337</v>
      </c>
      <c r="F2219" s="27">
        <f t="shared" si="181"/>
        <v>0.30385076880100337</v>
      </c>
      <c r="G2219">
        <f t="shared" si="178"/>
        <v>0.31005172672248216</v>
      </c>
      <c r="H2219" s="27">
        <f t="shared" si="182"/>
        <v>0.31005172672248216</v>
      </c>
    </row>
    <row r="2220" spans="1:8" x14ac:dyDescent="0.3">
      <c r="A2220">
        <v>22186</v>
      </c>
      <c r="B2220">
        <v>9.8000025533078003E-2</v>
      </c>
      <c r="C2220">
        <v>9.8549277848420005E-2</v>
      </c>
      <c r="D2220">
        <f t="shared" si="179"/>
        <v>5.4925231534200258E-4</v>
      </c>
      <c r="E2220">
        <f t="shared" si="180"/>
        <v>0.54925231534200258</v>
      </c>
      <c r="F2220" s="27">
        <f t="shared" si="181"/>
        <v>0.54925231534200258</v>
      </c>
      <c r="G2220">
        <f t="shared" si="178"/>
        <v>0.56046140024383273</v>
      </c>
      <c r="H2220" s="27">
        <f t="shared" si="182"/>
        <v>0.56046140024383273</v>
      </c>
    </row>
    <row r="2221" spans="1:8" x14ac:dyDescent="0.3">
      <c r="A2221">
        <v>22187</v>
      </c>
      <c r="B2221">
        <v>9.8000025578972499E-2</v>
      </c>
      <c r="C2221">
        <v>9.90481009971175E-2</v>
      </c>
      <c r="D2221">
        <f t="shared" si="179"/>
        <v>1.0480754181450003E-3</v>
      </c>
      <c r="E2221">
        <f t="shared" si="180"/>
        <v>1.0480754181450003</v>
      </c>
      <c r="F2221" s="27">
        <f t="shared" si="181"/>
        <v>1.0480754181450003</v>
      </c>
      <c r="G2221">
        <f t="shared" si="178"/>
        <v>1.0694644332520276</v>
      </c>
      <c r="H2221" s="27">
        <f t="shared" si="182"/>
        <v>1.0694644332520276</v>
      </c>
    </row>
    <row r="2222" spans="1:8" x14ac:dyDescent="0.3">
      <c r="A2222">
        <v>22188</v>
      </c>
      <c r="B2222">
        <v>9.9000024587673E-2</v>
      </c>
      <c r="C2222">
        <v>9.9203034834389997E-2</v>
      </c>
      <c r="D2222">
        <f t="shared" si="179"/>
        <v>2.0301024671699752E-4</v>
      </c>
      <c r="E2222">
        <f t="shared" si="180"/>
        <v>0.20301024671699752</v>
      </c>
      <c r="F2222" s="27">
        <f t="shared" si="181"/>
        <v>0.20301024671699752</v>
      </c>
      <c r="G2222">
        <f t="shared" si="178"/>
        <v>0.20506080434072477</v>
      </c>
      <c r="H2222" s="27">
        <f t="shared" si="182"/>
        <v>0.20506080434072477</v>
      </c>
    </row>
    <row r="2223" spans="1:8" x14ac:dyDescent="0.3">
      <c r="A2223">
        <v>22189</v>
      </c>
      <c r="B2223">
        <v>9.9000025390488494E-2</v>
      </c>
      <c r="C2223">
        <v>9.9416240002653505E-2</v>
      </c>
      <c r="D2223">
        <f t="shared" si="179"/>
        <v>4.1621461216501121E-4</v>
      </c>
      <c r="E2223">
        <f t="shared" si="180"/>
        <v>0.41621461216501121</v>
      </c>
      <c r="F2223" s="27">
        <f t="shared" si="181"/>
        <v>0.41621461216501121</v>
      </c>
      <c r="G2223">
        <f t="shared" si="178"/>
        <v>0.42041869234207224</v>
      </c>
      <c r="H2223" s="27">
        <f t="shared" si="182"/>
        <v>0.42041869234207224</v>
      </c>
    </row>
    <row r="2224" spans="1:8" x14ac:dyDescent="0.3">
      <c r="A2224">
        <v>22190</v>
      </c>
      <c r="B2224">
        <v>9.9000024615526996E-2</v>
      </c>
      <c r="C2224">
        <v>9.9202783859344501E-2</v>
      </c>
      <c r="D2224">
        <f t="shared" si="179"/>
        <v>2.0275924381750465E-4</v>
      </c>
      <c r="E2224">
        <f t="shared" si="180"/>
        <v>0.20275924381750465</v>
      </c>
      <c r="F2224" s="27">
        <f t="shared" si="181"/>
        <v>0.20275924381750465</v>
      </c>
      <c r="G2224">
        <f t="shared" si="178"/>
        <v>0.20480726606375432</v>
      </c>
      <c r="H2224" s="27">
        <f t="shared" si="182"/>
        <v>0.20480726606375432</v>
      </c>
    </row>
    <row r="2225" spans="1:8" x14ac:dyDescent="0.3">
      <c r="A2225">
        <v>22191</v>
      </c>
      <c r="B2225">
        <v>9.8000025603486501E-2</v>
      </c>
      <c r="C2225">
        <v>9.8877076456279495E-2</v>
      </c>
      <c r="D2225">
        <f t="shared" si="179"/>
        <v>8.7705085279299322E-4</v>
      </c>
      <c r="E2225">
        <f t="shared" si="180"/>
        <v>0.87705085279299322</v>
      </c>
      <c r="F2225" s="27">
        <f t="shared" si="181"/>
        <v>0.87705085279299322</v>
      </c>
      <c r="G2225">
        <f t="shared" si="178"/>
        <v>0.89494961597417244</v>
      </c>
      <c r="H2225" s="27">
        <f t="shared" si="182"/>
        <v>0.89494961597417244</v>
      </c>
    </row>
    <row r="2226" spans="1:8" x14ac:dyDescent="0.3">
      <c r="A2226">
        <v>22192</v>
      </c>
      <c r="B2226">
        <v>9.80000254658005E-2</v>
      </c>
      <c r="C2226">
        <v>9.8615690450476495E-2</v>
      </c>
      <c r="D2226">
        <f t="shared" si="179"/>
        <v>6.156649846759954E-4</v>
      </c>
      <c r="E2226">
        <f t="shared" si="180"/>
        <v>0.6156649846759954</v>
      </c>
      <c r="F2226" s="27">
        <f t="shared" si="181"/>
        <v>0.6156649846759954</v>
      </c>
      <c r="G2226">
        <f t="shared" si="178"/>
        <v>0.6282294129513738</v>
      </c>
      <c r="H2226" s="27">
        <f t="shared" si="182"/>
        <v>0.6282294129513738</v>
      </c>
    </row>
    <row r="2227" spans="1:8" x14ac:dyDescent="0.3">
      <c r="A2227">
        <v>22193</v>
      </c>
      <c r="B2227">
        <v>9.8000024800299998E-2</v>
      </c>
      <c r="C2227">
        <v>9.8329134217054498E-2</v>
      </c>
      <c r="D2227">
        <f t="shared" si="179"/>
        <v>3.2910941675450001E-4</v>
      </c>
      <c r="E2227">
        <f t="shared" si="180"/>
        <v>0.32910941675450001</v>
      </c>
      <c r="F2227" s="27">
        <f t="shared" si="181"/>
        <v>0.32910941675450001</v>
      </c>
      <c r="G2227">
        <f t="shared" si="178"/>
        <v>0.33582585047824659</v>
      </c>
      <c r="H2227" s="27">
        <f t="shared" si="182"/>
        <v>0.33582585047824659</v>
      </c>
    </row>
    <row r="2228" spans="1:8" x14ac:dyDescent="0.3">
      <c r="A2228">
        <v>22194</v>
      </c>
      <c r="B2228">
        <v>9.6000024556421995E-2</v>
      </c>
      <c r="C2228">
        <v>9.6543111718475003E-2</v>
      </c>
      <c r="D2228">
        <f t="shared" si="179"/>
        <v>5.4308716205300755E-4</v>
      </c>
      <c r="E2228">
        <f t="shared" si="180"/>
        <v>0.54308716205300755</v>
      </c>
      <c r="F2228" s="27">
        <f t="shared" si="181"/>
        <v>0.54308716205300755</v>
      </c>
      <c r="G2228">
        <f t="shared" si="178"/>
        <v>0.56571564909738081</v>
      </c>
      <c r="H2228" s="27">
        <f t="shared" si="182"/>
        <v>0.56571564909738081</v>
      </c>
    </row>
    <row r="2229" spans="1:8" x14ac:dyDescent="0.3">
      <c r="A2229">
        <v>22195</v>
      </c>
      <c r="B2229">
        <v>9.4000023804940006E-2</v>
      </c>
      <c r="C2229">
        <v>9.4881135737703501E-2</v>
      </c>
      <c r="D2229">
        <f t="shared" si="179"/>
        <v>8.8111193276349531E-4</v>
      </c>
      <c r="E2229">
        <f t="shared" si="180"/>
        <v>0.88111193276349531</v>
      </c>
      <c r="F2229" s="27">
        <f t="shared" si="181"/>
        <v>0.88111193276349531</v>
      </c>
      <c r="G2229">
        <f t="shared" si="178"/>
        <v>0.93735288258213201</v>
      </c>
      <c r="H2229" s="27">
        <f t="shared" si="182"/>
        <v>0.93735288258213201</v>
      </c>
    </row>
    <row r="2230" spans="1:8" x14ac:dyDescent="0.3">
      <c r="A2230">
        <v>22196</v>
      </c>
      <c r="B2230">
        <v>9.2000023624051505E-2</v>
      </c>
      <c r="C2230">
        <v>9.2931230042201995E-2</v>
      </c>
      <c r="D2230">
        <f t="shared" si="179"/>
        <v>9.3120641815049032E-4</v>
      </c>
      <c r="E2230">
        <f t="shared" si="180"/>
        <v>0.93120641815049032</v>
      </c>
      <c r="F2230" s="27">
        <f t="shared" si="181"/>
        <v>0.93120641815049032</v>
      </c>
      <c r="G2230">
        <f t="shared" si="178"/>
        <v>1.012180629383062</v>
      </c>
      <c r="H2230" s="27">
        <f t="shared" si="182"/>
        <v>1.012180629383062</v>
      </c>
    </row>
    <row r="2231" spans="1:8" x14ac:dyDescent="0.3">
      <c r="A2231">
        <v>22197</v>
      </c>
      <c r="B2231">
        <v>9.1000022036931999E-2</v>
      </c>
      <c r="C2231">
        <v>9.1221412222039999E-2</v>
      </c>
      <c r="D2231">
        <f t="shared" si="179"/>
        <v>2.2139018510800024E-4</v>
      </c>
      <c r="E2231">
        <f t="shared" si="180"/>
        <v>0.22139018510800024</v>
      </c>
      <c r="F2231" s="27">
        <f t="shared" si="181"/>
        <v>0.22139018510800024</v>
      </c>
      <c r="G2231">
        <f t="shared" si="178"/>
        <v>0.24328585878600106</v>
      </c>
      <c r="H2231" s="27">
        <f t="shared" si="182"/>
        <v>0.24328585878600106</v>
      </c>
    </row>
    <row r="2232" spans="1:8" x14ac:dyDescent="0.3">
      <c r="A2232">
        <v>22198</v>
      </c>
      <c r="B2232">
        <v>8.9000021332703502E-2</v>
      </c>
      <c r="C2232">
        <v>8.9298587518616995E-2</v>
      </c>
      <c r="D2232">
        <f t="shared" si="179"/>
        <v>2.9856618591349304E-4</v>
      </c>
      <c r="E2232">
        <f t="shared" si="180"/>
        <v>0.29856618591349304</v>
      </c>
      <c r="F2232" s="27">
        <f t="shared" si="181"/>
        <v>0.29856618591349304</v>
      </c>
      <c r="G2232">
        <f t="shared" si="178"/>
        <v>0.33546754421258035</v>
      </c>
      <c r="H2232" s="27">
        <f t="shared" si="182"/>
        <v>0.33546754421258035</v>
      </c>
    </row>
    <row r="2233" spans="1:8" x14ac:dyDescent="0.3">
      <c r="A2233">
        <v>22199</v>
      </c>
      <c r="B2233">
        <v>8.7000022123907006E-2</v>
      </c>
      <c r="C2233">
        <v>8.7072478801385494E-2</v>
      </c>
      <c r="D2233">
        <f t="shared" si="179"/>
        <v>7.2456677478488496E-5</v>
      </c>
      <c r="E2233">
        <f t="shared" si="180"/>
        <v>7.2456677478488496E-2</v>
      </c>
      <c r="F2233" s="27">
        <f t="shared" si="181"/>
        <v>7.2456677478488496E-2</v>
      </c>
      <c r="G2233">
        <f t="shared" si="178"/>
        <v>8.3283516152782566E-2</v>
      </c>
      <c r="H2233" s="27">
        <f t="shared" si="182"/>
        <v>8.3283516152782566E-2</v>
      </c>
    </row>
    <row r="2234" spans="1:8" x14ac:dyDescent="0.3">
      <c r="A2234">
        <v>22200</v>
      </c>
      <c r="B2234">
        <v>8.5000083622176495E-2</v>
      </c>
      <c r="C2234">
        <v>8.5393968934341993E-2</v>
      </c>
      <c r="D2234">
        <f t="shared" si="179"/>
        <v>3.9388531216549838E-4</v>
      </c>
      <c r="E2234">
        <f t="shared" si="180"/>
        <v>0.39388531216549838</v>
      </c>
      <c r="F2234" s="27">
        <f t="shared" si="181"/>
        <v>0.39388531216549838</v>
      </c>
      <c r="G2234">
        <f t="shared" si="178"/>
        <v>0.46339402901803012</v>
      </c>
      <c r="H2234" s="27">
        <f t="shared" si="182"/>
        <v>0.46339402901803012</v>
      </c>
    </row>
    <row r="2235" spans="1:8" x14ac:dyDescent="0.3">
      <c r="A2235">
        <v>22201</v>
      </c>
      <c r="B2235">
        <v>8.3000070596210507E-2</v>
      </c>
      <c r="C2235">
        <v>8.3262984830008005E-2</v>
      </c>
      <c r="D2235">
        <f t="shared" si="179"/>
        <v>2.6291423379749823E-4</v>
      </c>
      <c r="E2235">
        <f t="shared" si="180"/>
        <v>0.26291423379749823</v>
      </c>
      <c r="F2235" s="27">
        <f t="shared" si="181"/>
        <v>0.26291423379749823</v>
      </c>
      <c r="G2235">
        <f t="shared" si="178"/>
        <v>0.31676386767977277</v>
      </c>
      <c r="H2235" s="27">
        <f t="shared" si="182"/>
        <v>0.31676386767977277</v>
      </c>
    </row>
    <row r="2236" spans="1:8" x14ac:dyDescent="0.3">
      <c r="A2236">
        <v>22202</v>
      </c>
      <c r="B2236">
        <v>7.9000086919742002E-2</v>
      </c>
      <c r="C2236">
        <v>7.8622933759661007E-2</v>
      </c>
      <c r="D2236">
        <f t="shared" si="179"/>
        <v>3.771531600809952E-4</v>
      </c>
      <c r="E2236">
        <f t="shared" si="180"/>
        <v>0.3771531600809952</v>
      </c>
      <c r="F2236" s="27">
        <f t="shared" si="181"/>
        <v>0.3771531600809952</v>
      </c>
      <c r="G2236">
        <f t="shared" si="178"/>
        <v>0.47740853812496908</v>
      </c>
      <c r="H2236" s="27">
        <f t="shared" si="182"/>
        <v>0.47740853812496908</v>
      </c>
    </row>
    <row r="2237" spans="1:8" x14ac:dyDescent="0.3">
      <c r="A2237">
        <v>22203</v>
      </c>
      <c r="B2237">
        <v>7.5000152570306497E-2</v>
      </c>
      <c r="C2237">
        <v>7.5801010257040502E-2</v>
      </c>
      <c r="D2237">
        <f t="shared" si="179"/>
        <v>8.0085768673400504E-4</v>
      </c>
      <c r="E2237">
        <f t="shared" si="180"/>
        <v>0.80085768673400504</v>
      </c>
      <c r="F2237" s="27">
        <f t="shared" si="181"/>
        <v>0.80085768673400504</v>
      </c>
      <c r="G2237">
        <f t="shared" si="178"/>
        <v>1.0678080767679328</v>
      </c>
      <c r="H2237" s="27">
        <f t="shared" si="182"/>
        <v>1.0678080767679328</v>
      </c>
    </row>
    <row r="2238" spans="1:8" x14ac:dyDescent="0.3">
      <c r="A2238">
        <v>22204</v>
      </c>
      <c r="B2238">
        <v>7.2000324872312504E-2</v>
      </c>
      <c r="C2238">
        <v>7.2219902141775497E-2</v>
      </c>
      <c r="D2238">
        <f t="shared" si="179"/>
        <v>2.1957726946299216E-4</v>
      </c>
      <c r="E2238">
        <f t="shared" si="180"/>
        <v>0.21957726946299216</v>
      </c>
      <c r="F2238" s="27">
        <f t="shared" si="181"/>
        <v>0.21957726946299216</v>
      </c>
      <c r="G2238">
        <f t="shared" si="178"/>
        <v>0.30496705376315586</v>
      </c>
      <c r="H2238" s="27">
        <f t="shared" si="182"/>
        <v>0.30496705376315586</v>
      </c>
    </row>
    <row r="2239" spans="1:8" x14ac:dyDescent="0.3">
      <c r="A2239">
        <v>22205</v>
      </c>
      <c r="B2239">
        <v>6.8001013307399993E-2</v>
      </c>
      <c r="C2239">
        <v>6.8214402500801005E-2</v>
      </c>
      <c r="D2239">
        <f t="shared" si="179"/>
        <v>2.1338919340101181E-4</v>
      </c>
      <c r="E2239">
        <f t="shared" si="180"/>
        <v>0.21338919340101181</v>
      </c>
      <c r="F2239" s="27">
        <f t="shared" si="181"/>
        <v>0.21338919340101181</v>
      </c>
      <c r="G2239">
        <f t="shared" si="178"/>
        <v>0.31380296119468332</v>
      </c>
      <c r="H2239" s="27">
        <f t="shared" si="182"/>
        <v>0.31380296119468332</v>
      </c>
    </row>
    <row r="2240" spans="1:8" x14ac:dyDescent="0.3">
      <c r="A2240">
        <v>22206</v>
      </c>
      <c r="B2240">
        <v>6.70011548717665E-2</v>
      </c>
      <c r="C2240">
        <v>6.7614113817886498E-2</v>
      </c>
      <c r="D2240">
        <f t="shared" si="179"/>
        <v>6.1295894611999857E-4</v>
      </c>
      <c r="E2240">
        <f t="shared" si="180"/>
        <v>0.61295894611999857</v>
      </c>
      <c r="F2240" s="27">
        <f t="shared" si="181"/>
        <v>0.61295894611999857</v>
      </c>
      <c r="G2240">
        <f t="shared" si="178"/>
        <v>0.9148483295446781</v>
      </c>
      <c r="H2240" s="27">
        <f t="shared" si="182"/>
        <v>0.9148483295446781</v>
      </c>
    </row>
    <row r="2241" spans="1:8" x14ac:dyDescent="0.3">
      <c r="A2241">
        <v>22207</v>
      </c>
      <c r="B2241">
        <v>6.6001656204634995E-2</v>
      </c>
      <c r="C2241">
        <v>6.6975768469099001E-2</v>
      </c>
      <c r="D2241">
        <f t="shared" si="179"/>
        <v>9.7411226446400545E-4</v>
      </c>
      <c r="E2241">
        <f t="shared" si="180"/>
        <v>0.97411226446400545</v>
      </c>
      <c r="F2241" s="27">
        <f t="shared" si="181"/>
        <v>0.97411226446400545</v>
      </c>
      <c r="G2241">
        <f t="shared" si="178"/>
        <v>1.475890637416456</v>
      </c>
      <c r="H2241" s="27">
        <f t="shared" si="182"/>
        <v>1.475890637416456</v>
      </c>
    </row>
    <row r="2242" spans="1:8" x14ac:dyDescent="0.3">
      <c r="A2242">
        <v>22208</v>
      </c>
      <c r="B2242">
        <v>6.6001514302658507E-2</v>
      </c>
      <c r="C2242">
        <v>6.6220298669591504E-2</v>
      </c>
      <c r="D2242">
        <f t="shared" si="179"/>
        <v>2.1878436693299752E-4</v>
      </c>
      <c r="E2242">
        <f t="shared" si="180"/>
        <v>0.21878436693299752</v>
      </c>
      <c r="F2242" s="27">
        <f t="shared" si="181"/>
        <v>0.21878436693299752</v>
      </c>
      <c r="G2242">
        <f t="shared" si="178"/>
        <v>0.33148385949106168</v>
      </c>
      <c r="H2242" s="27">
        <f t="shared" si="182"/>
        <v>0.33148385949106168</v>
      </c>
    </row>
    <row r="2243" spans="1:8" x14ac:dyDescent="0.3">
      <c r="A2243">
        <v>22209</v>
      </c>
      <c r="B2243">
        <v>6.5004230468296995E-2</v>
      </c>
      <c r="C2243">
        <v>6.5217058249636001E-2</v>
      </c>
      <c r="D2243">
        <f t="shared" si="179"/>
        <v>2.1282778133900615E-4</v>
      </c>
      <c r="E2243">
        <f t="shared" si="180"/>
        <v>0.21282778133900615</v>
      </c>
      <c r="F2243" s="27">
        <f t="shared" si="181"/>
        <v>0.21282778133900615</v>
      </c>
      <c r="G2243">
        <f t="shared" ref="G2243:G2306" si="183">ABS(F2243/(B2243*1000))*100</f>
        <v>0.32740604696921027</v>
      </c>
      <c r="H2243" s="27">
        <f t="shared" si="182"/>
        <v>0.32740604696921027</v>
      </c>
    </row>
    <row r="2244" spans="1:8" x14ac:dyDescent="0.3">
      <c r="A2244">
        <v>22210</v>
      </c>
      <c r="B2244">
        <v>6.6001779321936502E-2</v>
      </c>
      <c r="C2244">
        <v>6.6216060406751001E-2</v>
      </c>
      <c r="D2244">
        <f t="shared" ref="D2244:D2307" si="184">ABS(B2244-C2244)</f>
        <v>2.1428108481449937E-4</v>
      </c>
      <c r="E2244">
        <f t="shared" ref="E2244:E2307" si="185">D2244*1000</f>
        <v>0.21428108481449937</v>
      </c>
      <c r="F2244" s="27">
        <f t="shared" ref="F2244:F2307" si="186">E2244</f>
        <v>0.21428108481449937</v>
      </c>
      <c r="G2244">
        <f t="shared" si="183"/>
        <v>0.32465955769056126</v>
      </c>
      <c r="H2244" s="27">
        <f t="shared" ref="H2244:H2307" si="187">G2244</f>
        <v>0.32465955769056126</v>
      </c>
    </row>
    <row r="2245" spans="1:8" x14ac:dyDescent="0.3">
      <c r="A2245">
        <v>22211</v>
      </c>
      <c r="B2245">
        <v>6.60020639759855E-2</v>
      </c>
      <c r="C2245">
        <v>6.6803675022978501E-2</v>
      </c>
      <c r="D2245">
        <f t="shared" si="184"/>
        <v>8.0161104699300045E-4</v>
      </c>
      <c r="E2245">
        <f t="shared" si="185"/>
        <v>0.80161104699300045</v>
      </c>
      <c r="F2245" s="27">
        <f t="shared" si="186"/>
        <v>0.80161104699300045</v>
      </c>
      <c r="G2245">
        <f t="shared" si="183"/>
        <v>1.2145242113711205</v>
      </c>
      <c r="H2245" s="27">
        <f t="shared" si="187"/>
        <v>1.2145242113711205</v>
      </c>
    </row>
    <row r="2246" spans="1:8" x14ac:dyDescent="0.3">
      <c r="A2246">
        <v>22212</v>
      </c>
      <c r="B2246">
        <v>6.7001474944154996E-2</v>
      </c>
      <c r="C2246">
        <v>6.7719707224296502E-2</v>
      </c>
      <c r="D2246">
        <f t="shared" si="184"/>
        <v>7.1823228014150642E-4</v>
      </c>
      <c r="E2246">
        <f t="shared" si="185"/>
        <v>0.71823228014150642</v>
      </c>
      <c r="F2246" s="27">
        <f t="shared" si="186"/>
        <v>0.71823228014150642</v>
      </c>
      <c r="G2246">
        <f t="shared" si="183"/>
        <v>1.0719648794898102</v>
      </c>
      <c r="H2246" s="27">
        <f t="shared" si="187"/>
        <v>1.0719648794898102</v>
      </c>
    </row>
    <row r="2247" spans="1:8" x14ac:dyDescent="0.3">
      <c r="A2247">
        <v>22213</v>
      </c>
      <c r="B2247">
        <v>6.8001187236720495E-2</v>
      </c>
      <c r="C2247">
        <v>6.8354161046407999E-2</v>
      </c>
      <c r="D2247">
        <f t="shared" si="184"/>
        <v>3.5297380968750403E-4</v>
      </c>
      <c r="E2247">
        <f t="shared" si="185"/>
        <v>0.35297380968750403</v>
      </c>
      <c r="F2247" s="27">
        <f t="shared" si="186"/>
        <v>0.35297380968750403</v>
      </c>
      <c r="G2247">
        <f t="shared" si="183"/>
        <v>0.51907006926034804</v>
      </c>
      <c r="H2247" s="27">
        <f t="shared" si="187"/>
        <v>0.51907006926034804</v>
      </c>
    </row>
    <row r="2248" spans="1:8" x14ac:dyDescent="0.3">
      <c r="A2248">
        <v>22214</v>
      </c>
      <c r="B2248">
        <v>6.8001307358706506E-2</v>
      </c>
      <c r="C2248">
        <v>6.8213551683864504E-2</v>
      </c>
      <c r="D2248">
        <f t="shared" si="184"/>
        <v>2.1224432515799807E-4</v>
      </c>
      <c r="E2248">
        <f t="shared" si="185"/>
        <v>0.21224432515799807</v>
      </c>
      <c r="F2248" s="27">
        <f t="shared" si="186"/>
        <v>0.21224432515799807</v>
      </c>
      <c r="G2248">
        <f t="shared" si="183"/>
        <v>0.31211800684714847</v>
      </c>
      <c r="H2248" s="27">
        <f t="shared" si="187"/>
        <v>0.31211800684714847</v>
      </c>
    </row>
    <row r="2249" spans="1:8" x14ac:dyDescent="0.3">
      <c r="A2249">
        <v>22215</v>
      </c>
      <c r="B2249">
        <v>6.8001276092042998E-2</v>
      </c>
      <c r="C2249">
        <v>6.8069342850812994E-2</v>
      </c>
      <c r="D2249">
        <f t="shared" si="184"/>
        <v>6.8066758769996794E-5</v>
      </c>
      <c r="E2249">
        <f t="shared" si="185"/>
        <v>6.8066758769996794E-2</v>
      </c>
      <c r="F2249" s="27">
        <f t="shared" si="186"/>
        <v>6.8066758769996794E-2</v>
      </c>
      <c r="G2249">
        <f t="shared" si="183"/>
        <v>0.10009629624871327</v>
      </c>
      <c r="H2249" s="27">
        <f t="shared" si="187"/>
        <v>0.10009629624871327</v>
      </c>
    </row>
    <row r="2250" spans="1:8" x14ac:dyDescent="0.3">
      <c r="A2250">
        <v>22216</v>
      </c>
      <c r="B2250">
        <v>6.8001243286294005E-2</v>
      </c>
      <c r="C2250">
        <v>6.7846058680321994E-2</v>
      </c>
      <c r="D2250">
        <f t="shared" si="184"/>
        <v>1.5518460597201134E-4</v>
      </c>
      <c r="E2250">
        <f t="shared" si="185"/>
        <v>0.15518460597201134</v>
      </c>
      <c r="F2250" s="27">
        <f t="shared" si="186"/>
        <v>0.15518460597201134</v>
      </c>
      <c r="G2250">
        <f t="shared" si="183"/>
        <v>0.22820848336355284</v>
      </c>
      <c r="H2250" s="27">
        <f t="shared" si="187"/>
        <v>0.22820848336355284</v>
      </c>
    </row>
    <row r="2251" spans="1:8" x14ac:dyDescent="0.3">
      <c r="A2251">
        <v>22217</v>
      </c>
      <c r="B2251">
        <v>6.7001732040258499E-2</v>
      </c>
      <c r="C2251">
        <v>6.7775892301853505E-2</v>
      </c>
      <c r="D2251">
        <f t="shared" si="184"/>
        <v>7.7416026159500551E-4</v>
      </c>
      <c r="E2251">
        <f t="shared" si="185"/>
        <v>0.77416026159500551</v>
      </c>
      <c r="F2251" s="27">
        <f t="shared" si="186"/>
        <v>0.77416026159500551</v>
      </c>
      <c r="G2251">
        <f t="shared" si="183"/>
        <v>1.1554332075025244</v>
      </c>
      <c r="H2251" s="27">
        <f t="shared" si="187"/>
        <v>1.1554332075025244</v>
      </c>
    </row>
    <row r="2252" spans="1:8" x14ac:dyDescent="0.3">
      <c r="A2252">
        <v>22218</v>
      </c>
      <c r="B2252">
        <v>6.70015043337535E-2</v>
      </c>
      <c r="C2252">
        <v>6.7676238588180504E-2</v>
      </c>
      <c r="D2252">
        <f t="shared" si="184"/>
        <v>6.7473425442700352E-4</v>
      </c>
      <c r="E2252">
        <f t="shared" si="185"/>
        <v>0.67473425442700352</v>
      </c>
      <c r="F2252" s="27">
        <f t="shared" si="186"/>
        <v>0.67473425442700352</v>
      </c>
      <c r="G2252">
        <f t="shared" si="183"/>
        <v>1.0070434404964415</v>
      </c>
      <c r="H2252" s="27">
        <f t="shared" si="187"/>
        <v>1.0070434404964415</v>
      </c>
    </row>
    <row r="2253" spans="1:8" x14ac:dyDescent="0.3">
      <c r="A2253">
        <v>22219</v>
      </c>
      <c r="B2253">
        <v>6.7001439947037E-2</v>
      </c>
      <c r="C2253">
        <v>6.7374776288626495E-2</v>
      </c>
      <c r="D2253">
        <f t="shared" si="184"/>
        <v>3.7333634158949469E-4</v>
      </c>
      <c r="E2253">
        <f t="shared" si="185"/>
        <v>0.37333634158949469</v>
      </c>
      <c r="F2253" s="27">
        <f t="shared" si="186"/>
        <v>0.37333634158949469</v>
      </c>
      <c r="G2253">
        <f t="shared" si="183"/>
        <v>0.55720644494298621</v>
      </c>
      <c r="H2253" s="27">
        <f t="shared" si="187"/>
        <v>0.55720644494298621</v>
      </c>
    </row>
    <row r="2254" spans="1:8" x14ac:dyDescent="0.3">
      <c r="A2254">
        <v>22220</v>
      </c>
      <c r="B2254">
        <v>6.7001678825662506E-2</v>
      </c>
      <c r="C2254">
        <v>6.7243179542982506E-2</v>
      </c>
      <c r="D2254">
        <f t="shared" si="184"/>
        <v>2.4150071732000067E-4</v>
      </c>
      <c r="E2254">
        <f t="shared" si="185"/>
        <v>0.24150071732000067</v>
      </c>
      <c r="F2254" s="27">
        <f t="shared" si="186"/>
        <v>0.24150071732000067</v>
      </c>
      <c r="G2254">
        <f t="shared" si="183"/>
        <v>0.36043980024497951</v>
      </c>
      <c r="H2254" s="27">
        <f t="shared" si="187"/>
        <v>0.36043980024497951</v>
      </c>
    </row>
    <row r="2255" spans="1:8" x14ac:dyDescent="0.3">
      <c r="A2255">
        <v>22221</v>
      </c>
      <c r="B2255">
        <v>6.7001504434531997E-2</v>
      </c>
      <c r="C2255">
        <v>6.7108747106947003E-2</v>
      </c>
      <c r="D2255">
        <f t="shared" si="184"/>
        <v>1.0724267241500607E-4</v>
      </c>
      <c r="E2255">
        <f t="shared" si="185"/>
        <v>0.10724267241500607</v>
      </c>
      <c r="F2255" s="27">
        <f t="shared" si="186"/>
        <v>0.10724267241500607</v>
      </c>
      <c r="G2255">
        <f t="shared" si="183"/>
        <v>0.16006009614275785</v>
      </c>
      <c r="H2255" s="27">
        <f t="shared" si="187"/>
        <v>0.16006009614275785</v>
      </c>
    </row>
    <row r="2256" spans="1:8" x14ac:dyDescent="0.3">
      <c r="A2256">
        <v>22222</v>
      </c>
      <c r="B2256">
        <v>6.5002585987345998E-2</v>
      </c>
      <c r="C2256">
        <v>6.5687318926518995E-2</v>
      </c>
      <c r="D2256">
        <f t="shared" si="184"/>
        <v>6.8473293917299671E-4</v>
      </c>
      <c r="E2256">
        <f t="shared" si="185"/>
        <v>0.68473293917299671</v>
      </c>
      <c r="F2256" s="27">
        <f t="shared" si="186"/>
        <v>0.68473293917299671</v>
      </c>
      <c r="G2256">
        <f t="shared" si="183"/>
        <v>1.0533933823898838</v>
      </c>
      <c r="H2256" s="27">
        <f t="shared" si="187"/>
        <v>1.0533933823898838</v>
      </c>
    </row>
    <row r="2257" spans="1:8" x14ac:dyDescent="0.3">
      <c r="A2257">
        <v>22223</v>
      </c>
      <c r="B2257">
        <v>6.4006126200897503E-2</v>
      </c>
      <c r="C2257">
        <v>6.4089773609279005E-2</v>
      </c>
      <c r="D2257">
        <f t="shared" si="184"/>
        <v>8.364740838150142E-5</v>
      </c>
      <c r="E2257">
        <f t="shared" si="185"/>
        <v>8.364740838150142E-2</v>
      </c>
      <c r="F2257" s="27">
        <f t="shared" si="186"/>
        <v>8.364740838150142E-2</v>
      </c>
      <c r="G2257">
        <f t="shared" si="183"/>
        <v>0.1306865660311255</v>
      </c>
      <c r="H2257" s="27">
        <f t="shared" si="187"/>
        <v>0.1306865660311255</v>
      </c>
    </row>
    <row r="2258" spans="1:8" x14ac:dyDescent="0.3">
      <c r="A2258">
        <v>22224</v>
      </c>
      <c r="B2258">
        <v>0.10385440296000401</v>
      </c>
      <c r="C2258">
        <v>0.1006096685891585</v>
      </c>
      <c r="D2258">
        <f t="shared" si="184"/>
        <v>3.2447343708455062E-3</v>
      </c>
      <c r="E2258">
        <f t="shared" si="185"/>
        <v>3.2447343708455061</v>
      </c>
      <c r="F2258" s="27">
        <f t="shared" si="186"/>
        <v>3.2447343708455061</v>
      </c>
      <c r="G2258">
        <f t="shared" si="183"/>
        <v>3.1243108412987604</v>
      </c>
      <c r="H2258" s="27">
        <f t="shared" si="187"/>
        <v>3.1243108412987604</v>
      </c>
    </row>
    <row r="2259" spans="1:8" x14ac:dyDescent="0.3">
      <c r="A2259">
        <v>22225</v>
      </c>
      <c r="B2259">
        <v>0.121998398344787</v>
      </c>
      <c r="C2259">
        <v>0.120809369862259</v>
      </c>
      <c r="D2259">
        <f t="shared" si="184"/>
        <v>1.1890284825279984E-3</v>
      </c>
      <c r="E2259">
        <f t="shared" si="185"/>
        <v>1.1890284825279984</v>
      </c>
      <c r="F2259" s="27">
        <f t="shared" si="186"/>
        <v>1.1890284825279984</v>
      </c>
      <c r="G2259">
        <f t="shared" si="183"/>
        <v>0.97462630547625206</v>
      </c>
      <c r="H2259" s="27">
        <f t="shared" si="187"/>
        <v>0.97462630547625206</v>
      </c>
    </row>
    <row r="2260" spans="1:8" x14ac:dyDescent="0.3">
      <c r="A2260">
        <v>22226</v>
      </c>
      <c r="B2260">
        <v>0.121998644554833</v>
      </c>
      <c r="C2260">
        <v>0.12079286976782599</v>
      </c>
      <c r="D2260">
        <f t="shared" si="184"/>
        <v>1.2057747870070079E-3</v>
      </c>
      <c r="E2260">
        <f t="shared" si="185"/>
        <v>1.2057747870070079</v>
      </c>
      <c r="F2260" s="27">
        <f t="shared" si="186"/>
        <v>1.2057747870070079</v>
      </c>
      <c r="G2260">
        <f t="shared" si="183"/>
        <v>0.98835097013316842</v>
      </c>
      <c r="H2260" s="27">
        <f t="shared" si="187"/>
        <v>0.98835097013316842</v>
      </c>
    </row>
    <row r="2261" spans="1:8" x14ac:dyDescent="0.3">
      <c r="A2261">
        <v>22227</v>
      </c>
      <c r="B2261">
        <v>0.12199885191566499</v>
      </c>
      <c r="C2261">
        <v>0.120631596652161</v>
      </c>
      <c r="D2261">
        <f t="shared" si="184"/>
        <v>1.3672552635039942E-3</v>
      </c>
      <c r="E2261">
        <f t="shared" si="185"/>
        <v>1.3672552635039943</v>
      </c>
      <c r="F2261" s="27">
        <f t="shared" si="186"/>
        <v>1.3672552635039943</v>
      </c>
      <c r="G2261">
        <f t="shared" si="183"/>
        <v>1.1207115821459914</v>
      </c>
      <c r="H2261" s="27">
        <f t="shared" si="187"/>
        <v>1.1207115821459914</v>
      </c>
    </row>
    <row r="2262" spans="1:8" x14ac:dyDescent="0.3">
      <c r="A2262">
        <v>22228</v>
      </c>
      <c r="B2262">
        <v>0.121991391758572</v>
      </c>
      <c r="C2262">
        <v>0.11985951805924901</v>
      </c>
      <c r="D2262">
        <f t="shared" si="184"/>
        <v>2.1318736993229948E-3</v>
      </c>
      <c r="E2262">
        <f t="shared" si="185"/>
        <v>2.1318736993229948</v>
      </c>
      <c r="F2262" s="27">
        <f t="shared" si="186"/>
        <v>2.1318736993229948</v>
      </c>
      <c r="G2262">
        <f t="shared" si="183"/>
        <v>1.7475607652235787</v>
      </c>
      <c r="H2262" s="27">
        <f t="shared" si="187"/>
        <v>1.7475607652235787</v>
      </c>
    </row>
    <row r="2263" spans="1:8" x14ac:dyDescent="0.3">
      <c r="A2263">
        <v>22229</v>
      </c>
      <c r="B2263">
        <v>0.121993565685276</v>
      </c>
      <c r="C2263">
        <v>0.11956252529743799</v>
      </c>
      <c r="D2263">
        <f t="shared" si="184"/>
        <v>2.4310403878380071E-3</v>
      </c>
      <c r="E2263">
        <f t="shared" si="185"/>
        <v>2.4310403878380074</v>
      </c>
      <c r="F2263" s="27">
        <f t="shared" si="186"/>
        <v>2.4310403878380074</v>
      </c>
      <c r="G2263">
        <f t="shared" si="183"/>
        <v>1.9927611543953925</v>
      </c>
      <c r="H2263" s="27">
        <f t="shared" si="187"/>
        <v>1.9927611543953925</v>
      </c>
    </row>
    <row r="2264" spans="1:8" x14ac:dyDescent="0.3">
      <c r="A2264">
        <v>22230</v>
      </c>
      <c r="B2264">
        <v>0.122992906771733</v>
      </c>
      <c r="C2264">
        <v>0.11846422921022</v>
      </c>
      <c r="D2264">
        <f t="shared" si="184"/>
        <v>4.5286775615129976E-3</v>
      </c>
      <c r="E2264">
        <f t="shared" si="185"/>
        <v>4.5286775615129979</v>
      </c>
      <c r="F2264" s="27">
        <f t="shared" si="186"/>
        <v>4.5286775615129979</v>
      </c>
      <c r="G2264">
        <f t="shared" si="183"/>
        <v>3.6820640152183213</v>
      </c>
      <c r="H2264" s="27">
        <f t="shared" si="187"/>
        <v>3.6820640152183213</v>
      </c>
    </row>
    <row r="2265" spans="1:8" x14ac:dyDescent="0.3">
      <c r="A2265">
        <v>22231</v>
      </c>
      <c r="B2265">
        <v>0.121220566364345</v>
      </c>
      <c r="C2265">
        <v>0.11620567141612299</v>
      </c>
      <c r="D2265">
        <f t="shared" si="184"/>
        <v>5.0148949482220068E-3</v>
      </c>
      <c r="E2265">
        <f t="shared" si="185"/>
        <v>5.0148949482220067</v>
      </c>
      <c r="F2265" s="27">
        <f t="shared" si="186"/>
        <v>5.0148949482220067</v>
      </c>
      <c r="G2265">
        <f t="shared" si="183"/>
        <v>4.137000097119703</v>
      </c>
      <c r="H2265" s="27">
        <f t="shared" si="187"/>
        <v>4.137000097119703</v>
      </c>
    </row>
    <row r="2266" spans="1:8" x14ac:dyDescent="0.3">
      <c r="A2266">
        <v>22232</v>
      </c>
      <c r="B2266">
        <v>0.11756793689659201</v>
      </c>
      <c r="C2266">
        <v>0.11392134586215751</v>
      </c>
      <c r="D2266">
        <f t="shared" si="184"/>
        <v>3.6465910344345015E-3</v>
      </c>
      <c r="E2266">
        <f t="shared" si="185"/>
        <v>3.6465910344345014</v>
      </c>
      <c r="F2266" s="27">
        <f t="shared" si="186"/>
        <v>3.6465910344345014</v>
      </c>
      <c r="G2266">
        <f t="shared" si="183"/>
        <v>3.1016883775394435</v>
      </c>
      <c r="H2266" s="27">
        <f t="shared" si="187"/>
        <v>3.1016883775394435</v>
      </c>
    </row>
    <row r="2267" spans="1:8" x14ac:dyDescent="0.3">
      <c r="A2267">
        <v>22233</v>
      </c>
      <c r="B2267">
        <v>6.3284689074639994E-2</v>
      </c>
      <c r="C2267">
        <v>8.5983636761244001E-2</v>
      </c>
      <c r="D2267">
        <f t="shared" si="184"/>
        <v>2.2698947686604007E-2</v>
      </c>
      <c r="E2267">
        <f t="shared" si="185"/>
        <v>22.698947686604008</v>
      </c>
      <c r="F2267" s="27">
        <f t="shared" si="186"/>
        <v>22.698947686604008</v>
      </c>
      <c r="G2267">
        <f t="shared" si="183"/>
        <v>35.867992745973901</v>
      </c>
      <c r="H2267" s="27">
        <f t="shared" si="187"/>
        <v>35.867992745973901</v>
      </c>
    </row>
    <row r="2268" spans="1:8" x14ac:dyDescent="0.3">
      <c r="A2268">
        <v>22234</v>
      </c>
      <c r="B2268">
        <v>0.11999491511525801</v>
      </c>
      <c r="C2268">
        <v>0.120934759547983</v>
      </c>
      <c r="D2268">
        <f t="shared" si="184"/>
        <v>9.3984443272498996E-4</v>
      </c>
      <c r="E2268">
        <f t="shared" si="185"/>
        <v>0.93984443272498996</v>
      </c>
      <c r="F2268" s="27">
        <f t="shared" si="186"/>
        <v>0.93984443272498996</v>
      </c>
      <c r="G2268">
        <f t="shared" si="183"/>
        <v>0.78323688284811632</v>
      </c>
      <c r="H2268" s="27">
        <f t="shared" si="187"/>
        <v>0.78323688284811632</v>
      </c>
    </row>
    <row r="2269" spans="1:8" x14ac:dyDescent="0.3">
      <c r="A2269">
        <v>22235</v>
      </c>
      <c r="B2269">
        <v>0.11399928195252999</v>
      </c>
      <c r="C2269">
        <v>0.1143445379147465</v>
      </c>
      <c r="D2269">
        <f t="shared" si="184"/>
        <v>3.4525596221650356E-4</v>
      </c>
      <c r="E2269">
        <f t="shared" si="185"/>
        <v>0.34525596221650356</v>
      </c>
      <c r="F2269" s="27">
        <f t="shared" si="186"/>
        <v>0.34525596221650356</v>
      </c>
      <c r="G2269">
        <f t="shared" si="183"/>
        <v>0.30285801480773383</v>
      </c>
      <c r="H2269" s="27">
        <f t="shared" si="187"/>
        <v>0.30285801480773383</v>
      </c>
    </row>
    <row r="2270" spans="1:8" x14ac:dyDescent="0.3">
      <c r="A2270">
        <v>22236</v>
      </c>
      <c r="B2270">
        <v>0.108999469806268</v>
      </c>
      <c r="C2270">
        <v>0.10883779861825051</v>
      </c>
      <c r="D2270">
        <f t="shared" si="184"/>
        <v>1.6167118801749258E-4</v>
      </c>
      <c r="E2270">
        <f t="shared" si="185"/>
        <v>0.16167118801749258</v>
      </c>
      <c r="F2270" s="27">
        <f t="shared" si="186"/>
        <v>0.16167118801749258</v>
      </c>
      <c r="G2270">
        <f t="shared" si="183"/>
        <v>0.1483229123085108</v>
      </c>
      <c r="H2270" s="27">
        <f t="shared" si="187"/>
        <v>0.1483229123085108</v>
      </c>
    </row>
    <row r="2271" spans="1:8" x14ac:dyDescent="0.3">
      <c r="A2271">
        <v>22237</v>
      </c>
      <c r="B2271">
        <v>0.102999580225374</v>
      </c>
      <c r="C2271">
        <v>0.10278276214201949</v>
      </c>
      <c r="D2271">
        <f t="shared" si="184"/>
        <v>2.1681808335451136E-4</v>
      </c>
      <c r="E2271">
        <f t="shared" si="185"/>
        <v>0.21681808335451136</v>
      </c>
      <c r="F2271" s="27">
        <f t="shared" si="186"/>
        <v>0.21681808335451136</v>
      </c>
      <c r="G2271">
        <f t="shared" si="183"/>
        <v>0.21050385145268591</v>
      </c>
      <c r="H2271" s="27">
        <f t="shared" si="187"/>
        <v>0.21050385145268591</v>
      </c>
    </row>
    <row r="2272" spans="1:8" x14ac:dyDescent="0.3">
      <c r="A2272">
        <v>22238</v>
      </c>
      <c r="B2272">
        <v>0.10299960557257801</v>
      </c>
      <c r="C2272">
        <v>0.1029832707303075</v>
      </c>
      <c r="D2272">
        <f t="shared" si="184"/>
        <v>1.6334842270510075E-5</v>
      </c>
      <c r="E2272">
        <f t="shared" si="185"/>
        <v>1.6334842270510075E-2</v>
      </c>
      <c r="F2272" s="27">
        <f t="shared" si="186"/>
        <v>1.6334842270510075E-2</v>
      </c>
      <c r="G2272">
        <f t="shared" si="183"/>
        <v>1.5859130896379827E-2</v>
      </c>
      <c r="H2272" s="27">
        <f t="shared" si="187"/>
        <v>1.5859130896379827E-2</v>
      </c>
    </row>
    <row r="2273" spans="1:8" x14ac:dyDescent="0.3">
      <c r="A2273">
        <v>22239</v>
      </c>
      <c r="B2273">
        <v>0.10299961192657001</v>
      </c>
      <c r="C2273">
        <v>0.103009078119865</v>
      </c>
      <c r="D2273">
        <f t="shared" si="184"/>
        <v>9.4661932949907657E-6</v>
      </c>
      <c r="E2273">
        <f t="shared" si="185"/>
        <v>9.4661932949907657E-3</v>
      </c>
      <c r="F2273" s="27">
        <f t="shared" si="186"/>
        <v>9.4661932949907657E-3</v>
      </c>
      <c r="G2273">
        <f t="shared" si="183"/>
        <v>9.1905135543028631E-3</v>
      </c>
      <c r="H2273" s="27">
        <f t="shared" si="187"/>
        <v>9.1905135543028631E-3</v>
      </c>
    </row>
    <row r="2274" spans="1:8" x14ac:dyDescent="0.3">
      <c r="A2274">
        <v>22240</v>
      </c>
      <c r="B2274">
        <v>0.102999617745931</v>
      </c>
      <c r="C2274">
        <v>0.10320809849415551</v>
      </c>
      <c r="D2274">
        <f t="shared" si="184"/>
        <v>2.0848074822450713E-4</v>
      </c>
      <c r="E2274">
        <f t="shared" si="185"/>
        <v>0.20848074822450713</v>
      </c>
      <c r="F2274" s="27">
        <f t="shared" si="186"/>
        <v>0.20848074822450713</v>
      </c>
      <c r="G2274">
        <f t="shared" si="183"/>
        <v>0.20240924460396179</v>
      </c>
      <c r="H2274" s="27">
        <f t="shared" si="187"/>
        <v>0.20240924460396179</v>
      </c>
    </row>
    <row r="2275" spans="1:8" x14ac:dyDescent="0.3">
      <c r="A2275">
        <v>22241</v>
      </c>
      <c r="B2275">
        <v>0.10299962580783199</v>
      </c>
      <c r="C2275">
        <v>0.10312729483569651</v>
      </c>
      <c r="D2275">
        <f t="shared" si="184"/>
        <v>1.2766902786451317E-4</v>
      </c>
      <c r="E2275">
        <f t="shared" si="185"/>
        <v>0.12766902786451317</v>
      </c>
      <c r="F2275" s="27">
        <f t="shared" si="186"/>
        <v>0.12766902786451317</v>
      </c>
      <c r="G2275">
        <f t="shared" si="183"/>
        <v>0.12395096279544478</v>
      </c>
      <c r="H2275" s="27">
        <f t="shared" si="187"/>
        <v>0.12395096279544478</v>
      </c>
    </row>
    <row r="2276" spans="1:8" x14ac:dyDescent="0.3">
      <c r="A2276">
        <v>22242</v>
      </c>
      <c r="B2276">
        <v>9.4999690394098002E-2</v>
      </c>
      <c r="C2276">
        <v>9.4649198938132506E-2</v>
      </c>
      <c r="D2276">
        <f t="shared" si="184"/>
        <v>3.5049145596549591E-4</v>
      </c>
      <c r="E2276">
        <f t="shared" si="185"/>
        <v>0.35049145596549591</v>
      </c>
      <c r="F2276" s="27">
        <f t="shared" si="186"/>
        <v>0.35049145596549591</v>
      </c>
      <c r="G2276">
        <f t="shared" si="183"/>
        <v>0.36893957707810671</v>
      </c>
      <c r="H2276" s="27">
        <f t="shared" si="187"/>
        <v>0.36893957707810671</v>
      </c>
    </row>
    <row r="2277" spans="1:8" x14ac:dyDescent="0.3">
      <c r="A2277">
        <v>22243</v>
      </c>
      <c r="B2277">
        <v>8.6999813408781004E-2</v>
      </c>
      <c r="C2277">
        <v>8.6400132941916993E-2</v>
      </c>
      <c r="D2277">
        <f t="shared" si="184"/>
        <v>5.99680466864011E-4</v>
      </c>
      <c r="E2277">
        <f t="shared" si="185"/>
        <v>0.599680466864011</v>
      </c>
      <c r="F2277" s="27">
        <f t="shared" si="186"/>
        <v>0.599680466864011</v>
      </c>
      <c r="G2277">
        <f t="shared" si="183"/>
        <v>0.68928937128442669</v>
      </c>
      <c r="H2277" s="27">
        <f t="shared" si="187"/>
        <v>0.68928937128442669</v>
      </c>
    </row>
    <row r="2278" spans="1:8" x14ac:dyDescent="0.3">
      <c r="A2278">
        <v>22244</v>
      </c>
      <c r="B2278">
        <v>7.7999650421318997E-2</v>
      </c>
      <c r="C2278">
        <v>7.7780203617399499E-2</v>
      </c>
      <c r="D2278">
        <f t="shared" si="184"/>
        <v>2.1944680391949856E-4</v>
      </c>
      <c r="E2278">
        <f t="shared" si="185"/>
        <v>0.21944680391949856</v>
      </c>
      <c r="F2278" s="27">
        <f t="shared" si="186"/>
        <v>0.21944680391949856</v>
      </c>
      <c r="G2278">
        <f t="shared" si="183"/>
        <v>0.28134331722532818</v>
      </c>
      <c r="H2278" s="27">
        <f t="shared" si="187"/>
        <v>0.28134331722532818</v>
      </c>
    </row>
    <row r="2279" spans="1:8" x14ac:dyDescent="0.3">
      <c r="A2279">
        <v>22245</v>
      </c>
      <c r="B2279">
        <v>6.9999966015951001E-2</v>
      </c>
      <c r="C2279">
        <v>6.9052602231118004E-2</v>
      </c>
      <c r="D2279">
        <f t="shared" si="184"/>
        <v>9.4736378483299688E-4</v>
      </c>
      <c r="E2279">
        <f t="shared" si="185"/>
        <v>0.94736378483299688</v>
      </c>
      <c r="F2279" s="27">
        <f t="shared" si="186"/>
        <v>0.94736378483299688</v>
      </c>
      <c r="G2279">
        <f t="shared" si="183"/>
        <v>1.3533774925220958</v>
      </c>
      <c r="H2279" s="27">
        <f t="shared" si="187"/>
        <v>1.3533774925220958</v>
      </c>
    </row>
    <row r="2280" spans="1:8" x14ac:dyDescent="0.3">
      <c r="A2280">
        <v>22246</v>
      </c>
      <c r="B2280">
        <v>6.9999966105528999E-2</v>
      </c>
      <c r="C2280">
        <v>6.8774910945343506E-2</v>
      </c>
      <c r="D2280">
        <f t="shared" si="184"/>
        <v>1.2250551601854925E-3</v>
      </c>
      <c r="E2280">
        <f t="shared" si="185"/>
        <v>1.2250551601854927</v>
      </c>
      <c r="F2280" s="27">
        <f t="shared" si="186"/>
        <v>1.2250551601854927</v>
      </c>
      <c r="G2280">
        <f t="shared" si="183"/>
        <v>1.7500796476653306</v>
      </c>
      <c r="H2280" s="27">
        <f t="shared" si="187"/>
        <v>1.7500796476653306</v>
      </c>
    </row>
    <row r="2281" spans="1:8" x14ac:dyDescent="0.3">
      <c r="A2281">
        <v>22247</v>
      </c>
      <c r="B2281">
        <v>6.8999967760013506E-2</v>
      </c>
      <c r="C2281">
        <v>6.7986971107235505E-2</v>
      </c>
      <c r="D2281">
        <f t="shared" si="184"/>
        <v>1.0129966527780004E-3</v>
      </c>
      <c r="E2281">
        <f t="shared" si="185"/>
        <v>1.0129966527780003</v>
      </c>
      <c r="F2281" s="27">
        <f t="shared" si="186"/>
        <v>1.0129966527780003</v>
      </c>
      <c r="G2281">
        <f t="shared" si="183"/>
        <v>1.4681117769522305</v>
      </c>
      <c r="H2281" s="27">
        <f t="shared" si="187"/>
        <v>1.4681117769522305</v>
      </c>
    </row>
    <row r="2282" spans="1:8" x14ac:dyDescent="0.3">
      <c r="A2282">
        <v>22248</v>
      </c>
      <c r="B2282">
        <v>6.8999534328524001E-2</v>
      </c>
      <c r="C2282">
        <v>6.5644259773505506E-2</v>
      </c>
      <c r="D2282">
        <f t="shared" si="184"/>
        <v>3.3552745550184948E-3</v>
      </c>
      <c r="E2282">
        <f t="shared" si="185"/>
        <v>3.3552745550184948</v>
      </c>
      <c r="F2282" s="27">
        <f t="shared" si="186"/>
        <v>3.3552745550184948</v>
      </c>
      <c r="G2282">
        <f t="shared" si="183"/>
        <v>4.8627495644292251</v>
      </c>
      <c r="H2282" s="27">
        <f t="shared" si="187"/>
        <v>4.8627495644292251</v>
      </c>
    </row>
    <row r="2283" spans="1:8" x14ac:dyDescent="0.3">
      <c r="A2283">
        <v>22249</v>
      </c>
      <c r="B2283">
        <v>6.7999968646168502E-2</v>
      </c>
      <c r="C2283">
        <v>6.7382155055392495E-2</v>
      </c>
      <c r="D2283">
        <f t="shared" si="184"/>
        <v>6.1781359077600628E-4</v>
      </c>
      <c r="E2283">
        <f t="shared" si="185"/>
        <v>0.61781359077600628</v>
      </c>
      <c r="F2283" s="27">
        <f t="shared" si="186"/>
        <v>0.61781359077600628</v>
      </c>
      <c r="G2283">
        <f t="shared" si="183"/>
        <v>0.90854981711938987</v>
      </c>
      <c r="H2283" s="27">
        <f t="shared" si="187"/>
        <v>0.90854981711938987</v>
      </c>
    </row>
    <row r="2284" spans="1:8" x14ac:dyDescent="0.3">
      <c r="A2284">
        <v>22250</v>
      </c>
      <c r="B2284">
        <v>6.7999968358977494E-2</v>
      </c>
      <c r="C2284">
        <v>6.7257440278350997E-2</v>
      </c>
      <c r="D2284">
        <f t="shared" si="184"/>
        <v>7.4252808062649778E-4</v>
      </c>
      <c r="E2284">
        <f t="shared" si="185"/>
        <v>0.74252808062649778</v>
      </c>
      <c r="F2284" s="27">
        <f t="shared" si="186"/>
        <v>0.74252808062649778</v>
      </c>
      <c r="G2284">
        <f t="shared" si="183"/>
        <v>1.091953567840841</v>
      </c>
      <c r="H2284" s="27">
        <f t="shared" si="187"/>
        <v>1.091953567840841</v>
      </c>
    </row>
    <row r="2285" spans="1:8" x14ac:dyDescent="0.3">
      <c r="A2285">
        <v>22251</v>
      </c>
      <c r="B2285">
        <v>6.8999967992216998E-2</v>
      </c>
      <c r="C2285">
        <v>6.8294090755973993E-2</v>
      </c>
      <c r="D2285">
        <f t="shared" si="184"/>
        <v>7.0587723624300491E-4</v>
      </c>
      <c r="E2285">
        <f t="shared" si="185"/>
        <v>0.70587723624300491</v>
      </c>
      <c r="F2285" s="27">
        <f t="shared" si="186"/>
        <v>0.70587723624300491</v>
      </c>
      <c r="G2285">
        <f t="shared" si="183"/>
        <v>1.023010961863962</v>
      </c>
      <c r="H2285" s="27">
        <f t="shared" si="187"/>
        <v>1.023010961863962</v>
      </c>
    </row>
    <row r="2286" spans="1:8" x14ac:dyDescent="0.3">
      <c r="A2286">
        <v>22252</v>
      </c>
      <c r="B2286">
        <v>6.8999969032483496E-2</v>
      </c>
      <c r="C2286">
        <v>6.8646358369372495E-2</v>
      </c>
      <c r="D2286">
        <f t="shared" si="184"/>
        <v>3.5361066311100087E-4</v>
      </c>
      <c r="E2286">
        <f t="shared" si="185"/>
        <v>0.35361066311100087</v>
      </c>
      <c r="F2286" s="27">
        <f t="shared" si="186"/>
        <v>0.35361066311100087</v>
      </c>
      <c r="G2286">
        <f t="shared" si="183"/>
        <v>0.51247945190313005</v>
      </c>
      <c r="H2286" s="27">
        <f t="shared" si="187"/>
        <v>0.51247945190313005</v>
      </c>
    </row>
    <row r="2287" spans="1:8" x14ac:dyDescent="0.3">
      <c r="A2287">
        <v>22253</v>
      </c>
      <c r="B2287">
        <v>6.9999966629030505E-2</v>
      </c>
      <c r="C2287">
        <v>6.9023181558800994E-2</v>
      </c>
      <c r="D2287">
        <f t="shared" si="184"/>
        <v>9.7678507022951055E-4</v>
      </c>
      <c r="E2287">
        <f t="shared" si="185"/>
        <v>0.97678507022951055</v>
      </c>
      <c r="F2287" s="27">
        <f t="shared" si="186"/>
        <v>0.97678507022951055</v>
      </c>
      <c r="G2287">
        <f t="shared" si="183"/>
        <v>1.3954079084152256</v>
      </c>
      <c r="H2287" s="27">
        <f t="shared" si="187"/>
        <v>1.3954079084152256</v>
      </c>
    </row>
    <row r="2288" spans="1:8" x14ac:dyDescent="0.3">
      <c r="A2288">
        <v>22254</v>
      </c>
      <c r="B2288">
        <v>6.7999967396583497E-2</v>
      </c>
      <c r="C2288">
        <v>6.6756905396459496E-2</v>
      </c>
      <c r="D2288">
        <f t="shared" si="184"/>
        <v>1.2430620001240011E-3</v>
      </c>
      <c r="E2288">
        <f t="shared" si="185"/>
        <v>1.2430620001240011</v>
      </c>
      <c r="F2288" s="27">
        <f t="shared" si="186"/>
        <v>1.2430620001240011</v>
      </c>
      <c r="G2288">
        <f t="shared" si="183"/>
        <v>1.8280332295960129</v>
      </c>
      <c r="H2288" s="27">
        <f t="shared" si="187"/>
        <v>1.8280332295960129</v>
      </c>
    </row>
    <row r="2289" spans="1:8" x14ac:dyDescent="0.3">
      <c r="A2289">
        <v>22255</v>
      </c>
      <c r="B2289">
        <v>6.4999970612096003E-2</v>
      </c>
      <c r="C2289">
        <v>6.3902555339573994E-2</v>
      </c>
      <c r="D2289">
        <f t="shared" si="184"/>
        <v>1.0974152725220093E-3</v>
      </c>
      <c r="E2289">
        <f t="shared" si="185"/>
        <v>1.0974152725220092</v>
      </c>
      <c r="F2289" s="27">
        <f t="shared" si="186"/>
        <v>1.0974152725220092</v>
      </c>
      <c r="G2289">
        <f t="shared" si="183"/>
        <v>1.6883319518267419</v>
      </c>
      <c r="H2289" s="27">
        <f t="shared" si="187"/>
        <v>1.6883319518267419</v>
      </c>
    </row>
    <row r="2290" spans="1:8" x14ac:dyDescent="0.3">
      <c r="A2290">
        <v>22256</v>
      </c>
      <c r="B2290">
        <v>6.2999739152854006E-2</v>
      </c>
      <c r="C2290">
        <v>6.2146941351728997E-2</v>
      </c>
      <c r="D2290">
        <f t="shared" si="184"/>
        <v>8.5279780112500897E-4</v>
      </c>
      <c r="E2290">
        <f t="shared" si="185"/>
        <v>0.85279780112500903</v>
      </c>
      <c r="F2290" s="27">
        <f t="shared" si="186"/>
        <v>0.85279780112500903</v>
      </c>
      <c r="G2290">
        <f t="shared" si="183"/>
        <v>1.3536529080793436</v>
      </c>
      <c r="H2290" s="27">
        <f t="shared" si="187"/>
        <v>1.3536529080793436</v>
      </c>
    </row>
    <row r="2291" spans="1:8" x14ac:dyDescent="0.3">
      <c r="A2291">
        <v>22257</v>
      </c>
      <c r="B2291">
        <v>6.0999756287722501E-2</v>
      </c>
      <c r="C2291">
        <v>5.9958913593179002E-2</v>
      </c>
      <c r="D2291">
        <f t="shared" si="184"/>
        <v>1.0408426945434993E-3</v>
      </c>
      <c r="E2291">
        <f t="shared" si="185"/>
        <v>1.0408426945434992</v>
      </c>
      <c r="F2291" s="27">
        <f t="shared" si="186"/>
        <v>1.0408426945434992</v>
      </c>
      <c r="G2291">
        <f t="shared" si="183"/>
        <v>1.7063063164286625</v>
      </c>
      <c r="H2291" s="27">
        <f t="shared" si="187"/>
        <v>1.7063063164286625</v>
      </c>
    </row>
    <row r="2292" spans="1:8" x14ac:dyDescent="0.3">
      <c r="A2292">
        <v>22258</v>
      </c>
      <c r="B2292">
        <v>6.4999719178808493E-2</v>
      </c>
      <c r="C2292">
        <v>6.4156060709737006E-2</v>
      </c>
      <c r="D2292">
        <f t="shared" si="184"/>
        <v>8.4365846907148712E-4</v>
      </c>
      <c r="E2292">
        <f t="shared" si="185"/>
        <v>0.84365846907148712</v>
      </c>
      <c r="F2292" s="27">
        <f t="shared" si="186"/>
        <v>0.84365846907148712</v>
      </c>
      <c r="G2292">
        <f t="shared" si="183"/>
        <v>1.2979417137951892</v>
      </c>
      <c r="H2292" s="27">
        <f t="shared" si="187"/>
        <v>1.2979417137951892</v>
      </c>
    </row>
    <row r="2293" spans="1:8" x14ac:dyDescent="0.3">
      <c r="A2293">
        <v>22259</v>
      </c>
      <c r="B2293">
        <v>6.79997121344115E-2</v>
      </c>
      <c r="C2293">
        <v>6.8179086634501507E-2</v>
      </c>
      <c r="D2293">
        <f t="shared" si="184"/>
        <v>1.7937450009000711E-4</v>
      </c>
      <c r="E2293">
        <f t="shared" si="185"/>
        <v>0.17937450009000711</v>
      </c>
      <c r="F2293" s="27">
        <f t="shared" si="186"/>
        <v>0.17937450009000711</v>
      </c>
      <c r="G2293">
        <f t="shared" si="183"/>
        <v>0.26378714623886473</v>
      </c>
      <c r="H2293" s="27">
        <f t="shared" si="187"/>
        <v>0.26378714623886473</v>
      </c>
    </row>
    <row r="2294" spans="1:8" x14ac:dyDescent="0.3">
      <c r="A2294">
        <v>22260</v>
      </c>
      <c r="B2294">
        <v>7.1999709052886995E-2</v>
      </c>
      <c r="C2294">
        <v>7.1855967973269E-2</v>
      </c>
      <c r="D2294">
        <f t="shared" si="184"/>
        <v>1.4374107961799554E-4</v>
      </c>
      <c r="E2294">
        <f t="shared" si="185"/>
        <v>0.14374107961799554</v>
      </c>
      <c r="F2294" s="27">
        <f t="shared" si="186"/>
        <v>0.14374107961799554</v>
      </c>
      <c r="G2294">
        <f t="shared" si="183"/>
        <v>0.1996411950948459</v>
      </c>
      <c r="H2294" s="27">
        <f t="shared" si="187"/>
        <v>0.1996411950948459</v>
      </c>
    </row>
    <row r="2295" spans="1:8" x14ac:dyDescent="0.3">
      <c r="A2295">
        <v>22261</v>
      </c>
      <c r="B2295">
        <v>7.5999727292738004E-2</v>
      </c>
      <c r="C2295">
        <v>7.6314133359154004E-2</v>
      </c>
      <c r="D2295">
        <f t="shared" si="184"/>
        <v>3.1440606641600088E-4</v>
      </c>
      <c r="E2295">
        <f t="shared" si="185"/>
        <v>0.31440606641600088</v>
      </c>
      <c r="F2295" s="27">
        <f t="shared" si="186"/>
        <v>0.31440606641600088</v>
      </c>
      <c r="G2295">
        <f t="shared" si="183"/>
        <v>0.41369367709039567</v>
      </c>
      <c r="H2295" s="27">
        <f t="shared" si="187"/>
        <v>0.41369367709039567</v>
      </c>
    </row>
    <row r="2296" spans="1:8" x14ac:dyDescent="0.3">
      <c r="A2296">
        <v>22262</v>
      </c>
      <c r="B2296">
        <v>8.1999830453666003E-2</v>
      </c>
      <c r="C2296">
        <v>8.1579504652278007E-2</v>
      </c>
      <c r="D2296">
        <f t="shared" si="184"/>
        <v>4.203258013879968E-4</v>
      </c>
      <c r="E2296">
        <f t="shared" si="185"/>
        <v>0.4203258013879968</v>
      </c>
      <c r="F2296" s="27">
        <f t="shared" si="186"/>
        <v>0.4203258013879968</v>
      </c>
      <c r="G2296">
        <f t="shared" si="183"/>
        <v>0.5125935005749821</v>
      </c>
      <c r="H2296" s="27">
        <f t="shared" si="187"/>
        <v>0.5125935005749821</v>
      </c>
    </row>
    <row r="2297" spans="1:8" x14ac:dyDescent="0.3">
      <c r="A2297">
        <v>22263</v>
      </c>
      <c r="B2297">
        <v>8.7999752969214001E-2</v>
      </c>
      <c r="C2297">
        <v>8.7618334793887503E-2</v>
      </c>
      <c r="D2297">
        <f t="shared" si="184"/>
        <v>3.814181753264978E-4</v>
      </c>
      <c r="E2297">
        <f t="shared" si="185"/>
        <v>0.3814181753264978</v>
      </c>
      <c r="F2297" s="27">
        <f t="shared" si="186"/>
        <v>0.3814181753264978</v>
      </c>
      <c r="G2297">
        <f t="shared" si="183"/>
        <v>0.43343096140273696</v>
      </c>
      <c r="H2297" s="27">
        <f t="shared" si="187"/>
        <v>0.43343096140273696</v>
      </c>
    </row>
    <row r="2298" spans="1:8" x14ac:dyDescent="0.3">
      <c r="A2298">
        <v>22264</v>
      </c>
      <c r="B2298">
        <v>9.2999775172112498E-2</v>
      </c>
      <c r="C2298">
        <v>9.3484819282047493E-2</v>
      </c>
      <c r="D2298">
        <f t="shared" si="184"/>
        <v>4.8504410993499558E-4</v>
      </c>
      <c r="E2298">
        <f t="shared" si="185"/>
        <v>0.48504410993499558</v>
      </c>
      <c r="F2298" s="27">
        <f t="shared" si="186"/>
        <v>0.48504410993499558</v>
      </c>
      <c r="G2298">
        <f t="shared" si="183"/>
        <v>0.52155406724084641</v>
      </c>
      <c r="H2298" s="27">
        <f t="shared" si="187"/>
        <v>0.52155406724084641</v>
      </c>
    </row>
    <row r="2299" spans="1:8" x14ac:dyDescent="0.3">
      <c r="A2299">
        <v>22265</v>
      </c>
      <c r="B2299">
        <v>9.8999772404753494E-2</v>
      </c>
      <c r="C2299">
        <v>9.9217931803523507E-2</v>
      </c>
      <c r="D2299">
        <f t="shared" si="184"/>
        <v>2.1815939877001256E-4</v>
      </c>
      <c r="E2299">
        <f t="shared" si="185"/>
        <v>0.21815939877001256</v>
      </c>
      <c r="F2299" s="27">
        <f t="shared" si="186"/>
        <v>0.21815939877001256</v>
      </c>
      <c r="G2299">
        <f t="shared" si="183"/>
        <v>0.22036353566358052</v>
      </c>
      <c r="H2299" s="27">
        <f t="shared" si="187"/>
        <v>0.22036353566358052</v>
      </c>
    </row>
    <row r="2300" spans="1:8" x14ac:dyDescent="0.3">
      <c r="A2300">
        <v>22266</v>
      </c>
      <c r="B2300">
        <v>0.104999707996755</v>
      </c>
      <c r="C2300">
        <v>0.10520237576779801</v>
      </c>
      <c r="D2300">
        <f t="shared" si="184"/>
        <v>2.0266777104301081E-4</v>
      </c>
      <c r="E2300">
        <f t="shared" si="185"/>
        <v>0.20266777104301081</v>
      </c>
      <c r="F2300" s="27">
        <f t="shared" si="186"/>
        <v>0.20266777104301081</v>
      </c>
      <c r="G2300">
        <f t="shared" si="183"/>
        <v>0.19301746158120198</v>
      </c>
      <c r="H2300" s="27">
        <f t="shared" si="187"/>
        <v>0.19301746158120198</v>
      </c>
    </row>
    <row r="2301" spans="1:8" x14ac:dyDescent="0.3">
      <c r="A2301">
        <v>22267</v>
      </c>
      <c r="B2301">
        <v>0.111999320148158</v>
      </c>
      <c r="C2301">
        <v>0.11216272883786151</v>
      </c>
      <c r="D2301">
        <f t="shared" si="184"/>
        <v>1.6340868970350642E-4</v>
      </c>
      <c r="E2301">
        <f t="shared" si="185"/>
        <v>0.16340868970350642</v>
      </c>
      <c r="F2301" s="27">
        <f t="shared" si="186"/>
        <v>0.16340868970350642</v>
      </c>
      <c r="G2301">
        <f t="shared" si="183"/>
        <v>0.14590150144424241</v>
      </c>
      <c r="H2301" s="27">
        <f t="shared" si="187"/>
        <v>0.14590150144424241</v>
      </c>
    </row>
    <row r="2302" spans="1:8" x14ac:dyDescent="0.3">
      <c r="A2302">
        <v>22268</v>
      </c>
      <c r="B2302">
        <v>0.11799867088109101</v>
      </c>
      <c r="C2302">
        <v>0.11796675568114751</v>
      </c>
      <c r="D2302">
        <f t="shared" si="184"/>
        <v>3.1915199943499672E-5</v>
      </c>
      <c r="E2302">
        <f t="shared" si="185"/>
        <v>3.1915199943499672E-2</v>
      </c>
      <c r="F2302" s="27">
        <f t="shared" si="186"/>
        <v>3.1915199943499672E-2</v>
      </c>
      <c r="G2302">
        <f t="shared" si="183"/>
        <v>2.7047084263907589E-2</v>
      </c>
      <c r="H2302" s="27">
        <f t="shared" si="187"/>
        <v>2.7047084263907589E-2</v>
      </c>
    </row>
    <row r="2303" spans="1:8" x14ac:dyDescent="0.3">
      <c r="A2303">
        <v>22269</v>
      </c>
      <c r="B2303">
        <v>6.5575526225456496E-2</v>
      </c>
      <c r="C2303">
        <v>9.5928377634355994E-2</v>
      </c>
      <c r="D2303">
        <f t="shared" si="184"/>
        <v>3.0352851408899498E-2</v>
      </c>
      <c r="E2303">
        <f t="shared" si="185"/>
        <v>30.352851408899497</v>
      </c>
      <c r="F2303" s="27">
        <f t="shared" si="186"/>
        <v>30.352851408899497</v>
      </c>
      <c r="G2303">
        <f t="shared" si="183"/>
        <v>46.286859070780103</v>
      </c>
      <c r="H2303" s="27">
        <f t="shared" si="187"/>
        <v>46.286859070780103</v>
      </c>
    </row>
    <row r="2304" spans="1:8" x14ac:dyDescent="0.3">
      <c r="A2304">
        <v>22270</v>
      </c>
      <c r="B2304">
        <v>6.5001044654154502E-2</v>
      </c>
      <c r="C2304">
        <v>6.5201969875708504E-2</v>
      </c>
      <c r="D2304">
        <f t="shared" si="184"/>
        <v>2.0092522155400194E-4</v>
      </c>
      <c r="E2304">
        <f t="shared" si="185"/>
        <v>0.20092522155400194</v>
      </c>
      <c r="F2304" s="27">
        <f t="shared" si="186"/>
        <v>0.20092522155400194</v>
      </c>
      <c r="G2304">
        <f t="shared" si="183"/>
        <v>0.30911075756250933</v>
      </c>
      <c r="H2304" s="27">
        <f t="shared" si="187"/>
        <v>0.30911075756250933</v>
      </c>
    </row>
    <row r="2305" spans="1:8" x14ac:dyDescent="0.3">
      <c r="A2305">
        <v>22271</v>
      </c>
      <c r="B2305">
        <v>6.8000280525099502E-2</v>
      </c>
      <c r="C2305">
        <v>6.8551042469716494E-2</v>
      </c>
      <c r="D2305">
        <f t="shared" si="184"/>
        <v>5.5076194461699257E-4</v>
      </c>
      <c r="E2305">
        <f t="shared" si="185"/>
        <v>0.55076194461699257</v>
      </c>
      <c r="F2305" s="27">
        <f t="shared" si="186"/>
        <v>0.55076194461699257</v>
      </c>
      <c r="G2305">
        <f t="shared" si="183"/>
        <v>0.80994069489713583</v>
      </c>
      <c r="H2305" s="27">
        <f t="shared" si="187"/>
        <v>0.80994069489713583</v>
      </c>
    </row>
    <row r="2306" spans="1:8" x14ac:dyDescent="0.3">
      <c r="A2306">
        <v>22272</v>
      </c>
      <c r="B2306">
        <v>7.1000190393091994E-2</v>
      </c>
      <c r="C2306">
        <v>7.1725042201220501E-2</v>
      </c>
      <c r="D2306">
        <f t="shared" si="184"/>
        <v>7.2485180812850714E-4</v>
      </c>
      <c r="E2306">
        <f t="shared" si="185"/>
        <v>0.72485180812850714</v>
      </c>
      <c r="F2306" s="27">
        <f t="shared" si="186"/>
        <v>0.72485180812850714</v>
      </c>
      <c r="G2306">
        <f t="shared" si="183"/>
        <v>1.0209153019384467</v>
      </c>
      <c r="H2306" s="27">
        <f t="shared" si="187"/>
        <v>1.0209153019384467</v>
      </c>
    </row>
    <row r="2307" spans="1:8" x14ac:dyDescent="0.3">
      <c r="A2307">
        <v>22465</v>
      </c>
      <c r="B2307">
        <v>9.1000165289652504E-2</v>
      </c>
      <c r="C2307">
        <v>9.1714838300183496E-2</v>
      </c>
      <c r="D2307">
        <f t="shared" si="184"/>
        <v>7.1467301053099175E-4</v>
      </c>
      <c r="E2307">
        <f t="shared" si="185"/>
        <v>0.71467301053099175</v>
      </c>
      <c r="F2307" s="27">
        <f t="shared" si="186"/>
        <v>0.71467301053099175</v>
      </c>
      <c r="G2307">
        <f t="shared" ref="G2307:G2370" si="188">ABS(F2307/(B2307*1000))*100</f>
        <v>0.78535353013502296</v>
      </c>
      <c r="H2307" s="27">
        <f t="shared" si="187"/>
        <v>0.78535353013502296</v>
      </c>
    </row>
    <row r="2308" spans="1:8" x14ac:dyDescent="0.3">
      <c r="A2308">
        <v>22466</v>
      </c>
      <c r="B2308">
        <v>9.3000026725668997E-2</v>
      </c>
      <c r="C2308">
        <v>9.4012832176328998E-2</v>
      </c>
      <c r="D2308">
        <f t="shared" ref="D2308:D2371" si="189">ABS(B2308-C2308)</f>
        <v>1.0128054506600009E-3</v>
      </c>
      <c r="E2308">
        <f t="shared" ref="E2308:E2371" si="190">D2308*1000</f>
        <v>1.012805450660001</v>
      </c>
      <c r="F2308" s="27">
        <f t="shared" ref="F2308:F2371" si="191">E2308</f>
        <v>1.012805450660001</v>
      </c>
      <c r="G2308">
        <f t="shared" si="188"/>
        <v>1.0890378060294212</v>
      </c>
      <c r="H2308" s="27">
        <f t="shared" ref="H2308:H2371" si="192">G2308</f>
        <v>1.0890378060294212</v>
      </c>
    </row>
    <row r="2309" spans="1:8" x14ac:dyDescent="0.3">
      <c r="A2309">
        <v>22467</v>
      </c>
      <c r="B2309">
        <v>9.6000025372582495E-2</v>
      </c>
      <c r="C2309">
        <v>9.6228233624178997E-2</v>
      </c>
      <c r="D2309">
        <f t="shared" si="189"/>
        <v>2.2820825159650115E-4</v>
      </c>
      <c r="E2309">
        <f t="shared" si="190"/>
        <v>0.22820825159650115</v>
      </c>
      <c r="F2309" s="27">
        <f t="shared" si="191"/>
        <v>0.22820825159650115</v>
      </c>
      <c r="G2309">
        <f t="shared" si="188"/>
        <v>0.2377168659183263</v>
      </c>
      <c r="H2309" s="27">
        <f t="shared" si="192"/>
        <v>0.2377168659183263</v>
      </c>
    </row>
    <row r="2310" spans="1:8" x14ac:dyDescent="0.3">
      <c r="A2310">
        <v>22468</v>
      </c>
      <c r="B2310">
        <v>9.8000025155960499E-2</v>
      </c>
      <c r="C2310">
        <v>9.8976243996789004E-2</v>
      </c>
      <c r="D2310">
        <f t="shared" si="189"/>
        <v>9.7621884082850496E-4</v>
      </c>
      <c r="E2310">
        <f t="shared" si="190"/>
        <v>0.97621884082850496</v>
      </c>
      <c r="F2310" s="27">
        <f t="shared" si="191"/>
        <v>0.97621884082850496</v>
      </c>
      <c r="G2310">
        <f t="shared" si="188"/>
        <v>0.99614141861179906</v>
      </c>
      <c r="H2310" s="27">
        <f t="shared" si="192"/>
        <v>0.99614141861179906</v>
      </c>
    </row>
    <row r="2311" spans="1:8" x14ac:dyDescent="0.3">
      <c r="A2311">
        <v>22469</v>
      </c>
      <c r="B2311">
        <v>0.10000002577303101</v>
      </c>
      <c r="C2311">
        <v>0.10107754859570101</v>
      </c>
      <c r="D2311">
        <f t="shared" si="189"/>
        <v>1.077522822669999E-3</v>
      </c>
      <c r="E2311">
        <f t="shared" si="190"/>
        <v>1.0775228226699989</v>
      </c>
      <c r="F2311" s="27">
        <f t="shared" si="191"/>
        <v>1.0775228226699989</v>
      </c>
      <c r="G2311">
        <f t="shared" si="188"/>
        <v>1.0775225449597792</v>
      </c>
      <c r="H2311" s="27">
        <f t="shared" si="192"/>
        <v>1.0775225449597792</v>
      </c>
    </row>
    <row r="2312" spans="1:8" x14ac:dyDescent="0.3">
      <c r="A2312">
        <v>22470</v>
      </c>
      <c r="B2312">
        <v>0.102000024953842</v>
      </c>
      <c r="C2312">
        <v>0.10300642177729551</v>
      </c>
      <c r="D2312">
        <f t="shared" si="189"/>
        <v>1.0063968234535065E-3</v>
      </c>
      <c r="E2312">
        <f t="shared" si="190"/>
        <v>1.0063968234535063</v>
      </c>
      <c r="F2312" s="27">
        <f t="shared" si="191"/>
        <v>1.0063968234535063</v>
      </c>
      <c r="G2312">
        <f t="shared" si="188"/>
        <v>0.98666331102264959</v>
      </c>
      <c r="H2312" s="27">
        <f t="shared" si="192"/>
        <v>0.98666331102264959</v>
      </c>
    </row>
    <row r="2313" spans="1:8" x14ac:dyDescent="0.3">
      <c r="A2313">
        <v>22471</v>
      </c>
      <c r="B2313">
        <v>0.10400002472758101</v>
      </c>
      <c r="C2313">
        <v>0.1044104939716045</v>
      </c>
      <c r="D2313">
        <f t="shared" si="189"/>
        <v>4.104692440234925E-4</v>
      </c>
      <c r="E2313">
        <f t="shared" si="190"/>
        <v>0.4104692440234925</v>
      </c>
      <c r="F2313" s="27">
        <f t="shared" si="191"/>
        <v>0.4104692440234925</v>
      </c>
      <c r="G2313">
        <f t="shared" si="188"/>
        <v>0.39468187156558943</v>
      </c>
      <c r="H2313" s="27">
        <f t="shared" si="192"/>
        <v>0.39468187156558943</v>
      </c>
    </row>
    <row r="2314" spans="1:8" x14ac:dyDescent="0.3">
      <c r="A2314">
        <v>22472</v>
      </c>
      <c r="B2314">
        <v>0.10600002412187901</v>
      </c>
      <c r="C2314">
        <v>0.10629334859583001</v>
      </c>
      <c r="D2314">
        <f t="shared" si="189"/>
        <v>2.9332447395100103E-4</v>
      </c>
      <c r="E2314">
        <f t="shared" si="190"/>
        <v>0.29332447395100103</v>
      </c>
      <c r="F2314" s="27">
        <f t="shared" si="191"/>
        <v>0.29332447395100103</v>
      </c>
      <c r="G2314">
        <f t="shared" si="188"/>
        <v>0.27672113886854971</v>
      </c>
      <c r="H2314" s="27">
        <f t="shared" si="192"/>
        <v>0.27672113886854971</v>
      </c>
    </row>
    <row r="2315" spans="1:8" x14ac:dyDescent="0.3">
      <c r="A2315">
        <v>22473</v>
      </c>
      <c r="B2315">
        <v>0.107000024794717</v>
      </c>
      <c r="C2315">
        <v>0.1079151516730225</v>
      </c>
      <c r="D2315">
        <f t="shared" si="189"/>
        <v>9.1512687830549999E-4</v>
      </c>
      <c r="E2315">
        <f t="shared" si="190"/>
        <v>0.91512687830549999</v>
      </c>
      <c r="F2315" s="27">
        <f t="shared" si="191"/>
        <v>0.91512687830549999</v>
      </c>
      <c r="G2315">
        <f t="shared" si="188"/>
        <v>0.85525856658556898</v>
      </c>
      <c r="H2315" s="27">
        <f t="shared" si="192"/>
        <v>0.85525856658556898</v>
      </c>
    </row>
    <row r="2316" spans="1:8" x14ac:dyDescent="0.3">
      <c r="A2316">
        <v>22474</v>
      </c>
      <c r="B2316">
        <v>0.10800002412330199</v>
      </c>
      <c r="C2316">
        <v>0.108627758313979</v>
      </c>
      <c r="D2316">
        <f t="shared" si="189"/>
        <v>6.2773419067700675E-4</v>
      </c>
      <c r="E2316">
        <f t="shared" si="190"/>
        <v>0.62773419067700675</v>
      </c>
      <c r="F2316" s="27">
        <f t="shared" si="191"/>
        <v>0.62773419067700675</v>
      </c>
      <c r="G2316">
        <f t="shared" si="188"/>
        <v>0.5812352319109968</v>
      </c>
      <c r="H2316" s="27">
        <f t="shared" si="192"/>
        <v>0.5812352319109968</v>
      </c>
    </row>
    <row r="2317" spans="1:8" x14ac:dyDescent="0.3">
      <c r="A2317">
        <v>22475</v>
      </c>
      <c r="B2317">
        <v>0.109000023870566</v>
      </c>
      <c r="C2317">
        <v>0.1091246504832025</v>
      </c>
      <c r="D2317">
        <f t="shared" si="189"/>
        <v>1.2462661263649977E-4</v>
      </c>
      <c r="E2317">
        <f t="shared" si="190"/>
        <v>0.12462661263649977</v>
      </c>
      <c r="F2317" s="27">
        <f t="shared" si="191"/>
        <v>0.12462661263649977</v>
      </c>
      <c r="G2317">
        <f t="shared" si="188"/>
        <v>0.11433631682915028</v>
      </c>
      <c r="H2317" s="27">
        <f t="shared" si="192"/>
        <v>0.11433631682915028</v>
      </c>
    </row>
    <row r="2318" spans="1:8" x14ac:dyDescent="0.3">
      <c r="A2318">
        <v>22476</v>
      </c>
      <c r="B2318">
        <v>0.110000023066984</v>
      </c>
      <c r="C2318">
        <v>0.10982619217605349</v>
      </c>
      <c r="D2318">
        <f t="shared" si="189"/>
        <v>1.7383089093050974E-4</v>
      </c>
      <c r="E2318">
        <f t="shared" si="190"/>
        <v>0.17383089093050974</v>
      </c>
      <c r="F2318" s="27">
        <f t="shared" si="191"/>
        <v>0.17383089093050974</v>
      </c>
      <c r="G2318">
        <f t="shared" si="188"/>
        <v>0.15802804952564076</v>
      </c>
      <c r="H2318" s="27">
        <f t="shared" si="192"/>
        <v>0.15802804952564076</v>
      </c>
    </row>
    <row r="2319" spans="1:8" x14ac:dyDescent="0.3">
      <c r="A2319">
        <v>22477</v>
      </c>
      <c r="B2319">
        <v>0.110000023474458</v>
      </c>
      <c r="C2319">
        <v>0.110642270450238</v>
      </c>
      <c r="D2319">
        <f t="shared" si="189"/>
        <v>6.4224697577999756E-4</v>
      </c>
      <c r="E2319">
        <f t="shared" si="190"/>
        <v>0.64224697577999756</v>
      </c>
      <c r="F2319" s="27">
        <f t="shared" si="191"/>
        <v>0.64224697577999756</v>
      </c>
      <c r="G2319">
        <f t="shared" si="188"/>
        <v>0.58386076247440732</v>
      </c>
      <c r="H2319" s="27">
        <f t="shared" si="192"/>
        <v>0.58386076247440732</v>
      </c>
    </row>
    <row r="2320" spans="1:8" x14ac:dyDescent="0.3">
      <c r="A2320">
        <v>22478</v>
      </c>
      <c r="B2320">
        <v>0.111000022707333</v>
      </c>
      <c r="C2320">
        <v>0.110906207391982</v>
      </c>
      <c r="D2320">
        <f t="shared" si="189"/>
        <v>9.381531535100629E-5</v>
      </c>
      <c r="E2320">
        <f t="shared" si="190"/>
        <v>9.381531535100629E-2</v>
      </c>
      <c r="F2320" s="27">
        <f t="shared" si="191"/>
        <v>9.381531535100629E-2</v>
      </c>
      <c r="G2320">
        <f t="shared" si="188"/>
        <v>8.4518284828070181E-2</v>
      </c>
      <c r="H2320" s="27">
        <f t="shared" si="192"/>
        <v>8.4518284828070181E-2</v>
      </c>
    </row>
    <row r="2321" spans="1:8" x14ac:dyDescent="0.3">
      <c r="A2321">
        <v>22479</v>
      </c>
      <c r="B2321">
        <v>0.11100002264849899</v>
      </c>
      <c r="C2321">
        <v>0.111427648529767</v>
      </c>
      <c r="D2321">
        <f t="shared" si="189"/>
        <v>4.2762588126800394E-4</v>
      </c>
      <c r="E2321">
        <f t="shared" si="190"/>
        <v>0.42762588126800394</v>
      </c>
      <c r="F2321" s="27">
        <f t="shared" si="191"/>
        <v>0.42762588126800394</v>
      </c>
      <c r="G2321">
        <f t="shared" si="188"/>
        <v>0.38524846307658522</v>
      </c>
      <c r="H2321" s="27">
        <f t="shared" si="192"/>
        <v>0.38524846307658522</v>
      </c>
    </row>
    <row r="2322" spans="1:8" x14ac:dyDescent="0.3">
      <c r="A2322">
        <v>22480</v>
      </c>
      <c r="B2322">
        <v>0.111000023109118</v>
      </c>
      <c r="C2322">
        <v>0.1115530993814</v>
      </c>
      <c r="D2322">
        <f t="shared" si="189"/>
        <v>5.5307627228200207E-4</v>
      </c>
      <c r="E2322">
        <f t="shared" si="190"/>
        <v>0.55307627228200207</v>
      </c>
      <c r="F2322" s="27">
        <f t="shared" si="191"/>
        <v>0.55307627228200207</v>
      </c>
      <c r="G2322">
        <f t="shared" si="188"/>
        <v>0.49826680823147523</v>
      </c>
      <c r="H2322" s="27">
        <f t="shared" si="192"/>
        <v>0.49826680823147523</v>
      </c>
    </row>
    <row r="2323" spans="1:8" x14ac:dyDescent="0.3">
      <c r="A2323">
        <v>22481</v>
      </c>
      <c r="B2323">
        <v>0.11200002227241999</v>
      </c>
      <c r="C2323">
        <v>0.111972592777431</v>
      </c>
      <c r="D2323">
        <f t="shared" si="189"/>
        <v>2.7429494988989722E-5</v>
      </c>
      <c r="E2323">
        <f t="shared" si="190"/>
        <v>2.7429494988989722E-2</v>
      </c>
      <c r="F2323" s="27">
        <f t="shared" si="191"/>
        <v>2.7429494988989722E-2</v>
      </c>
      <c r="G2323">
        <f t="shared" si="188"/>
        <v>2.4490615655657987E-2</v>
      </c>
      <c r="H2323" s="27">
        <f t="shared" si="192"/>
        <v>2.4490615655657987E-2</v>
      </c>
    </row>
    <row r="2324" spans="1:8" x14ac:dyDescent="0.3">
      <c r="A2324">
        <v>22482</v>
      </c>
      <c r="B2324">
        <v>0.110000023821426</v>
      </c>
      <c r="C2324">
        <v>0.110742548030245</v>
      </c>
      <c r="D2324">
        <f t="shared" si="189"/>
        <v>7.4252420881899817E-4</v>
      </c>
      <c r="E2324">
        <f t="shared" si="190"/>
        <v>0.74252420881899817</v>
      </c>
      <c r="F2324" s="27">
        <f t="shared" si="191"/>
        <v>0.74252420881899817</v>
      </c>
      <c r="G2324">
        <f t="shared" si="188"/>
        <v>0.67502186183560442</v>
      </c>
      <c r="H2324" s="27">
        <f t="shared" si="192"/>
        <v>0.67502186183560442</v>
      </c>
    </row>
    <row r="2325" spans="1:8" x14ac:dyDescent="0.3">
      <c r="A2325">
        <v>22483</v>
      </c>
      <c r="B2325">
        <v>0.109000023877579</v>
      </c>
      <c r="C2325">
        <v>0.1095932920923245</v>
      </c>
      <c r="D2325">
        <f t="shared" si="189"/>
        <v>5.9326821474550706E-4</v>
      </c>
      <c r="E2325">
        <f t="shared" si="190"/>
        <v>0.59326821474550706</v>
      </c>
      <c r="F2325" s="27">
        <f t="shared" si="191"/>
        <v>0.59326821474550706</v>
      </c>
      <c r="G2325">
        <f t="shared" si="188"/>
        <v>0.54428264659081482</v>
      </c>
      <c r="H2325" s="27">
        <f t="shared" si="192"/>
        <v>0.54428264659081482</v>
      </c>
    </row>
    <row r="2326" spans="1:8" x14ac:dyDescent="0.3">
      <c r="A2326">
        <v>22484</v>
      </c>
      <c r="B2326">
        <v>0.108000024407328</v>
      </c>
      <c r="C2326">
        <v>0.10821849826742549</v>
      </c>
      <c r="D2326">
        <f t="shared" si="189"/>
        <v>2.1847386009749004E-4</v>
      </c>
      <c r="E2326">
        <f t="shared" si="190"/>
        <v>0.21847386009749004</v>
      </c>
      <c r="F2326" s="27">
        <f t="shared" si="191"/>
        <v>0.21847386009749004</v>
      </c>
      <c r="G2326">
        <f t="shared" si="188"/>
        <v>0.20229056548497054</v>
      </c>
      <c r="H2326" s="27">
        <f t="shared" si="192"/>
        <v>0.20229056548497054</v>
      </c>
    </row>
    <row r="2327" spans="1:8" x14ac:dyDescent="0.3">
      <c r="A2327">
        <v>22485</v>
      </c>
      <c r="B2327">
        <v>0.10600002547048</v>
      </c>
      <c r="C2327">
        <v>0.106913233353747</v>
      </c>
      <c r="D2327">
        <f t="shared" si="189"/>
        <v>9.1320788326700042E-4</v>
      </c>
      <c r="E2327">
        <f t="shared" si="190"/>
        <v>0.91320788326700042</v>
      </c>
      <c r="F2327" s="27">
        <f t="shared" si="191"/>
        <v>0.91320788326700042</v>
      </c>
      <c r="G2327">
        <f t="shared" si="188"/>
        <v>0.86151666399487814</v>
      </c>
      <c r="H2327" s="27">
        <f t="shared" si="192"/>
        <v>0.86151666399487814</v>
      </c>
    </row>
    <row r="2328" spans="1:8" x14ac:dyDescent="0.3">
      <c r="A2328">
        <v>22486</v>
      </c>
      <c r="B2328">
        <v>0.10400002452753</v>
      </c>
      <c r="C2328">
        <v>0.104669821300009</v>
      </c>
      <c r="D2328">
        <f t="shared" si="189"/>
        <v>6.6979677247899772E-4</v>
      </c>
      <c r="E2328">
        <f t="shared" si="190"/>
        <v>0.66979677247899772</v>
      </c>
      <c r="F2328" s="27">
        <f t="shared" si="191"/>
        <v>0.66979677247899772</v>
      </c>
      <c r="G2328">
        <f t="shared" si="188"/>
        <v>0.64403520626256661</v>
      </c>
      <c r="H2328" s="27">
        <f t="shared" si="192"/>
        <v>0.64403520626256661</v>
      </c>
    </row>
    <row r="2329" spans="1:8" x14ac:dyDescent="0.3">
      <c r="A2329">
        <v>22487</v>
      </c>
      <c r="B2329">
        <v>0.1010000245966</v>
      </c>
      <c r="C2329">
        <v>0.10179396101548049</v>
      </c>
      <c r="D2329">
        <f t="shared" si="189"/>
        <v>7.9393641888049482E-4</v>
      </c>
      <c r="E2329">
        <f t="shared" si="190"/>
        <v>0.79393641888049482</v>
      </c>
      <c r="F2329" s="27">
        <f t="shared" si="191"/>
        <v>0.79393641888049482</v>
      </c>
      <c r="G2329">
        <f t="shared" si="188"/>
        <v>0.78607547082441132</v>
      </c>
      <c r="H2329" s="27">
        <f t="shared" si="192"/>
        <v>0.78607547082441132</v>
      </c>
    </row>
    <row r="2330" spans="1:8" x14ac:dyDescent="0.3">
      <c r="A2330">
        <v>22488</v>
      </c>
      <c r="B2330">
        <v>9.8000025427646506E-2</v>
      </c>
      <c r="C2330">
        <v>9.8862577100992499E-2</v>
      </c>
      <c r="D2330">
        <f t="shared" si="189"/>
        <v>8.6255167334599314E-4</v>
      </c>
      <c r="E2330">
        <f t="shared" si="190"/>
        <v>0.86255167334599314</v>
      </c>
      <c r="F2330" s="27">
        <f t="shared" si="191"/>
        <v>0.86255167334599314</v>
      </c>
      <c r="G2330">
        <f t="shared" si="188"/>
        <v>0.88015454035041629</v>
      </c>
      <c r="H2330" s="27">
        <f t="shared" si="192"/>
        <v>0.88015454035041629</v>
      </c>
    </row>
    <row r="2331" spans="1:8" x14ac:dyDescent="0.3">
      <c r="A2331">
        <v>22489</v>
      </c>
      <c r="B2331">
        <v>9.6000158853614501E-2</v>
      </c>
      <c r="C2331">
        <v>9.60400921135975E-2</v>
      </c>
      <c r="D2331">
        <f t="shared" si="189"/>
        <v>3.9933259982999347E-5</v>
      </c>
      <c r="E2331">
        <f t="shared" si="190"/>
        <v>3.9933259982999347E-2</v>
      </c>
      <c r="F2331" s="27">
        <f t="shared" si="191"/>
        <v>3.9933259982999347E-2</v>
      </c>
      <c r="G2331">
        <f t="shared" si="188"/>
        <v>4.159707698389483E-2</v>
      </c>
      <c r="H2331" s="27">
        <f t="shared" si="192"/>
        <v>4.159707698389483E-2</v>
      </c>
    </row>
    <row r="2332" spans="1:8" x14ac:dyDescent="0.3">
      <c r="A2332">
        <v>22490</v>
      </c>
      <c r="B2332">
        <v>9.4000156875355997E-2</v>
      </c>
      <c r="C2332">
        <v>9.3977236297438496E-2</v>
      </c>
      <c r="D2332">
        <f t="shared" si="189"/>
        <v>2.2920577917501239E-5</v>
      </c>
      <c r="E2332">
        <f t="shared" si="190"/>
        <v>2.2920577917501239E-2</v>
      </c>
      <c r="F2332" s="27">
        <f t="shared" si="191"/>
        <v>2.2920577917501239E-2</v>
      </c>
      <c r="G2332">
        <f t="shared" si="188"/>
        <v>2.4383552835868003E-2</v>
      </c>
      <c r="H2332" s="27">
        <f t="shared" si="192"/>
        <v>2.4383552835868003E-2</v>
      </c>
    </row>
    <row r="2333" spans="1:8" x14ac:dyDescent="0.3">
      <c r="A2333">
        <v>22491</v>
      </c>
      <c r="B2333">
        <v>9.20001592415505E-2</v>
      </c>
      <c r="C2333">
        <v>9.1916776484849E-2</v>
      </c>
      <c r="D2333">
        <f t="shared" si="189"/>
        <v>8.3382756701499972E-5</v>
      </c>
      <c r="E2333">
        <f t="shared" si="190"/>
        <v>8.3382756701499972E-2</v>
      </c>
      <c r="F2333" s="27">
        <f t="shared" si="191"/>
        <v>8.3382756701499972E-2</v>
      </c>
      <c r="G2333">
        <f t="shared" si="188"/>
        <v>9.0633274321378993E-2</v>
      </c>
      <c r="H2333" s="27">
        <f t="shared" si="192"/>
        <v>9.0633274321378993E-2</v>
      </c>
    </row>
    <row r="2334" spans="1:8" x14ac:dyDescent="0.3">
      <c r="A2334">
        <v>22492</v>
      </c>
      <c r="B2334">
        <v>8.9000175645615007E-2</v>
      </c>
      <c r="C2334">
        <v>9.0112111719011498E-2</v>
      </c>
      <c r="D2334">
        <f t="shared" si="189"/>
        <v>1.1119360733964911E-3</v>
      </c>
      <c r="E2334">
        <f t="shared" si="190"/>
        <v>1.1119360733964911</v>
      </c>
      <c r="F2334" s="27">
        <f t="shared" si="191"/>
        <v>1.1119360733964911</v>
      </c>
      <c r="G2334">
        <f t="shared" si="188"/>
        <v>1.2493639089253592</v>
      </c>
      <c r="H2334" s="27">
        <f t="shared" si="192"/>
        <v>1.2493639089253592</v>
      </c>
    </row>
    <row r="2335" spans="1:8" x14ac:dyDescent="0.3">
      <c r="A2335">
        <v>22493</v>
      </c>
      <c r="B2335">
        <v>8.7000025199163E-2</v>
      </c>
      <c r="C2335">
        <v>8.7855720879300506E-2</v>
      </c>
      <c r="D2335">
        <f t="shared" si="189"/>
        <v>8.5569568013750541E-4</v>
      </c>
      <c r="E2335">
        <f t="shared" si="190"/>
        <v>0.85569568013750541</v>
      </c>
      <c r="F2335" s="27">
        <f t="shared" si="191"/>
        <v>0.85569568013750541</v>
      </c>
      <c r="G2335">
        <f t="shared" si="188"/>
        <v>0.983557968148425</v>
      </c>
      <c r="H2335" s="27">
        <f t="shared" si="192"/>
        <v>0.983557968148425</v>
      </c>
    </row>
    <row r="2336" spans="1:8" x14ac:dyDescent="0.3">
      <c r="A2336">
        <v>22494</v>
      </c>
      <c r="B2336">
        <v>8.7000024659797004E-2</v>
      </c>
      <c r="C2336">
        <v>8.7909996647584004E-2</v>
      </c>
      <c r="D2336">
        <f t="shared" si="189"/>
        <v>9.099719877870005E-4</v>
      </c>
      <c r="E2336">
        <f t="shared" si="190"/>
        <v>0.9099719877870005</v>
      </c>
      <c r="F2336" s="27">
        <f t="shared" si="191"/>
        <v>0.9099719877870005</v>
      </c>
      <c r="G2336">
        <f t="shared" si="188"/>
        <v>1.0459445170795469</v>
      </c>
      <c r="H2336" s="27">
        <f t="shared" si="192"/>
        <v>1.0459445170795469</v>
      </c>
    </row>
    <row r="2337" spans="1:8" x14ac:dyDescent="0.3">
      <c r="A2337">
        <v>22495</v>
      </c>
      <c r="B2337">
        <v>8.8000022509853504E-2</v>
      </c>
      <c r="C2337">
        <v>8.8048450744891996E-2</v>
      </c>
      <c r="D2337">
        <f t="shared" si="189"/>
        <v>4.8428235038491807E-5</v>
      </c>
      <c r="E2337">
        <f t="shared" si="190"/>
        <v>4.8428235038491807E-2</v>
      </c>
      <c r="F2337" s="27">
        <f t="shared" si="191"/>
        <v>4.8428235038491807E-2</v>
      </c>
      <c r="G2337">
        <f t="shared" si="188"/>
        <v>5.5032071194151364E-2</v>
      </c>
      <c r="H2337" s="27">
        <f t="shared" si="192"/>
        <v>5.5032071194151364E-2</v>
      </c>
    </row>
    <row r="2338" spans="1:8" x14ac:dyDescent="0.3">
      <c r="A2338">
        <v>22496</v>
      </c>
      <c r="B2338">
        <v>8.8000022352267504E-2</v>
      </c>
      <c r="C2338">
        <v>8.81437374556545E-2</v>
      </c>
      <c r="D2338">
        <f t="shared" si="189"/>
        <v>1.43715103386996E-4</v>
      </c>
      <c r="E2338">
        <f t="shared" si="190"/>
        <v>0.143715103386996</v>
      </c>
      <c r="F2338" s="27">
        <f t="shared" si="191"/>
        <v>0.143715103386996</v>
      </c>
      <c r="G2338">
        <f t="shared" si="188"/>
        <v>0.16331257600333196</v>
      </c>
      <c r="H2338" s="27">
        <f t="shared" si="192"/>
        <v>0.16331257600333196</v>
      </c>
    </row>
    <row r="2339" spans="1:8" x14ac:dyDescent="0.3">
      <c r="A2339">
        <v>22497</v>
      </c>
      <c r="B2339">
        <v>8.8000022320202501E-2</v>
      </c>
      <c r="C2339">
        <v>8.8171890906521999E-2</v>
      </c>
      <c r="D2339">
        <f t="shared" si="189"/>
        <v>1.7186858631949853E-4</v>
      </c>
      <c r="E2339">
        <f t="shared" si="190"/>
        <v>0.17186858631949853</v>
      </c>
      <c r="F2339" s="27">
        <f t="shared" si="191"/>
        <v>0.17186858631949853</v>
      </c>
      <c r="G2339">
        <f t="shared" si="188"/>
        <v>0.19530516218976229</v>
      </c>
      <c r="H2339" s="27">
        <f t="shared" si="192"/>
        <v>0.19530516218976229</v>
      </c>
    </row>
    <row r="2340" spans="1:8" x14ac:dyDescent="0.3">
      <c r="A2340">
        <v>22498</v>
      </c>
      <c r="B2340">
        <v>9.0000141761023E-2</v>
      </c>
      <c r="C2340">
        <v>9.0645816469285503E-2</v>
      </c>
      <c r="D2340">
        <f t="shared" si="189"/>
        <v>6.4567470826250306E-4</v>
      </c>
      <c r="E2340">
        <f t="shared" si="190"/>
        <v>0.64567470826250306</v>
      </c>
      <c r="F2340" s="27">
        <f t="shared" si="191"/>
        <v>0.64567470826250306</v>
      </c>
      <c r="G2340">
        <f t="shared" si="188"/>
        <v>0.71741521249706519</v>
      </c>
      <c r="H2340" s="27">
        <f t="shared" si="192"/>
        <v>0.71741521249706519</v>
      </c>
    </row>
    <row r="2341" spans="1:8" x14ac:dyDescent="0.3">
      <c r="A2341">
        <v>22499</v>
      </c>
      <c r="B2341">
        <v>9.3000156312894502E-2</v>
      </c>
      <c r="C2341">
        <v>9.2760921787570005E-2</v>
      </c>
      <c r="D2341">
        <f t="shared" si="189"/>
        <v>2.3923452532449707E-4</v>
      </c>
      <c r="E2341">
        <f t="shared" si="190"/>
        <v>0.23923452532449707</v>
      </c>
      <c r="F2341" s="27">
        <f t="shared" si="191"/>
        <v>0.23923452532449707</v>
      </c>
      <c r="G2341">
        <f t="shared" si="188"/>
        <v>0.25724099271360812</v>
      </c>
      <c r="H2341" s="27">
        <f t="shared" si="192"/>
        <v>0.25724099271360812</v>
      </c>
    </row>
    <row r="2342" spans="1:8" x14ac:dyDescent="0.3">
      <c r="A2342">
        <v>22500</v>
      </c>
      <c r="B2342">
        <v>9.5000170922134003E-2</v>
      </c>
      <c r="C2342">
        <v>9.5075662457103E-2</v>
      </c>
      <c r="D2342">
        <f t="shared" si="189"/>
        <v>7.5491534968996632E-5</v>
      </c>
      <c r="E2342">
        <f t="shared" si="190"/>
        <v>7.5491534968996632E-2</v>
      </c>
      <c r="F2342" s="27">
        <f t="shared" si="191"/>
        <v>7.5491534968996632E-2</v>
      </c>
      <c r="G2342">
        <f t="shared" si="188"/>
        <v>7.9464630680372739E-2</v>
      </c>
      <c r="H2342" s="27">
        <f t="shared" si="192"/>
        <v>7.9464630680372739E-2</v>
      </c>
    </row>
    <row r="2343" spans="1:8" x14ac:dyDescent="0.3">
      <c r="A2343">
        <v>22501</v>
      </c>
      <c r="B2343">
        <v>9.7000169844314005E-2</v>
      </c>
      <c r="C2343">
        <v>9.7579803503927004E-2</v>
      </c>
      <c r="D2343">
        <f t="shared" si="189"/>
        <v>5.7963365961299917E-4</v>
      </c>
      <c r="E2343">
        <f t="shared" si="190"/>
        <v>0.57963365961299917</v>
      </c>
      <c r="F2343" s="27">
        <f t="shared" si="191"/>
        <v>0.57963365961299917</v>
      </c>
      <c r="G2343">
        <f t="shared" si="188"/>
        <v>0.59755942751782343</v>
      </c>
      <c r="H2343" s="27">
        <f t="shared" si="192"/>
        <v>0.59755942751782343</v>
      </c>
    </row>
    <row r="2344" spans="1:8" x14ac:dyDescent="0.3">
      <c r="A2344">
        <v>22502</v>
      </c>
      <c r="B2344">
        <v>9.8000159964855504E-2</v>
      </c>
      <c r="C2344">
        <v>9.7711874211612496E-2</v>
      </c>
      <c r="D2344">
        <f t="shared" si="189"/>
        <v>2.8828575324300887E-4</v>
      </c>
      <c r="E2344">
        <f t="shared" si="190"/>
        <v>0.28828575324300887</v>
      </c>
      <c r="F2344" s="27">
        <f t="shared" si="191"/>
        <v>0.28828575324300887</v>
      </c>
      <c r="G2344">
        <f t="shared" si="188"/>
        <v>0.29416865579239154</v>
      </c>
      <c r="H2344" s="27">
        <f t="shared" si="192"/>
        <v>0.29416865579239154</v>
      </c>
    </row>
    <row r="2345" spans="1:8" x14ac:dyDescent="0.3">
      <c r="A2345">
        <v>22503</v>
      </c>
      <c r="B2345">
        <v>9.80001674881565E-2</v>
      </c>
      <c r="C2345">
        <v>9.7926632931499502E-2</v>
      </c>
      <c r="D2345">
        <f t="shared" si="189"/>
        <v>7.3534556656998373E-5</v>
      </c>
      <c r="E2345">
        <f t="shared" si="190"/>
        <v>7.3534556656998373E-2</v>
      </c>
      <c r="F2345" s="27">
        <f t="shared" si="191"/>
        <v>7.3534556656998373E-2</v>
      </c>
      <c r="G2345">
        <f t="shared" si="188"/>
        <v>7.5035133655139058E-2</v>
      </c>
      <c r="H2345" s="27">
        <f t="shared" si="192"/>
        <v>7.5035133655139058E-2</v>
      </c>
    </row>
    <row r="2346" spans="1:8" x14ac:dyDescent="0.3">
      <c r="A2346">
        <v>22504</v>
      </c>
      <c r="B2346">
        <v>9.8000173658301007E-2</v>
      </c>
      <c r="C2346">
        <v>9.8188253118180496E-2</v>
      </c>
      <c r="D2346">
        <f t="shared" si="189"/>
        <v>1.8807945987948937E-4</v>
      </c>
      <c r="E2346">
        <f t="shared" si="190"/>
        <v>0.18807945987948937</v>
      </c>
      <c r="F2346" s="27">
        <f t="shared" si="191"/>
        <v>0.18807945987948937</v>
      </c>
      <c r="G2346">
        <f t="shared" si="188"/>
        <v>0.19191747612128673</v>
      </c>
      <c r="H2346" s="27">
        <f t="shared" si="192"/>
        <v>0.19191747612128673</v>
      </c>
    </row>
    <row r="2347" spans="1:8" x14ac:dyDescent="0.3">
      <c r="A2347">
        <v>22505</v>
      </c>
      <c r="B2347">
        <v>9.8000174372449497E-2</v>
      </c>
      <c r="C2347">
        <v>9.8679134972268004E-2</v>
      </c>
      <c r="D2347">
        <f t="shared" si="189"/>
        <v>6.7896059981850665E-4</v>
      </c>
      <c r="E2347">
        <f t="shared" si="190"/>
        <v>0.67896059981850665</v>
      </c>
      <c r="F2347" s="27">
        <f t="shared" si="191"/>
        <v>0.67896059981850665</v>
      </c>
      <c r="G2347">
        <f t="shared" si="188"/>
        <v>0.69281570585590802</v>
      </c>
      <c r="H2347" s="27">
        <f t="shared" si="192"/>
        <v>0.69281570585590802</v>
      </c>
    </row>
    <row r="2348" spans="1:8" x14ac:dyDescent="0.3">
      <c r="A2348">
        <v>22506</v>
      </c>
      <c r="B2348">
        <v>9.500018985658E-2</v>
      </c>
      <c r="C2348">
        <v>9.5329706511812495E-2</v>
      </c>
      <c r="D2348">
        <f t="shared" si="189"/>
        <v>3.2951665523249518E-4</v>
      </c>
      <c r="E2348">
        <f t="shared" si="190"/>
        <v>0.32951665523249518</v>
      </c>
      <c r="F2348" s="27">
        <f t="shared" si="191"/>
        <v>0.32951665523249518</v>
      </c>
      <c r="G2348">
        <f t="shared" si="188"/>
        <v>0.34685894389259675</v>
      </c>
      <c r="H2348" s="27">
        <f t="shared" si="192"/>
        <v>0.34685894389259675</v>
      </c>
    </row>
    <row r="2349" spans="1:8" x14ac:dyDescent="0.3">
      <c r="A2349">
        <v>22507</v>
      </c>
      <c r="B2349">
        <v>9.2000030834740995E-2</v>
      </c>
      <c r="C2349">
        <v>9.19588816004175E-2</v>
      </c>
      <c r="D2349">
        <f t="shared" si="189"/>
        <v>4.1149234323495376E-5</v>
      </c>
      <c r="E2349">
        <f t="shared" si="190"/>
        <v>4.1149234323495376E-2</v>
      </c>
      <c r="F2349" s="27">
        <f t="shared" si="191"/>
        <v>4.1149234323495376E-2</v>
      </c>
      <c r="G2349">
        <f t="shared" si="188"/>
        <v>4.472741362164482E-2</v>
      </c>
      <c r="H2349" s="27">
        <f t="shared" si="192"/>
        <v>4.472741362164482E-2</v>
      </c>
    </row>
    <row r="2350" spans="1:8" x14ac:dyDescent="0.3">
      <c r="A2350">
        <v>22508</v>
      </c>
      <c r="B2350">
        <v>8.9000033167751E-2</v>
      </c>
      <c r="C2350">
        <v>8.9021881607692005E-2</v>
      </c>
      <c r="D2350">
        <f t="shared" si="189"/>
        <v>2.184843994100516E-5</v>
      </c>
      <c r="E2350">
        <f t="shared" si="190"/>
        <v>2.184843994100516E-2</v>
      </c>
      <c r="F2350" s="27">
        <f t="shared" si="191"/>
        <v>2.184843994100516E-2</v>
      </c>
      <c r="G2350">
        <f t="shared" si="188"/>
        <v>2.4548799773843121E-2</v>
      </c>
      <c r="H2350" s="27">
        <f t="shared" si="192"/>
        <v>2.4548799773843121E-2</v>
      </c>
    </row>
    <row r="2351" spans="1:8" x14ac:dyDescent="0.3">
      <c r="A2351">
        <v>22509</v>
      </c>
      <c r="B2351">
        <v>8.6000034126640507E-2</v>
      </c>
      <c r="C2351">
        <v>8.5752989660417001E-2</v>
      </c>
      <c r="D2351">
        <f t="shared" si="189"/>
        <v>2.4704446622350607E-4</v>
      </c>
      <c r="E2351">
        <f t="shared" si="190"/>
        <v>0.24704446622350607</v>
      </c>
      <c r="F2351" s="27">
        <f t="shared" si="191"/>
        <v>0.24704446622350607</v>
      </c>
      <c r="G2351">
        <f t="shared" si="188"/>
        <v>0.2872608932453648</v>
      </c>
      <c r="H2351" s="27">
        <f t="shared" si="192"/>
        <v>0.2872608932453648</v>
      </c>
    </row>
    <row r="2352" spans="1:8" x14ac:dyDescent="0.3">
      <c r="A2352">
        <v>22510</v>
      </c>
      <c r="B2352">
        <v>8.5000036199472995E-2</v>
      </c>
      <c r="C2352">
        <v>8.5153744646045998E-2</v>
      </c>
      <c r="D2352">
        <f t="shared" si="189"/>
        <v>1.537084465730032E-4</v>
      </c>
      <c r="E2352">
        <f t="shared" si="190"/>
        <v>0.1537084465730032</v>
      </c>
      <c r="F2352" s="27">
        <f t="shared" si="191"/>
        <v>0.1537084465730032</v>
      </c>
      <c r="G2352">
        <f t="shared" si="188"/>
        <v>0.18083338954384609</v>
      </c>
      <c r="H2352" s="27">
        <f t="shared" si="192"/>
        <v>0.18083338954384609</v>
      </c>
    </row>
    <row r="2353" spans="1:8" x14ac:dyDescent="0.3">
      <c r="A2353">
        <v>22511</v>
      </c>
      <c r="B2353">
        <v>8.4000038435500995E-2</v>
      </c>
      <c r="C2353">
        <v>8.4547308412305497E-2</v>
      </c>
      <c r="D2353">
        <f t="shared" si="189"/>
        <v>5.472699768045014E-4</v>
      </c>
      <c r="E2353">
        <f t="shared" si="190"/>
        <v>0.5472699768045014</v>
      </c>
      <c r="F2353" s="27">
        <f t="shared" si="191"/>
        <v>0.5472699768045014</v>
      </c>
      <c r="G2353">
        <f t="shared" si="188"/>
        <v>0.65151157903900236</v>
      </c>
      <c r="H2353" s="27">
        <f t="shared" si="192"/>
        <v>0.65151157903900236</v>
      </c>
    </row>
    <row r="2354" spans="1:8" x14ac:dyDescent="0.3">
      <c r="A2354">
        <v>22512</v>
      </c>
      <c r="B2354">
        <v>8.4000036996458E-2</v>
      </c>
      <c r="C2354">
        <v>8.3901907797331005E-2</v>
      </c>
      <c r="D2354">
        <f t="shared" si="189"/>
        <v>9.8129199126995026E-5</v>
      </c>
      <c r="E2354">
        <f t="shared" si="190"/>
        <v>9.8129199126995026E-2</v>
      </c>
      <c r="F2354" s="27">
        <f t="shared" si="191"/>
        <v>9.8129199126995026E-2</v>
      </c>
      <c r="G2354">
        <f t="shared" si="188"/>
        <v>0.11682042369949529</v>
      </c>
      <c r="H2354" s="27">
        <f t="shared" si="192"/>
        <v>0.11682042369949529</v>
      </c>
    </row>
    <row r="2355" spans="1:8" x14ac:dyDescent="0.3">
      <c r="A2355">
        <v>22513</v>
      </c>
      <c r="B2355">
        <v>8.3000040057994495E-2</v>
      </c>
      <c r="C2355">
        <v>8.3184475028078506E-2</v>
      </c>
      <c r="D2355">
        <f t="shared" si="189"/>
        <v>1.8443497008401033E-4</v>
      </c>
      <c r="E2355">
        <f t="shared" si="190"/>
        <v>0.18443497008401033</v>
      </c>
      <c r="F2355" s="27">
        <f t="shared" si="191"/>
        <v>0.18443497008401033</v>
      </c>
      <c r="G2355">
        <f t="shared" si="188"/>
        <v>0.22221070008537386</v>
      </c>
      <c r="H2355" s="27">
        <f t="shared" si="192"/>
        <v>0.22221070008537386</v>
      </c>
    </row>
    <row r="2356" spans="1:8" x14ac:dyDescent="0.3">
      <c r="A2356">
        <v>22514</v>
      </c>
      <c r="B2356">
        <v>8.2000041017428499E-2</v>
      </c>
      <c r="C2356">
        <v>8.2517386801803497E-2</v>
      </c>
      <c r="D2356">
        <f t="shared" si="189"/>
        <v>5.173457843749979E-4</v>
      </c>
      <c r="E2356">
        <f t="shared" si="190"/>
        <v>0.5173457843749979</v>
      </c>
      <c r="F2356" s="27">
        <f t="shared" si="191"/>
        <v>0.5173457843749979</v>
      </c>
      <c r="G2356">
        <f t="shared" si="188"/>
        <v>0.63090917755155751</v>
      </c>
      <c r="H2356" s="27">
        <f t="shared" si="192"/>
        <v>0.63090917755155751</v>
      </c>
    </row>
    <row r="2357" spans="1:8" x14ac:dyDescent="0.3">
      <c r="A2357">
        <v>22515</v>
      </c>
      <c r="B2357">
        <v>8.1000043784906495E-2</v>
      </c>
      <c r="C2357">
        <v>8.1827194127589001E-2</v>
      </c>
      <c r="D2357">
        <f t="shared" si="189"/>
        <v>8.2715034268250609E-4</v>
      </c>
      <c r="E2357">
        <f t="shared" si="190"/>
        <v>0.82715034268250609</v>
      </c>
      <c r="F2357" s="27">
        <f t="shared" si="191"/>
        <v>0.82715034268250609</v>
      </c>
      <c r="G2357">
        <f t="shared" si="188"/>
        <v>1.021172710571592</v>
      </c>
      <c r="H2357" s="27">
        <f t="shared" si="192"/>
        <v>1.021172710571592</v>
      </c>
    </row>
    <row r="2358" spans="1:8" x14ac:dyDescent="0.3">
      <c r="A2358">
        <v>22516</v>
      </c>
      <c r="B2358">
        <v>8.1000041625687996E-2</v>
      </c>
      <c r="C2358">
        <v>8.1122351714608507E-2</v>
      </c>
      <c r="D2358">
        <f t="shared" si="189"/>
        <v>1.2231008892051032E-4</v>
      </c>
      <c r="E2358">
        <f t="shared" si="190"/>
        <v>0.12231008892051032</v>
      </c>
      <c r="F2358" s="27">
        <f t="shared" si="191"/>
        <v>0.12231008892051032</v>
      </c>
      <c r="G2358">
        <f t="shared" si="188"/>
        <v>0.15100003217988647</v>
      </c>
      <c r="H2358" s="27">
        <f t="shared" si="192"/>
        <v>0.15100003217988647</v>
      </c>
    </row>
    <row r="2359" spans="1:8" x14ac:dyDescent="0.3">
      <c r="A2359">
        <v>22517</v>
      </c>
      <c r="B2359">
        <v>8.00000442655735E-2</v>
      </c>
      <c r="C2359">
        <v>8.0338239886678001E-2</v>
      </c>
      <c r="D2359">
        <f t="shared" si="189"/>
        <v>3.3819562110450063E-4</v>
      </c>
      <c r="E2359">
        <f t="shared" si="190"/>
        <v>0.33819562110450063</v>
      </c>
      <c r="F2359" s="27">
        <f t="shared" si="191"/>
        <v>0.33819562110450063</v>
      </c>
      <c r="G2359">
        <f t="shared" si="188"/>
        <v>0.42274429246789391</v>
      </c>
      <c r="H2359" s="27">
        <f t="shared" si="192"/>
        <v>0.42274429246789391</v>
      </c>
    </row>
    <row r="2360" spans="1:8" x14ac:dyDescent="0.3">
      <c r="A2360">
        <v>22518</v>
      </c>
      <c r="B2360">
        <v>8.1000043122311502E-2</v>
      </c>
      <c r="C2360">
        <v>8.1508448616955498E-2</v>
      </c>
      <c r="D2360">
        <f t="shared" si="189"/>
        <v>5.0840549464399587E-4</v>
      </c>
      <c r="E2360">
        <f t="shared" si="190"/>
        <v>0.50840549464399587</v>
      </c>
      <c r="F2360" s="27">
        <f t="shared" si="191"/>
        <v>0.50840549464399587</v>
      </c>
      <c r="G2360">
        <f t="shared" si="188"/>
        <v>0.62766077034834977</v>
      </c>
      <c r="H2360" s="27">
        <f t="shared" si="192"/>
        <v>0.62766077034834977</v>
      </c>
    </row>
    <row r="2361" spans="1:8" x14ac:dyDescent="0.3">
      <c r="A2361">
        <v>22519</v>
      </c>
      <c r="B2361">
        <v>8.2000042103735002E-2</v>
      </c>
      <c r="C2361">
        <v>8.2325348259643993E-2</v>
      </c>
      <c r="D2361">
        <f t="shared" si="189"/>
        <v>3.2530615590899148E-4</v>
      </c>
      <c r="E2361">
        <f t="shared" si="190"/>
        <v>0.32530615590899148</v>
      </c>
      <c r="F2361" s="27">
        <f t="shared" si="191"/>
        <v>0.32530615590899148</v>
      </c>
      <c r="G2361">
        <f t="shared" si="188"/>
        <v>0.39671462058209622</v>
      </c>
      <c r="H2361" s="27">
        <f t="shared" si="192"/>
        <v>0.39671462058209622</v>
      </c>
    </row>
    <row r="2362" spans="1:8" x14ac:dyDescent="0.3">
      <c r="A2362">
        <v>22520</v>
      </c>
      <c r="B2362">
        <v>8.3000040381896997E-2</v>
      </c>
      <c r="C2362">
        <v>8.3600737367788502E-2</v>
      </c>
      <c r="D2362">
        <f t="shared" si="189"/>
        <v>6.0069698589150511E-4</v>
      </c>
      <c r="E2362">
        <f t="shared" si="190"/>
        <v>0.60069698589150511</v>
      </c>
      <c r="F2362" s="27">
        <f t="shared" si="191"/>
        <v>0.60069698589150511</v>
      </c>
      <c r="G2362">
        <f t="shared" si="188"/>
        <v>0.723730956187007</v>
      </c>
      <c r="H2362" s="27">
        <f t="shared" si="192"/>
        <v>0.723730956187007</v>
      </c>
    </row>
    <row r="2363" spans="1:8" x14ac:dyDescent="0.3">
      <c r="A2363">
        <v>22521</v>
      </c>
      <c r="B2363">
        <v>8.4000039597989004E-2</v>
      </c>
      <c r="C2363">
        <v>8.4669980412066498E-2</v>
      </c>
      <c r="D2363">
        <f t="shared" si="189"/>
        <v>6.6994081407749373E-4</v>
      </c>
      <c r="E2363">
        <f t="shared" si="190"/>
        <v>0.66994081407749373</v>
      </c>
      <c r="F2363" s="27">
        <f t="shared" si="191"/>
        <v>0.66994081407749373</v>
      </c>
      <c r="G2363">
        <f t="shared" si="188"/>
        <v>0.79754821221957195</v>
      </c>
      <c r="H2363" s="27">
        <f t="shared" si="192"/>
        <v>0.79754821221957195</v>
      </c>
    </row>
    <row r="2364" spans="1:8" x14ac:dyDescent="0.3">
      <c r="A2364">
        <v>22522</v>
      </c>
      <c r="B2364">
        <v>8.4000039749087999E-2</v>
      </c>
      <c r="C2364">
        <v>8.4691581934745006E-2</v>
      </c>
      <c r="D2364">
        <f t="shared" si="189"/>
        <v>6.9154218565700698E-4</v>
      </c>
      <c r="E2364">
        <f t="shared" si="190"/>
        <v>0.69154218565700698</v>
      </c>
      <c r="F2364" s="27">
        <f t="shared" si="191"/>
        <v>0.69154218565700698</v>
      </c>
      <c r="G2364">
        <f t="shared" si="188"/>
        <v>0.82326411716312931</v>
      </c>
      <c r="H2364" s="27">
        <f t="shared" si="192"/>
        <v>0.82326411716312931</v>
      </c>
    </row>
    <row r="2365" spans="1:8" x14ac:dyDescent="0.3">
      <c r="A2365">
        <v>22523</v>
      </c>
      <c r="B2365">
        <v>8.4000041100896497E-2</v>
      </c>
      <c r="C2365">
        <v>8.4663606037239006E-2</v>
      </c>
      <c r="D2365">
        <f t="shared" si="189"/>
        <v>6.635649363425089E-4</v>
      </c>
      <c r="E2365">
        <f t="shared" si="190"/>
        <v>0.6635649363425089</v>
      </c>
      <c r="F2365" s="27">
        <f t="shared" si="191"/>
        <v>0.6635649363425089</v>
      </c>
      <c r="G2365">
        <f t="shared" si="188"/>
        <v>0.78995787102707371</v>
      </c>
      <c r="H2365" s="27">
        <f t="shared" si="192"/>
        <v>0.78995787102707371</v>
      </c>
    </row>
    <row r="2366" spans="1:8" x14ac:dyDescent="0.3">
      <c r="A2366">
        <v>22524</v>
      </c>
      <c r="B2366">
        <v>8.4000041705611997E-2</v>
      </c>
      <c r="C2366">
        <v>8.4755762023362505E-2</v>
      </c>
      <c r="D2366">
        <f t="shared" si="189"/>
        <v>7.5572031775050785E-4</v>
      </c>
      <c r="E2366">
        <f t="shared" si="190"/>
        <v>0.75572031775050785</v>
      </c>
      <c r="F2366" s="27">
        <f t="shared" si="191"/>
        <v>0.75572031775050785</v>
      </c>
      <c r="G2366">
        <f t="shared" si="188"/>
        <v>0.89966659826077044</v>
      </c>
      <c r="H2366" s="27">
        <f t="shared" si="192"/>
        <v>0.89966659826077044</v>
      </c>
    </row>
    <row r="2367" spans="1:8" x14ac:dyDescent="0.3">
      <c r="A2367">
        <v>22525</v>
      </c>
      <c r="B2367">
        <v>8.4000043216679504E-2</v>
      </c>
      <c r="C2367">
        <v>8.4851974102266498E-2</v>
      </c>
      <c r="D2367">
        <f t="shared" si="189"/>
        <v>8.5193088558699337E-4</v>
      </c>
      <c r="E2367">
        <f t="shared" si="190"/>
        <v>0.85193088558699337</v>
      </c>
      <c r="F2367" s="27">
        <f t="shared" si="191"/>
        <v>0.85193088558699337</v>
      </c>
      <c r="G2367">
        <f t="shared" si="188"/>
        <v>1.0142029134311557</v>
      </c>
      <c r="H2367" s="27">
        <f t="shared" si="192"/>
        <v>1.0142029134311557</v>
      </c>
    </row>
    <row r="2368" spans="1:8" x14ac:dyDescent="0.3">
      <c r="A2368">
        <v>22526</v>
      </c>
      <c r="B2368">
        <v>8.3000043047061503E-2</v>
      </c>
      <c r="C2368">
        <v>8.3286022126440498E-2</v>
      </c>
      <c r="D2368">
        <f t="shared" si="189"/>
        <v>2.8597907937899514E-4</v>
      </c>
      <c r="E2368">
        <f t="shared" si="190"/>
        <v>0.28597907937899514</v>
      </c>
      <c r="F2368" s="27">
        <f t="shared" si="191"/>
        <v>0.28597907937899514</v>
      </c>
      <c r="G2368">
        <f t="shared" si="188"/>
        <v>0.34455292898684803</v>
      </c>
      <c r="H2368" s="27">
        <f t="shared" si="192"/>
        <v>0.34455292898684803</v>
      </c>
    </row>
    <row r="2369" spans="1:8" x14ac:dyDescent="0.3">
      <c r="A2369">
        <v>22527</v>
      </c>
      <c r="B2369">
        <v>8.1000044711576E-2</v>
      </c>
      <c r="C2369">
        <v>8.2030196664349506E-2</v>
      </c>
      <c r="D2369">
        <f t="shared" si="189"/>
        <v>1.0301519527735059E-3</v>
      </c>
      <c r="E2369">
        <f t="shared" si="190"/>
        <v>1.0301519527735059</v>
      </c>
      <c r="F2369" s="27">
        <f t="shared" si="191"/>
        <v>1.0301519527735059</v>
      </c>
      <c r="G2369">
        <f t="shared" si="188"/>
        <v>1.2717918322658448</v>
      </c>
      <c r="H2369" s="27">
        <f t="shared" si="192"/>
        <v>1.2717918322658448</v>
      </c>
    </row>
    <row r="2370" spans="1:8" x14ac:dyDescent="0.3">
      <c r="A2370">
        <v>22528</v>
      </c>
      <c r="B2370">
        <v>8.0000043425499004E-2</v>
      </c>
      <c r="C2370">
        <v>8.0369964574730501E-2</v>
      </c>
      <c r="D2370">
        <f t="shared" si="189"/>
        <v>3.6992114923149744E-4</v>
      </c>
      <c r="E2370">
        <f t="shared" si="190"/>
        <v>0.36992114923149744</v>
      </c>
      <c r="F2370" s="27">
        <f t="shared" si="191"/>
        <v>0.36992114923149744</v>
      </c>
      <c r="G2370">
        <f t="shared" si="188"/>
        <v>0.46240118553934401</v>
      </c>
      <c r="H2370" s="27">
        <f t="shared" si="192"/>
        <v>0.46240118553934401</v>
      </c>
    </row>
    <row r="2371" spans="1:8" x14ac:dyDescent="0.3">
      <c r="A2371">
        <v>22529</v>
      </c>
      <c r="B2371">
        <v>7.9000043717695506E-2</v>
      </c>
      <c r="C2371">
        <v>7.8950584492485001E-2</v>
      </c>
      <c r="D2371">
        <f t="shared" si="189"/>
        <v>4.945922521050472E-5</v>
      </c>
      <c r="E2371">
        <f t="shared" si="190"/>
        <v>4.945922521050472E-2</v>
      </c>
      <c r="F2371" s="27">
        <f t="shared" si="191"/>
        <v>4.945922521050472E-2</v>
      </c>
      <c r="G2371">
        <f t="shared" ref="G2371:G2434" si="193">ABS(F2371/(B2371*1000))*100</f>
        <v>6.2606579544747992E-2</v>
      </c>
      <c r="H2371" s="27">
        <f t="shared" si="192"/>
        <v>6.2606579544747992E-2</v>
      </c>
    </row>
    <row r="2372" spans="1:8" x14ac:dyDescent="0.3">
      <c r="A2372">
        <v>22530</v>
      </c>
      <c r="B2372">
        <v>7.6000036693481501E-2</v>
      </c>
      <c r="C2372">
        <v>7.6376616830461999E-2</v>
      </c>
      <c r="D2372">
        <f t="shared" ref="D2372:D2435" si="194">ABS(B2372-C2372)</f>
        <v>3.7658013698049775E-4</v>
      </c>
      <c r="E2372">
        <f t="shared" ref="E2372:E2435" si="195">D2372*1000</f>
        <v>0.37658013698049775</v>
      </c>
      <c r="F2372" s="27">
        <f t="shared" ref="F2372:F2435" si="196">E2372</f>
        <v>0.37658013698049775</v>
      </c>
      <c r="G2372">
        <f t="shared" si="193"/>
        <v>0.49549994100568223</v>
      </c>
      <c r="H2372" s="27">
        <f t="shared" ref="H2372:H2435" si="197">G2372</f>
        <v>0.49549994100568223</v>
      </c>
    </row>
    <row r="2373" spans="1:8" x14ac:dyDescent="0.3">
      <c r="A2373">
        <v>22531</v>
      </c>
      <c r="B2373">
        <v>7.3000097201734004E-2</v>
      </c>
      <c r="C2373">
        <v>7.3688235401890498E-2</v>
      </c>
      <c r="D2373">
        <f t="shared" si="194"/>
        <v>6.8813820015649341E-4</v>
      </c>
      <c r="E2373">
        <f t="shared" si="195"/>
        <v>0.68813820015649341</v>
      </c>
      <c r="F2373" s="27">
        <f t="shared" si="196"/>
        <v>0.68813820015649341</v>
      </c>
      <c r="G2373">
        <f t="shared" si="193"/>
        <v>0.94265381353512456</v>
      </c>
      <c r="H2373" s="27">
        <f t="shared" si="197"/>
        <v>0.94265381353512456</v>
      </c>
    </row>
    <row r="2374" spans="1:8" x14ac:dyDescent="0.3">
      <c r="A2374">
        <v>22532</v>
      </c>
      <c r="B2374">
        <v>7.0000213454735505E-2</v>
      </c>
      <c r="C2374">
        <v>7.1146141029162002E-2</v>
      </c>
      <c r="D2374">
        <f t="shared" si="194"/>
        <v>1.1459275744264974E-3</v>
      </c>
      <c r="E2374">
        <f t="shared" si="195"/>
        <v>1.1459275744264974</v>
      </c>
      <c r="F2374" s="27">
        <f t="shared" si="196"/>
        <v>1.1459275744264974</v>
      </c>
      <c r="G2374">
        <f t="shared" si="193"/>
        <v>1.6370344001414978</v>
      </c>
      <c r="H2374" s="27">
        <f t="shared" si="197"/>
        <v>1.6370344001414978</v>
      </c>
    </row>
    <row r="2375" spans="1:8" x14ac:dyDescent="0.3">
      <c r="A2375">
        <v>22533</v>
      </c>
      <c r="B2375">
        <v>6.8000375352175998E-2</v>
      </c>
      <c r="C2375">
        <v>6.7151127031820995E-2</v>
      </c>
      <c r="D2375">
        <f t="shared" si="194"/>
        <v>8.4924832035500331E-4</v>
      </c>
      <c r="E2375">
        <f t="shared" si="195"/>
        <v>0.84924832035500331</v>
      </c>
      <c r="F2375" s="27">
        <f t="shared" si="196"/>
        <v>0.84924832035500331</v>
      </c>
      <c r="G2375">
        <f t="shared" si="193"/>
        <v>1.2488876950409769</v>
      </c>
      <c r="H2375" s="27">
        <f t="shared" si="197"/>
        <v>1.2488876950409769</v>
      </c>
    </row>
    <row r="2376" spans="1:8" x14ac:dyDescent="0.3">
      <c r="A2376">
        <v>22534</v>
      </c>
      <c r="B2376">
        <v>6.6000716562252496E-2</v>
      </c>
      <c r="C2376">
        <v>6.6155607027733002E-2</v>
      </c>
      <c r="D2376">
        <f t="shared" si="194"/>
        <v>1.5489046548050611E-4</v>
      </c>
      <c r="E2376">
        <f t="shared" si="195"/>
        <v>0.15489046548050611</v>
      </c>
      <c r="F2376" s="27">
        <f t="shared" si="196"/>
        <v>0.15489046548050611</v>
      </c>
      <c r="G2376">
        <f t="shared" si="193"/>
        <v>0.23467997553392012</v>
      </c>
      <c r="H2376" s="27">
        <f t="shared" si="197"/>
        <v>0.23467997553392012</v>
      </c>
    </row>
    <row r="2377" spans="1:8" x14ac:dyDescent="0.3">
      <c r="A2377">
        <v>22535</v>
      </c>
      <c r="B2377">
        <v>6.5000812818056003E-2</v>
      </c>
      <c r="C2377">
        <v>6.5198245652672501E-2</v>
      </c>
      <c r="D2377">
        <f t="shared" si="194"/>
        <v>1.974328346164983E-4</v>
      </c>
      <c r="E2377">
        <f t="shared" si="195"/>
        <v>0.1974328346164983</v>
      </c>
      <c r="F2377" s="27">
        <f t="shared" si="196"/>
        <v>0.1974328346164983</v>
      </c>
      <c r="G2377">
        <f t="shared" si="193"/>
        <v>0.30373902426287069</v>
      </c>
      <c r="H2377" s="27">
        <f t="shared" si="197"/>
        <v>0.30373902426287069</v>
      </c>
    </row>
    <row r="2378" spans="1:8" x14ac:dyDescent="0.3">
      <c r="A2378">
        <v>22536</v>
      </c>
      <c r="B2378">
        <v>6.4000286038121995E-2</v>
      </c>
      <c r="C2378">
        <v>6.3664770744569998E-2</v>
      </c>
      <c r="D2378">
        <f t="shared" si="194"/>
        <v>3.3551529355199672E-4</v>
      </c>
      <c r="E2378">
        <f t="shared" si="195"/>
        <v>0.33551529355199672</v>
      </c>
      <c r="F2378" s="27">
        <f t="shared" si="196"/>
        <v>0.33551529355199672</v>
      </c>
      <c r="G2378">
        <f t="shared" si="193"/>
        <v>0.52424030316387316</v>
      </c>
      <c r="H2378" s="27">
        <f t="shared" si="197"/>
        <v>0.52424030316387316</v>
      </c>
    </row>
    <row r="2379" spans="1:8" x14ac:dyDescent="0.3">
      <c r="A2379">
        <v>22537</v>
      </c>
      <c r="B2379">
        <v>6.3000623204702996E-2</v>
      </c>
      <c r="C2379">
        <v>6.3207339880080995E-2</v>
      </c>
      <c r="D2379">
        <f t="shared" si="194"/>
        <v>2.067166753779992E-4</v>
      </c>
      <c r="E2379">
        <f t="shared" si="195"/>
        <v>0.2067166753779992</v>
      </c>
      <c r="F2379" s="27">
        <f t="shared" si="196"/>
        <v>0.2067166753779992</v>
      </c>
      <c r="G2379">
        <f t="shared" si="193"/>
        <v>0.32811846115606014</v>
      </c>
      <c r="H2379" s="27">
        <f t="shared" si="197"/>
        <v>0.32811846115606014</v>
      </c>
    </row>
    <row r="2380" spans="1:8" x14ac:dyDescent="0.3">
      <c r="A2380">
        <v>22538</v>
      </c>
      <c r="B2380">
        <v>0.10524159234819599</v>
      </c>
      <c r="C2380">
        <v>0.117394486224458</v>
      </c>
      <c r="D2380">
        <f t="shared" si="194"/>
        <v>1.2152893876262005E-2</v>
      </c>
      <c r="E2380">
        <f t="shared" si="195"/>
        <v>12.152893876262006</v>
      </c>
      <c r="F2380" s="27">
        <f t="shared" si="196"/>
        <v>12.152893876262006</v>
      </c>
      <c r="G2380">
        <f t="shared" si="193"/>
        <v>11.547614973416282</v>
      </c>
      <c r="H2380" s="27">
        <f t="shared" si="197"/>
        <v>11.547614973416282</v>
      </c>
    </row>
    <row r="2381" spans="1:8" x14ac:dyDescent="0.3">
      <c r="A2381">
        <v>22539</v>
      </c>
      <c r="B2381">
        <v>0.11299976808469001</v>
      </c>
      <c r="C2381">
        <v>0.11374603349958901</v>
      </c>
      <c r="D2381">
        <f t="shared" si="194"/>
        <v>7.46265414899E-4</v>
      </c>
      <c r="E2381">
        <f t="shared" si="195"/>
        <v>0.746265414899</v>
      </c>
      <c r="F2381" s="27">
        <f t="shared" si="196"/>
        <v>0.746265414899</v>
      </c>
      <c r="G2381">
        <f t="shared" si="193"/>
        <v>0.66041322698971916</v>
      </c>
      <c r="H2381" s="27">
        <f t="shared" si="197"/>
        <v>0.66041322698971916</v>
      </c>
    </row>
    <row r="2382" spans="1:8" x14ac:dyDescent="0.3">
      <c r="A2382">
        <v>22540</v>
      </c>
      <c r="B2382">
        <v>0.10599989167051301</v>
      </c>
      <c r="C2382">
        <v>0.107276859977928</v>
      </c>
      <c r="D2382">
        <f t="shared" si="194"/>
        <v>1.2769683074149996E-3</v>
      </c>
      <c r="E2382">
        <f t="shared" si="195"/>
        <v>1.2769683074149996</v>
      </c>
      <c r="F2382" s="27">
        <f t="shared" si="196"/>
        <v>1.2769683074149996</v>
      </c>
      <c r="G2382">
        <f t="shared" si="193"/>
        <v>1.2046883136298769</v>
      </c>
      <c r="H2382" s="27">
        <f t="shared" si="197"/>
        <v>1.2046883136298769</v>
      </c>
    </row>
    <row r="2383" spans="1:8" x14ac:dyDescent="0.3">
      <c r="A2383">
        <v>22541</v>
      </c>
      <c r="B2383">
        <v>9.9999456766606001E-2</v>
      </c>
      <c r="C2383">
        <v>0.10056555580668999</v>
      </c>
      <c r="D2383">
        <f t="shared" si="194"/>
        <v>5.6609904008399214E-4</v>
      </c>
      <c r="E2383">
        <f t="shared" si="195"/>
        <v>0.56609904008399214</v>
      </c>
      <c r="F2383" s="27">
        <f t="shared" si="196"/>
        <v>0.56609904008399214</v>
      </c>
      <c r="G2383">
        <f t="shared" si="193"/>
        <v>0.56610211533972676</v>
      </c>
      <c r="H2383" s="27">
        <f t="shared" si="197"/>
        <v>0.56610211533972676</v>
      </c>
    </row>
    <row r="2384" spans="1:8" x14ac:dyDescent="0.3">
      <c r="A2384">
        <v>22542</v>
      </c>
      <c r="B2384">
        <v>8.9999712693733996E-2</v>
      </c>
      <c r="C2384">
        <v>9.0141856516798999E-2</v>
      </c>
      <c r="D2384">
        <f t="shared" si="194"/>
        <v>1.4214382306500239E-4</v>
      </c>
      <c r="E2384">
        <f t="shared" si="195"/>
        <v>0.14214382306500239</v>
      </c>
      <c r="F2384" s="27">
        <f t="shared" si="196"/>
        <v>0.14214382306500239</v>
      </c>
      <c r="G2384">
        <f t="shared" si="193"/>
        <v>0.15793808536779783</v>
      </c>
      <c r="H2384" s="27">
        <f t="shared" si="197"/>
        <v>0.15793808536779783</v>
      </c>
    </row>
    <row r="2385" spans="1:8" x14ac:dyDescent="0.3">
      <c r="A2385">
        <v>22543</v>
      </c>
      <c r="B2385">
        <v>7.8999813800404994E-2</v>
      </c>
      <c r="C2385">
        <v>8.0001702657146997E-2</v>
      </c>
      <c r="D2385">
        <f t="shared" si="194"/>
        <v>1.0018888567420031E-3</v>
      </c>
      <c r="E2385">
        <f t="shared" si="195"/>
        <v>1.0018888567420032</v>
      </c>
      <c r="F2385" s="27">
        <f t="shared" si="196"/>
        <v>1.0018888567420032</v>
      </c>
      <c r="G2385">
        <f t="shared" si="193"/>
        <v>1.2682167318435718</v>
      </c>
      <c r="H2385" s="27">
        <f t="shared" si="197"/>
        <v>1.2682167318435718</v>
      </c>
    </row>
    <row r="2386" spans="1:8" x14ac:dyDescent="0.3">
      <c r="A2386">
        <v>22544</v>
      </c>
      <c r="B2386">
        <v>6.8999721828837998E-2</v>
      </c>
      <c r="C2386">
        <v>6.9572636203066002E-2</v>
      </c>
      <c r="D2386">
        <f t="shared" si="194"/>
        <v>5.7291437422800351E-4</v>
      </c>
      <c r="E2386">
        <f t="shared" si="195"/>
        <v>0.57291437422800351</v>
      </c>
      <c r="F2386" s="27">
        <f t="shared" si="196"/>
        <v>0.57291437422800351</v>
      </c>
      <c r="G2386">
        <f t="shared" si="193"/>
        <v>0.83031403466985798</v>
      </c>
      <c r="H2386" s="27">
        <f t="shared" si="197"/>
        <v>0.83031403466985798</v>
      </c>
    </row>
    <row r="2387" spans="1:8" x14ac:dyDescent="0.3">
      <c r="A2387">
        <v>22545</v>
      </c>
      <c r="B2387">
        <v>5.8999778944110001E-2</v>
      </c>
      <c r="C2387">
        <v>5.9347440127603499E-2</v>
      </c>
      <c r="D2387">
        <f t="shared" si="194"/>
        <v>3.4766118349349728E-4</v>
      </c>
      <c r="E2387">
        <f t="shared" si="195"/>
        <v>0.34766118349349728</v>
      </c>
      <c r="F2387" s="27">
        <f t="shared" si="196"/>
        <v>0.34766118349349728</v>
      </c>
      <c r="G2387">
        <f t="shared" si="193"/>
        <v>0.58925845098984841</v>
      </c>
      <c r="H2387" s="27">
        <f t="shared" si="197"/>
        <v>0.58925845098984841</v>
      </c>
    </row>
    <row r="2388" spans="1:8" x14ac:dyDescent="0.3">
      <c r="A2388">
        <v>22546</v>
      </c>
      <c r="B2388">
        <v>7.4999751948141499E-2</v>
      </c>
      <c r="C2388">
        <v>7.5302960549028505E-2</v>
      </c>
      <c r="D2388">
        <f t="shared" si="194"/>
        <v>3.0320860088700607E-4</v>
      </c>
      <c r="E2388">
        <f t="shared" si="195"/>
        <v>0.30320860088700607</v>
      </c>
      <c r="F2388" s="27">
        <f t="shared" si="196"/>
        <v>0.30320860088700607</v>
      </c>
      <c r="G2388">
        <f t="shared" si="193"/>
        <v>0.40427947161299865</v>
      </c>
      <c r="H2388" s="27">
        <f t="shared" si="197"/>
        <v>0.40427947161299865</v>
      </c>
    </row>
    <row r="2389" spans="1:8" x14ac:dyDescent="0.3">
      <c r="A2389">
        <v>22547</v>
      </c>
      <c r="B2389">
        <v>9.0999722182775994E-2</v>
      </c>
      <c r="C2389">
        <v>9.1512502246672497E-2</v>
      </c>
      <c r="D2389">
        <f t="shared" si="194"/>
        <v>5.1278006389650355E-4</v>
      </c>
      <c r="E2389">
        <f t="shared" si="195"/>
        <v>0.51278006389650355</v>
      </c>
      <c r="F2389" s="27">
        <f t="shared" si="196"/>
        <v>0.51278006389650355</v>
      </c>
      <c r="G2389">
        <f t="shared" si="193"/>
        <v>0.56349629602886875</v>
      </c>
      <c r="H2389" s="27">
        <f t="shared" si="197"/>
        <v>0.56349629602886875</v>
      </c>
    </row>
    <row r="2390" spans="1:8" x14ac:dyDescent="0.3">
      <c r="A2390">
        <v>22548</v>
      </c>
      <c r="B2390">
        <v>0.106999054417014</v>
      </c>
      <c r="C2390">
        <v>0.107774741388545</v>
      </c>
      <c r="D2390">
        <f t="shared" si="194"/>
        <v>7.756869715309922E-4</v>
      </c>
      <c r="E2390">
        <f t="shared" si="195"/>
        <v>0.7756869715309922</v>
      </c>
      <c r="F2390" s="27">
        <f t="shared" si="196"/>
        <v>0.7756869715309922</v>
      </c>
      <c r="G2390">
        <f t="shared" si="193"/>
        <v>0.72494750141235786</v>
      </c>
      <c r="H2390" s="27">
        <f t="shared" si="197"/>
        <v>0.72494750141235786</v>
      </c>
    </row>
    <row r="2391" spans="1:8" x14ac:dyDescent="0.3">
      <c r="A2391">
        <v>22549</v>
      </c>
      <c r="B2391">
        <v>0.111208752403214</v>
      </c>
      <c r="C2391">
        <v>9.2856699549794502E-2</v>
      </c>
      <c r="D2391">
        <f t="shared" si="194"/>
        <v>1.8352052853419495E-2</v>
      </c>
      <c r="E2391">
        <f t="shared" si="195"/>
        <v>18.352052853419494</v>
      </c>
      <c r="F2391" s="27">
        <f t="shared" si="196"/>
        <v>18.352052853419494</v>
      </c>
      <c r="G2391">
        <f t="shared" si="193"/>
        <v>16.502345774799927</v>
      </c>
      <c r="H2391" s="27">
        <f t="shared" si="197"/>
        <v>16.502345774799927</v>
      </c>
    </row>
    <row r="2392" spans="1:8" x14ac:dyDescent="0.3">
      <c r="A2392">
        <v>22550</v>
      </c>
      <c r="B2392">
        <v>6.4002399600061502E-2</v>
      </c>
      <c r="C2392">
        <v>6.3524220552952995E-2</v>
      </c>
      <c r="D2392">
        <f t="shared" si="194"/>
        <v>4.7817904710850678E-4</v>
      </c>
      <c r="E2392">
        <f t="shared" si="195"/>
        <v>0.47817904710850678</v>
      </c>
      <c r="F2392" s="27">
        <f t="shared" si="196"/>
        <v>0.47817904710850678</v>
      </c>
      <c r="G2392">
        <f t="shared" si="193"/>
        <v>0.74712674852279637</v>
      </c>
      <c r="H2392" s="27">
        <f t="shared" si="197"/>
        <v>0.74712674852279637</v>
      </c>
    </row>
    <row r="2393" spans="1:8" x14ac:dyDescent="0.3">
      <c r="A2393">
        <v>22551</v>
      </c>
      <c r="B2393">
        <v>6.7000476618445007E-2</v>
      </c>
      <c r="C2393">
        <v>6.6637745960300004E-2</v>
      </c>
      <c r="D2393">
        <f t="shared" si="194"/>
        <v>3.6273065814500238E-4</v>
      </c>
      <c r="E2393">
        <f t="shared" si="195"/>
        <v>0.36273065814500238</v>
      </c>
      <c r="F2393" s="27">
        <f t="shared" si="196"/>
        <v>0.36273065814500238</v>
      </c>
      <c r="G2393">
        <f t="shared" si="193"/>
        <v>0.54138519075123093</v>
      </c>
      <c r="H2393" s="27">
        <f t="shared" si="197"/>
        <v>0.54138519075123093</v>
      </c>
    </row>
    <row r="2394" spans="1:8" x14ac:dyDescent="0.3">
      <c r="A2394">
        <v>22552</v>
      </c>
      <c r="B2394">
        <v>6.9000222402384001E-2</v>
      </c>
      <c r="C2394">
        <v>7.0301408723367501E-2</v>
      </c>
      <c r="D2394">
        <f t="shared" si="194"/>
        <v>1.3011863209834995E-3</v>
      </c>
      <c r="E2394">
        <f t="shared" si="195"/>
        <v>1.3011863209834995</v>
      </c>
      <c r="F2394" s="27">
        <f t="shared" si="196"/>
        <v>1.3011863209834995</v>
      </c>
      <c r="G2394">
        <f t="shared" si="193"/>
        <v>1.8857711985266628</v>
      </c>
      <c r="H2394" s="27">
        <f t="shared" si="197"/>
        <v>1.8857711985266628</v>
      </c>
    </row>
    <row r="2395" spans="1:8" x14ac:dyDescent="0.3">
      <c r="A2395">
        <v>22553</v>
      </c>
      <c r="B2395">
        <v>7.2000293709485005E-2</v>
      </c>
      <c r="C2395">
        <v>7.3264189443894998E-2</v>
      </c>
      <c r="D2395">
        <f t="shared" si="194"/>
        <v>1.2638957344099921E-3</v>
      </c>
      <c r="E2395">
        <f t="shared" si="195"/>
        <v>1.2638957344099921</v>
      </c>
      <c r="F2395" s="27">
        <f t="shared" si="196"/>
        <v>1.2638957344099921</v>
      </c>
      <c r="G2395">
        <f t="shared" si="193"/>
        <v>1.755403581421074</v>
      </c>
      <c r="H2395" s="27">
        <f t="shared" si="197"/>
        <v>1.755403581421074</v>
      </c>
    </row>
    <row r="2396" spans="1:8" x14ac:dyDescent="0.3">
      <c r="A2396">
        <v>22554</v>
      </c>
      <c r="B2396">
        <v>7.6000288805039506E-2</v>
      </c>
      <c r="C2396">
        <v>7.7185314877333502E-2</v>
      </c>
      <c r="D2396">
        <f t="shared" si="194"/>
        <v>1.1850260722939959E-3</v>
      </c>
      <c r="E2396">
        <f t="shared" si="195"/>
        <v>1.1850260722939958</v>
      </c>
      <c r="F2396" s="27">
        <f t="shared" si="196"/>
        <v>1.1850260722939958</v>
      </c>
      <c r="G2396">
        <f t="shared" si="193"/>
        <v>1.5592389067545465</v>
      </c>
      <c r="H2396" s="27">
        <f t="shared" si="197"/>
        <v>1.5592389067545465</v>
      </c>
    </row>
    <row r="2397" spans="1:8" x14ac:dyDescent="0.3">
      <c r="A2397">
        <v>22555</v>
      </c>
      <c r="B2397">
        <v>8.00000518999925E-2</v>
      </c>
      <c r="C2397">
        <v>8.0931814614629005E-2</v>
      </c>
      <c r="D2397">
        <f t="shared" si="194"/>
        <v>9.317627146365054E-4</v>
      </c>
      <c r="E2397">
        <f t="shared" si="195"/>
        <v>0.9317627146365054</v>
      </c>
      <c r="F2397" s="27">
        <f t="shared" si="196"/>
        <v>0.9317627146365054</v>
      </c>
      <c r="G2397">
        <f t="shared" si="193"/>
        <v>1.1647026376949048</v>
      </c>
      <c r="H2397" s="27">
        <f t="shared" si="197"/>
        <v>1.1647026376949048</v>
      </c>
    </row>
    <row r="2398" spans="1:8" x14ac:dyDescent="0.3">
      <c r="A2398">
        <v>22556</v>
      </c>
      <c r="B2398">
        <v>8.5000044069945505E-2</v>
      </c>
      <c r="C2398">
        <v>8.5386693043297004E-2</v>
      </c>
      <c r="D2398">
        <f t="shared" si="194"/>
        <v>3.8664897335149995E-4</v>
      </c>
      <c r="E2398">
        <f t="shared" si="195"/>
        <v>0.38664897335149995</v>
      </c>
      <c r="F2398" s="27">
        <f t="shared" si="196"/>
        <v>0.38664897335149995</v>
      </c>
      <c r="G2398">
        <f t="shared" si="193"/>
        <v>0.45488090927733071</v>
      </c>
      <c r="H2398" s="27">
        <f t="shared" si="197"/>
        <v>0.45488090927733071</v>
      </c>
    </row>
    <row r="2399" spans="1:8" x14ac:dyDescent="0.3">
      <c r="A2399">
        <v>22557</v>
      </c>
      <c r="B2399">
        <v>8.9000038042998497E-2</v>
      </c>
      <c r="C2399">
        <v>8.9428146767772498E-2</v>
      </c>
      <c r="D2399">
        <f t="shared" si="194"/>
        <v>4.2810872477400119E-4</v>
      </c>
      <c r="E2399">
        <f t="shared" si="195"/>
        <v>0.42810872477400119</v>
      </c>
      <c r="F2399" s="27">
        <f t="shared" si="196"/>
        <v>0.42810872477400119</v>
      </c>
      <c r="G2399">
        <f t="shared" si="193"/>
        <v>0.48102083345983454</v>
      </c>
      <c r="H2399" s="27">
        <f t="shared" si="197"/>
        <v>0.48102083345983454</v>
      </c>
    </row>
    <row r="2400" spans="1:8" x14ac:dyDescent="0.3">
      <c r="A2400">
        <v>22558</v>
      </c>
      <c r="B2400">
        <v>9.3000034886155006E-2</v>
      </c>
      <c r="C2400">
        <v>9.3497825778449006E-2</v>
      </c>
      <c r="D2400">
        <f t="shared" si="194"/>
        <v>4.9779089229400053E-4</v>
      </c>
      <c r="E2400">
        <f t="shared" si="195"/>
        <v>0.49779089229400053</v>
      </c>
      <c r="F2400" s="27">
        <f t="shared" si="196"/>
        <v>0.49779089229400053</v>
      </c>
      <c r="G2400">
        <f t="shared" si="193"/>
        <v>0.53525882318578255</v>
      </c>
      <c r="H2400" s="27">
        <f t="shared" si="197"/>
        <v>0.53525882318578255</v>
      </c>
    </row>
    <row r="2401" spans="1:8" x14ac:dyDescent="0.3">
      <c r="A2401">
        <v>22559</v>
      </c>
      <c r="B2401">
        <v>9.7000032148871498E-2</v>
      </c>
      <c r="C2401">
        <v>9.7521976966272003E-2</v>
      </c>
      <c r="D2401">
        <f t="shared" si="194"/>
        <v>5.219448174005048E-4</v>
      </c>
      <c r="E2401">
        <f t="shared" si="195"/>
        <v>0.5219448174005048</v>
      </c>
      <c r="F2401" s="27">
        <f t="shared" si="196"/>
        <v>0.5219448174005048</v>
      </c>
      <c r="G2401">
        <f t="shared" si="193"/>
        <v>0.53808726227991999</v>
      </c>
      <c r="H2401" s="27">
        <f t="shared" si="197"/>
        <v>0.53808726227991999</v>
      </c>
    </row>
    <row r="2402" spans="1:8" x14ac:dyDescent="0.3">
      <c r="A2402">
        <v>22560</v>
      </c>
      <c r="B2402">
        <v>0.101000030538728</v>
      </c>
      <c r="C2402">
        <v>0.101947103074296</v>
      </c>
      <c r="D2402">
        <f t="shared" si="194"/>
        <v>9.4707253556799986E-4</v>
      </c>
      <c r="E2402">
        <f t="shared" si="195"/>
        <v>0.94707253556799986</v>
      </c>
      <c r="F2402" s="27">
        <f t="shared" si="196"/>
        <v>0.94707253556799986</v>
      </c>
      <c r="G2402">
        <f t="shared" si="193"/>
        <v>0.93769529624533055</v>
      </c>
      <c r="H2402" s="27">
        <f t="shared" si="197"/>
        <v>0.93769529624533055</v>
      </c>
    </row>
    <row r="2403" spans="1:8" x14ac:dyDescent="0.3">
      <c r="A2403">
        <v>24865</v>
      </c>
      <c r="B2403">
        <v>8.7000149266106497E-2</v>
      </c>
      <c r="C2403">
        <v>8.7397379415679002E-2</v>
      </c>
      <c r="D2403">
        <f t="shared" si="194"/>
        <v>3.9723014957250558E-4</v>
      </c>
      <c r="E2403">
        <f t="shared" si="195"/>
        <v>0.39723014957250558</v>
      </c>
      <c r="F2403" s="27">
        <f t="shared" si="196"/>
        <v>0.39723014957250558</v>
      </c>
      <c r="G2403">
        <f t="shared" si="193"/>
        <v>0.45658559545398208</v>
      </c>
      <c r="H2403" s="27">
        <f t="shared" si="197"/>
        <v>0.45658559545398208</v>
      </c>
    </row>
    <row r="2404" spans="1:8" x14ac:dyDescent="0.3">
      <c r="A2404">
        <v>24866</v>
      </c>
      <c r="B2404">
        <v>8.9000151230181998E-2</v>
      </c>
      <c r="C2404">
        <v>8.9718733090184993E-2</v>
      </c>
      <c r="D2404">
        <f t="shared" si="194"/>
        <v>7.1858186000299529E-4</v>
      </c>
      <c r="E2404">
        <f t="shared" si="195"/>
        <v>0.71858186000299529</v>
      </c>
      <c r="F2404" s="27">
        <f t="shared" si="196"/>
        <v>0.71858186000299529</v>
      </c>
      <c r="G2404">
        <f t="shared" si="193"/>
        <v>0.80739397638159038</v>
      </c>
      <c r="H2404" s="27">
        <f t="shared" si="197"/>
        <v>0.80739397638159038</v>
      </c>
    </row>
    <row r="2405" spans="1:8" x14ac:dyDescent="0.3">
      <c r="A2405">
        <v>24867</v>
      </c>
      <c r="B2405">
        <v>9.10001494876745E-2</v>
      </c>
      <c r="C2405">
        <v>9.1940190703608496E-2</v>
      </c>
      <c r="D2405">
        <f t="shared" si="194"/>
        <v>9.4004121593399548E-4</v>
      </c>
      <c r="E2405">
        <f t="shared" si="195"/>
        <v>0.94004121593399548</v>
      </c>
      <c r="F2405" s="27">
        <f t="shared" si="196"/>
        <v>0.94004121593399548</v>
      </c>
      <c r="G2405">
        <f t="shared" si="193"/>
        <v>1.0330106282532197</v>
      </c>
      <c r="H2405" s="27">
        <f t="shared" si="197"/>
        <v>1.0330106282532197</v>
      </c>
    </row>
    <row r="2406" spans="1:8" x14ac:dyDescent="0.3">
      <c r="A2406">
        <v>24868</v>
      </c>
      <c r="B2406">
        <v>9.3000025301990502E-2</v>
      </c>
      <c r="C2406">
        <v>9.4243137527672993E-2</v>
      </c>
      <c r="D2406">
        <f t="shared" si="194"/>
        <v>1.2431122256824911E-3</v>
      </c>
      <c r="E2406">
        <f t="shared" si="195"/>
        <v>1.2431122256824911</v>
      </c>
      <c r="F2406" s="27">
        <f t="shared" si="196"/>
        <v>1.2431122256824911</v>
      </c>
      <c r="G2406">
        <f t="shared" si="193"/>
        <v>1.3366794488989076</v>
      </c>
      <c r="H2406" s="27">
        <f t="shared" si="197"/>
        <v>1.3366794488989076</v>
      </c>
    </row>
    <row r="2407" spans="1:8" x14ac:dyDescent="0.3">
      <c r="A2407">
        <v>24869</v>
      </c>
      <c r="B2407">
        <v>9.6000024569271994E-2</v>
      </c>
      <c r="C2407">
        <v>9.6738623877330496E-2</v>
      </c>
      <c r="D2407">
        <f t="shared" si="194"/>
        <v>7.3859930805850182E-4</v>
      </c>
      <c r="E2407">
        <f t="shared" si="195"/>
        <v>0.73859930805850182</v>
      </c>
      <c r="F2407" s="27">
        <f t="shared" si="196"/>
        <v>0.73859930805850182</v>
      </c>
      <c r="G2407">
        <f t="shared" si="193"/>
        <v>0.7693740823217613</v>
      </c>
      <c r="H2407" s="27">
        <f t="shared" si="197"/>
        <v>0.7693740823217613</v>
      </c>
    </row>
    <row r="2408" spans="1:8" x14ac:dyDescent="0.3">
      <c r="A2408">
        <v>24870</v>
      </c>
      <c r="B2408">
        <v>9.7000024283360006E-2</v>
      </c>
      <c r="C2408">
        <v>9.7637302202134998E-2</v>
      </c>
      <c r="D2408">
        <f t="shared" si="194"/>
        <v>6.3727791877499218E-4</v>
      </c>
      <c r="E2408">
        <f t="shared" si="195"/>
        <v>0.63727791877499218</v>
      </c>
      <c r="F2408" s="27">
        <f t="shared" si="196"/>
        <v>0.63727791877499218</v>
      </c>
      <c r="G2408">
        <f t="shared" si="193"/>
        <v>0.65698738065606321</v>
      </c>
      <c r="H2408" s="27">
        <f t="shared" si="197"/>
        <v>0.65698738065606321</v>
      </c>
    </row>
    <row r="2409" spans="1:8" x14ac:dyDescent="0.3">
      <c r="A2409">
        <v>24871</v>
      </c>
      <c r="B2409">
        <v>9.7000025710183999E-2</v>
      </c>
      <c r="C2409">
        <v>9.8450632530033E-2</v>
      </c>
      <c r="D2409">
        <f t="shared" si="194"/>
        <v>1.4506068198490013E-3</v>
      </c>
      <c r="E2409">
        <f t="shared" si="195"/>
        <v>1.4506068198490012</v>
      </c>
      <c r="F2409" s="27">
        <f t="shared" si="196"/>
        <v>1.4506068198490012</v>
      </c>
      <c r="G2409">
        <f t="shared" si="193"/>
        <v>1.4954705519183202</v>
      </c>
      <c r="H2409" s="27">
        <f t="shared" si="197"/>
        <v>1.4954705519183202</v>
      </c>
    </row>
    <row r="2410" spans="1:8" x14ac:dyDescent="0.3">
      <c r="A2410">
        <v>24872</v>
      </c>
      <c r="B2410">
        <v>9.8000025401831503E-2</v>
      </c>
      <c r="C2410">
        <v>9.9403076921729505E-2</v>
      </c>
      <c r="D2410">
        <f t="shared" si="194"/>
        <v>1.403051519898002E-3</v>
      </c>
      <c r="E2410">
        <f t="shared" si="195"/>
        <v>1.403051519898002</v>
      </c>
      <c r="F2410" s="27">
        <f t="shared" si="196"/>
        <v>1.403051519898002</v>
      </c>
      <c r="G2410">
        <f t="shared" si="193"/>
        <v>1.4316848532896203</v>
      </c>
      <c r="H2410" s="27">
        <f t="shared" si="197"/>
        <v>1.4316848532896203</v>
      </c>
    </row>
    <row r="2411" spans="1:8" x14ac:dyDescent="0.3">
      <c r="A2411">
        <v>24873</v>
      </c>
      <c r="B2411">
        <v>9.9000025072357001E-2</v>
      </c>
      <c r="C2411">
        <v>0.10023113899312899</v>
      </c>
      <c r="D2411">
        <f t="shared" si="194"/>
        <v>1.2311139207719923E-3</v>
      </c>
      <c r="E2411">
        <f t="shared" si="195"/>
        <v>1.2311139207719923</v>
      </c>
      <c r="F2411" s="27">
        <f t="shared" si="196"/>
        <v>1.2311139207719923</v>
      </c>
      <c r="G2411">
        <f t="shared" si="193"/>
        <v>1.2435490999847703</v>
      </c>
      <c r="H2411" s="27">
        <f t="shared" si="197"/>
        <v>1.2435490999847703</v>
      </c>
    </row>
    <row r="2412" spans="1:8" x14ac:dyDescent="0.3">
      <c r="A2412">
        <v>24874</v>
      </c>
      <c r="B2412">
        <v>0.10000002473536</v>
      </c>
      <c r="C2412">
        <v>0.100969281293722</v>
      </c>
      <c r="D2412">
        <f t="shared" si="194"/>
        <v>9.692565583619972E-4</v>
      </c>
      <c r="E2412">
        <f t="shared" si="195"/>
        <v>0.9692565583619972</v>
      </c>
      <c r="F2412" s="27">
        <f t="shared" si="196"/>
        <v>0.9692565583619972</v>
      </c>
      <c r="G2412">
        <f t="shared" si="193"/>
        <v>0.96925631861295747</v>
      </c>
      <c r="H2412" s="27">
        <f t="shared" si="197"/>
        <v>0.96925631861295747</v>
      </c>
    </row>
    <row r="2413" spans="1:8" x14ac:dyDescent="0.3">
      <c r="A2413">
        <v>24875</v>
      </c>
      <c r="B2413">
        <v>0.10000002545676</v>
      </c>
      <c r="C2413">
        <v>0.10140125249609951</v>
      </c>
      <c r="D2413">
        <f t="shared" si="194"/>
        <v>1.4012270393395088E-3</v>
      </c>
      <c r="E2413">
        <f t="shared" si="195"/>
        <v>1.4012270393395088</v>
      </c>
      <c r="F2413" s="27">
        <f t="shared" si="196"/>
        <v>1.4012270393395088</v>
      </c>
      <c r="G2413">
        <f t="shared" si="193"/>
        <v>1.4012266826325952</v>
      </c>
      <c r="H2413" s="27">
        <f t="shared" si="197"/>
        <v>1.4012266826325952</v>
      </c>
    </row>
    <row r="2414" spans="1:8" x14ac:dyDescent="0.3">
      <c r="A2414">
        <v>24876</v>
      </c>
      <c r="B2414">
        <v>0.101000025132824</v>
      </c>
      <c r="C2414">
        <v>0.102080650728596</v>
      </c>
      <c r="D2414">
        <f t="shared" si="194"/>
        <v>1.0806255957720029E-3</v>
      </c>
      <c r="E2414">
        <f t="shared" si="195"/>
        <v>1.0806255957720028</v>
      </c>
      <c r="F2414" s="27">
        <f t="shared" si="196"/>
        <v>1.0806255957720028</v>
      </c>
      <c r="G2414">
        <f t="shared" si="193"/>
        <v>1.0699260662072947</v>
      </c>
      <c r="H2414" s="27">
        <f t="shared" si="197"/>
        <v>1.0699260662072947</v>
      </c>
    </row>
    <row r="2415" spans="1:8" x14ac:dyDescent="0.3">
      <c r="A2415">
        <v>24877</v>
      </c>
      <c r="B2415">
        <v>0.101000025670518</v>
      </c>
      <c r="C2415">
        <v>0.1026357329313425</v>
      </c>
      <c r="D2415">
        <f t="shared" si="194"/>
        <v>1.635707260824501E-3</v>
      </c>
      <c r="E2415">
        <f t="shared" si="195"/>
        <v>1.6357072608245011</v>
      </c>
      <c r="F2415" s="27">
        <f t="shared" si="196"/>
        <v>1.6357072608245011</v>
      </c>
      <c r="G2415">
        <f t="shared" si="193"/>
        <v>1.619511727809358</v>
      </c>
      <c r="H2415" s="27">
        <f t="shared" si="197"/>
        <v>1.619511727809358</v>
      </c>
    </row>
    <row r="2416" spans="1:8" x14ac:dyDescent="0.3">
      <c r="A2416">
        <v>24878</v>
      </c>
      <c r="B2416">
        <v>0.101000024997322</v>
      </c>
      <c r="C2416">
        <v>0.10203280186793801</v>
      </c>
      <c r="D2416">
        <f t="shared" si="194"/>
        <v>1.032776870616009E-3</v>
      </c>
      <c r="E2416">
        <f t="shared" si="195"/>
        <v>1.032776870616009</v>
      </c>
      <c r="F2416" s="27">
        <f t="shared" si="196"/>
        <v>1.032776870616009</v>
      </c>
      <c r="G2416">
        <f t="shared" si="193"/>
        <v>1.0225511039659574</v>
      </c>
      <c r="H2416" s="27">
        <f t="shared" si="197"/>
        <v>1.0225511039659574</v>
      </c>
    </row>
    <row r="2417" spans="1:8" x14ac:dyDescent="0.3">
      <c r="A2417">
        <v>24879</v>
      </c>
      <c r="B2417">
        <v>0.101000024814105</v>
      </c>
      <c r="C2417">
        <v>0.1015454145288635</v>
      </c>
      <c r="D2417">
        <f t="shared" si="194"/>
        <v>5.4538971475849574E-4</v>
      </c>
      <c r="E2417">
        <f t="shared" si="195"/>
        <v>0.54538971475849574</v>
      </c>
      <c r="F2417" s="27">
        <f t="shared" si="196"/>
        <v>0.54538971475849574</v>
      </c>
      <c r="G2417">
        <f t="shared" si="193"/>
        <v>0.53998968392563218</v>
      </c>
      <c r="H2417" s="27">
        <f t="shared" si="197"/>
        <v>0.53998968392563218</v>
      </c>
    </row>
    <row r="2418" spans="1:8" x14ac:dyDescent="0.3">
      <c r="A2418">
        <v>24880</v>
      </c>
      <c r="B2418">
        <v>0.100000025690338</v>
      </c>
      <c r="C2418">
        <v>0.10126020629763099</v>
      </c>
      <c r="D2418">
        <f t="shared" si="194"/>
        <v>1.2601806072929933E-3</v>
      </c>
      <c r="E2418">
        <f t="shared" si="195"/>
        <v>1.2601806072929933</v>
      </c>
      <c r="F2418" s="27">
        <f t="shared" si="196"/>
        <v>1.2601806072929933</v>
      </c>
      <c r="G2418">
        <f t="shared" si="193"/>
        <v>1.2601802835484188</v>
      </c>
      <c r="H2418" s="27">
        <f t="shared" si="197"/>
        <v>1.2601802835484188</v>
      </c>
    </row>
    <row r="2419" spans="1:8" x14ac:dyDescent="0.3">
      <c r="A2419">
        <v>24881</v>
      </c>
      <c r="B2419">
        <v>0.10000002547962999</v>
      </c>
      <c r="C2419">
        <v>0.100928106740252</v>
      </c>
      <c r="D2419">
        <f t="shared" si="194"/>
        <v>9.2808126062200735E-4</v>
      </c>
      <c r="E2419">
        <f t="shared" si="195"/>
        <v>0.92808126062200735</v>
      </c>
      <c r="F2419" s="27">
        <f t="shared" si="196"/>
        <v>0.92808126062200735</v>
      </c>
      <c r="G2419">
        <f t="shared" si="193"/>
        <v>0.92808102415039628</v>
      </c>
      <c r="H2419" s="27">
        <f t="shared" si="197"/>
        <v>0.92808102415039628</v>
      </c>
    </row>
    <row r="2420" spans="1:8" x14ac:dyDescent="0.3">
      <c r="A2420">
        <v>24882</v>
      </c>
      <c r="B2420">
        <v>9.8000024989895004E-2</v>
      </c>
      <c r="C2420">
        <v>9.8675197615745003E-2</v>
      </c>
      <c r="D2420">
        <f t="shared" si="194"/>
        <v>6.7517262584999849E-4</v>
      </c>
      <c r="E2420">
        <f t="shared" si="195"/>
        <v>0.67517262584999849</v>
      </c>
      <c r="F2420" s="27">
        <f t="shared" si="196"/>
        <v>0.67517262584999849</v>
      </c>
      <c r="G2420">
        <f t="shared" si="193"/>
        <v>0.68895148334872058</v>
      </c>
      <c r="H2420" s="27">
        <f t="shared" si="197"/>
        <v>0.68895148334872058</v>
      </c>
    </row>
    <row r="2421" spans="1:8" x14ac:dyDescent="0.3">
      <c r="A2421">
        <v>24883</v>
      </c>
      <c r="B2421">
        <v>9.6000024212858998E-2</v>
      </c>
      <c r="C2421">
        <v>9.6509305575103496E-2</v>
      </c>
      <c r="D2421">
        <f t="shared" si="194"/>
        <v>5.092813622444986E-4</v>
      </c>
      <c r="E2421">
        <f t="shared" si="195"/>
        <v>0.5092813622444986</v>
      </c>
      <c r="F2421" s="27">
        <f t="shared" si="196"/>
        <v>0.5092813622444986</v>
      </c>
      <c r="G2421">
        <f t="shared" si="193"/>
        <v>0.53050128520309414</v>
      </c>
      <c r="H2421" s="27">
        <f t="shared" si="197"/>
        <v>0.53050128520309414</v>
      </c>
    </row>
    <row r="2422" spans="1:8" x14ac:dyDescent="0.3">
      <c r="A2422">
        <v>24884</v>
      </c>
      <c r="B2422">
        <v>9.4000023416260001E-2</v>
      </c>
      <c r="C2422">
        <v>9.4393965224409002E-2</v>
      </c>
      <c r="D2422">
        <f t="shared" si="194"/>
        <v>3.9394180814900093E-4</v>
      </c>
      <c r="E2422">
        <f t="shared" si="195"/>
        <v>0.39394180814900093</v>
      </c>
      <c r="F2422" s="27">
        <f t="shared" si="196"/>
        <v>0.39394180814900093</v>
      </c>
      <c r="G2422">
        <f t="shared" si="193"/>
        <v>0.41908692554735832</v>
      </c>
      <c r="H2422" s="27">
        <f t="shared" si="197"/>
        <v>0.41908692554735832</v>
      </c>
    </row>
    <row r="2423" spans="1:8" x14ac:dyDescent="0.3">
      <c r="A2423">
        <v>24885</v>
      </c>
      <c r="B2423">
        <v>9.1000024259896506E-2</v>
      </c>
      <c r="C2423">
        <v>9.2273666868272E-2</v>
      </c>
      <c r="D2423">
        <f t="shared" si="194"/>
        <v>1.2736426083754943E-3</v>
      </c>
      <c r="E2423">
        <f t="shared" si="195"/>
        <v>1.2736426083754941</v>
      </c>
      <c r="F2423" s="27">
        <f t="shared" si="196"/>
        <v>1.2736426083754941</v>
      </c>
      <c r="G2423">
        <f t="shared" si="193"/>
        <v>1.3996068888267159</v>
      </c>
      <c r="H2423" s="27">
        <f t="shared" si="197"/>
        <v>1.3996068888267159</v>
      </c>
    </row>
    <row r="2424" spans="1:8" x14ac:dyDescent="0.3">
      <c r="A2424">
        <v>24886</v>
      </c>
      <c r="B2424">
        <v>8.8000137756868005E-2</v>
      </c>
      <c r="C2424">
        <v>8.8309379764535997E-2</v>
      </c>
      <c r="D2424">
        <f t="shared" si="194"/>
        <v>3.0924200766799248E-4</v>
      </c>
      <c r="E2424">
        <f t="shared" si="195"/>
        <v>0.30924200766799248</v>
      </c>
      <c r="F2424" s="27">
        <f t="shared" si="196"/>
        <v>0.30924200766799248</v>
      </c>
      <c r="G2424">
        <f t="shared" si="193"/>
        <v>0.3514108222448295</v>
      </c>
      <c r="H2424" s="27">
        <f t="shared" si="197"/>
        <v>0.3514108222448295</v>
      </c>
    </row>
    <row r="2425" spans="1:8" x14ac:dyDescent="0.3">
      <c r="A2425">
        <v>24887</v>
      </c>
      <c r="B2425">
        <v>8.4000023089141507E-2</v>
      </c>
      <c r="C2425">
        <v>8.5106266829003505E-2</v>
      </c>
      <c r="D2425">
        <f t="shared" si="194"/>
        <v>1.1062437398619979E-3</v>
      </c>
      <c r="E2425">
        <f t="shared" si="195"/>
        <v>1.106243739861998</v>
      </c>
      <c r="F2425" s="27">
        <f t="shared" si="196"/>
        <v>1.106243739861998</v>
      </c>
      <c r="G2425">
        <f t="shared" si="193"/>
        <v>1.3169564711762556</v>
      </c>
      <c r="H2425" s="27">
        <f t="shared" si="197"/>
        <v>1.3169564711762556</v>
      </c>
    </row>
    <row r="2426" spans="1:8" x14ac:dyDescent="0.3">
      <c r="A2426">
        <v>24888</v>
      </c>
      <c r="B2426">
        <v>8.1000085098660496E-2</v>
      </c>
      <c r="C2426">
        <v>8.1365124480571996E-2</v>
      </c>
      <c r="D2426">
        <f t="shared" si="194"/>
        <v>3.6503938191149998E-4</v>
      </c>
      <c r="E2426">
        <f t="shared" si="195"/>
        <v>0.36503938191149998</v>
      </c>
      <c r="F2426" s="27">
        <f t="shared" si="196"/>
        <v>0.36503938191149998</v>
      </c>
      <c r="G2426">
        <f t="shared" si="193"/>
        <v>0.45066543012500698</v>
      </c>
      <c r="H2426" s="27">
        <f t="shared" si="197"/>
        <v>0.45066543012500698</v>
      </c>
    </row>
    <row r="2427" spans="1:8" x14ac:dyDescent="0.3">
      <c r="A2427">
        <v>24889</v>
      </c>
      <c r="B2427">
        <v>7.7000098983964996E-2</v>
      </c>
      <c r="C2427">
        <v>7.7068765397654504E-2</v>
      </c>
      <c r="D2427">
        <f t="shared" si="194"/>
        <v>6.866641368950821E-5</v>
      </c>
      <c r="E2427">
        <f t="shared" si="195"/>
        <v>6.866641368950821E-2</v>
      </c>
      <c r="F2427" s="27">
        <f t="shared" si="196"/>
        <v>6.866641368950821E-2</v>
      </c>
      <c r="G2427">
        <f t="shared" si="193"/>
        <v>8.9177045998093799E-2</v>
      </c>
      <c r="H2427" s="27">
        <f t="shared" si="197"/>
        <v>8.9177045998093799E-2</v>
      </c>
    </row>
    <row r="2428" spans="1:8" x14ac:dyDescent="0.3">
      <c r="A2428">
        <v>24890</v>
      </c>
      <c r="B2428">
        <v>7.5000148780799997E-2</v>
      </c>
      <c r="C2428">
        <v>7.5055032181793505E-2</v>
      </c>
      <c r="D2428">
        <f t="shared" si="194"/>
        <v>5.4883400993507858E-5</v>
      </c>
      <c r="E2428">
        <f t="shared" si="195"/>
        <v>5.4883400993507858E-2</v>
      </c>
      <c r="F2428" s="27">
        <f t="shared" si="196"/>
        <v>5.4883400993507858E-2</v>
      </c>
      <c r="G2428">
        <f t="shared" si="193"/>
        <v>7.3177722825475217E-2</v>
      </c>
      <c r="H2428" s="27">
        <f t="shared" si="197"/>
        <v>7.3177722825475217E-2</v>
      </c>
    </row>
    <row r="2429" spans="1:8" x14ac:dyDescent="0.3">
      <c r="A2429">
        <v>24891</v>
      </c>
      <c r="B2429">
        <v>7.3000225431507498E-2</v>
      </c>
      <c r="C2429">
        <v>7.3865287584947495E-2</v>
      </c>
      <c r="D2429">
        <f t="shared" si="194"/>
        <v>8.650621534399966E-4</v>
      </c>
      <c r="E2429">
        <f t="shared" si="195"/>
        <v>0.8650621534399966</v>
      </c>
      <c r="F2429" s="27">
        <f t="shared" si="196"/>
        <v>0.8650621534399966</v>
      </c>
      <c r="G2429">
        <f t="shared" si="193"/>
        <v>1.1850129891059606</v>
      </c>
      <c r="H2429" s="27">
        <f t="shared" si="197"/>
        <v>1.1850129891059606</v>
      </c>
    </row>
    <row r="2430" spans="1:8" x14ac:dyDescent="0.3">
      <c r="A2430">
        <v>24892</v>
      </c>
      <c r="B2430">
        <v>7.1000467120803504E-2</v>
      </c>
      <c r="C2430">
        <v>7.1941236308768503E-2</v>
      </c>
      <c r="D2430">
        <f t="shared" si="194"/>
        <v>9.4076918796499875E-4</v>
      </c>
      <c r="E2430">
        <f t="shared" si="195"/>
        <v>0.94076918796499875</v>
      </c>
      <c r="F2430" s="27">
        <f t="shared" si="196"/>
        <v>0.94076918796499875</v>
      </c>
      <c r="G2430">
        <f t="shared" si="193"/>
        <v>1.3250183077870885</v>
      </c>
      <c r="H2430" s="27">
        <f t="shared" si="197"/>
        <v>1.3250183077870885</v>
      </c>
    </row>
    <row r="2431" spans="1:8" x14ac:dyDescent="0.3">
      <c r="A2431">
        <v>24893</v>
      </c>
      <c r="B2431">
        <v>6.9000756027900997E-2</v>
      </c>
      <c r="C2431">
        <v>6.9729730407872503E-2</v>
      </c>
      <c r="D2431">
        <f t="shared" si="194"/>
        <v>7.2897437997150594E-4</v>
      </c>
      <c r="E2431">
        <f t="shared" si="195"/>
        <v>0.72897437997150594</v>
      </c>
      <c r="F2431" s="27">
        <f t="shared" si="196"/>
        <v>0.72897437997150594</v>
      </c>
      <c r="G2431">
        <f t="shared" si="193"/>
        <v>1.0564730329574061</v>
      </c>
      <c r="H2431" s="27">
        <f t="shared" si="197"/>
        <v>1.0564730329574061</v>
      </c>
    </row>
    <row r="2432" spans="1:8" x14ac:dyDescent="0.3">
      <c r="A2432">
        <v>24894</v>
      </c>
      <c r="B2432">
        <v>6.7001112784962499E-2</v>
      </c>
      <c r="C2432">
        <v>6.8395462088379502E-2</v>
      </c>
      <c r="D2432">
        <f t="shared" si="194"/>
        <v>1.3943493034170029E-3</v>
      </c>
      <c r="E2432">
        <f t="shared" si="195"/>
        <v>1.3943493034170029</v>
      </c>
      <c r="F2432" s="27">
        <f t="shared" si="196"/>
        <v>1.3943493034170029</v>
      </c>
      <c r="G2432">
        <f t="shared" si="193"/>
        <v>2.0810837991484017</v>
      </c>
      <c r="H2432" s="27">
        <f t="shared" si="197"/>
        <v>2.0810837991484017</v>
      </c>
    </row>
    <row r="2433" spans="1:8" x14ac:dyDescent="0.3">
      <c r="A2433">
        <v>24895</v>
      </c>
      <c r="B2433">
        <v>6.6001690330715998E-2</v>
      </c>
      <c r="C2433">
        <v>6.6883880066989004E-2</v>
      </c>
      <c r="D2433">
        <f t="shared" si="194"/>
        <v>8.8218973627300634E-4</v>
      </c>
      <c r="E2433">
        <f t="shared" si="195"/>
        <v>0.88218973627300634</v>
      </c>
      <c r="F2433" s="27">
        <f t="shared" si="196"/>
        <v>0.88218973627300634</v>
      </c>
      <c r="G2433">
        <f t="shared" si="193"/>
        <v>1.3366168833746537</v>
      </c>
      <c r="H2433" s="27">
        <f t="shared" si="197"/>
        <v>1.3366168833746537</v>
      </c>
    </row>
    <row r="2434" spans="1:8" x14ac:dyDescent="0.3">
      <c r="A2434">
        <v>24896</v>
      </c>
      <c r="B2434">
        <v>6.5001863747136998E-2</v>
      </c>
      <c r="C2434">
        <v>6.5625052784408999E-2</v>
      </c>
      <c r="D2434">
        <f t="shared" si="194"/>
        <v>6.2318903727200115E-4</v>
      </c>
      <c r="E2434">
        <f t="shared" si="195"/>
        <v>0.62318903727200115</v>
      </c>
      <c r="F2434" s="27">
        <f t="shared" si="196"/>
        <v>0.62318903727200115</v>
      </c>
      <c r="G2434">
        <f t="shared" si="193"/>
        <v>0.95872487548397334</v>
      </c>
      <c r="H2434" s="27">
        <f t="shared" si="197"/>
        <v>0.95872487548397334</v>
      </c>
    </row>
    <row r="2435" spans="1:8" x14ac:dyDescent="0.3">
      <c r="A2435">
        <v>24897</v>
      </c>
      <c r="B2435">
        <v>6.3001460585660501E-2</v>
      </c>
      <c r="C2435">
        <v>6.4373446015493496E-2</v>
      </c>
      <c r="D2435">
        <f t="shared" si="194"/>
        <v>1.3719854298329948E-3</v>
      </c>
      <c r="E2435">
        <f t="shared" si="195"/>
        <v>1.3719854298329948</v>
      </c>
      <c r="F2435" s="27">
        <f t="shared" si="196"/>
        <v>1.3719854298329948</v>
      </c>
      <c r="G2435">
        <f t="shared" ref="G2435:G2498" si="198">ABS(F2435/(B2435*1000))*100</f>
        <v>2.1777041628543872</v>
      </c>
      <c r="H2435" s="27">
        <f t="shared" si="197"/>
        <v>2.1777041628543872</v>
      </c>
    </row>
    <row r="2436" spans="1:8" x14ac:dyDescent="0.3">
      <c r="A2436">
        <v>24898</v>
      </c>
      <c r="B2436">
        <v>6.3001050272399994E-2</v>
      </c>
      <c r="C2436">
        <v>6.3486587713005999E-2</v>
      </c>
      <c r="D2436">
        <f t="shared" ref="D2436:D2499" si="199">ABS(B2436-C2436)</f>
        <v>4.8553744060600423E-4</v>
      </c>
      <c r="E2436">
        <f t="shared" ref="E2436:E2499" si="200">D2436*1000</f>
        <v>0.48553744060600423</v>
      </c>
      <c r="F2436" s="27">
        <f t="shared" ref="F2436:F2499" si="201">E2436</f>
        <v>0.48553744060600423</v>
      </c>
      <c r="G2436">
        <f t="shared" si="198"/>
        <v>0.77068150214427833</v>
      </c>
      <c r="H2436" s="27">
        <f t="shared" ref="H2436:H2499" si="202">G2436</f>
        <v>0.77068150214427833</v>
      </c>
    </row>
    <row r="2437" spans="1:8" x14ac:dyDescent="0.3">
      <c r="A2437">
        <v>24899</v>
      </c>
      <c r="B2437">
        <v>8.2614777861166999E-2</v>
      </c>
      <c r="C2437">
        <v>6.9607593780514995E-2</v>
      </c>
      <c r="D2437">
        <f t="shared" si="199"/>
        <v>1.3007184080652004E-2</v>
      </c>
      <c r="E2437">
        <f t="shared" si="200"/>
        <v>13.007184080652005</v>
      </c>
      <c r="F2437" s="27">
        <f t="shared" si="201"/>
        <v>13.007184080652005</v>
      </c>
      <c r="G2437">
        <f t="shared" si="198"/>
        <v>15.744379416610427</v>
      </c>
      <c r="H2437" s="27">
        <f t="shared" si="202"/>
        <v>15.744379416610427</v>
      </c>
    </row>
    <row r="2438" spans="1:8" x14ac:dyDescent="0.3">
      <c r="A2438">
        <v>24900</v>
      </c>
      <c r="B2438">
        <v>0.120917643304019</v>
      </c>
      <c r="C2438">
        <v>0.107181413469917</v>
      </c>
      <c r="D2438">
        <f t="shared" si="199"/>
        <v>1.3736229834101998E-2</v>
      </c>
      <c r="E2438">
        <f t="shared" si="200"/>
        <v>13.736229834101998</v>
      </c>
      <c r="F2438" s="27">
        <f t="shared" si="201"/>
        <v>13.736229834101998</v>
      </c>
      <c r="G2438">
        <f t="shared" si="198"/>
        <v>11.359988053658537</v>
      </c>
      <c r="H2438" s="27">
        <f t="shared" si="202"/>
        <v>11.359988053658537</v>
      </c>
    </row>
    <row r="2439" spans="1:8" x14ac:dyDescent="0.3">
      <c r="A2439">
        <v>24901</v>
      </c>
      <c r="B2439">
        <v>0.120993341257303</v>
      </c>
      <c r="C2439">
        <v>0.1202257760153055</v>
      </c>
      <c r="D2439">
        <f t="shared" si="199"/>
        <v>7.675652419975032E-4</v>
      </c>
      <c r="E2439">
        <f t="shared" si="200"/>
        <v>0.7675652419975032</v>
      </c>
      <c r="F2439" s="27">
        <f t="shared" si="201"/>
        <v>0.7675652419975032</v>
      </c>
      <c r="G2439">
        <f t="shared" si="198"/>
        <v>0.6343863505390831</v>
      </c>
      <c r="H2439" s="27">
        <f t="shared" si="202"/>
        <v>0.6343863505390831</v>
      </c>
    </row>
    <row r="2440" spans="1:8" x14ac:dyDescent="0.3">
      <c r="A2440">
        <v>24902</v>
      </c>
      <c r="B2440">
        <v>0.120993961022372</v>
      </c>
      <c r="C2440">
        <v>0.12034813992485351</v>
      </c>
      <c r="D2440">
        <f t="shared" si="199"/>
        <v>6.4582109751849803E-4</v>
      </c>
      <c r="E2440">
        <f t="shared" si="200"/>
        <v>0.64582109751849803</v>
      </c>
      <c r="F2440" s="27">
        <f t="shared" si="201"/>
        <v>0.64582109751849803</v>
      </c>
      <c r="G2440">
        <f t="shared" si="198"/>
        <v>0.53376308376174619</v>
      </c>
      <c r="H2440" s="27">
        <f t="shared" si="202"/>
        <v>0.53376308376174619</v>
      </c>
    </row>
    <row r="2441" spans="1:8" x14ac:dyDescent="0.3">
      <c r="A2441">
        <v>24903</v>
      </c>
      <c r="B2441">
        <v>0.121860421065525</v>
      </c>
      <c r="C2441">
        <v>0.11963803954301749</v>
      </c>
      <c r="D2441">
        <f t="shared" si="199"/>
        <v>2.222381522507505E-3</v>
      </c>
      <c r="E2441">
        <f t="shared" si="200"/>
        <v>2.2223815225075052</v>
      </c>
      <c r="F2441" s="27">
        <f t="shared" si="201"/>
        <v>2.2223815225075052</v>
      </c>
      <c r="G2441">
        <f t="shared" si="198"/>
        <v>1.8237106872562987</v>
      </c>
      <c r="H2441" s="27">
        <f t="shared" si="202"/>
        <v>1.8237106872562987</v>
      </c>
    </row>
    <row r="2442" spans="1:8" x14ac:dyDescent="0.3">
      <c r="A2442">
        <v>24904</v>
      </c>
      <c r="B2442">
        <v>0.121982212302749</v>
      </c>
      <c r="C2442">
        <v>0.1169032413888135</v>
      </c>
      <c r="D2442">
        <f t="shared" si="199"/>
        <v>5.0789709139354988E-3</v>
      </c>
      <c r="E2442">
        <f t="shared" si="200"/>
        <v>5.0789709139354988</v>
      </c>
      <c r="F2442" s="27">
        <f t="shared" si="201"/>
        <v>5.0789709139354988</v>
      </c>
      <c r="G2442">
        <f t="shared" si="198"/>
        <v>4.1636979835469328</v>
      </c>
      <c r="H2442" s="27">
        <f t="shared" si="202"/>
        <v>4.1636979835469328</v>
      </c>
    </row>
    <row r="2443" spans="1:8" x14ac:dyDescent="0.3">
      <c r="A2443">
        <v>24905</v>
      </c>
      <c r="B2443">
        <v>0.12198550124214801</v>
      </c>
      <c r="C2443">
        <v>0.112788663958842</v>
      </c>
      <c r="D2443">
        <f t="shared" si="199"/>
        <v>9.196837283306003E-3</v>
      </c>
      <c r="E2443">
        <f t="shared" si="200"/>
        <v>9.196837283306003</v>
      </c>
      <c r="F2443" s="27">
        <f t="shared" si="201"/>
        <v>9.196837283306003</v>
      </c>
      <c r="G2443">
        <f t="shared" si="198"/>
        <v>7.5392872018862063</v>
      </c>
      <c r="H2443" s="27">
        <f t="shared" si="202"/>
        <v>7.5392872018862063</v>
      </c>
    </row>
    <row r="2444" spans="1:8" x14ac:dyDescent="0.3">
      <c r="A2444">
        <v>24906</v>
      </c>
      <c r="B2444">
        <v>7.3916107911152495E-2</v>
      </c>
      <c r="C2444">
        <v>8.49394543153765E-2</v>
      </c>
      <c r="D2444">
        <f t="shared" si="199"/>
        <v>1.1023346404224005E-2</v>
      </c>
      <c r="E2444">
        <f t="shared" si="200"/>
        <v>11.023346404224005</v>
      </c>
      <c r="F2444" s="27">
        <f t="shared" si="201"/>
        <v>11.023346404224005</v>
      </c>
      <c r="G2444">
        <f t="shared" si="198"/>
        <v>14.913320946868739</v>
      </c>
      <c r="H2444" s="27">
        <f t="shared" si="202"/>
        <v>14.913320946868739</v>
      </c>
    </row>
    <row r="2445" spans="1:8" x14ac:dyDescent="0.3">
      <c r="A2445">
        <v>24907</v>
      </c>
      <c r="B2445">
        <v>0.10511772928327399</v>
      </c>
      <c r="C2445">
        <v>6.3332946666496498E-2</v>
      </c>
      <c r="D2445">
        <f t="shared" si="199"/>
        <v>4.1784782616777497E-2</v>
      </c>
      <c r="E2445">
        <f t="shared" si="200"/>
        <v>41.784782616777498</v>
      </c>
      <c r="F2445" s="27">
        <f t="shared" si="201"/>
        <v>41.784782616777498</v>
      </c>
      <c r="G2445">
        <f t="shared" si="198"/>
        <v>39.750461603080083</v>
      </c>
      <c r="H2445" s="27">
        <f t="shared" si="202"/>
        <v>39.750461603080083</v>
      </c>
    </row>
    <row r="2446" spans="1:8" x14ac:dyDescent="0.3">
      <c r="A2446">
        <v>24908</v>
      </c>
      <c r="B2446">
        <v>6.3001804684718499E-2</v>
      </c>
      <c r="C2446">
        <v>6.3877769507969501E-2</v>
      </c>
      <c r="D2446">
        <f t="shared" si="199"/>
        <v>8.75964823251002E-4</v>
      </c>
      <c r="E2446">
        <f t="shared" si="200"/>
        <v>0.875964823251002</v>
      </c>
      <c r="F2446" s="27">
        <f t="shared" si="201"/>
        <v>0.875964823251002</v>
      </c>
      <c r="G2446">
        <f t="shared" si="198"/>
        <v>1.3903805258192439</v>
      </c>
      <c r="H2446" s="27">
        <f t="shared" si="202"/>
        <v>1.3903805258192439</v>
      </c>
    </row>
    <row r="2447" spans="1:8" x14ac:dyDescent="0.3">
      <c r="A2447">
        <v>24909</v>
      </c>
      <c r="B2447">
        <v>6.4001234450330499E-2</v>
      </c>
      <c r="C2447">
        <v>6.4385255958722007E-2</v>
      </c>
      <c r="D2447">
        <f t="shared" si="199"/>
        <v>3.8402150839150773E-4</v>
      </c>
      <c r="E2447">
        <f t="shared" si="200"/>
        <v>0.38402150839150773</v>
      </c>
      <c r="F2447" s="27">
        <f t="shared" si="201"/>
        <v>0.38402150839150773</v>
      </c>
      <c r="G2447">
        <f t="shared" si="198"/>
        <v>0.60002203346489458</v>
      </c>
      <c r="H2447" s="27">
        <f t="shared" si="202"/>
        <v>0.60002203346489458</v>
      </c>
    </row>
    <row r="2448" spans="1:8" x14ac:dyDescent="0.3">
      <c r="A2448">
        <v>24910</v>
      </c>
      <c r="B2448">
        <v>6.4001008672157994E-2</v>
      </c>
      <c r="C2448">
        <v>6.40115394012475E-2</v>
      </c>
      <c r="D2448">
        <f t="shared" si="199"/>
        <v>1.0530729089505697E-5</v>
      </c>
      <c r="E2448">
        <f t="shared" si="200"/>
        <v>1.0530729089505697E-2</v>
      </c>
      <c r="F2448" s="27">
        <f t="shared" si="201"/>
        <v>1.0530729089505697E-2</v>
      </c>
      <c r="G2448">
        <f t="shared" si="198"/>
        <v>1.6454004878968139E-2</v>
      </c>
      <c r="H2448" s="27">
        <f t="shared" si="202"/>
        <v>1.6454004878968139E-2</v>
      </c>
    </row>
    <row r="2449" spans="1:8" x14ac:dyDescent="0.3">
      <c r="A2449">
        <v>24911</v>
      </c>
      <c r="B2449">
        <v>6.4000783661269003E-2</v>
      </c>
      <c r="C2449">
        <v>6.3869920640554495E-2</v>
      </c>
      <c r="D2449">
        <f t="shared" si="199"/>
        <v>1.3086302071450839E-4</v>
      </c>
      <c r="E2449">
        <f t="shared" si="200"/>
        <v>0.13086302071450839</v>
      </c>
      <c r="F2449" s="27">
        <f t="shared" si="201"/>
        <v>0.13086302071450839</v>
      </c>
      <c r="G2449">
        <f t="shared" si="198"/>
        <v>0.20447096617928143</v>
      </c>
      <c r="H2449" s="27">
        <f t="shared" si="202"/>
        <v>0.20447096617928143</v>
      </c>
    </row>
    <row r="2450" spans="1:8" x14ac:dyDescent="0.3">
      <c r="A2450">
        <v>24912</v>
      </c>
      <c r="B2450">
        <v>6.3004644307034993E-2</v>
      </c>
      <c r="C2450">
        <v>6.3395766887084995E-2</v>
      </c>
      <c r="D2450">
        <f t="shared" si="199"/>
        <v>3.9112258005000178E-4</v>
      </c>
      <c r="E2450">
        <f t="shared" si="200"/>
        <v>0.39112258005000178</v>
      </c>
      <c r="F2450" s="27">
        <f t="shared" si="201"/>
        <v>0.39112258005000178</v>
      </c>
      <c r="G2450">
        <f t="shared" si="198"/>
        <v>0.62078372848829766</v>
      </c>
      <c r="H2450" s="27">
        <f t="shared" si="202"/>
        <v>0.62078372848829766</v>
      </c>
    </row>
    <row r="2451" spans="1:8" x14ac:dyDescent="0.3">
      <c r="A2451">
        <v>24913</v>
      </c>
      <c r="B2451">
        <v>6.3001981146302496E-2</v>
      </c>
      <c r="C2451">
        <v>6.3383594727330503E-2</v>
      </c>
      <c r="D2451">
        <f t="shared" si="199"/>
        <v>3.8161358102800635E-4</v>
      </c>
      <c r="E2451">
        <f t="shared" si="200"/>
        <v>0.38161358102800635</v>
      </c>
      <c r="F2451" s="27">
        <f t="shared" si="201"/>
        <v>0.38161358102800635</v>
      </c>
      <c r="G2451">
        <f t="shared" si="198"/>
        <v>0.60571679506685283</v>
      </c>
      <c r="H2451" s="27">
        <f t="shared" si="202"/>
        <v>0.60571679506685283</v>
      </c>
    </row>
    <row r="2452" spans="1:8" x14ac:dyDescent="0.3">
      <c r="A2452">
        <v>24914</v>
      </c>
      <c r="B2452">
        <v>6.3002083315951002E-2</v>
      </c>
      <c r="C2452">
        <v>6.3196377678951005E-2</v>
      </c>
      <c r="D2452">
        <f t="shared" si="199"/>
        <v>1.9429436300000269E-4</v>
      </c>
      <c r="E2452">
        <f t="shared" si="200"/>
        <v>0.19429436300000269</v>
      </c>
      <c r="F2452" s="27">
        <f t="shared" si="201"/>
        <v>0.19429436300000269</v>
      </c>
      <c r="G2452">
        <f t="shared" si="198"/>
        <v>0.30839355267925056</v>
      </c>
      <c r="H2452" s="27">
        <f t="shared" si="202"/>
        <v>0.30839355267925056</v>
      </c>
    </row>
    <row r="2453" spans="1:8" x14ac:dyDescent="0.3">
      <c r="A2453">
        <v>24915</v>
      </c>
      <c r="B2453">
        <v>7.8039135549290997E-2</v>
      </c>
      <c r="C2453">
        <v>6.2897410126415004E-2</v>
      </c>
      <c r="D2453">
        <f t="shared" si="199"/>
        <v>1.5141725422875993E-2</v>
      </c>
      <c r="E2453">
        <f t="shared" si="200"/>
        <v>15.141725422875993</v>
      </c>
      <c r="F2453" s="27">
        <f t="shared" si="201"/>
        <v>15.141725422875993</v>
      </c>
      <c r="G2453">
        <f t="shared" si="198"/>
        <v>19.40273340587197</v>
      </c>
      <c r="H2453" s="27">
        <f t="shared" si="202"/>
        <v>19.40273340587197</v>
      </c>
    </row>
    <row r="2454" spans="1:8" x14ac:dyDescent="0.3">
      <c r="A2454">
        <v>24916</v>
      </c>
      <c r="B2454">
        <v>7.9764744331397505E-2</v>
      </c>
      <c r="C2454">
        <v>8.8616542316554497E-2</v>
      </c>
      <c r="D2454">
        <f t="shared" si="199"/>
        <v>8.8517979851569922E-3</v>
      </c>
      <c r="E2454">
        <f t="shared" si="200"/>
        <v>8.8517979851569919</v>
      </c>
      <c r="F2454" s="27">
        <f t="shared" si="201"/>
        <v>8.8517979851569919</v>
      </c>
      <c r="G2454">
        <f t="shared" si="198"/>
        <v>11.097381505268226</v>
      </c>
      <c r="H2454" s="27">
        <f t="shared" si="202"/>
        <v>11.097381505268226</v>
      </c>
    </row>
    <row r="2455" spans="1:8" x14ac:dyDescent="0.3">
      <c r="A2455">
        <v>24917</v>
      </c>
      <c r="B2455">
        <v>0.122972764085898</v>
      </c>
      <c r="C2455">
        <v>0.1153541314434325</v>
      </c>
      <c r="D2455">
        <f t="shared" si="199"/>
        <v>7.6186326424654977E-3</v>
      </c>
      <c r="E2455">
        <f t="shared" si="200"/>
        <v>7.6186326424654975</v>
      </c>
      <c r="F2455" s="27">
        <f t="shared" si="201"/>
        <v>7.6186326424654975</v>
      </c>
      <c r="G2455">
        <f t="shared" si="198"/>
        <v>6.1953821231047455</v>
      </c>
      <c r="H2455" s="27">
        <f t="shared" si="202"/>
        <v>6.1953821231047455</v>
      </c>
    </row>
    <row r="2456" spans="1:8" x14ac:dyDescent="0.3">
      <c r="A2456">
        <v>24918</v>
      </c>
      <c r="B2456">
        <v>0.120993620978066</v>
      </c>
      <c r="C2456">
        <v>0.1190170519066345</v>
      </c>
      <c r="D2456">
        <f t="shared" si="199"/>
        <v>1.9765690714314971E-3</v>
      </c>
      <c r="E2456">
        <f t="shared" si="200"/>
        <v>1.9765690714314972</v>
      </c>
      <c r="F2456" s="27">
        <f t="shared" si="201"/>
        <v>1.9765690714314972</v>
      </c>
      <c r="G2456">
        <f t="shared" si="198"/>
        <v>1.6336142810287608</v>
      </c>
      <c r="H2456" s="27">
        <f t="shared" si="202"/>
        <v>1.6336142810287608</v>
      </c>
    </row>
    <row r="2457" spans="1:8" x14ac:dyDescent="0.3">
      <c r="A2457">
        <v>24919</v>
      </c>
      <c r="B2457">
        <v>0.118997112331671</v>
      </c>
      <c r="C2457">
        <v>0.1172435867533175</v>
      </c>
      <c r="D2457">
        <f t="shared" si="199"/>
        <v>1.7535255783534959E-3</v>
      </c>
      <c r="E2457">
        <f t="shared" si="200"/>
        <v>1.753525578353496</v>
      </c>
      <c r="F2457" s="27">
        <f t="shared" si="201"/>
        <v>1.753525578353496</v>
      </c>
      <c r="G2457">
        <f t="shared" si="198"/>
        <v>1.473586664410844</v>
      </c>
      <c r="H2457" s="27">
        <f t="shared" si="202"/>
        <v>1.473586664410844</v>
      </c>
    </row>
    <row r="2458" spans="1:8" x14ac:dyDescent="0.3">
      <c r="A2458">
        <v>24920</v>
      </c>
      <c r="B2458">
        <v>0.11799760234680701</v>
      </c>
      <c r="C2458">
        <v>0.1158477939445775</v>
      </c>
      <c r="D2458">
        <f t="shared" si="199"/>
        <v>2.1498084022295028E-3</v>
      </c>
      <c r="E2458">
        <f t="shared" si="200"/>
        <v>2.1498084022295028</v>
      </c>
      <c r="F2458" s="27">
        <f t="shared" si="201"/>
        <v>2.1498084022295028</v>
      </c>
      <c r="G2458">
        <f t="shared" si="198"/>
        <v>1.8219085468457199</v>
      </c>
      <c r="H2458" s="27">
        <f t="shared" si="202"/>
        <v>1.8219085468457199</v>
      </c>
    </row>
    <row r="2459" spans="1:8" x14ac:dyDescent="0.3">
      <c r="A2459">
        <v>24921</v>
      </c>
      <c r="B2459">
        <v>0.115998556670299</v>
      </c>
      <c r="C2459">
        <v>0.11472372417497601</v>
      </c>
      <c r="D2459">
        <f t="shared" si="199"/>
        <v>1.2748324953229945E-3</v>
      </c>
      <c r="E2459">
        <f t="shared" si="200"/>
        <v>1.2748324953229946</v>
      </c>
      <c r="F2459" s="27">
        <f t="shared" si="201"/>
        <v>1.2748324953229946</v>
      </c>
      <c r="G2459">
        <f t="shared" si="198"/>
        <v>1.0990072048451709</v>
      </c>
      <c r="H2459" s="27">
        <f t="shared" si="202"/>
        <v>1.0990072048451709</v>
      </c>
    </row>
    <row r="2460" spans="1:8" x14ac:dyDescent="0.3">
      <c r="A2460">
        <v>24922</v>
      </c>
      <c r="B2460">
        <v>0.113999070098472</v>
      </c>
      <c r="C2460">
        <v>0.113661002530525</v>
      </c>
      <c r="D2460">
        <f t="shared" si="199"/>
        <v>3.3806756794700632E-4</v>
      </c>
      <c r="E2460">
        <f t="shared" si="200"/>
        <v>0.33806756794700632</v>
      </c>
      <c r="F2460" s="27">
        <f t="shared" si="201"/>
        <v>0.33806756794700632</v>
      </c>
      <c r="G2460">
        <f t="shared" si="198"/>
        <v>0.2965529171904514</v>
      </c>
      <c r="H2460" s="27">
        <f t="shared" si="202"/>
        <v>0.2965529171904514</v>
      </c>
    </row>
    <row r="2461" spans="1:8" x14ac:dyDescent="0.3">
      <c r="A2461">
        <v>24923</v>
      </c>
      <c r="B2461">
        <v>0.111999281424429</v>
      </c>
      <c r="C2461">
        <v>0.1117533782429995</v>
      </c>
      <c r="D2461">
        <f t="shared" si="199"/>
        <v>2.4590318142950207E-4</v>
      </c>
      <c r="E2461">
        <f t="shared" si="200"/>
        <v>0.24590318142950207</v>
      </c>
      <c r="F2461" s="27">
        <f t="shared" si="201"/>
        <v>0.24590318142950207</v>
      </c>
      <c r="G2461">
        <f t="shared" si="198"/>
        <v>0.21955782064139773</v>
      </c>
      <c r="H2461" s="27">
        <f t="shared" si="202"/>
        <v>0.21955782064139773</v>
      </c>
    </row>
    <row r="2462" spans="1:8" x14ac:dyDescent="0.3">
      <c r="A2462">
        <v>24924</v>
      </c>
      <c r="B2462">
        <v>0.109999407219462</v>
      </c>
      <c r="C2462">
        <v>0.10990837136756799</v>
      </c>
      <c r="D2462">
        <f t="shared" si="199"/>
        <v>9.1035851894002984E-5</v>
      </c>
      <c r="E2462">
        <f t="shared" si="200"/>
        <v>9.1035851894002984E-2</v>
      </c>
      <c r="F2462" s="27">
        <f t="shared" si="201"/>
        <v>9.1035851894002984E-2</v>
      </c>
      <c r="G2462">
        <f t="shared" si="198"/>
        <v>8.2760311346383494E-2</v>
      </c>
      <c r="H2462" s="27">
        <f t="shared" si="202"/>
        <v>8.2760311346383494E-2</v>
      </c>
    </row>
    <row r="2463" spans="1:8" x14ac:dyDescent="0.3">
      <c r="A2463">
        <v>24925</v>
      </c>
      <c r="B2463">
        <v>0.107999477633719</v>
      </c>
      <c r="C2463">
        <v>0.10768327452045801</v>
      </c>
      <c r="D2463">
        <f t="shared" si="199"/>
        <v>3.1620311326099881E-4</v>
      </c>
      <c r="E2463">
        <f t="shared" si="200"/>
        <v>0.31620311326099881</v>
      </c>
      <c r="F2463" s="27">
        <f t="shared" si="201"/>
        <v>0.31620311326099881</v>
      </c>
      <c r="G2463">
        <f t="shared" si="198"/>
        <v>0.29278207653318833</v>
      </c>
      <c r="H2463" s="27">
        <f t="shared" si="202"/>
        <v>0.29278207653318833</v>
      </c>
    </row>
    <row r="2464" spans="1:8" x14ac:dyDescent="0.3">
      <c r="A2464">
        <v>24926</v>
      </c>
      <c r="B2464">
        <v>0.102999564525756</v>
      </c>
      <c r="C2464">
        <v>0.102541606464768</v>
      </c>
      <c r="D2464">
        <f t="shared" si="199"/>
        <v>4.5795806098800074E-4</v>
      </c>
      <c r="E2464">
        <f t="shared" si="200"/>
        <v>0.45795806098800074</v>
      </c>
      <c r="F2464" s="27">
        <f t="shared" si="201"/>
        <v>0.45795806098800074</v>
      </c>
      <c r="G2464">
        <f t="shared" si="198"/>
        <v>0.44462135650436085</v>
      </c>
      <c r="H2464" s="27">
        <f t="shared" si="202"/>
        <v>0.44462135650436085</v>
      </c>
    </row>
    <row r="2465" spans="1:8" x14ac:dyDescent="0.3">
      <c r="A2465">
        <v>24927</v>
      </c>
      <c r="B2465">
        <v>9.7999613511945499E-2</v>
      </c>
      <c r="C2465">
        <v>9.75173162640805E-2</v>
      </c>
      <c r="D2465">
        <f t="shared" si="199"/>
        <v>4.8229724786499895E-4</v>
      </c>
      <c r="E2465">
        <f t="shared" si="200"/>
        <v>0.48229724786499895</v>
      </c>
      <c r="F2465" s="27">
        <f t="shared" si="201"/>
        <v>0.48229724786499895</v>
      </c>
      <c r="G2465">
        <f t="shared" si="198"/>
        <v>0.49214198972959233</v>
      </c>
      <c r="H2465" s="27">
        <f t="shared" si="202"/>
        <v>0.49214198972959233</v>
      </c>
    </row>
    <row r="2466" spans="1:8" x14ac:dyDescent="0.3">
      <c r="A2466">
        <v>24928</v>
      </c>
      <c r="B2466">
        <v>9.2999681169590995E-2</v>
      </c>
      <c r="C2466">
        <v>9.2748100616807494E-2</v>
      </c>
      <c r="D2466">
        <f t="shared" si="199"/>
        <v>2.5158055278350078E-4</v>
      </c>
      <c r="E2466">
        <f t="shared" si="200"/>
        <v>0.25158055278350078</v>
      </c>
      <c r="F2466" s="27">
        <f t="shared" si="201"/>
        <v>0.25158055278350078</v>
      </c>
      <c r="G2466">
        <f t="shared" si="198"/>
        <v>0.27051765083444446</v>
      </c>
      <c r="H2466" s="27">
        <f t="shared" si="202"/>
        <v>0.27051765083444446</v>
      </c>
    </row>
    <row r="2467" spans="1:8" x14ac:dyDescent="0.3">
      <c r="A2467">
        <v>24929</v>
      </c>
      <c r="B2467">
        <v>8.7999730994027997E-2</v>
      </c>
      <c r="C2467">
        <v>8.7708960483331003E-2</v>
      </c>
      <c r="D2467">
        <f t="shared" si="199"/>
        <v>2.9077051069699433E-4</v>
      </c>
      <c r="E2467">
        <f t="shared" si="200"/>
        <v>0.29077051069699433</v>
      </c>
      <c r="F2467" s="27">
        <f t="shared" si="201"/>
        <v>0.29077051069699433</v>
      </c>
      <c r="G2467">
        <f t="shared" si="198"/>
        <v>0.33042204494548638</v>
      </c>
      <c r="H2467" s="27">
        <f t="shared" si="202"/>
        <v>0.33042204494548638</v>
      </c>
    </row>
    <row r="2468" spans="1:8" x14ac:dyDescent="0.3">
      <c r="A2468">
        <v>24930</v>
      </c>
      <c r="B2468">
        <v>8.0999678750761001E-2</v>
      </c>
      <c r="C2468">
        <v>8.0835474433586504E-2</v>
      </c>
      <c r="D2468">
        <f t="shared" si="199"/>
        <v>1.6420431717449613E-4</v>
      </c>
      <c r="E2468">
        <f t="shared" si="200"/>
        <v>0.16420431717449613</v>
      </c>
      <c r="F2468" s="27">
        <f t="shared" si="201"/>
        <v>0.16420431717449613</v>
      </c>
      <c r="G2468">
        <f t="shared" si="198"/>
        <v>0.20272218323205807</v>
      </c>
      <c r="H2468" s="27">
        <f t="shared" si="202"/>
        <v>0.20272218323205807</v>
      </c>
    </row>
    <row r="2469" spans="1:8" x14ac:dyDescent="0.3">
      <c r="A2469">
        <v>24931</v>
      </c>
      <c r="B2469">
        <v>7.4999654110667502E-2</v>
      </c>
      <c r="C2469">
        <v>7.455842105985E-2</v>
      </c>
      <c r="D2469">
        <f t="shared" si="199"/>
        <v>4.4123305081750219E-4</v>
      </c>
      <c r="E2469">
        <f t="shared" si="200"/>
        <v>0.44123305081750219</v>
      </c>
      <c r="F2469" s="27">
        <f t="shared" si="201"/>
        <v>0.44123305081750219</v>
      </c>
      <c r="G2469">
        <f t="shared" si="198"/>
        <v>0.58831344764127891</v>
      </c>
      <c r="H2469" s="27">
        <f t="shared" si="202"/>
        <v>0.58831344764127891</v>
      </c>
    </row>
    <row r="2470" spans="1:8" x14ac:dyDescent="0.3">
      <c r="A2470">
        <v>24932</v>
      </c>
      <c r="B2470">
        <v>6.7999686547591004E-2</v>
      </c>
      <c r="C2470">
        <v>6.7757941799920507E-2</v>
      </c>
      <c r="D2470">
        <f t="shared" si="199"/>
        <v>2.4174474767049703E-4</v>
      </c>
      <c r="E2470">
        <f t="shared" si="200"/>
        <v>0.24174474767049703</v>
      </c>
      <c r="F2470" s="27">
        <f t="shared" si="201"/>
        <v>0.24174474767049703</v>
      </c>
      <c r="G2470">
        <f t="shared" si="198"/>
        <v>0.35550862061887145</v>
      </c>
      <c r="H2470" s="27">
        <f t="shared" si="202"/>
        <v>0.35550862061887145</v>
      </c>
    </row>
    <row r="2471" spans="1:8" x14ac:dyDescent="0.3">
      <c r="A2471">
        <v>24933</v>
      </c>
      <c r="B2471">
        <v>6.1999737992668502E-2</v>
      </c>
      <c r="C2471">
        <v>6.1377930629527497E-2</v>
      </c>
      <c r="D2471">
        <f t="shared" si="199"/>
        <v>6.2180736314100538E-4</v>
      </c>
      <c r="E2471">
        <f t="shared" si="200"/>
        <v>0.62180736314100538</v>
      </c>
      <c r="F2471" s="27">
        <f t="shared" si="201"/>
        <v>0.62180736314100538</v>
      </c>
      <c r="G2471">
        <f t="shared" si="198"/>
        <v>1.0029193401019443</v>
      </c>
      <c r="H2471" s="27">
        <f t="shared" si="202"/>
        <v>1.0029193401019443</v>
      </c>
    </row>
    <row r="2472" spans="1:8" x14ac:dyDescent="0.3">
      <c r="A2472">
        <v>24934</v>
      </c>
      <c r="B2472">
        <v>5.9999755545106503E-2</v>
      </c>
      <c r="C2472">
        <v>5.9729511727207502E-2</v>
      </c>
      <c r="D2472">
        <f t="shared" si="199"/>
        <v>2.7024381789900187E-4</v>
      </c>
      <c r="E2472">
        <f t="shared" si="200"/>
        <v>0.27024381789900187</v>
      </c>
      <c r="F2472" s="27">
        <f t="shared" si="201"/>
        <v>0.27024381789900187</v>
      </c>
      <c r="G2472">
        <f t="shared" si="198"/>
        <v>0.45040819823980527</v>
      </c>
      <c r="H2472" s="27">
        <f t="shared" si="202"/>
        <v>0.45040819823980527</v>
      </c>
    </row>
    <row r="2473" spans="1:8" x14ac:dyDescent="0.3">
      <c r="A2473">
        <v>24935</v>
      </c>
      <c r="B2473">
        <v>5.6999772538435002E-2</v>
      </c>
      <c r="C2473">
        <v>5.7217958780106E-2</v>
      </c>
      <c r="D2473">
        <f t="shared" si="199"/>
        <v>2.1818624167099787E-4</v>
      </c>
      <c r="E2473">
        <f t="shared" si="200"/>
        <v>0.21818624167099787</v>
      </c>
      <c r="F2473" s="27">
        <f t="shared" si="201"/>
        <v>0.21818624167099787</v>
      </c>
      <c r="G2473">
        <f t="shared" si="198"/>
        <v>0.38278440764631944</v>
      </c>
      <c r="H2473" s="27">
        <f t="shared" si="202"/>
        <v>0.38278440764631944</v>
      </c>
    </row>
    <row r="2474" spans="1:8" x14ac:dyDescent="0.3">
      <c r="A2474">
        <v>24936</v>
      </c>
      <c r="B2474">
        <v>5.4999777552605003E-2</v>
      </c>
      <c r="C2474">
        <v>5.5737833421767503E-2</v>
      </c>
      <c r="D2474">
        <f t="shared" si="199"/>
        <v>7.3805586916250027E-4</v>
      </c>
      <c r="E2474">
        <f t="shared" si="200"/>
        <v>0.73805586916250032</v>
      </c>
      <c r="F2474" s="27">
        <f t="shared" si="201"/>
        <v>0.73805586916250032</v>
      </c>
      <c r="G2474">
        <f t="shared" si="198"/>
        <v>1.3419251895275039</v>
      </c>
      <c r="H2474" s="27">
        <f t="shared" si="202"/>
        <v>1.3419251895275039</v>
      </c>
    </row>
    <row r="2475" spans="1:8" x14ac:dyDescent="0.3">
      <c r="A2475">
        <v>24937</v>
      </c>
      <c r="B2475">
        <v>5.2999782199409998E-2</v>
      </c>
      <c r="C2475">
        <v>5.3042466004797E-2</v>
      </c>
      <c r="D2475">
        <f t="shared" si="199"/>
        <v>4.2683805387001839E-5</v>
      </c>
      <c r="E2475">
        <f t="shared" si="200"/>
        <v>4.2683805387001839E-2</v>
      </c>
      <c r="F2475" s="27">
        <f t="shared" si="201"/>
        <v>4.2683805387001839E-2</v>
      </c>
      <c r="G2475">
        <f t="shared" si="198"/>
        <v>8.0535812819768529E-2</v>
      </c>
      <c r="H2475" s="27">
        <f t="shared" si="202"/>
        <v>8.0535812819768529E-2</v>
      </c>
    </row>
    <row r="2476" spans="1:8" x14ac:dyDescent="0.3">
      <c r="A2476">
        <v>24938</v>
      </c>
      <c r="B2476">
        <v>5.3999777760584497E-2</v>
      </c>
      <c r="C2476">
        <v>5.4280917633101999E-2</v>
      </c>
      <c r="D2476">
        <f t="shared" si="199"/>
        <v>2.8113987251750239E-4</v>
      </c>
      <c r="E2476">
        <f t="shared" si="200"/>
        <v>0.28113987251750239</v>
      </c>
      <c r="F2476" s="27">
        <f t="shared" si="201"/>
        <v>0.28113987251750239</v>
      </c>
      <c r="G2476">
        <f t="shared" si="198"/>
        <v>0.52063153623330638</v>
      </c>
      <c r="H2476" s="27">
        <f t="shared" si="202"/>
        <v>0.52063153623330638</v>
      </c>
    </row>
    <row r="2477" spans="1:8" x14ac:dyDescent="0.3">
      <c r="A2477">
        <v>24939</v>
      </c>
      <c r="B2477">
        <v>5.5999774706299001E-2</v>
      </c>
      <c r="C2477">
        <v>5.5303306832748998E-2</v>
      </c>
      <c r="D2477">
        <f t="shared" si="199"/>
        <v>6.9646787355000239E-4</v>
      </c>
      <c r="E2477">
        <f t="shared" si="200"/>
        <v>0.69646787355000239</v>
      </c>
      <c r="F2477" s="27">
        <f t="shared" si="201"/>
        <v>0.69646787355000239</v>
      </c>
      <c r="G2477">
        <f t="shared" si="198"/>
        <v>1.2436976348614879</v>
      </c>
      <c r="H2477" s="27">
        <f t="shared" si="202"/>
        <v>1.2436976348614879</v>
      </c>
    </row>
    <row r="2478" spans="1:8" x14ac:dyDescent="0.3">
      <c r="A2478">
        <v>24940</v>
      </c>
      <c r="B2478">
        <v>5.6999783309195001E-2</v>
      </c>
      <c r="C2478">
        <v>5.7351558692794E-2</v>
      </c>
      <c r="D2478">
        <f t="shared" si="199"/>
        <v>3.517753835989984E-4</v>
      </c>
      <c r="E2478">
        <f t="shared" si="200"/>
        <v>0.3517753835989984</v>
      </c>
      <c r="F2478" s="27">
        <f t="shared" si="201"/>
        <v>0.3517753835989984</v>
      </c>
      <c r="G2478">
        <f t="shared" si="198"/>
        <v>0.61715214194902257</v>
      </c>
      <c r="H2478" s="27">
        <f t="shared" si="202"/>
        <v>0.61715214194902257</v>
      </c>
    </row>
    <row r="2479" spans="1:8" x14ac:dyDescent="0.3">
      <c r="A2479">
        <v>24941</v>
      </c>
      <c r="B2479">
        <v>5.8999759899889002E-2</v>
      </c>
      <c r="C2479">
        <v>5.8804952802348001E-2</v>
      </c>
      <c r="D2479">
        <f t="shared" si="199"/>
        <v>1.9480709754100128E-4</v>
      </c>
      <c r="E2479">
        <f t="shared" si="200"/>
        <v>0.19480709754100128</v>
      </c>
      <c r="F2479" s="27">
        <f t="shared" si="201"/>
        <v>0.19480709754100128</v>
      </c>
      <c r="G2479">
        <f t="shared" si="198"/>
        <v>0.33018286493292626</v>
      </c>
      <c r="H2479" s="27">
        <f t="shared" si="202"/>
        <v>0.33018286493292626</v>
      </c>
    </row>
    <row r="2480" spans="1:8" x14ac:dyDescent="0.3">
      <c r="A2480">
        <v>24942</v>
      </c>
      <c r="B2480">
        <v>5.9999741038135997E-2</v>
      </c>
      <c r="C2480">
        <v>5.9067704085215E-2</v>
      </c>
      <c r="D2480">
        <f t="shared" si="199"/>
        <v>9.3203695292099625E-4</v>
      </c>
      <c r="E2480">
        <f t="shared" si="200"/>
        <v>0.9320369529209962</v>
      </c>
      <c r="F2480" s="27">
        <f t="shared" si="201"/>
        <v>0.9320369529209962</v>
      </c>
      <c r="G2480">
        <f t="shared" si="198"/>
        <v>1.5534016260646708</v>
      </c>
      <c r="H2480" s="27">
        <f t="shared" si="202"/>
        <v>1.5534016260646708</v>
      </c>
    </row>
    <row r="2481" spans="1:8" x14ac:dyDescent="0.3">
      <c r="A2481">
        <v>24943</v>
      </c>
      <c r="B2481">
        <v>5.9999745612865002E-2</v>
      </c>
      <c r="C2481">
        <v>6.0101968173660002E-2</v>
      </c>
      <c r="D2481">
        <f t="shared" si="199"/>
        <v>1.0222256079499975E-4</v>
      </c>
      <c r="E2481">
        <f t="shared" si="200"/>
        <v>0.10222256079499975</v>
      </c>
      <c r="F2481" s="27">
        <f t="shared" si="201"/>
        <v>0.10222256079499975</v>
      </c>
      <c r="G2481">
        <f t="shared" si="198"/>
        <v>0.17037165699762807</v>
      </c>
      <c r="H2481" s="27">
        <f t="shared" si="202"/>
        <v>0.17037165699762807</v>
      </c>
    </row>
    <row r="2482" spans="1:8" x14ac:dyDescent="0.3">
      <c r="A2482">
        <v>24944</v>
      </c>
      <c r="B2482">
        <v>6.0999737102809003E-2</v>
      </c>
      <c r="C2482">
        <v>6.12022451516685E-2</v>
      </c>
      <c r="D2482">
        <f t="shared" si="199"/>
        <v>2.0250804885949686E-4</v>
      </c>
      <c r="E2482">
        <f t="shared" si="200"/>
        <v>0.20250804885949686</v>
      </c>
      <c r="F2482" s="27">
        <f t="shared" si="201"/>
        <v>0.20250804885949686</v>
      </c>
      <c r="G2482">
        <f t="shared" si="198"/>
        <v>0.33198183873840248</v>
      </c>
      <c r="H2482" s="27">
        <f t="shared" si="202"/>
        <v>0.33198183873840248</v>
      </c>
    </row>
    <row r="2483" spans="1:8" x14ac:dyDescent="0.3">
      <c r="A2483">
        <v>24945</v>
      </c>
      <c r="B2483">
        <v>6.1999718006206003E-2</v>
      </c>
      <c r="C2483">
        <v>6.1417809448778997E-2</v>
      </c>
      <c r="D2483">
        <f t="shared" si="199"/>
        <v>5.8190855742700637E-4</v>
      </c>
      <c r="E2483">
        <f t="shared" si="200"/>
        <v>0.58190855742700642</v>
      </c>
      <c r="F2483" s="27">
        <f t="shared" si="201"/>
        <v>0.58190855742700642</v>
      </c>
      <c r="G2483">
        <f t="shared" si="198"/>
        <v>0.93856645826801821</v>
      </c>
      <c r="H2483" s="27">
        <f t="shared" si="202"/>
        <v>0.93856645826801821</v>
      </c>
    </row>
    <row r="2484" spans="1:8" x14ac:dyDescent="0.3">
      <c r="A2484">
        <v>24946</v>
      </c>
      <c r="B2484">
        <v>6.6999681254763493E-2</v>
      </c>
      <c r="C2484">
        <v>6.6731901714830996E-2</v>
      </c>
      <c r="D2484">
        <f t="shared" si="199"/>
        <v>2.6777953993249726E-4</v>
      </c>
      <c r="E2484">
        <f t="shared" si="200"/>
        <v>0.26777953993249726</v>
      </c>
      <c r="F2484" s="27">
        <f t="shared" si="201"/>
        <v>0.26777953993249726</v>
      </c>
      <c r="G2484">
        <f t="shared" si="198"/>
        <v>0.3996728565234165</v>
      </c>
      <c r="H2484" s="27">
        <f t="shared" si="202"/>
        <v>0.3996728565234165</v>
      </c>
    </row>
    <row r="2485" spans="1:8" x14ac:dyDescent="0.3">
      <c r="A2485">
        <v>24947</v>
      </c>
      <c r="B2485">
        <v>7.1999658151381499E-2</v>
      </c>
      <c r="C2485">
        <v>7.1875557930922998E-2</v>
      </c>
      <c r="D2485">
        <f t="shared" si="199"/>
        <v>1.2410022045850067E-4</v>
      </c>
      <c r="E2485">
        <f t="shared" si="200"/>
        <v>0.12410022045850067</v>
      </c>
      <c r="F2485" s="27">
        <f t="shared" si="201"/>
        <v>0.12410022045850067</v>
      </c>
      <c r="G2485">
        <f t="shared" si="198"/>
        <v>0.17236223566169737</v>
      </c>
      <c r="H2485" s="27">
        <f t="shared" si="202"/>
        <v>0.17236223566169737</v>
      </c>
    </row>
    <row r="2486" spans="1:8" x14ac:dyDescent="0.3">
      <c r="A2486">
        <v>24948</v>
      </c>
      <c r="B2486">
        <v>7.6999711489345493E-2</v>
      </c>
      <c r="C2486">
        <v>7.6964094152371501E-2</v>
      </c>
      <c r="D2486">
        <f t="shared" si="199"/>
        <v>3.5617336973992053E-5</v>
      </c>
      <c r="E2486">
        <f t="shared" si="200"/>
        <v>3.5617336973992053E-2</v>
      </c>
      <c r="F2486" s="27">
        <f t="shared" si="201"/>
        <v>3.5617336973992053E-2</v>
      </c>
      <c r="G2486">
        <f t="shared" si="198"/>
        <v>4.6256455102329126E-2</v>
      </c>
      <c r="H2486" s="27">
        <f t="shared" si="202"/>
        <v>4.6256455102329126E-2</v>
      </c>
    </row>
    <row r="2487" spans="1:8" x14ac:dyDescent="0.3">
      <c r="A2487">
        <v>24949</v>
      </c>
      <c r="B2487">
        <v>8.1999786183659495E-2</v>
      </c>
      <c r="C2487">
        <v>8.2211872285029006E-2</v>
      </c>
      <c r="D2487">
        <f t="shared" si="199"/>
        <v>2.1208610136951023E-4</v>
      </c>
      <c r="E2487">
        <f t="shared" si="200"/>
        <v>0.21208610136951023</v>
      </c>
      <c r="F2487" s="27">
        <f t="shared" si="201"/>
        <v>0.21208610136951023</v>
      </c>
      <c r="G2487">
        <f t="shared" si="198"/>
        <v>0.25864226144991298</v>
      </c>
      <c r="H2487" s="27">
        <f t="shared" si="202"/>
        <v>0.25864226144991298</v>
      </c>
    </row>
    <row r="2488" spans="1:8" x14ac:dyDescent="0.3">
      <c r="A2488">
        <v>24950</v>
      </c>
      <c r="B2488">
        <v>8.7999733309503503E-2</v>
      </c>
      <c r="C2488">
        <v>8.8533677671270503E-2</v>
      </c>
      <c r="D2488">
        <f t="shared" si="199"/>
        <v>5.3394436176699978E-4</v>
      </c>
      <c r="E2488">
        <f t="shared" si="200"/>
        <v>0.53394436176699978</v>
      </c>
      <c r="F2488" s="27">
        <f t="shared" si="201"/>
        <v>0.53394436176699978</v>
      </c>
      <c r="G2488">
        <f t="shared" si="198"/>
        <v>0.60675679537467031</v>
      </c>
      <c r="H2488" s="27">
        <f t="shared" si="202"/>
        <v>0.60675679537467031</v>
      </c>
    </row>
    <row r="2489" spans="1:8" x14ac:dyDescent="0.3">
      <c r="A2489">
        <v>24951</v>
      </c>
      <c r="B2489">
        <v>9.3999723497956003E-2</v>
      </c>
      <c r="C2489">
        <v>9.4410646617236499E-2</v>
      </c>
      <c r="D2489">
        <f t="shared" si="199"/>
        <v>4.1092311928049574E-4</v>
      </c>
      <c r="E2489">
        <f t="shared" si="200"/>
        <v>0.41092311928049574</v>
      </c>
      <c r="F2489" s="27">
        <f t="shared" si="201"/>
        <v>0.41092311928049574</v>
      </c>
      <c r="G2489">
        <f t="shared" si="198"/>
        <v>0.43715354044571331</v>
      </c>
      <c r="H2489" s="27">
        <f t="shared" si="202"/>
        <v>0.43715354044571331</v>
      </c>
    </row>
    <row r="2490" spans="1:8" x14ac:dyDescent="0.3">
      <c r="A2490">
        <v>24952</v>
      </c>
      <c r="B2490">
        <v>9.9999700697402494E-2</v>
      </c>
      <c r="C2490">
        <v>0.1004523887397635</v>
      </c>
      <c r="D2490">
        <f t="shared" si="199"/>
        <v>4.5268804236101023E-4</v>
      </c>
      <c r="E2490">
        <f t="shared" si="200"/>
        <v>0.45268804236101023</v>
      </c>
      <c r="F2490" s="27">
        <f t="shared" si="201"/>
        <v>0.45268804236101023</v>
      </c>
      <c r="G2490">
        <f t="shared" si="198"/>
        <v>0.45268939727213492</v>
      </c>
      <c r="H2490" s="27">
        <f t="shared" si="202"/>
        <v>0.45268939727213492</v>
      </c>
    </row>
    <row r="2491" spans="1:8" x14ac:dyDescent="0.3">
      <c r="A2491">
        <v>24953</v>
      </c>
      <c r="B2491">
        <v>0.10599924376431299</v>
      </c>
      <c r="C2491">
        <v>0.1065795052239175</v>
      </c>
      <c r="D2491">
        <f t="shared" si="199"/>
        <v>5.8026145960450581E-4</v>
      </c>
      <c r="E2491">
        <f t="shared" si="200"/>
        <v>0.58026145960450581</v>
      </c>
      <c r="F2491" s="27">
        <f t="shared" si="201"/>
        <v>0.58026145960450581</v>
      </c>
      <c r="G2491">
        <f t="shared" si="198"/>
        <v>0.54742037678561606</v>
      </c>
      <c r="H2491" s="27">
        <f t="shared" si="202"/>
        <v>0.54742037678561606</v>
      </c>
    </row>
    <row r="2492" spans="1:8" x14ac:dyDescent="0.3">
      <c r="A2492">
        <v>24954</v>
      </c>
      <c r="B2492">
        <v>0.11599954883609501</v>
      </c>
      <c r="C2492">
        <v>0.116345357856057</v>
      </c>
      <c r="D2492">
        <f t="shared" si="199"/>
        <v>3.4580901996199287E-4</v>
      </c>
      <c r="E2492">
        <f t="shared" si="200"/>
        <v>0.34580901996199287</v>
      </c>
      <c r="F2492" s="27">
        <f t="shared" si="201"/>
        <v>0.34580901996199287</v>
      </c>
      <c r="G2492">
        <f t="shared" si="198"/>
        <v>0.29811238356677922</v>
      </c>
      <c r="H2492" s="27">
        <f t="shared" si="202"/>
        <v>0.29811238356677922</v>
      </c>
    </row>
    <row r="2493" spans="1:8" x14ac:dyDescent="0.3">
      <c r="A2493">
        <v>24955</v>
      </c>
      <c r="B2493">
        <v>6.3000715508120003E-2</v>
      </c>
      <c r="C2493">
        <v>6.3274518852756007E-2</v>
      </c>
      <c r="D2493">
        <f t="shared" si="199"/>
        <v>2.7380334463600331E-4</v>
      </c>
      <c r="E2493">
        <f t="shared" si="200"/>
        <v>0.27380334463600331</v>
      </c>
      <c r="F2493" s="27">
        <f t="shared" si="201"/>
        <v>0.27380334463600331</v>
      </c>
      <c r="G2493">
        <f t="shared" si="198"/>
        <v>0.43460354763861925</v>
      </c>
      <c r="H2493" s="27">
        <f t="shared" si="202"/>
        <v>0.43460354763861925</v>
      </c>
    </row>
    <row r="2494" spans="1:8" x14ac:dyDescent="0.3">
      <c r="A2494">
        <v>24956</v>
      </c>
      <c r="B2494">
        <v>6.8000425902236497E-2</v>
      </c>
      <c r="C2494">
        <v>6.7918784845910504E-2</v>
      </c>
      <c r="D2494">
        <f t="shared" si="199"/>
        <v>8.1641056325992833E-5</v>
      </c>
      <c r="E2494">
        <f t="shared" si="200"/>
        <v>8.1641056325992833E-2</v>
      </c>
      <c r="F2494" s="27">
        <f t="shared" si="201"/>
        <v>8.1641056325992833E-2</v>
      </c>
      <c r="G2494">
        <f t="shared" si="198"/>
        <v>0.12005962498436012</v>
      </c>
      <c r="H2494" s="27">
        <f t="shared" si="202"/>
        <v>0.12005962498436012</v>
      </c>
    </row>
    <row r="2495" spans="1:8" x14ac:dyDescent="0.3">
      <c r="A2495">
        <v>24957</v>
      </c>
      <c r="B2495">
        <v>7.3000167899600496E-2</v>
      </c>
      <c r="C2495">
        <v>7.2787543291189999E-2</v>
      </c>
      <c r="D2495">
        <f t="shared" si="199"/>
        <v>2.1262460841049713E-4</v>
      </c>
      <c r="E2495">
        <f t="shared" si="200"/>
        <v>0.21262460841049713</v>
      </c>
      <c r="F2495" s="27">
        <f t="shared" si="201"/>
        <v>0.21262460841049713</v>
      </c>
      <c r="G2495">
        <f t="shared" si="198"/>
        <v>0.2912659169536797</v>
      </c>
      <c r="H2495" s="27">
        <f t="shared" si="202"/>
        <v>0.2912659169536797</v>
      </c>
    </row>
    <row r="2496" spans="1:8" x14ac:dyDescent="0.3">
      <c r="A2496">
        <v>24958</v>
      </c>
      <c r="B2496">
        <v>7.8000083647063997E-2</v>
      </c>
      <c r="C2496">
        <v>7.8031779047281494E-2</v>
      </c>
      <c r="D2496">
        <f t="shared" si="199"/>
        <v>3.1695400217496283E-5</v>
      </c>
      <c r="E2496">
        <f t="shared" si="200"/>
        <v>3.1695400217496283E-2</v>
      </c>
      <c r="F2496" s="27">
        <f t="shared" si="201"/>
        <v>3.1695400217496283E-2</v>
      </c>
      <c r="G2496">
        <f t="shared" si="198"/>
        <v>4.0635084906975386E-2</v>
      </c>
      <c r="H2496" s="27">
        <f t="shared" si="202"/>
        <v>4.0635084906975386E-2</v>
      </c>
    </row>
    <row r="2497" spans="1:8" x14ac:dyDescent="0.3">
      <c r="A2497">
        <v>24959</v>
      </c>
      <c r="B2497">
        <v>8.3000023977758006E-2</v>
      </c>
      <c r="C2497">
        <v>8.3118920074463504E-2</v>
      </c>
      <c r="D2497">
        <f t="shared" si="199"/>
        <v>1.1889609670549806E-4</v>
      </c>
      <c r="E2497">
        <f t="shared" si="200"/>
        <v>0.11889609670549806</v>
      </c>
      <c r="F2497" s="27">
        <f t="shared" si="201"/>
        <v>0.11889609670549806</v>
      </c>
      <c r="G2497">
        <f t="shared" si="198"/>
        <v>0.14324826790093378</v>
      </c>
      <c r="H2497" s="27">
        <f t="shared" si="202"/>
        <v>0.14324826790093378</v>
      </c>
    </row>
    <row r="2498" spans="1:8" x14ac:dyDescent="0.3">
      <c r="A2498">
        <v>24960</v>
      </c>
      <c r="B2498">
        <v>8.8000151850668507E-2</v>
      </c>
      <c r="C2498">
        <v>8.7872283156818998E-2</v>
      </c>
      <c r="D2498">
        <f t="shared" si="199"/>
        <v>1.2786869384950883E-4</v>
      </c>
      <c r="E2498">
        <f t="shared" si="200"/>
        <v>0.12786869384950883</v>
      </c>
      <c r="F2498" s="27">
        <f t="shared" si="201"/>
        <v>0.12786869384950883</v>
      </c>
      <c r="G2498">
        <f t="shared" si="198"/>
        <v>0.14530508318496435</v>
      </c>
      <c r="H2498" s="27">
        <f t="shared" si="202"/>
        <v>0.14530508318496435</v>
      </c>
    </row>
    <row r="2499" spans="1:8" x14ac:dyDescent="0.3">
      <c r="A2499">
        <v>26401</v>
      </c>
      <c r="B2499">
        <v>0.10400002485391301</v>
      </c>
      <c r="C2499">
        <v>0.104238823511016</v>
      </c>
      <c r="D2499">
        <f t="shared" si="199"/>
        <v>2.3879865710299542E-4</v>
      </c>
      <c r="E2499">
        <f t="shared" si="200"/>
        <v>0.23879865710299542</v>
      </c>
      <c r="F2499" s="27">
        <f t="shared" si="201"/>
        <v>0.23879865710299542</v>
      </c>
      <c r="G2499">
        <f t="shared" ref="G2499:G2562" si="203">ABS(F2499/(B2499*1000))*100</f>
        <v>0.22961403849511736</v>
      </c>
      <c r="H2499" s="27">
        <f t="shared" si="202"/>
        <v>0.22961403849511736</v>
      </c>
    </row>
    <row r="2500" spans="1:8" x14ac:dyDescent="0.3">
      <c r="A2500">
        <v>26402</v>
      </c>
      <c r="B2500">
        <v>0.10500002523789401</v>
      </c>
      <c r="C2500">
        <v>0.105734237574353</v>
      </c>
      <c r="D2500">
        <f t="shared" ref="D2500:D2563" si="204">ABS(B2500-C2500)</f>
        <v>7.3421233645899753E-4</v>
      </c>
      <c r="E2500">
        <f t="shared" ref="E2500:E2563" si="205">D2500*1000</f>
        <v>0.73421233645899753</v>
      </c>
      <c r="F2500" s="27">
        <f t="shared" ref="F2500:F2563" si="206">E2500</f>
        <v>0.73421233645899753</v>
      </c>
      <c r="G2500">
        <f t="shared" si="203"/>
        <v>0.69924967617438605</v>
      </c>
      <c r="H2500" s="27">
        <f t="shared" ref="H2500:H2563" si="207">G2500</f>
        <v>0.69924967617438605</v>
      </c>
    </row>
    <row r="2501" spans="1:8" x14ac:dyDescent="0.3">
      <c r="A2501">
        <v>26403</v>
      </c>
      <c r="B2501">
        <v>0.107000024600153</v>
      </c>
      <c r="C2501">
        <v>0.10766281087490551</v>
      </c>
      <c r="D2501">
        <f t="shared" si="204"/>
        <v>6.6278627475251095E-4</v>
      </c>
      <c r="E2501">
        <f t="shared" si="205"/>
        <v>0.66278627475251095</v>
      </c>
      <c r="F2501" s="27">
        <f t="shared" si="206"/>
        <v>0.66278627475251095</v>
      </c>
      <c r="G2501">
        <f t="shared" si="203"/>
        <v>0.61942628259130628</v>
      </c>
      <c r="H2501" s="27">
        <f t="shared" si="207"/>
        <v>0.61942628259130628</v>
      </c>
    </row>
    <row r="2502" spans="1:8" x14ac:dyDescent="0.3">
      <c r="A2502">
        <v>26404</v>
      </c>
      <c r="B2502">
        <v>0.109000023731342</v>
      </c>
      <c r="C2502">
        <v>0.109472087056446</v>
      </c>
      <c r="D2502">
        <f t="shared" si="204"/>
        <v>4.7206332510399407E-4</v>
      </c>
      <c r="E2502">
        <f t="shared" si="205"/>
        <v>0.47206332510399407</v>
      </c>
      <c r="F2502" s="27">
        <f t="shared" si="206"/>
        <v>0.47206332510399407</v>
      </c>
      <c r="G2502">
        <f t="shared" si="203"/>
        <v>0.43308552507063025</v>
      </c>
      <c r="H2502" s="27">
        <f t="shared" si="207"/>
        <v>0.43308552507063025</v>
      </c>
    </row>
    <row r="2503" spans="1:8" x14ac:dyDescent="0.3">
      <c r="A2503">
        <v>26405</v>
      </c>
      <c r="B2503">
        <v>0.111000029352953</v>
      </c>
      <c r="C2503">
        <v>0.11097361602158901</v>
      </c>
      <c r="D2503">
        <f t="shared" si="204"/>
        <v>2.6413331363994708E-5</v>
      </c>
      <c r="E2503">
        <f t="shared" si="205"/>
        <v>2.6413331363994708E-2</v>
      </c>
      <c r="F2503" s="27">
        <f t="shared" si="206"/>
        <v>2.6413331363994708E-2</v>
      </c>
      <c r="G2503">
        <f t="shared" si="203"/>
        <v>2.3795787729034519E-2</v>
      </c>
      <c r="H2503" s="27">
        <f t="shared" si="207"/>
        <v>2.3795787729034519E-2</v>
      </c>
    </row>
    <row r="2504" spans="1:8" x14ac:dyDescent="0.3">
      <c r="A2504">
        <v>26406</v>
      </c>
      <c r="B2504">
        <v>0.112000036673797</v>
      </c>
      <c r="C2504">
        <v>0.11224549931788649</v>
      </c>
      <c r="D2504">
        <f t="shared" si="204"/>
        <v>2.4546264408949192E-4</v>
      </c>
      <c r="E2504">
        <f t="shared" si="205"/>
        <v>0.24546264408949192</v>
      </c>
      <c r="F2504" s="27">
        <f t="shared" si="206"/>
        <v>0.24546264408949192</v>
      </c>
      <c r="G2504">
        <f t="shared" si="203"/>
        <v>0.21916300331615801</v>
      </c>
      <c r="H2504" s="27">
        <f t="shared" si="207"/>
        <v>0.21916300331615801</v>
      </c>
    </row>
    <row r="2505" spans="1:8" x14ac:dyDescent="0.3">
      <c r="A2505">
        <v>26407</v>
      </c>
      <c r="B2505">
        <v>0.113000041734831</v>
      </c>
      <c r="C2505">
        <v>0.1134651952200985</v>
      </c>
      <c r="D2505">
        <f t="shared" si="204"/>
        <v>4.6515348526750266E-4</v>
      </c>
      <c r="E2505">
        <f t="shared" si="205"/>
        <v>0.46515348526750266</v>
      </c>
      <c r="F2505" s="27">
        <f t="shared" si="206"/>
        <v>0.46515348526750266</v>
      </c>
      <c r="G2505">
        <f t="shared" si="203"/>
        <v>0.41164010041610832</v>
      </c>
      <c r="H2505" s="27">
        <f t="shared" si="207"/>
        <v>0.41164010041610832</v>
      </c>
    </row>
    <row r="2506" spans="1:8" x14ac:dyDescent="0.3">
      <c r="A2506">
        <v>26408</v>
      </c>
      <c r="B2506">
        <v>0.114000044760755</v>
      </c>
      <c r="C2506">
        <v>0.11453469217850849</v>
      </c>
      <c r="D2506">
        <f t="shared" si="204"/>
        <v>5.3464741775349767E-4</v>
      </c>
      <c r="E2506">
        <f t="shared" si="205"/>
        <v>0.53464741775349767</v>
      </c>
      <c r="F2506" s="27">
        <f t="shared" si="206"/>
        <v>0.53464741775349767</v>
      </c>
      <c r="G2506">
        <f t="shared" si="203"/>
        <v>0.46898877879875389</v>
      </c>
      <c r="H2506" s="27">
        <f t="shared" si="207"/>
        <v>0.46898877879875389</v>
      </c>
    </row>
    <row r="2507" spans="1:8" x14ac:dyDescent="0.3">
      <c r="A2507">
        <v>26409</v>
      </c>
      <c r="B2507">
        <v>0.116000044248653</v>
      </c>
      <c r="C2507">
        <v>0.115656139485928</v>
      </c>
      <c r="D2507">
        <f t="shared" si="204"/>
        <v>3.4390476272500026E-4</v>
      </c>
      <c r="E2507">
        <f t="shared" si="205"/>
        <v>0.34390476272500026</v>
      </c>
      <c r="F2507" s="27">
        <f t="shared" si="206"/>
        <v>0.34390476272500026</v>
      </c>
      <c r="G2507">
        <f t="shared" si="203"/>
        <v>0.29646950994934096</v>
      </c>
      <c r="H2507" s="27">
        <f t="shared" si="207"/>
        <v>0.29646950994934096</v>
      </c>
    </row>
    <row r="2508" spans="1:8" x14ac:dyDescent="0.3">
      <c r="A2508">
        <v>26410</v>
      </c>
      <c r="B2508">
        <v>0.11600004578100299</v>
      </c>
      <c r="C2508">
        <v>0.11631793157113</v>
      </c>
      <c r="D2508">
        <f t="shared" si="204"/>
        <v>3.1788579012700935E-4</v>
      </c>
      <c r="E2508">
        <f t="shared" si="205"/>
        <v>0.31788579012700935</v>
      </c>
      <c r="F2508" s="27">
        <f t="shared" si="206"/>
        <v>0.31788579012700935</v>
      </c>
      <c r="G2508">
        <f t="shared" si="203"/>
        <v>0.27403936609399909</v>
      </c>
      <c r="H2508" s="27">
        <f t="shared" si="207"/>
        <v>0.27403936609399909</v>
      </c>
    </row>
    <row r="2509" spans="1:8" x14ac:dyDescent="0.3">
      <c r="A2509">
        <v>26411</v>
      </c>
      <c r="B2509">
        <v>0.11600004767613301</v>
      </c>
      <c r="C2509">
        <v>0.116579357950165</v>
      </c>
      <c r="D2509">
        <f t="shared" si="204"/>
        <v>5.7931027403199109E-4</v>
      </c>
      <c r="E2509">
        <f t="shared" si="205"/>
        <v>0.57931027403199109</v>
      </c>
      <c r="F2509" s="27">
        <f t="shared" si="206"/>
        <v>0.57931027403199109</v>
      </c>
      <c r="G2509">
        <f t="shared" si="203"/>
        <v>0.49940520339215694</v>
      </c>
      <c r="H2509" s="27">
        <f t="shared" si="207"/>
        <v>0.49940520339215694</v>
      </c>
    </row>
    <row r="2510" spans="1:8" x14ac:dyDescent="0.3">
      <c r="A2510">
        <v>26412</v>
      </c>
      <c r="B2510">
        <v>0.11700004601213999</v>
      </c>
      <c r="C2510">
        <v>0.116866054907646</v>
      </c>
      <c r="D2510">
        <f t="shared" si="204"/>
        <v>1.3399110449399676E-4</v>
      </c>
      <c r="E2510">
        <f t="shared" si="205"/>
        <v>0.13399110449399676</v>
      </c>
      <c r="F2510" s="27">
        <f t="shared" si="206"/>
        <v>0.13399110449399676</v>
      </c>
      <c r="G2510">
        <f t="shared" si="203"/>
        <v>0.11452226649559931</v>
      </c>
      <c r="H2510" s="27">
        <f t="shared" si="207"/>
        <v>0.11452226649559931</v>
      </c>
    </row>
    <row r="2511" spans="1:8" x14ac:dyDescent="0.3">
      <c r="A2511">
        <v>26413</v>
      </c>
      <c r="B2511">
        <v>0.117000047351267</v>
      </c>
      <c r="C2511">
        <v>0.1174189190293095</v>
      </c>
      <c r="D2511">
        <f t="shared" si="204"/>
        <v>4.1887167804249836E-4</v>
      </c>
      <c r="E2511">
        <f t="shared" si="205"/>
        <v>0.41887167804249836</v>
      </c>
      <c r="F2511" s="27">
        <f t="shared" si="206"/>
        <v>0.41887167804249836</v>
      </c>
      <c r="G2511">
        <f t="shared" si="203"/>
        <v>0.3580098363421409</v>
      </c>
      <c r="H2511" s="27">
        <f t="shared" si="207"/>
        <v>0.3580098363421409</v>
      </c>
    </row>
    <row r="2512" spans="1:8" x14ac:dyDescent="0.3">
      <c r="A2512">
        <v>26414</v>
      </c>
      <c r="B2512">
        <v>0.11700004737815201</v>
      </c>
      <c r="C2512">
        <v>0.11762189479124199</v>
      </c>
      <c r="D2512">
        <f t="shared" si="204"/>
        <v>6.2184741308998759E-4</v>
      </c>
      <c r="E2512">
        <f t="shared" si="205"/>
        <v>0.62184741308998759</v>
      </c>
      <c r="F2512" s="27">
        <f t="shared" si="206"/>
        <v>0.62184741308998759</v>
      </c>
      <c r="G2512">
        <f t="shared" si="203"/>
        <v>0.53149330023784946</v>
      </c>
      <c r="H2512" s="27">
        <f t="shared" si="207"/>
        <v>0.53149330023784946</v>
      </c>
    </row>
    <row r="2513" spans="1:8" x14ac:dyDescent="0.3">
      <c r="A2513">
        <v>26415</v>
      </c>
      <c r="B2513">
        <v>0.118000044226272</v>
      </c>
      <c r="C2513">
        <v>0.11788501620604901</v>
      </c>
      <c r="D2513">
        <f t="shared" si="204"/>
        <v>1.1502802022299308E-4</v>
      </c>
      <c r="E2513">
        <f t="shared" si="205"/>
        <v>0.11502802022299308</v>
      </c>
      <c r="F2513" s="27">
        <f t="shared" si="206"/>
        <v>0.11502802022299308</v>
      </c>
      <c r="G2513">
        <f t="shared" si="203"/>
        <v>9.7481336534433929E-2</v>
      </c>
      <c r="H2513" s="27">
        <f t="shared" si="207"/>
        <v>9.7481336534433929E-2</v>
      </c>
    </row>
    <row r="2514" spans="1:8" x14ac:dyDescent="0.3">
      <c r="A2514">
        <v>26416</v>
      </c>
      <c r="B2514">
        <v>0.118000045562447</v>
      </c>
      <c r="C2514">
        <v>0.117753456881274</v>
      </c>
      <c r="D2514">
        <f t="shared" si="204"/>
        <v>2.4658868117299892E-4</v>
      </c>
      <c r="E2514">
        <f t="shared" si="205"/>
        <v>0.24658868117299892</v>
      </c>
      <c r="F2514" s="27">
        <f t="shared" si="206"/>
        <v>0.24658868117299892</v>
      </c>
      <c r="G2514">
        <f t="shared" si="203"/>
        <v>0.20897337793187656</v>
      </c>
      <c r="H2514" s="27">
        <f t="shared" si="207"/>
        <v>0.20897337793187656</v>
      </c>
    </row>
    <row r="2515" spans="1:8" x14ac:dyDescent="0.3">
      <c r="A2515">
        <v>26417</v>
      </c>
      <c r="B2515">
        <v>0.118000023814956</v>
      </c>
      <c r="C2515">
        <v>0.1180709712277265</v>
      </c>
      <c r="D2515">
        <f t="shared" si="204"/>
        <v>7.0947412770500096E-5</v>
      </c>
      <c r="E2515">
        <f t="shared" si="205"/>
        <v>7.0947412770500096E-2</v>
      </c>
      <c r="F2515" s="27">
        <f t="shared" si="206"/>
        <v>7.0947412770500096E-2</v>
      </c>
      <c r="G2515">
        <f t="shared" si="203"/>
        <v>6.0124913942185006E-2</v>
      </c>
      <c r="H2515" s="27">
        <f t="shared" si="207"/>
        <v>6.0124913942185006E-2</v>
      </c>
    </row>
    <row r="2516" spans="1:8" x14ac:dyDescent="0.3">
      <c r="A2516">
        <v>26418</v>
      </c>
      <c r="B2516">
        <v>0.117000045758734</v>
      </c>
      <c r="C2516">
        <v>0.117571146676475</v>
      </c>
      <c r="D2516">
        <f t="shared" si="204"/>
        <v>5.7110091774099925E-4</v>
      </c>
      <c r="E2516">
        <f t="shared" si="205"/>
        <v>0.57110091774099925</v>
      </c>
      <c r="F2516" s="27">
        <f t="shared" si="206"/>
        <v>0.57110091774099925</v>
      </c>
      <c r="G2516">
        <f t="shared" si="203"/>
        <v>0.48812025160970229</v>
      </c>
      <c r="H2516" s="27">
        <f t="shared" si="207"/>
        <v>0.48812025160970229</v>
      </c>
    </row>
    <row r="2517" spans="1:8" x14ac:dyDescent="0.3">
      <c r="A2517">
        <v>26419</v>
      </c>
      <c r="B2517">
        <v>0.117000045026094</v>
      </c>
      <c r="C2517">
        <v>0.116866168960575</v>
      </c>
      <c r="D2517">
        <f t="shared" si="204"/>
        <v>1.33876065518998E-4</v>
      </c>
      <c r="E2517">
        <f t="shared" si="205"/>
        <v>0.133876065518998</v>
      </c>
      <c r="F2517" s="27">
        <f t="shared" si="206"/>
        <v>0.133876065518998</v>
      </c>
      <c r="G2517">
        <f t="shared" si="203"/>
        <v>0.11442394358834668</v>
      </c>
      <c r="H2517" s="27">
        <f t="shared" si="207"/>
        <v>0.11442394358834668</v>
      </c>
    </row>
    <row r="2518" spans="1:8" x14ac:dyDescent="0.3">
      <c r="A2518">
        <v>26420</v>
      </c>
      <c r="B2518">
        <v>0.116000044477596</v>
      </c>
      <c r="C2518">
        <v>0.11639641054602</v>
      </c>
      <c r="D2518">
        <f t="shared" si="204"/>
        <v>3.963660684239978E-4</v>
      </c>
      <c r="E2518">
        <f t="shared" si="205"/>
        <v>0.3963660684239978</v>
      </c>
      <c r="F2518" s="27">
        <f t="shared" si="206"/>
        <v>0.3963660684239978</v>
      </c>
      <c r="G2518">
        <f t="shared" si="203"/>
        <v>0.34169475555722834</v>
      </c>
      <c r="H2518" s="27">
        <f t="shared" si="207"/>
        <v>0.34169475555722834</v>
      </c>
    </row>
    <row r="2519" spans="1:8" x14ac:dyDescent="0.3">
      <c r="A2519">
        <v>26421</v>
      </c>
      <c r="B2519">
        <v>0.115000044386386</v>
      </c>
      <c r="C2519">
        <v>0.11570477865522349</v>
      </c>
      <c r="D2519">
        <f t="shared" si="204"/>
        <v>7.0473426883749246E-4</v>
      </c>
      <c r="E2519">
        <f t="shared" si="205"/>
        <v>0.70473426883749246</v>
      </c>
      <c r="F2519" s="27">
        <f t="shared" si="206"/>
        <v>0.70473426883749246</v>
      </c>
      <c r="G2519">
        <f t="shared" si="203"/>
        <v>0.61281217115853626</v>
      </c>
      <c r="H2519" s="27">
        <f t="shared" si="207"/>
        <v>0.61281217115853626</v>
      </c>
    </row>
    <row r="2520" spans="1:8" x14ac:dyDescent="0.3">
      <c r="A2520">
        <v>26422</v>
      </c>
      <c r="B2520">
        <v>0.114000041643062</v>
      </c>
      <c r="C2520">
        <v>0.114654344794291</v>
      </c>
      <c r="D2520">
        <f t="shared" si="204"/>
        <v>6.5430315122899652E-4</v>
      </c>
      <c r="E2520">
        <f t="shared" si="205"/>
        <v>0.65430315122899652</v>
      </c>
      <c r="F2520" s="27">
        <f t="shared" si="206"/>
        <v>0.65430315122899652</v>
      </c>
      <c r="G2520">
        <f t="shared" si="203"/>
        <v>0.57394992299883696</v>
      </c>
      <c r="H2520" s="27">
        <f t="shared" si="207"/>
        <v>0.57394992299883696</v>
      </c>
    </row>
    <row r="2521" spans="1:8" x14ac:dyDescent="0.3">
      <c r="A2521">
        <v>26423</v>
      </c>
      <c r="B2521">
        <v>0.11300003574119501</v>
      </c>
      <c r="C2521">
        <v>0.11366774373847249</v>
      </c>
      <c r="D2521">
        <f t="shared" si="204"/>
        <v>6.6770799727748631E-4</v>
      </c>
      <c r="E2521">
        <f t="shared" si="205"/>
        <v>0.66770799727748631</v>
      </c>
      <c r="F2521" s="27">
        <f t="shared" si="206"/>
        <v>0.66770799727748631</v>
      </c>
      <c r="G2521">
        <f t="shared" si="203"/>
        <v>0.59089184609352152</v>
      </c>
      <c r="H2521" s="27">
        <f t="shared" si="207"/>
        <v>0.59089184609352152</v>
      </c>
    </row>
    <row r="2522" spans="1:8" x14ac:dyDescent="0.3">
      <c r="A2522">
        <v>26424</v>
      </c>
      <c r="B2522">
        <v>0.11200002703909</v>
      </c>
      <c r="C2522">
        <v>0.1124817601412335</v>
      </c>
      <c r="D2522">
        <f t="shared" si="204"/>
        <v>4.8173310214350007E-4</v>
      </c>
      <c r="E2522">
        <f t="shared" si="205"/>
        <v>0.48173310214350007</v>
      </c>
      <c r="F2522" s="27">
        <f t="shared" si="206"/>
        <v>0.48173310214350007</v>
      </c>
      <c r="G2522">
        <f t="shared" si="203"/>
        <v>0.43011873736009609</v>
      </c>
      <c r="H2522" s="27">
        <f t="shared" si="207"/>
        <v>0.43011873736009609</v>
      </c>
    </row>
    <row r="2523" spans="1:8" x14ac:dyDescent="0.3">
      <c r="A2523">
        <v>26425</v>
      </c>
      <c r="B2523">
        <v>0.111000021716117</v>
      </c>
      <c r="C2523">
        <v>0.111461974922046</v>
      </c>
      <c r="D2523">
        <f t="shared" si="204"/>
        <v>4.6195320592899713E-4</v>
      </c>
      <c r="E2523">
        <f t="shared" si="205"/>
        <v>0.46195320592899713</v>
      </c>
      <c r="F2523" s="27">
        <f t="shared" si="206"/>
        <v>0.46195320592899713</v>
      </c>
      <c r="G2523">
        <f t="shared" si="203"/>
        <v>0.41617397797492717</v>
      </c>
      <c r="H2523" s="27">
        <f t="shared" si="207"/>
        <v>0.41617397797492717</v>
      </c>
    </row>
    <row r="2524" spans="1:8" x14ac:dyDescent="0.3">
      <c r="A2524">
        <v>26426</v>
      </c>
      <c r="B2524">
        <v>0.11000002254055601</v>
      </c>
      <c r="C2524">
        <v>0.1105269367375985</v>
      </c>
      <c r="D2524">
        <f t="shared" si="204"/>
        <v>5.2691419704249676E-4</v>
      </c>
      <c r="E2524">
        <f t="shared" si="205"/>
        <v>0.52691419704249676</v>
      </c>
      <c r="F2524" s="27">
        <f t="shared" si="206"/>
        <v>0.52691419704249676</v>
      </c>
      <c r="G2524">
        <f t="shared" si="203"/>
        <v>0.47901280824576953</v>
      </c>
      <c r="H2524" s="27">
        <f t="shared" si="207"/>
        <v>0.47901280824576953</v>
      </c>
    </row>
    <row r="2525" spans="1:8" x14ac:dyDescent="0.3">
      <c r="A2525">
        <v>26427</v>
      </c>
      <c r="B2525">
        <v>0.10900002314431299</v>
      </c>
      <c r="C2525">
        <v>0.1098296728256485</v>
      </c>
      <c r="D2525">
        <f t="shared" si="204"/>
        <v>8.2964968133550365E-4</v>
      </c>
      <c r="E2525">
        <f t="shared" si="205"/>
        <v>0.82964968133550365</v>
      </c>
      <c r="F2525" s="27">
        <f t="shared" si="206"/>
        <v>0.82964968133550365</v>
      </c>
      <c r="G2525">
        <f t="shared" si="203"/>
        <v>0.76114633502148032</v>
      </c>
      <c r="H2525" s="27">
        <f t="shared" si="207"/>
        <v>0.76114633502148032</v>
      </c>
    </row>
    <row r="2526" spans="1:8" x14ac:dyDescent="0.3">
      <c r="A2526">
        <v>26428</v>
      </c>
      <c r="B2526">
        <v>0.108000023068325</v>
      </c>
      <c r="C2526">
        <v>0.108886693304361</v>
      </c>
      <c r="D2526">
        <f t="shared" si="204"/>
        <v>8.8667023603600237E-4</v>
      </c>
      <c r="E2526">
        <f t="shared" si="205"/>
        <v>0.88667023603600237</v>
      </c>
      <c r="F2526" s="27">
        <f t="shared" si="206"/>
        <v>0.88667023603600237</v>
      </c>
      <c r="G2526">
        <f t="shared" si="203"/>
        <v>0.82099078393257419</v>
      </c>
      <c r="H2526" s="27">
        <f t="shared" si="207"/>
        <v>0.82099078393257419</v>
      </c>
    </row>
    <row r="2527" spans="1:8" x14ac:dyDescent="0.3">
      <c r="A2527">
        <v>26429</v>
      </c>
      <c r="B2527">
        <v>0.107000136066646</v>
      </c>
      <c r="C2527">
        <v>0.1078789591670925</v>
      </c>
      <c r="D2527">
        <f t="shared" si="204"/>
        <v>8.7882310044649914E-4</v>
      </c>
      <c r="E2527">
        <f t="shared" si="205"/>
        <v>0.87882310044649914</v>
      </c>
      <c r="F2527" s="27">
        <f t="shared" si="206"/>
        <v>0.87882310044649914</v>
      </c>
      <c r="G2527">
        <f t="shared" si="203"/>
        <v>0.82132895597358513</v>
      </c>
      <c r="H2527" s="27">
        <f t="shared" si="207"/>
        <v>0.82132895597358513</v>
      </c>
    </row>
    <row r="2528" spans="1:8" x14ac:dyDescent="0.3">
      <c r="A2528">
        <v>26430</v>
      </c>
      <c r="B2528">
        <v>0.106000134802661</v>
      </c>
      <c r="C2528">
        <v>0.106371429381167</v>
      </c>
      <c r="D2528">
        <f t="shared" si="204"/>
        <v>3.7129457850600123E-4</v>
      </c>
      <c r="E2528">
        <f t="shared" si="205"/>
        <v>0.37129457850600123</v>
      </c>
      <c r="F2528" s="27">
        <f t="shared" si="206"/>
        <v>0.37129457850600123</v>
      </c>
      <c r="G2528">
        <f t="shared" si="203"/>
        <v>0.3502774587949678</v>
      </c>
      <c r="H2528" s="27">
        <f t="shared" si="207"/>
        <v>0.3502774587949678</v>
      </c>
    </row>
    <row r="2529" spans="1:8" x14ac:dyDescent="0.3">
      <c r="A2529">
        <v>26431</v>
      </c>
      <c r="B2529">
        <v>0.105000126082103</v>
      </c>
      <c r="C2529">
        <v>0.104948093758424</v>
      </c>
      <c r="D2529">
        <f t="shared" si="204"/>
        <v>5.2032323679007675E-5</v>
      </c>
      <c r="E2529">
        <f t="shared" si="205"/>
        <v>5.2032323679007675E-2</v>
      </c>
      <c r="F2529" s="27">
        <f t="shared" si="206"/>
        <v>5.2032323679007675E-2</v>
      </c>
      <c r="G2529">
        <f t="shared" si="203"/>
        <v>4.9554534475817591E-2</v>
      </c>
      <c r="H2529" s="27">
        <f t="shared" si="207"/>
        <v>4.9554534475817591E-2</v>
      </c>
    </row>
    <row r="2530" spans="1:8" x14ac:dyDescent="0.3">
      <c r="A2530">
        <v>26432</v>
      </c>
      <c r="B2530">
        <v>0.103000135070073</v>
      </c>
      <c r="C2530">
        <v>0.103260430047986</v>
      </c>
      <c r="D2530">
        <f t="shared" si="204"/>
        <v>2.6029497791300871E-4</v>
      </c>
      <c r="E2530">
        <f t="shared" si="205"/>
        <v>0.26029497791300871</v>
      </c>
      <c r="F2530" s="27">
        <f t="shared" si="206"/>
        <v>0.26029497791300871</v>
      </c>
      <c r="G2530">
        <f t="shared" si="203"/>
        <v>0.25271323939131241</v>
      </c>
      <c r="H2530" s="27">
        <f t="shared" si="207"/>
        <v>0.25271323939131241</v>
      </c>
    </row>
    <row r="2531" spans="1:8" x14ac:dyDescent="0.3">
      <c r="A2531">
        <v>26433</v>
      </c>
      <c r="B2531">
        <v>0.102000141404956</v>
      </c>
      <c r="C2531">
        <v>0.1017745978054215</v>
      </c>
      <c r="D2531">
        <f t="shared" si="204"/>
        <v>2.2554359953450009E-4</v>
      </c>
      <c r="E2531">
        <f t="shared" si="205"/>
        <v>0.22554359953450009</v>
      </c>
      <c r="F2531" s="27">
        <f t="shared" si="206"/>
        <v>0.22554359953450009</v>
      </c>
      <c r="G2531">
        <f t="shared" si="203"/>
        <v>0.221120869469247</v>
      </c>
      <c r="H2531" s="27">
        <f t="shared" si="207"/>
        <v>0.221120869469247</v>
      </c>
    </row>
    <row r="2532" spans="1:8" x14ac:dyDescent="0.3">
      <c r="A2532">
        <v>26434</v>
      </c>
      <c r="B2532">
        <v>0.101000150474024</v>
      </c>
      <c r="C2532">
        <v>0.101140202120534</v>
      </c>
      <c r="D2532">
        <f t="shared" si="204"/>
        <v>1.4005164651000046E-4</v>
      </c>
      <c r="E2532">
        <f t="shared" si="205"/>
        <v>0.14005164651000046</v>
      </c>
      <c r="F2532" s="27">
        <f t="shared" si="206"/>
        <v>0.14005164651000046</v>
      </c>
      <c r="G2532">
        <f t="shared" si="203"/>
        <v>0.13866478995595163</v>
      </c>
      <c r="H2532" s="27">
        <f t="shared" si="207"/>
        <v>0.13866478995595163</v>
      </c>
    </row>
    <row r="2533" spans="1:8" x14ac:dyDescent="0.3">
      <c r="A2533">
        <v>26435</v>
      </c>
      <c r="B2533">
        <v>0.101000148968275</v>
      </c>
      <c r="C2533">
        <v>0.100512636711969</v>
      </c>
      <c r="D2533">
        <f t="shared" si="204"/>
        <v>4.875122563059997E-4</v>
      </c>
      <c r="E2533">
        <f t="shared" si="205"/>
        <v>0.4875122563059997</v>
      </c>
      <c r="F2533" s="27">
        <f t="shared" si="206"/>
        <v>0.4875122563059997</v>
      </c>
      <c r="G2533">
        <f t="shared" si="203"/>
        <v>0.48268469035538891</v>
      </c>
      <c r="H2533" s="27">
        <f t="shared" si="207"/>
        <v>0.48268469035538891</v>
      </c>
    </row>
    <row r="2534" spans="1:8" x14ac:dyDescent="0.3">
      <c r="A2534">
        <v>26436</v>
      </c>
      <c r="B2534">
        <v>0.10000015174563701</v>
      </c>
      <c r="C2534">
        <v>0.10019005880932</v>
      </c>
      <c r="D2534">
        <f t="shared" si="204"/>
        <v>1.8990706368299248E-4</v>
      </c>
      <c r="E2534">
        <f t="shared" si="205"/>
        <v>0.18990706368299248</v>
      </c>
      <c r="F2534" s="27">
        <f t="shared" si="206"/>
        <v>0.18990706368299248</v>
      </c>
      <c r="G2534">
        <f t="shared" si="203"/>
        <v>0.18990677550774626</v>
      </c>
      <c r="H2534" s="27">
        <f t="shared" si="207"/>
        <v>0.18990677550774626</v>
      </c>
    </row>
    <row r="2535" spans="1:8" x14ac:dyDescent="0.3">
      <c r="A2535">
        <v>26437</v>
      </c>
      <c r="B2535">
        <v>0.100000149334006</v>
      </c>
      <c r="C2535">
        <v>9.99274447811275E-2</v>
      </c>
      <c r="D2535">
        <f t="shared" si="204"/>
        <v>7.2704552878499751E-5</v>
      </c>
      <c r="E2535">
        <f t="shared" si="205"/>
        <v>7.2704552878499751E-2</v>
      </c>
      <c r="F2535" s="27">
        <f t="shared" si="206"/>
        <v>7.2704552878499751E-2</v>
      </c>
      <c r="G2535">
        <f t="shared" si="203"/>
        <v>7.2704444306040533E-2</v>
      </c>
      <c r="H2535" s="27">
        <f t="shared" si="207"/>
        <v>7.2704444306040533E-2</v>
      </c>
    </row>
    <row r="2536" spans="1:8" x14ac:dyDescent="0.3">
      <c r="A2536">
        <v>26438</v>
      </c>
      <c r="B2536">
        <v>0.10000014484315101</v>
      </c>
      <c r="C2536">
        <v>9.9906147158545996E-2</v>
      </c>
      <c r="D2536">
        <f t="shared" si="204"/>
        <v>9.3997684605010012E-5</v>
      </c>
      <c r="E2536">
        <f t="shared" si="205"/>
        <v>9.3997684605010012E-2</v>
      </c>
      <c r="F2536" s="27">
        <f t="shared" si="206"/>
        <v>9.3997684605010012E-2</v>
      </c>
      <c r="G2536">
        <f t="shared" si="203"/>
        <v>9.3997548455998961E-2</v>
      </c>
      <c r="H2536" s="27">
        <f t="shared" si="207"/>
        <v>9.3997548455998961E-2</v>
      </c>
    </row>
    <row r="2537" spans="1:8" x14ac:dyDescent="0.3">
      <c r="A2537">
        <v>26439</v>
      </c>
      <c r="B2537">
        <v>9.9000156100636005E-2</v>
      </c>
      <c r="C2537">
        <v>9.9523852068426996E-2</v>
      </c>
      <c r="D2537">
        <f t="shared" si="204"/>
        <v>5.2369596779099081E-4</v>
      </c>
      <c r="E2537">
        <f t="shared" si="205"/>
        <v>0.52369596779099081</v>
      </c>
      <c r="F2537" s="27">
        <f t="shared" si="206"/>
        <v>0.52369596779099081</v>
      </c>
      <c r="G2537">
        <f t="shared" si="203"/>
        <v>0.5289849919616707</v>
      </c>
      <c r="H2537" s="27">
        <f t="shared" si="207"/>
        <v>0.5289849919616707</v>
      </c>
    </row>
    <row r="2538" spans="1:8" x14ac:dyDescent="0.3">
      <c r="A2538">
        <v>26440</v>
      </c>
      <c r="B2538">
        <v>9.9000152034315503E-2</v>
      </c>
      <c r="C2538">
        <v>9.9518384683470004E-2</v>
      </c>
      <c r="D2538">
        <f t="shared" si="204"/>
        <v>5.182326491545014E-4</v>
      </c>
      <c r="E2538">
        <f t="shared" si="205"/>
        <v>0.5182326491545014</v>
      </c>
      <c r="F2538" s="27">
        <f t="shared" si="206"/>
        <v>0.5182326491545014</v>
      </c>
      <c r="G2538">
        <f t="shared" si="203"/>
        <v>0.52346651849066983</v>
      </c>
      <c r="H2538" s="27">
        <f t="shared" si="207"/>
        <v>0.52346651849066983</v>
      </c>
    </row>
    <row r="2539" spans="1:8" x14ac:dyDescent="0.3">
      <c r="A2539">
        <v>26441</v>
      </c>
      <c r="B2539">
        <v>9.9000152527357999E-2</v>
      </c>
      <c r="C2539">
        <v>9.9615881436094497E-2</v>
      </c>
      <c r="D2539">
        <f t="shared" si="204"/>
        <v>6.1572890873649866E-4</v>
      </c>
      <c r="E2539">
        <f t="shared" si="205"/>
        <v>0.61572890873649866</v>
      </c>
      <c r="F2539" s="27">
        <f t="shared" si="206"/>
        <v>0.61572890873649866</v>
      </c>
      <c r="G2539">
        <f t="shared" si="203"/>
        <v>0.62194743444091793</v>
      </c>
      <c r="H2539" s="27">
        <f t="shared" si="207"/>
        <v>0.62194743444091793</v>
      </c>
    </row>
    <row r="2540" spans="1:8" x14ac:dyDescent="0.3">
      <c r="A2540">
        <v>26442</v>
      </c>
      <c r="B2540">
        <v>9.9000153254969997E-2</v>
      </c>
      <c r="C2540">
        <v>9.9495414776754498E-2</v>
      </c>
      <c r="D2540">
        <f t="shared" si="204"/>
        <v>4.9526152178450134E-4</v>
      </c>
      <c r="E2540">
        <f t="shared" si="205"/>
        <v>0.49526152178450134</v>
      </c>
      <c r="F2540" s="27">
        <f t="shared" si="206"/>
        <v>0.49526152178450134</v>
      </c>
      <c r="G2540">
        <f t="shared" si="203"/>
        <v>0.50026338899595413</v>
      </c>
      <c r="H2540" s="27">
        <f t="shared" si="207"/>
        <v>0.50026338899595413</v>
      </c>
    </row>
    <row r="2541" spans="1:8" x14ac:dyDescent="0.3">
      <c r="A2541">
        <v>26443</v>
      </c>
      <c r="B2541">
        <v>9.9000156377209506E-2</v>
      </c>
      <c r="C2541">
        <v>9.9395746483033995E-2</v>
      </c>
      <c r="D2541">
        <f t="shared" si="204"/>
        <v>3.9559010582448928E-4</v>
      </c>
      <c r="E2541">
        <f t="shared" si="205"/>
        <v>0.39559010582448928</v>
      </c>
      <c r="F2541" s="27">
        <f t="shared" si="206"/>
        <v>0.39559010582448928</v>
      </c>
      <c r="G2541">
        <f t="shared" si="203"/>
        <v>0.39958533430716558</v>
      </c>
      <c r="H2541" s="27">
        <f t="shared" si="207"/>
        <v>0.39958533430716558</v>
      </c>
    </row>
    <row r="2542" spans="1:8" x14ac:dyDescent="0.3">
      <c r="A2542">
        <v>26444</v>
      </c>
      <c r="B2542">
        <v>9.9000153082808004E-2</v>
      </c>
      <c r="C2542">
        <v>9.9662169325737002E-2</v>
      </c>
      <c r="D2542">
        <f t="shared" si="204"/>
        <v>6.6201624292899774E-4</v>
      </c>
      <c r="E2542">
        <f t="shared" si="205"/>
        <v>0.66201624292899774</v>
      </c>
      <c r="F2542" s="27">
        <f t="shared" si="206"/>
        <v>0.66201624292899774</v>
      </c>
      <c r="G2542">
        <f t="shared" si="203"/>
        <v>0.66870224167760506</v>
      </c>
      <c r="H2542" s="27">
        <f t="shared" si="207"/>
        <v>0.66870224167760506</v>
      </c>
    </row>
    <row r="2543" spans="1:8" x14ac:dyDescent="0.3">
      <c r="A2543">
        <v>26445</v>
      </c>
      <c r="B2543">
        <v>9.9000156568481504E-2</v>
      </c>
      <c r="C2543">
        <v>9.9692095291022506E-2</v>
      </c>
      <c r="D2543">
        <f t="shared" si="204"/>
        <v>6.919387225410023E-4</v>
      </c>
      <c r="E2543">
        <f t="shared" si="205"/>
        <v>0.6919387225410023</v>
      </c>
      <c r="F2543" s="27">
        <f t="shared" si="206"/>
        <v>0.6919387225410023</v>
      </c>
      <c r="G2543">
        <f t="shared" si="203"/>
        <v>0.69892689721391166</v>
      </c>
      <c r="H2543" s="27">
        <f t="shared" si="207"/>
        <v>0.69892689721391166</v>
      </c>
    </row>
    <row r="2544" spans="1:8" x14ac:dyDescent="0.3">
      <c r="A2544">
        <v>26446</v>
      </c>
      <c r="B2544">
        <v>9.9000163964669999E-2</v>
      </c>
      <c r="C2544">
        <v>9.9976459660816003E-2</v>
      </c>
      <c r="D2544">
        <f t="shared" si="204"/>
        <v>9.7629569614600398E-4</v>
      </c>
      <c r="E2544">
        <f t="shared" si="205"/>
        <v>0.97629569614600398</v>
      </c>
      <c r="F2544" s="27">
        <f t="shared" si="206"/>
        <v>0.97629569614600398</v>
      </c>
      <c r="G2544">
        <f t="shared" si="203"/>
        <v>0.98615563555471775</v>
      </c>
      <c r="H2544" s="27">
        <f t="shared" si="207"/>
        <v>0.98615563555471775</v>
      </c>
    </row>
    <row r="2545" spans="1:8" x14ac:dyDescent="0.3">
      <c r="A2545">
        <v>26447</v>
      </c>
      <c r="B2545">
        <v>0.10000015188738499</v>
      </c>
      <c r="C2545">
        <v>0.100271936494386</v>
      </c>
      <c r="D2545">
        <f t="shared" si="204"/>
        <v>2.7178460700100215E-4</v>
      </c>
      <c r="E2545">
        <f t="shared" si="205"/>
        <v>0.27178460700100215</v>
      </c>
      <c r="F2545" s="27">
        <f t="shared" si="206"/>
        <v>0.27178460700100215</v>
      </c>
      <c r="G2545">
        <f t="shared" si="203"/>
        <v>0.27178419419509675</v>
      </c>
      <c r="H2545" s="27">
        <f t="shared" si="207"/>
        <v>0.27178419419509675</v>
      </c>
    </row>
    <row r="2546" spans="1:8" x14ac:dyDescent="0.3">
      <c r="A2546">
        <v>26448</v>
      </c>
      <c r="B2546">
        <v>0.100000156717269</v>
      </c>
      <c r="C2546">
        <v>0.1003761495428195</v>
      </c>
      <c r="D2546">
        <f t="shared" si="204"/>
        <v>3.7599282555049462E-4</v>
      </c>
      <c r="E2546">
        <f t="shared" si="205"/>
        <v>0.37599282555049462</v>
      </c>
      <c r="F2546" s="27">
        <f t="shared" si="206"/>
        <v>0.37599282555049462</v>
      </c>
      <c r="G2546">
        <f t="shared" si="203"/>
        <v>0.37599223630573025</v>
      </c>
      <c r="H2546" s="27">
        <f t="shared" si="207"/>
        <v>0.37599223630573025</v>
      </c>
    </row>
    <row r="2547" spans="1:8" x14ac:dyDescent="0.3">
      <c r="A2547">
        <v>26449</v>
      </c>
      <c r="B2547">
        <v>0.100000158364385</v>
      </c>
      <c r="C2547">
        <v>0.100483222711549</v>
      </c>
      <c r="D2547">
        <f t="shared" si="204"/>
        <v>4.8306434716399727E-4</v>
      </c>
      <c r="E2547">
        <f t="shared" si="205"/>
        <v>0.48306434716399727</v>
      </c>
      <c r="F2547" s="27">
        <f t="shared" si="206"/>
        <v>0.48306434716399727</v>
      </c>
      <c r="G2547">
        <f t="shared" si="203"/>
        <v>0.48306358216332623</v>
      </c>
      <c r="H2547" s="27">
        <f t="shared" si="207"/>
        <v>0.48306358216332623</v>
      </c>
    </row>
    <row r="2548" spans="1:8" x14ac:dyDescent="0.3">
      <c r="A2548">
        <v>26450</v>
      </c>
      <c r="B2548">
        <v>0.10000015331489299</v>
      </c>
      <c r="C2548">
        <v>0.1003749285630175</v>
      </c>
      <c r="D2548">
        <f t="shared" si="204"/>
        <v>3.7477524812450091E-4</v>
      </c>
      <c r="E2548">
        <f t="shared" si="205"/>
        <v>0.37477524812450091</v>
      </c>
      <c r="F2548" s="27">
        <f t="shared" si="206"/>
        <v>0.37477524812450091</v>
      </c>
      <c r="G2548">
        <f t="shared" si="203"/>
        <v>0.3747746735391112</v>
      </c>
      <c r="H2548" s="27">
        <f t="shared" si="207"/>
        <v>0.3747746735391112</v>
      </c>
    </row>
    <row r="2549" spans="1:8" x14ac:dyDescent="0.3">
      <c r="A2549">
        <v>26451</v>
      </c>
      <c r="B2549">
        <v>0.100000158201434</v>
      </c>
      <c r="C2549">
        <v>0.1005165488806375</v>
      </c>
      <c r="D2549">
        <f t="shared" si="204"/>
        <v>5.1639067920350445E-4</v>
      </c>
      <c r="E2549">
        <f t="shared" si="205"/>
        <v>0.51639067920350445</v>
      </c>
      <c r="F2549" s="27">
        <f t="shared" si="206"/>
        <v>0.51639067920350445</v>
      </c>
      <c r="G2549">
        <f t="shared" si="203"/>
        <v>0.5163898622673373</v>
      </c>
      <c r="H2549" s="27">
        <f t="shared" si="207"/>
        <v>0.5163898622673373</v>
      </c>
    </row>
    <row r="2550" spans="1:8" x14ac:dyDescent="0.3">
      <c r="A2550">
        <v>26452</v>
      </c>
      <c r="B2550">
        <v>0.10000015775153499</v>
      </c>
      <c r="C2550">
        <v>0.1005263335516815</v>
      </c>
      <c r="D2550">
        <f t="shared" si="204"/>
        <v>5.2617580014650833E-4</v>
      </c>
      <c r="E2550">
        <f t="shared" si="205"/>
        <v>0.52617580014650833</v>
      </c>
      <c r="F2550" s="27">
        <f t="shared" si="206"/>
        <v>0.52617580014650833</v>
      </c>
      <c r="G2550">
        <f t="shared" si="203"/>
        <v>0.52617497009741621</v>
      </c>
      <c r="H2550" s="27">
        <f t="shared" si="207"/>
        <v>0.52617497009741621</v>
      </c>
    </row>
    <row r="2551" spans="1:8" x14ac:dyDescent="0.3">
      <c r="A2551">
        <v>26453</v>
      </c>
      <c r="B2551">
        <v>0.100000160335661</v>
      </c>
      <c r="C2551">
        <v>0.1003578652169785</v>
      </c>
      <c r="D2551">
        <f t="shared" si="204"/>
        <v>3.5770488131749156E-4</v>
      </c>
      <c r="E2551">
        <f t="shared" si="205"/>
        <v>0.35770488131749156</v>
      </c>
      <c r="F2551" s="27">
        <f t="shared" si="206"/>
        <v>0.35770488131749156</v>
      </c>
      <c r="G2551">
        <f t="shared" si="203"/>
        <v>0.35770430778992518</v>
      </c>
      <c r="H2551" s="27">
        <f t="shared" si="207"/>
        <v>0.35770430778992518</v>
      </c>
    </row>
    <row r="2552" spans="1:8" x14ac:dyDescent="0.3">
      <c r="A2552">
        <v>26454</v>
      </c>
      <c r="B2552">
        <v>9.9000156200722E-2</v>
      </c>
      <c r="C2552">
        <v>9.8696086563583002E-2</v>
      </c>
      <c r="D2552">
        <f t="shared" si="204"/>
        <v>3.0406963713899837E-4</v>
      </c>
      <c r="E2552">
        <f t="shared" si="205"/>
        <v>0.30406963713899837</v>
      </c>
      <c r="F2552" s="27">
        <f t="shared" si="206"/>
        <v>0.30406963713899837</v>
      </c>
      <c r="G2552">
        <f t="shared" si="203"/>
        <v>0.30714056301335491</v>
      </c>
      <c r="H2552" s="27">
        <f t="shared" si="207"/>
        <v>0.30714056301335491</v>
      </c>
    </row>
    <row r="2553" spans="1:8" x14ac:dyDescent="0.3">
      <c r="A2553">
        <v>26455</v>
      </c>
      <c r="B2553">
        <v>9.7000167734061504E-2</v>
      </c>
      <c r="C2553">
        <v>9.6914850725025495E-2</v>
      </c>
      <c r="D2553">
        <f t="shared" si="204"/>
        <v>8.5317009036009472E-5</v>
      </c>
      <c r="E2553">
        <f t="shared" si="205"/>
        <v>8.5317009036009472E-2</v>
      </c>
      <c r="F2553" s="27">
        <f t="shared" si="206"/>
        <v>8.5317009036009472E-2</v>
      </c>
      <c r="G2553">
        <f t="shared" si="203"/>
        <v>8.7955527324362029E-2</v>
      </c>
      <c r="H2553" s="27">
        <f t="shared" si="207"/>
        <v>8.7955527324362029E-2</v>
      </c>
    </row>
    <row r="2554" spans="1:8" x14ac:dyDescent="0.3">
      <c r="A2554">
        <v>26456</v>
      </c>
      <c r="B2554">
        <v>9.6000156835950007E-2</v>
      </c>
      <c r="C2554">
        <v>9.5411176232941E-2</v>
      </c>
      <c r="D2554">
        <f t="shared" si="204"/>
        <v>5.8898060300900668E-4</v>
      </c>
      <c r="E2554">
        <f t="shared" si="205"/>
        <v>0.58898060300900668</v>
      </c>
      <c r="F2554" s="27">
        <f t="shared" si="206"/>
        <v>0.58898060300900668</v>
      </c>
      <c r="G2554">
        <f t="shared" si="203"/>
        <v>0.613520459154548</v>
      </c>
      <c r="H2554" s="27">
        <f t="shared" si="207"/>
        <v>0.613520459154548</v>
      </c>
    </row>
    <row r="2555" spans="1:8" x14ac:dyDescent="0.3">
      <c r="A2555">
        <v>26457</v>
      </c>
      <c r="B2555">
        <v>9.4000156872080007E-2</v>
      </c>
      <c r="C2555">
        <v>9.3838746476651996E-2</v>
      </c>
      <c r="D2555">
        <f t="shared" si="204"/>
        <v>1.614103954280105E-4</v>
      </c>
      <c r="E2555">
        <f t="shared" si="205"/>
        <v>0.1614103954280105</v>
      </c>
      <c r="F2555" s="27">
        <f t="shared" si="206"/>
        <v>0.1614103954280105</v>
      </c>
      <c r="G2555">
        <f t="shared" si="203"/>
        <v>0.17171290006214099</v>
      </c>
      <c r="H2555" s="27">
        <f t="shared" si="207"/>
        <v>0.17171290006214099</v>
      </c>
    </row>
    <row r="2556" spans="1:8" x14ac:dyDescent="0.3">
      <c r="A2556">
        <v>26458</v>
      </c>
      <c r="B2556">
        <v>9.3000156674998502E-2</v>
      </c>
      <c r="C2556">
        <v>9.2443171209762004E-2</v>
      </c>
      <c r="D2556">
        <f t="shared" si="204"/>
        <v>5.5698546523649806E-4</v>
      </c>
      <c r="E2556">
        <f t="shared" si="205"/>
        <v>0.55698546523649806</v>
      </c>
      <c r="F2556" s="27">
        <f t="shared" si="206"/>
        <v>0.55698546523649806</v>
      </c>
      <c r="G2556">
        <f t="shared" si="203"/>
        <v>0.59890809343790496</v>
      </c>
      <c r="H2556" s="27">
        <f t="shared" si="207"/>
        <v>0.59890809343790496</v>
      </c>
    </row>
    <row r="2557" spans="1:8" x14ac:dyDescent="0.3">
      <c r="A2557">
        <v>26459</v>
      </c>
      <c r="B2557">
        <v>9.2000149830907499E-2</v>
      </c>
      <c r="C2557">
        <v>9.1407893134994006E-2</v>
      </c>
      <c r="D2557">
        <f t="shared" si="204"/>
        <v>5.9225669591349284E-4</v>
      </c>
      <c r="E2557">
        <f t="shared" si="205"/>
        <v>0.59225669591349284</v>
      </c>
      <c r="F2557" s="27">
        <f t="shared" si="206"/>
        <v>0.59225669591349284</v>
      </c>
      <c r="G2557">
        <f t="shared" si="203"/>
        <v>0.64375622974749103</v>
      </c>
      <c r="H2557" s="27">
        <f t="shared" si="207"/>
        <v>0.64375622974749103</v>
      </c>
    </row>
    <row r="2558" spans="1:8" x14ac:dyDescent="0.3">
      <c r="A2558">
        <v>26460</v>
      </c>
      <c r="B2558">
        <v>9.1000145019003498E-2</v>
      </c>
      <c r="C2558">
        <v>9.0115527311976001E-2</v>
      </c>
      <c r="D2558">
        <f t="shared" si="204"/>
        <v>8.8461770702749631E-4</v>
      </c>
      <c r="E2558">
        <f t="shared" si="205"/>
        <v>0.88461770702749631</v>
      </c>
      <c r="F2558" s="27">
        <f t="shared" si="206"/>
        <v>0.88461770702749631</v>
      </c>
      <c r="G2558">
        <f t="shared" si="203"/>
        <v>0.97210582119705657</v>
      </c>
      <c r="H2558" s="27">
        <f t="shared" si="207"/>
        <v>0.97210582119705657</v>
      </c>
    </row>
    <row r="2559" spans="1:8" x14ac:dyDescent="0.3">
      <c r="A2559">
        <v>26461</v>
      </c>
      <c r="B2559">
        <v>8.9000148564029505E-2</v>
      </c>
      <c r="C2559">
        <v>8.8911111166778994E-2</v>
      </c>
      <c r="D2559">
        <f t="shared" si="204"/>
        <v>8.9037397250510408E-5</v>
      </c>
      <c r="E2559">
        <f t="shared" si="205"/>
        <v>8.9037397250510408E-2</v>
      </c>
      <c r="F2559" s="27">
        <f t="shared" si="206"/>
        <v>8.9037397250510408E-2</v>
      </c>
      <c r="G2559">
        <f t="shared" si="203"/>
        <v>0.10004185238685767</v>
      </c>
      <c r="H2559" s="27">
        <f t="shared" si="207"/>
        <v>0.10004185238685767</v>
      </c>
    </row>
    <row r="2560" spans="1:8" x14ac:dyDescent="0.3">
      <c r="A2560">
        <v>26462</v>
      </c>
      <c r="B2560">
        <v>8.7000023464084503E-2</v>
      </c>
      <c r="C2560">
        <v>8.6361484722455001E-2</v>
      </c>
      <c r="D2560">
        <f t="shared" si="204"/>
        <v>6.3853874162950186E-4</v>
      </c>
      <c r="E2560">
        <f t="shared" si="205"/>
        <v>0.63853874162950186</v>
      </c>
      <c r="F2560" s="27">
        <f t="shared" si="206"/>
        <v>0.63853874162950186</v>
      </c>
      <c r="G2560">
        <f t="shared" si="203"/>
        <v>0.73395237863712126</v>
      </c>
      <c r="H2560" s="27">
        <f t="shared" si="207"/>
        <v>0.73395237863712126</v>
      </c>
    </row>
    <row r="2561" spans="1:8" x14ac:dyDescent="0.3">
      <c r="A2561">
        <v>26463</v>
      </c>
      <c r="B2561">
        <v>8.5000020853327501E-2</v>
      </c>
      <c r="C2561">
        <v>8.3996591066852505E-2</v>
      </c>
      <c r="D2561">
        <f t="shared" si="204"/>
        <v>1.0034297864749964E-3</v>
      </c>
      <c r="E2561">
        <f t="shared" si="205"/>
        <v>1.0034297864749964</v>
      </c>
      <c r="F2561" s="27">
        <f t="shared" si="206"/>
        <v>1.0034297864749964</v>
      </c>
      <c r="G2561">
        <f t="shared" si="203"/>
        <v>1.1805053415298252</v>
      </c>
      <c r="H2561" s="27">
        <f t="shared" si="207"/>
        <v>1.1805053415298252</v>
      </c>
    </row>
    <row r="2562" spans="1:8" x14ac:dyDescent="0.3">
      <c r="A2562">
        <v>26464</v>
      </c>
      <c r="B2562">
        <v>8.2000093998832499E-2</v>
      </c>
      <c r="C2562">
        <v>8.1546572407966006E-2</v>
      </c>
      <c r="D2562">
        <f t="shared" si="204"/>
        <v>4.5352159086649302E-4</v>
      </c>
      <c r="E2562">
        <f t="shared" si="205"/>
        <v>0.45352159086649302</v>
      </c>
      <c r="F2562" s="27">
        <f t="shared" si="206"/>
        <v>0.45352159086649302</v>
      </c>
      <c r="G2562">
        <f t="shared" si="203"/>
        <v>0.55307447680846578</v>
      </c>
      <c r="H2562" s="27">
        <f t="shared" si="207"/>
        <v>0.55307447680846578</v>
      </c>
    </row>
    <row r="2563" spans="1:8" x14ac:dyDescent="0.3">
      <c r="A2563">
        <v>26465</v>
      </c>
      <c r="B2563">
        <v>8.00000511060555E-2</v>
      </c>
      <c r="C2563">
        <v>7.9312006187890999E-2</v>
      </c>
      <c r="D2563">
        <f t="shared" si="204"/>
        <v>6.8804491816450153E-4</v>
      </c>
      <c r="E2563">
        <f t="shared" si="205"/>
        <v>0.68804491816450153</v>
      </c>
      <c r="F2563" s="27">
        <f t="shared" si="206"/>
        <v>0.68804491816450153</v>
      </c>
      <c r="G2563">
        <f t="shared" ref="G2563:G2626" si="208">ABS(F2563/(B2563*1000))*100</f>
        <v>0.86005559828001266</v>
      </c>
      <c r="H2563" s="27">
        <f t="shared" si="207"/>
        <v>0.86005559828001266</v>
      </c>
    </row>
    <row r="2564" spans="1:8" x14ac:dyDescent="0.3">
      <c r="A2564">
        <v>26466</v>
      </c>
      <c r="B2564">
        <v>7.6000146776347005E-2</v>
      </c>
      <c r="C2564">
        <v>7.5901109607274503E-2</v>
      </c>
      <c r="D2564">
        <f t="shared" ref="D2564:D2627" si="209">ABS(B2564-C2564)</f>
        <v>9.9037169072502262E-5</v>
      </c>
      <c r="E2564">
        <f t="shared" ref="E2564:E2627" si="210">D2564*1000</f>
        <v>9.9037169072502262E-2</v>
      </c>
      <c r="F2564" s="27">
        <f t="shared" ref="F2564:F2627" si="211">E2564</f>
        <v>9.9037169072502262E-2</v>
      </c>
      <c r="G2564">
        <f t="shared" si="208"/>
        <v>0.13031181290208363</v>
      </c>
      <c r="H2564" s="27">
        <f t="shared" ref="H2564:H2627" si="212">G2564</f>
        <v>0.13031181290208363</v>
      </c>
    </row>
    <row r="2565" spans="1:8" x14ac:dyDescent="0.3">
      <c r="A2565">
        <v>26467</v>
      </c>
      <c r="B2565">
        <v>7.3000221286212003E-2</v>
      </c>
      <c r="C2565">
        <v>7.2412926276753997E-2</v>
      </c>
      <c r="D2565">
        <f t="shared" si="209"/>
        <v>5.8729500945800539E-4</v>
      </c>
      <c r="E2565">
        <f t="shared" si="210"/>
        <v>0.58729500945800539</v>
      </c>
      <c r="F2565" s="27">
        <f t="shared" si="211"/>
        <v>0.58729500945800539</v>
      </c>
      <c r="G2565">
        <f t="shared" si="208"/>
        <v>0.80451127285682822</v>
      </c>
      <c r="H2565" s="27">
        <f t="shared" si="212"/>
        <v>0.80451127285682822</v>
      </c>
    </row>
    <row r="2566" spans="1:8" x14ac:dyDescent="0.3">
      <c r="A2566">
        <v>26468</v>
      </c>
      <c r="B2566">
        <v>7.0000342471039506E-2</v>
      </c>
      <c r="C2566">
        <v>6.8913454870874996E-2</v>
      </c>
      <c r="D2566">
        <f t="shared" si="209"/>
        <v>1.08688760016451E-3</v>
      </c>
      <c r="E2566">
        <f t="shared" si="210"/>
        <v>1.08688760016451</v>
      </c>
      <c r="F2566" s="27">
        <f t="shared" si="211"/>
        <v>1.08688760016451</v>
      </c>
      <c r="G2566">
        <f t="shared" si="208"/>
        <v>1.5526889752206234</v>
      </c>
      <c r="H2566" s="27">
        <f t="shared" si="212"/>
        <v>1.5526889752206234</v>
      </c>
    </row>
    <row r="2567" spans="1:8" x14ac:dyDescent="0.3">
      <c r="A2567">
        <v>26469</v>
      </c>
      <c r="B2567">
        <v>6.6001024081687495E-2</v>
      </c>
      <c r="C2567">
        <v>6.4179813676844999E-2</v>
      </c>
      <c r="D2567">
        <f t="shared" si="209"/>
        <v>1.8212104048424965E-3</v>
      </c>
      <c r="E2567">
        <f t="shared" si="210"/>
        <v>1.8212104048424966</v>
      </c>
      <c r="F2567" s="27">
        <f t="shared" si="211"/>
        <v>1.8212104048424966</v>
      </c>
      <c r="G2567">
        <f t="shared" si="208"/>
        <v>2.7593668888962073</v>
      </c>
      <c r="H2567" s="27">
        <f t="shared" si="212"/>
        <v>2.7593668888962073</v>
      </c>
    </row>
    <row r="2568" spans="1:8" x14ac:dyDescent="0.3">
      <c r="A2568">
        <v>26470</v>
      </c>
      <c r="B2568">
        <v>6.60014012065155E-2</v>
      </c>
      <c r="C2568">
        <v>6.3883494072335997E-2</v>
      </c>
      <c r="D2568">
        <f t="shared" si="209"/>
        <v>2.117907134179503E-3</v>
      </c>
      <c r="E2568">
        <f t="shared" si="210"/>
        <v>2.1179071341795028</v>
      </c>
      <c r="F2568" s="27">
        <f t="shared" si="211"/>
        <v>2.1179071341795028</v>
      </c>
      <c r="G2568">
        <f t="shared" si="208"/>
        <v>3.2088820774466043</v>
      </c>
      <c r="H2568" s="27">
        <f t="shared" si="212"/>
        <v>3.2088820774466043</v>
      </c>
    </row>
    <row r="2569" spans="1:8" x14ac:dyDescent="0.3">
      <c r="A2569">
        <v>26471</v>
      </c>
      <c r="B2569">
        <v>6.5000300077432502E-2</v>
      </c>
      <c r="C2569">
        <v>6.3299791894810997E-2</v>
      </c>
      <c r="D2569">
        <f t="shared" si="209"/>
        <v>1.7005081826215046E-3</v>
      </c>
      <c r="E2569">
        <f t="shared" si="210"/>
        <v>1.7005081826215047</v>
      </c>
      <c r="F2569" s="27">
        <f t="shared" si="211"/>
        <v>1.7005081826215047</v>
      </c>
      <c r="G2569">
        <f t="shared" si="208"/>
        <v>2.6161543571271992</v>
      </c>
      <c r="H2569" s="27">
        <f t="shared" si="212"/>
        <v>2.6161543571271992</v>
      </c>
    </row>
    <row r="2570" spans="1:8" x14ac:dyDescent="0.3">
      <c r="A2570">
        <v>26472</v>
      </c>
      <c r="B2570">
        <v>6.40003764175575E-2</v>
      </c>
      <c r="C2570">
        <v>6.2951005228128007E-2</v>
      </c>
      <c r="D2570">
        <f t="shared" si="209"/>
        <v>1.0493711894294933E-3</v>
      </c>
      <c r="E2570">
        <f t="shared" si="210"/>
        <v>1.0493711894294933</v>
      </c>
      <c r="F2570" s="27">
        <f t="shared" si="211"/>
        <v>1.0493711894294933</v>
      </c>
      <c r="G2570">
        <f t="shared" si="208"/>
        <v>1.639632839943133</v>
      </c>
      <c r="H2570" s="27">
        <f t="shared" si="212"/>
        <v>1.639632839943133</v>
      </c>
    </row>
    <row r="2571" spans="1:8" x14ac:dyDescent="0.3">
      <c r="A2571">
        <v>26473</v>
      </c>
      <c r="B2571">
        <v>6.4002576076040998E-2</v>
      </c>
      <c r="C2571">
        <v>6.2727803262136506E-2</v>
      </c>
      <c r="D2571">
        <f t="shared" si="209"/>
        <v>1.2747728139044928E-3</v>
      </c>
      <c r="E2571">
        <f t="shared" si="210"/>
        <v>1.2747728139044927</v>
      </c>
      <c r="F2571" s="27">
        <f t="shared" si="211"/>
        <v>1.2747728139044927</v>
      </c>
      <c r="G2571">
        <f t="shared" si="208"/>
        <v>1.9917523513271473</v>
      </c>
      <c r="H2571" s="27">
        <f t="shared" si="212"/>
        <v>1.9917523513271473</v>
      </c>
    </row>
    <row r="2572" spans="1:8" x14ac:dyDescent="0.3">
      <c r="A2572">
        <v>26474</v>
      </c>
      <c r="B2572">
        <v>6.4000424860172503E-2</v>
      </c>
      <c r="C2572">
        <v>6.2759541070908004E-2</v>
      </c>
      <c r="D2572">
        <f t="shared" si="209"/>
        <v>1.2408837892644992E-3</v>
      </c>
      <c r="E2572">
        <f t="shared" si="210"/>
        <v>1.2408837892644993</v>
      </c>
      <c r="F2572" s="27">
        <f t="shared" si="211"/>
        <v>1.2408837892644993</v>
      </c>
      <c r="G2572">
        <f t="shared" si="208"/>
        <v>1.9388680496661859</v>
      </c>
      <c r="H2572" s="27">
        <f t="shared" si="212"/>
        <v>1.9388680496661859</v>
      </c>
    </row>
    <row r="2573" spans="1:8" x14ac:dyDescent="0.3">
      <c r="A2573">
        <v>26475</v>
      </c>
      <c r="B2573">
        <v>6.4001175162747004E-2</v>
      </c>
      <c r="C2573">
        <v>6.3119693212746006E-2</v>
      </c>
      <c r="D2573">
        <f t="shared" si="209"/>
        <v>8.8148195000099794E-4</v>
      </c>
      <c r="E2573">
        <f t="shared" si="210"/>
        <v>0.88148195000099794</v>
      </c>
      <c r="F2573" s="27">
        <f t="shared" si="211"/>
        <v>0.88148195000099794</v>
      </c>
      <c r="G2573">
        <f t="shared" si="208"/>
        <v>1.3772902571859023</v>
      </c>
      <c r="H2573" s="27">
        <f t="shared" si="212"/>
        <v>1.3772902571859023</v>
      </c>
    </row>
    <row r="2574" spans="1:8" x14ac:dyDescent="0.3">
      <c r="A2574">
        <v>26476</v>
      </c>
      <c r="B2574">
        <v>6.5000826694679006E-2</v>
      </c>
      <c r="C2574">
        <v>6.3759234563164999E-2</v>
      </c>
      <c r="D2574">
        <f t="shared" si="209"/>
        <v>1.2415921315140077E-3</v>
      </c>
      <c r="E2574">
        <f t="shared" si="210"/>
        <v>1.2415921315140077</v>
      </c>
      <c r="F2574" s="27">
        <f t="shared" si="211"/>
        <v>1.2415921315140077</v>
      </c>
      <c r="G2574">
        <f t="shared" si="208"/>
        <v>1.9101174471918601</v>
      </c>
      <c r="H2574" s="27">
        <f t="shared" si="212"/>
        <v>1.9101174471918601</v>
      </c>
    </row>
    <row r="2575" spans="1:8" x14ac:dyDescent="0.3">
      <c r="A2575">
        <v>26477</v>
      </c>
      <c r="B2575">
        <v>6.50009439737355E-2</v>
      </c>
      <c r="C2575">
        <v>6.3522578691105003E-2</v>
      </c>
      <c r="D2575">
        <f t="shared" si="209"/>
        <v>1.4783652826304977E-3</v>
      </c>
      <c r="E2575">
        <f t="shared" si="210"/>
        <v>1.4783652826304978</v>
      </c>
      <c r="F2575" s="27">
        <f t="shared" si="211"/>
        <v>1.4783652826304978</v>
      </c>
      <c r="G2575">
        <f t="shared" si="208"/>
        <v>2.2743750971183601</v>
      </c>
      <c r="H2575" s="27">
        <f t="shared" si="212"/>
        <v>2.2743750971183601</v>
      </c>
    </row>
    <row r="2576" spans="1:8" x14ac:dyDescent="0.3">
      <c r="A2576">
        <v>26478</v>
      </c>
      <c r="B2576">
        <v>6.5001075382695006E-2</v>
      </c>
      <c r="C2576">
        <v>6.4101661568534501E-2</v>
      </c>
      <c r="D2576">
        <f t="shared" si="209"/>
        <v>8.9941381416050459E-4</v>
      </c>
      <c r="E2576">
        <f t="shared" si="210"/>
        <v>0.89941381416050459</v>
      </c>
      <c r="F2576" s="27">
        <f t="shared" si="211"/>
        <v>0.89941381416050459</v>
      </c>
      <c r="G2576">
        <f t="shared" si="208"/>
        <v>1.383690667985398</v>
      </c>
      <c r="H2576" s="27">
        <f t="shared" si="212"/>
        <v>1.383690667985398</v>
      </c>
    </row>
    <row r="2577" spans="1:8" x14ac:dyDescent="0.3">
      <c r="A2577">
        <v>26479</v>
      </c>
      <c r="B2577">
        <v>6.6000774722559996E-2</v>
      </c>
      <c r="C2577">
        <v>6.4843719071768502E-2</v>
      </c>
      <c r="D2577">
        <f t="shared" si="209"/>
        <v>1.1570556507914942E-3</v>
      </c>
      <c r="E2577">
        <f t="shared" si="210"/>
        <v>1.1570556507914942</v>
      </c>
      <c r="F2577" s="27">
        <f t="shared" si="211"/>
        <v>1.1570556507914942</v>
      </c>
      <c r="G2577">
        <f t="shared" si="208"/>
        <v>1.7530940442067207</v>
      </c>
      <c r="H2577" s="27">
        <f t="shared" si="212"/>
        <v>1.7530940442067207</v>
      </c>
    </row>
    <row r="2578" spans="1:8" x14ac:dyDescent="0.3">
      <c r="A2578">
        <v>26480</v>
      </c>
      <c r="B2578">
        <v>6.6000684624842001E-2</v>
      </c>
      <c r="C2578">
        <v>6.5054530529690999E-2</v>
      </c>
      <c r="D2578">
        <f t="shared" si="209"/>
        <v>9.4615409515100279E-4</v>
      </c>
      <c r="E2578">
        <f t="shared" si="210"/>
        <v>0.94615409515100279</v>
      </c>
      <c r="F2578" s="27">
        <f t="shared" si="211"/>
        <v>0.94615409515100279</v>
      </c>
      <c r="G2578">
        <f t="shared" si="208"/>
        <v>1.433551940451963</v>
      </c>
      <c r="H2578" s="27">
        <f t="shared" si="212"/>
        <v>1.433551940451963</v>
      </c>
    </row>
    <row r="2579" spans="1:8" x14ac:dyDescent="0.3">
      <c r="A2579">
        <v>26481</v>
      </c>
      <c r="B2579">
        <v>6.6000810056175002E-2</v>
      </c>
      <c r="C2579">
        <v>6.5338999212065998E-2</v>
      </c>
      <c r="D2579">
        <f t="shared" si="209"/>
        <v>6.618108441090037E-4</v>
      </c>
      <c r="E2579">
        <f t="shared" si="210"/>
        <v>0.6618108441090037</v>
      </c>
      <c r="F2579" s="27">
        <f t="shared" si="211"/>
        <v>0.6618108441090037</v>
      </c>
      <c r="G2579">
        <f t="shared" si="208"/>
        <v>1.0027313960930471</v>
      </c>
      <c r="H2579" s="27">
        <f t="shared" si="212"/>
        <v>1.0027313960930471</v>
      </c>
    </row>
    <row r="2580" spans="1:8" x14ac:dyDescent="0.3">
      <c r="A2580">
        <v>26482</v>
      </c>
      <c r="B2580">
        <v>6.7000496342162E-2</v>
      </c>
      <c r="C2580">
        <v>6.6994590015337502E-2</v>
      </c>
      <c r="D2580">
        <f t="shared" si="209"/>
        <v>5.9063268244979872E-6</v>
      </c>
      <c r="E2580">
        <f t="shared" si="210"/>
        <v>5.9063268244979872E-3</v>
      </c>
      <c r="F2580" s="27">
        <f t="shared" si="211"/>
        <v>5.9063268244979872E-3</v>
      </c>
      <c r="G2580">
        <f t="shared" si="208"/>
        <v>8.8153478659847781E-3</v>
      </c>
      <c r="H2580" s="27">
        <f t="shared" si="212"/>
        <v>8.8153478659847781E-3</v>
      </c>
    </row>
    <row r="2581" spans="1:8" x14ac:dyDescent="0.3">
      <c r="A2581">
        <v>26483</v>
      </c>
      <c r="B2581">
        <v>6.8000419327259004E-2</v>
      </c>
      <c r="C2581">
        <v>6.7909435290757006E-2</v>
      </c>
      <c r="D2581">
        <f t="shared" si="209"/>
        <v>9.0984036501998156E-5</v>
      </c>
      <c r="E2581">
        <f t="shared" si="210"/>
        <v>9.0984036501998156E-2</v>
      </c>
      <c r="F2581" s="27">
        <f t="shared" si="211"/>
        <v>9.0984036501998156E-2</v>
      </c>
      <c r="G2581">
        <f t="shared" si="208"/>
        <v>0.13379922859611809</v>
      </c>
      <c r="H2581" s="27">
        <f t="shared" si="212"/>
        <v>0.13379922859611809</v>
      </c>
    </row>
    <row r="2582" spans="1:8" x14ac:dyDescent="0.3">
      <c r="A2582">
        <v>26484</v>
      </c>
      <c r="B2582">
        <v>6.9000339844148995E-2</v>
      </c>
      <c r="C2582">
        <v>6.8890303913485496E-2</v>
      </c>
      <c r="D2582">
        <f t="shared" si="209"/>
        <v>1.1003593066349904E-4</v>
      </c>
      <c r="E2582">
        <f t="shared" si="210"/>
        <v>0.11003593066349904</v>
      </c>
      <c r="F2582" s="27">
        <f t="shared" si="211"/>
        <v>0.11003593066349904</v>
      </c>
      <c r="G2582">
        <f t="shared" si="208"/>
        <v>0.1594715778386557</v>
      </c>
      <c r="H2582" s="27">
        <f t="shared" si="212"/>
        <v>0.1594715778386557</v>
      </c>
    </row>
    <row r="2583" spans="1:8" x14ac:dyDescent="0.3">
      <c r="A2583">
        <v>26485</v>
      </c>
      <c r="B2583">
        <v>7.0000296954396996E-2</v>
      </c>
      <c r="C2583">
        <v>6.9856899595245006E-2</v>
      </c>
      <c r="D2583">
        <f t="shared" si="209"/>
        <v>1.4339735915198937E-4</v>
      </c>
      <c r="E2583">
        <f t="shared" si="210"/>
        <v>0.14339735915198937</v>
      </c>
      <c r="F2583" s="27">
        <f t="shared" si="211"/>
        <v>0.14339735915198937</v>
      </c>
      <c r="G2583">
        <f t="shared" si="208"/>
        <v>0.20485250119068529</v>
      </c>
      <c r="H2583" s="27">
        <f t="shared" si="212"/>
        <v>0.20485250119068529</v>
      </c>
    </row>
    <row r="2584" spans="1:8" x14ac:dyDescent="0.3">
      <c r="A2584">
        <v>26486</v>
      </c>
      <c r="B2584">
        <v>7.3000197706472494E-2</v>
      </c>
      <c r="C2584">
        <v>7.2630588435434004E-2</v>
      </c>
      <c r="D2584">
        <f t="shared" si="209"/>
        <v>3.6960927103849017E-4</v>
      </c>
      <c r="E2584">
        <f t="shared" si="210"/>
        <v>0.36960927103849017</v>
      </c>
      <c r="F2584" s="27">
        <f t="shared" si="211"/>
        <v>0.36960927103849017</v>
      </c>
      <c r="G2584">
        <f t="shared" si="208"/>
        <v>0.50631269866508755</v>
      </c>
      <c r="H2584" s="27">
        <f t="shared" si="212"/>
        <v>0.50631269866508755</v>
      </c>
    </row>
    <row r="2585" spans="1:8" x14ac:dyDescent="0.3">
      <c r="A2585">
        <v>26487</v>
      </c>
      <c r="B2585">
        <v>7.5000076013116507E-2</v>
      </c>
      <c r="C2585">
        <v>7.5176788833113503E-2</v>
      </c>
      <c r="D2585">
        <f t="shared" si="209"/>
        <v>1.767128199969964E-4</v>
      </c>
      <c r="E2585">
        <f t="shared" si="210"/>
        <v>0.1767128199969964</v>
      </c>
      <c r="F2585" s="27">
        <f t="shared" si="211"/>
        <v>0.1767128199969964</v>
      </c>
      <c r="G2585">
        <f t="shared" si="208"/>
        <v>0.23561685452970965</v>
      </c>
      <c r="H2585" s="27">
        <f t="shared" si="212"/>
        <v>0.23561685452970965</v>
      </c>
    </row>
    <row r="2586" spans="1:8" x14ac:dyDescent="0.3">
      <c r="A2586">
        <v>26488</v>
      </c>
      <c r="B2586">
        <v>7.80000262899785E-2</v>
      </c>
      <c r="C2586">
        <v>7.8191623171852007E-2</v>
      </c>
      <c r="D2586">
        <f t="shared" si="209"/>
        <v>1.9159688187350699E-4</v>
      </c>
      <c r="E2586">
        <f t="shared" si="210"/>
        <v>0.19159688187350699</v>
      </c>
      <c r="F2586" s="27">
        <f t="shared" si="211"/>
        <v>0.19159688187350699</v>
      </c>
      <c r="G2586">
        <f t="shared" si="208"/>
        <v>0.24563694525077806</v>
      </c>
      <c r="H2586" s="27">
        <f t="shared" si="212"/>
        <v>0.24563694525077806</v>
      </c>
    </row>
    <row r="2587" spans="1:8" x14ac:dyDescent="0.3">
      <c r="A2587">
        <v>26489</v>
      </c>
      <c r="B2587">
        <v>8.1000031618948004E-2</v>
      </c>
      <c r="C2587">
        <v>8.0757320131808003E-2</v>
      </c>
      <c r="D2587">
        <f t="shared" si="209"/>
        <v>2.4271148714000157E-4</v>
      </c>
      <c r="E2587">
        <f t="shared" si="210"/>
        <v>0.24271148714000157</v>
      </c>
      <c r="F2587" s="27">
        <f t="shared" si="211"/>
        <v>0.24271148714000157</v>
      </c>
      <c r="G2587">
        <f t="shared" si="208"/>
        <v>0.29964369431582427</v>
      </c>
      <c r="H2587" s="27">
        <f t="shared" si="212"/>
        <v>0.29964369431582427</v>
      </c>
    </row>
    <row r="2588" spans="1:8" x14ac:dyDescent="0.3">
      <c r="A2588">
        <v>26490</v>
      </c>
      <c r="B2588">
        <v>8.4000035440536497E-2</v>
      </c>
      <c r="C2588">
        <v>8.45866442386385E-2</v>
      </c>
      <c r="D2588">
        <f t="shared" si="209"/>
        <v>5.866087981020035E-4</v>
      </c>
      <c r="E2588">
        <f t="shared" si="210"/>
        <v>0.5866087981020035</v>
      </c>
      <c r="F2588" s="27">
        <f t="shared" si="211"/>
        <v>0.5866087981020035</v>
      </c>
      <c r="G2588">
        <f t="shared" si="208"/>
        <v>0.69834351262537619</v>
      </c>
      <c r="H2588" s="27">
        <f t="shared" si="212"/>
        <v>0.69834351262537619</v>
      </c>
    </row>
    <row r="2589" spans="1:8" x14ac:dyDescent="0.3">
      <c r="A2589">
        <v>26491</v>
      </c>
      <c r="B2589">
        <v>8.8000244668480498E-2</v>
      </c>
      <c r="C2589">
        <v>8.8085844948535497E-2</v>
      </c>
      <c r="D2589">
        <f t="shared" si="209"/>
        <v>8.5600280054998201E-5</v>
      </c>
      <c r="E2589">
        <f t="shared" si="210"/>
        <v>8.5600280054998201E-2</v>
      </c>
      <c r="F2589" s="27">
        <f t="shared" si="211"/>
        <v>8.5600280054998201E-2</v>
      </c>
      <c r="G2589">
        <f t="shared" si="208"/>
        <v>9.7272775067247158E-2</v>
      </c>
      <c r="H2589" s="27">
        <f t="shared" si="212"/>
        <v>9.7272775067247158E-2</v>
      </c>
    </row>
    <row r="2590" spans="1:8" x14ac:dyDescent="0.3">
      <c r="A2590">
        <v>26492</v>
      </c>
      <c r="B2590">
        <v>9.1000210660444003E-2</v>
      </c>
      <c r="C2590">
        <v>9.1747743756843497E-2</v>
      </c>
      <c r="D2590">
        <f t="shared" si="209"/>
        <v>7.4753309639949417E-4</v>
      </c>
      <c r="E2590">
        <f t="shared" si="210"/>
        <v>0.74753309639949417</v>
      </c>
      <c r="F2590" s="27">
        <f t="shared" si="211"/>
        <v>0.74753309639949417</v>
      </c>
      <c r="G2590">
        <f t="shared" si="208"/>
        <v>0.82146303945253629</v>
      </c>
      <c r="H2590" s="27">
        <f t="shared" si="212"/>
        <v>0.82146303945253629</v>
      </c>
    </row>
    <row r="2591" spans="1:8" x14ac:dyDescent="0.3">
      <c r="A2591">
        <v>26493</v>
      </c>
      <c r="B2591">
        <v>9.5000177211182493E-2</v>
      </c>
      <c r="C2591">
        <v>9.5305143748328006E-2</v>
      </c>
      <c r="D2591">
        <f t="shared" si="209"/>
        <v>3.0496653714551236E-4</v>
      </c>
      <c r="E2591">
        <f t="shared" si="210"/>
        <v>0.30496653714551236</v>
      </c>
      <c r="F2591" s="27">
        <f t="shared" si="211"/>
        <v>0.30496653714551236</v>
      </c>
      <c r="G2591">
        <f t="shared" si="208"/>
        <v>0.32101680870297861</v>
      </c>
      <c r="H2591" s="27">
        <f t="shared" si="212"/>
        <v>0.32101680870297861</v>
      </c>
    </row>
    <row r="2592" spans="1:8" x14ac:dyDescent="0.3">
      <c r="A2592">
        <v>26494</v>
      </c>
      <c r="B2592">
        <v>9.8000163269847507E-2</v>
      </c>
      <c r="C2592">
        <v>9.8793605932393502E-2</v>
      </c>
      <c r="D2592">
        <f t="shared" si="209"/>
        <v>7.934426625459956E-4</v>
      </c>
      <c r="E2592">
        <f t="shared" si="210"/>
        <v>0.7934426625459956</v>
      </c>
      <c r="F2592" s="27">
        <f t="shared" si="211"/>
        <v>0.7934426625459956</v>
      </c>
      <c r="G2592">
        <f t="shared" si="208"/>
        <v>0.80963402107935101</v>
      </c>
      <c r="H2592" s="27">
        <f t="shared" si="212"/>
        <v>0.80963402107935101</v>
      </c>
    </row>
    <row r="2593" spans="1:8" x14ac:dyDescent="0.3">
      <c r="A2593">
        <v>26495</v>
      </c>
      <c r="B2593">
        <v>0.10200002452548899</v>
      </c>
      <c r="C2593">
        <v>0.1023010468353055</v>
      </c>
      <c r="D2593">
        <f t="shared" si="209"/>
        <v>3.010223098165038E-4</v>
      </c>
      <c r="E2593">
        <f t="shared" si="210"/>
        <v>0.3010223098165038</v>
      </c>
      <c r="F2593" s="27">
        <f t="shared" si="211"/>
        <v>0.3010223098165038</v>
      </c>
      <c r="G2593">
        <f t="shared" si="208"/>
        <v>0.29511984062443114</v>
      </c>
      <c r="H2593" s="27">
        <f t="shared" si="212"/>
        <v>0.29511984062443114</v>
      </c>
    </row>
    <row r="2594" spans="1:8" x14ac:dyDescent="0.3">
      <c r="A2594">
        <v>26496</v>
      </c>
      <c r="B2594">
        <v>0.10500002451694899</v>
      </c>
      <c r="C2594">
        <v>0.105634446442813</v>
      </c>
      <c r="D2594">
        <f t="shared" si="209"/>
        <v>6.3442192586400659E-4</v>
      </c>
      <c r="E2594">
        <f t="shared" si="210"/>
        <v>0.63442192586400659</v>
      </c>
      <c r="F2594" s="27">
        <f t="shared" si="211"/>
        <v>0.63442192586400659</v>
      </c>
      <c r="G2594">
        <f t="shared" si="208"/>
        <v>0.60421121688557211</v>
      </c>
      <c r="H2594" s="27">
        <f t="shared" si="212"/>
        <v>0.60421121688557211</v>
      </c>
    </row>
    <row r="2595" spans="1:8" x14ac:dyDescent="0.3">
      <c r="A2595">
        <v>26593</v>
      </c>
      <c r="B2595">
        <v>9.3000176749798005E-2</v>
      </c>
      <c r="C2595">
        <v>9.3565519122921006E-2</v>
      </c>
      <c r="D2595">
        <f t="shared" si="209"/>
        <v>5.6534237312300117E-4</v>
      </c>
      <c r="E2595">
        <f t="shared" si="210"/>
        <v>0.56534237312300117</v>
      </c>
      <c r="F2595" s="27">
        <f t="shared" si="211"/>
        <v>0.56534237312300117</v>
      </c>
      <c r="G2595">
        <f t="shared" si="208"/>
        <v>0.60789386953958569</v>
      </c>
      <c r="H2595" s="27">
        <f t="shared" si="212"/>
        <v>0.60789386953958569</v>
      </c>
    </row>
    <row r="2596" spans="1:8" x14ac:dyDescent="0.3">
      <c r="A2596">
        <v>26594</v>
      </c>
      <c r="B2596">
        <v>9.5000165608622497E-2</v>
      </c>
      <c r="C2596">
        <v>9.5446046574448495E-2</v>
      </c>
      <c r="D2596">
        <f t="shared" si="209"/>
        <v>4.4588096582599823E-4</v>
      </c>
      <c r="E2596">
        <f t="shared" si="210"/>
        <v>0.44588096582599823</v>
      </c>
      <c r="F2596" s="27">
        <f t="shared" si="211"/>
        <v>0.44588096582599823</v>
      </c>
      <c r="G2596">
        <f t="shared" si="208"/>
        <v>0.46934756689048213</v>
      </c>
      <c r="H2596" s="27">
        <f t="shared" si="212"/>
        <v>0.46934756689048213</v>
      </c>
    </row>
    <row r="2597" spans="1:8" x14ac:dyDescent="0.3">
      <c r="A2597">
        <v>26595</v>
      </c>
      <c r="B2597">
        <v>9.7000025990876496E-2</v>
      </c>
      <c r="C2597">
        <v>9.7308346007856497E-2</v>
      </c>
      <c r="D2597">
        <f t="shared" si="209"/>
        <v>3.0832001698000155E-4</v>
      </c>
      <c r="E2597">
        <f t="shared" si="210"/>
        <v>0.30832001698000155</v>
      </c>
      <c r="F2597" s="27">
        <f t="shared" si="211"/>
        <v>0.30832001698000155</v>
      </c>
      <c r="G2597">
        <f t="shared" si="208"/>
        <v>0.3178556024397366</v>
      </c>
      <c r="H2597" s="27">
        <f t="shared" si="212"/>
        <v>0.3178556024397366</v>
      </c>
    </row>
    <row r="2598" spans="1:8" x14ac:dyDescent="0.3">
      <c r="A2598">
        <v>26596</v>
      </c>
      <c r="B2598">
        <v>9.9000024977649495E-2</v>
      </c>
      <c r="C2598">
        <v>9.9041305194186496E-2</v>
      </c>
      <c r="D2598">
        <f t="shared" si="209"/>
        <v>4.1280216537001313E-5</v>
      </c>
      <c r="E2598">
        <f t="shared" si="210"/>
        <v>4.1280216537001313E-2</v>
      </c>
      <c r="F2598" s="27">
        <f t="shared" si="211"/>
        <v>4.1280216537001313E-2</v>
      </c>
      <c r="G2598">
        <f t="shared" si="208"/>
        <v>4.1697177901036733E-2</v>
      </c>
      <c r="H2598" s="27">
        <f t="shared" si="212"/>
        <v>4.1697177901036733E-2</v>
      </c>
    </row>
    <row r="2599" spans="1:8" x14ac:dyDescent="0.3">
      <c r="A2599">
        <v>26597</v>
      </c>
      <c r="B2599">
        <v>0.100000025631133</v>
      </c>
      <c r="C2599">
        <v>0.1009702620959905</v>
      </c>
      <c r="D2599">
        <f t="shared" si="209"/>
        <v>9.7023646485749904E-4</v>
      </c>
      <c r="E2599">
        <f t="shared" si="210"/>
        <v>0.97023646485749904</v>
      </c>
      <c r="F2599" s="27">
        <f t="shared" si="211"/>
        <v>0.97023646485749904</v>
      </c>
      <c r="G2599">
        <f t="shared" si="208"/>
        <v>0.97023621617496403</v>
      </c>
      <c r="H2599" s="27">
        <f t="shared" si="212"/>
        <v>0.97023621617496403</v>
      </c>
    </row>
    <row r="2600" spans="1:8" x14ac:dyDescent="0.3">
      <c r="A2600">
        <v>26598</v>
      </c>
      <c r="B2600">
        <v>0.101000025549383</v>
      </c>
      <c r="C2600">
        <v>0.1017732805475295</v>
      </c>
      <c r="D2600">
        <f t="shared" si="209"/>
        <v>7.7325499814649701E-4</v>
      </c>
      <c r="E2600">
        <f t="shared" si="210"/>
        <v>0.77325499814649701</v>
      </c>
      <c r="F2600" s="27">
        <f t="shared" si="211"/>
        <v>0.77325499814649701</v>
      </c>
      <c r="G2600">
        <f t="shared" si="208"/>
        <v>0.76559881439675603</v>
      </c>
      <c r="H2600" s="27">
        <f t="shared" si="212"/>
        <v>0.76559881439675603</v>
      </c>
    </row>
    <row r="2601" spans="1:8" x14ac:dyDescent="0.3">
      <c r="A2601">
        <v>26599</v>
      </c>
      <c r="B2601">
        <v>0.103000024068642</v>
      </c>
      <c r="C2601">
        <v>0.10315494542895851</v>
      </c>
      <c r="D2601">
        <f t="shared" si="209"/>
        <v>1.5492136031650117E-4</v>
      </c>
      <c r="E2601">
        <f t="shared" si="210"/>
        <v>0.15492136031650117</v>
      </c>
      <c r="F2601" s="27">
        <f t="shared" si="211"/>
        <v>0.15492136031650117</v>
      </c>
      <c r="G2601">
        <f t="shared" si="208"/>
        <v>0.15040905253891726</v>
      </c>
      <c r="H2601" s="27">
        <f t="shared" si="212"/>
        <v>0.15040905253891726</v>
      </c>
    </row>
    <row r="2602" spans="1:8" x14ac:dyDescent="0.3">
      <c r="A2602">
        <v>26600</v>
      </c>
      <c r="B2602">
        <v>0.104000024061073</v>
      </c>
      <c r="C2602">
        <v>0.1041497243514475</v>
      </c>
      <c r="D2602">
        <f t="shared" si="209"/>
        <v>1.4970029037449095E-4</v>
      </c>
      <c r="E2602">
        <f t="shared" si="210"/>
        <v>0.14970029037449095</v>
      </c>
      <c r="F2602" s="27">
        <f t="shared" si="211"/>
        <v>0.14970029037449095</v>
      </c>
      <c r="G2602">
        <f t="shared" si="208"/>
        <v>0.14394255359650773</v>
      </c>
      <c r="H2602" s="27">
        <f t="shared" si="212"/>
        <v>0.14394255359650773</v>
      </c>
    </row>
    <row r="2603" spans="1:8" x14ac:dyDescent="0.3">
      <c r="A2603">
        <v>26601</v>
      </c>
      <c r="B2603">
        <v>0.10500002411442599</v>
      </c>
      <c r="C2603">
        <v>0.1054063819342335</v>
      </c>
      <c r="D2603">
        <f t="shared" si="209"/>
        <v>4.0635781980750962E-4</v>
      </c>
      <c r="E2603">
        <f t="shared" si="210"/>
        <v>0.40635781980750962</v>
      </c>
      <c r="F2603" s="27">
        <f t="shared" si="211"/>
        <v>0.40635781980750962</v>
      </c>
      <c r="G2603">
        <f t="shared" si="208"/>
        <v>0.38700735855514912</v>
      </c>
      <c r="H2603" s="27">
        <f t="shared" si="212"/>
        <v>0.38700735855514912</v>
      </c>
    </row>
    <row r="2604" spans="1:8" x14ac:dyDescent="0.3">
      <c r="A2604">
        <v>26602</v>
      </c>
      <c r="B2604">
        <v>0.10500002446788401</v>
      </c>
      <c r="C2604">
        <v>0.10599702233446801</v>
      </c>
      <c r="D2604">
        <f t="shared" si="209"/>
        <v>9.9699786658399847E-4</v>
      </c>
      <c r="E2604">
        <f t="shared" si="210"/>
        <v>0.99699786658399847</v>
      </c>
      <c r="F2604" s="27">
        <f t="shared" si="211"/>
        <v>0.99699786658399847</v>
      </c>
      <c r="G2604">
        <f t="shared" si="208"/>
        <v>0.94952155643444336</v>
      </c>
      <c r="H2604" s="27">
        <f t="shared" si="212"/>
        <v>0.94952155643444336</v>
      </c>
    </row>
    <row r="2605" spans="1:8" x14ac:dyDescent="0.3">
      <c r="A2605">
        <v>26603</v>
      </c>
      <c r="B2605">
        <v>0.106000023999515</v>
      </c>
      <c r="C2605">
        <v>0.10642364634139501</v>
      </c>
      <c r="D2605">
        <f t="shared" si="209"/>
        <v>4.2362234188000891E-4</v>
      </c>
      <c r="E2605">
        <f t="shared" si="210"/>
        <v>0.42362234188000891</v>
      </c>
      <c r="F2605" s="27">
        <f t="shared" si="211"/>
        <v>0.42362234188000891</v>
      </c>
      <c r="G2605">
        <f t="shared" si="208"/>
        <v>0.3996436282712042</v>
      </c>
      <c r="H2605" s="27">
        <f t="shared" si="212"/>
        <v>0.3996436282712042</v>
      </c>
    </row>
    <row r="2606" spans="1:8" x14ac:dyDescent="0.3">
      <c r="A2606">
        <v>26604</v>
      </c>
      <c r="B2606">
        <v>0.106000024546562</v>
      </c>
      <c r="C2606">
        <v>0.106881288979936</v>
      </c>
      <c r="D2606">
        <f t="shared" si="209"/>
        <v>8.8126443337399607E-4</v>
      </c>
      <c r="E2606">
        <f t="shared" si="210"/>
        <v>0.88126443337399607</v>
      </c>
      <c r="F2606" s="27">
        <f t="shared" si="211"/>
        <v>0.88126443337399607</v>
      </c>
      <c r="G2606">
        <f t="shared" si="208"/>
        <v>0.83138134839477162</v>
      </c>
      <c r="H2606" s="27">
        <f t="shared" si="212"/>
        <v>0.83138134839477162</v>
      </c>
    </row>
    <row r="2607" spans="1:8" x14ac:dyDescent="0.3">
      <c r="A2607">
        <v>26605</v>
      </c>
      <c r="B2607">
        <v>0.107000024012376</v>
      </c>
      <c r="C2607">
        <v>0.10727791959631899</v>
      </c>
      <c r="D2607">
        <f t="shared" si="209"/>
        <v>2.7789558394299141E-4</v>
      </c>
      <c r="E2607">
        <f t="shared" si="210"/>
        <v>0.27789558394299141</v>
      </c>
      <c r="F2607" s="27">
        <f t="shared" si="211"/>
        <v>0.27789558394299141</v>
      </c>
      <c r="G2607">
        <f t="shared" si="208"/>
        <v>0.25971544072817127</v>
      </c>
      <c r="H2607" s="27">
        <f t="shared" si="212"/>
        <v>0.25971544072817127</v>
      </c>
    </row>
    <row r="2608" spans="1:8" x14ac:dyDescent="0.3">
      <c r="A2608">
        <v>26606</v>
      </c>
      <c r="B2608">
        <v>0.106000024946331</v>
      </c>
      <c r="C2608">
        <v>0.107240695453999</v>
      </c>
      <c r="D2608">
        <f t="shared" si="209"/>
        <v>1.2406705076680041E-3</v>
      </c>
      <c r="E2608">
        <f t="shared" si="210"/>
        <v>1.2406705076680042</v>
      </c>
      <c r="F2608" s="27">
        <f t="shared" si="211"/>
        <v>1.2406705076680042</v>
      </c>
      <c r="G2608">
        <f t="shared" si="208"/>
        <v>1.1704435997030846</v>
      </c>
      <c r="H2608" s="27">
        <f t="shared" si="212"/>
        <v>1.1704435997030846</v>
      </c>
    </row>
    <row r="2609" spans="1:8" x14ac:dyDescent="0.3">
      <c r="A2609">
        <v>26607</v>
      </c>
      <c r="B2609">
        <v>0.106000024290422</v>
      </c>
      <c r="C2609">
        <v>0.106623361353804</v>
      </c>
      <c r="D2609">
        <f t="shared" si="209"/>
        <v>6.2333706338199568E-4</v>
      </c>
      <c r="E2609">
        <f t="shared" si="210"/>
        <v>0.62333706338199568</v>
      </c>
      <c r="F2609" s="27">
        <f t="shared" si="211"/>
        <v>0.62333706338199568</v>
      </c>
      <c r="G2609">
        <f t="shared" si="208"/>
        <v>0.58805369862384027</v>
      </c>
      <c r="H2609" s="27">
        <f t="shared" si="212"/>
        <v>0.58805369862384027</v>
      </c>
    </row>
    <row r="2610" spans="1:8" x14ac:dyDescent="0.3">
      <c r="A2610">
        <v>26608</v>
      </c>
      <c r="B2610">
        <v>0.106000024153723</v>
      </c>
      <c r="C2610">
        <v>0.10639160052956249</v>
      </c>
      <c r="D2610">
        <f t="shared" si="209"/>
        <v>3.9157637583948912E-4</v>
      </c>
      <c r="E2610">
        <f t="shared" si="210"/>
        <v>0.39157637583948912</v>
      </c>
      <c r="F2610" s="27">
        <f t="shared" si="211"/>
        <v>0.39157637583948912</v>
      </c>
      <c r="G2610">
        <f t="shared" si="208"/>
        <v>0.36941159114418554</v>
      </c>
      <c r="H2610" s="27">
        <f t="shared" si="212"/>
        <v>0.36941159114418554</v>
      </c>
    </row>
    <row r="2611" spans="1:8" x14ac:dyDescent="0.3">
      <c r="A2611">
        <v>26609</v>
      </c>
      <c r="B2611">
        <v>0.105000025157067</v>
      </c>
      <c r="C2611">
        <v>0.10599988376181201</v>
      </c>
      <c r="D2611">
        <f t="shared" si="209"/>
        <v>9.9985860474501032E-4</v>
      </c>
      <c r="E2611">
        <f t="shared" si="210"/>
        <v>0.99985860474501032</v>
      </c>
      <c r="F2611" s="27">
        <f t="shared" si="211"/>
        <v>0.99985860474501032</v>
      </c>
      <c r="G2611">
        <f t="shared" si="208"/>
        <v>0.95224606208364815</v>
      </c>
      <c r="H2611" s="27">
        <f t="shared" si="212"/>
        <v>0.95224606208364815</v>
      </c>
    </row>
    <row r="2612" spans="1:8" x14ac:dyDescent="0.3">
      <c r="A2612">
        <v>26610</v>
      </c>
      <c r="B2612">
        <v>0.10400002567897999</v>
      </c>
      <c r="C2612">
        <v>0.10511014693634151</v>
      </c>
      <c r="D2612">
        <f t="shared" si="209"/>
        <v>1.1101212573615127E-3</v>
      </c>
      <c r="E2612">
        <f t="shared" si="210"/>
        <v>1.1101212573615127</v>
      </c>
      <c r="F2612" s="27">
        <f t="shared" si="211"/>
        <v>1.1101212573615127</v>
      </c>
      <c r="G2612">
        <f t="shared" si="208"/>
        <v>1.0674240223633764</v>
      </c>
      <c r="H2612" s="27">
        <f t="shared" si="212"/>
        <v>1.0674240223633764</v>
      </c>
    </row>
    <row r="2613" spans="1:8" x14ac:dyDescent="0.3">
      <c r="A2613">
        <v>26611</v>
      </c>
      <c r="B2613">
        <v>0.103000025914588</v>
      </c>
      <c r="C2613">
        <v>0.1042314074003815</v>
      </c>
      <c r="D2613">
        <f t="shared" si="209"/>
        <v>1.2313814857935063E-3</v>
      </c>
      <c r="E2613">
        <f t="shared" si="210"/>
        <v>1.2313814857935061</v>
      </c>
      <c r="F2613" s="27">
        <f t="shared" si="211"/>
        <v>1.2313814857935061</v>
      </c>
      <c r="G2613">
        <f t="shared" si="208"/>
        <v>1.1955157048354728</v>
      </c>
      <c r="H2613" s="27">
        <f t="shared" si="212"/>
        <v>1.1955157048354728</v>
      </c>
    </row>
    <row r="2614" spans="1:8" x14ac:dyDescent="0.3">
      <c r="A2614">
        <v>26612</v>
      </c>
      <c r="B2614">
        <v>0.102000025928601</v>
      </c>
      <c r="C2614">
        <v>0.10298534082781</v>
      </c>
      <c r="D2614">
        <f t="shared" si="209"/>
        <v>9.8531489920899995E-4</v>
      </c>
      <c r="E2614">
        <f t="shared" si="210"/>
        <v>0.98531489920899995</v>
      </c>
      <c r="F2614" s="27">
        <f t="shared" si="211"/>
        <v>0.98531489920899995</v>
      </c>
      <c r="G2614">
        <f t="shared" si="208"/>
        <v>0.96599475366673981</v>
      </c>
      <c r="H2614" s="27">
        <f t="shared" si="212"/>
        <v>0.96599475366673981</v>
      </c>
    </row>
    <row r="2615" spans="1:8" x14ac:dyDescent="0.3">
      <c r="A2615">
        <v>26613</v>
      </c>
      <c r="B2615">
        <v>0.10100002625646801</v>
      </c>
      <c r="C2615">
        <v>0.10187917344141401</v>
      </c>
      <c r="D2615">
        <f t="shared" si="209"/>
        <v>8.7914718494599975E-4</v>
      </c>
      <c r="E2615">
        <f t="shared" si="210"/>
        <v>0.87914718494599975</v>
      </c>
      <c r="F2615" s="27">
        <f t="shared" si="211"/>
        <v>0.87914718494599975</v>
      </c>
      <c r="G2615">
        <f t="shared" si="208"/>
        <v>0.87044253108765846</v>
      </c>
      <c r="H2615" s="27">
        <f t="shared" si="212"/>
        <v>0.87044253108765846</v>
      </c>
    </row>
    <row r="2616" spans="1:8" x14ac:dyDescent="0.3">
      <c r="A2616">
        <v>26614</v>
      </c>
      <c r="B2616">
        <v>9.9000026430939997E-2</v>
      </c>
      <c r="C2616">
        <v>9.9380620856518997E-2</v>
      </c>
      <c r="D2616">
        <f t="shared" si="209"/>
        <v>3.8059442557900058E-4</v>
      </c>
      <c r="E2616">
        <f t="shared" si="210"/>
        <v>0.38059442557900058</v>
      </c>
      <c r="F2616" s="27">
        <f t="shared" si="211"/>
        <v>0.38059442557900058</v>
      </c>
      <c r="G2616">
        <f t="shared" si="208"/>
        <v>0.38443871107902577</v>
      </c>
      <c r="H2616" s="27">
        <f t="shared" si="212"/>
        <v>0.38443871107902577</v>
      </c>
    </row>
    <row r="2617" spans="1:8" x14ac:dyDescent="0.3">
      <c r="A2617">
        <v>26615</v>
      </c>
      <c r="B2617">
        <v>9.6000027494269502E-2</v>
      </c>
      <c r="C2617">
        <v>9.6660305968592E-2</v>
      </c>
      <c r="D2617">
        <f t="shared" si="209"/>
        <v>6.602784743224982E-4</v>
      </c>
      <c r="E2617">
        <f t="shared" si="210"/>
        <v>0.6602784743224982</v>
      </c>
      <c r="F2617" s="27">
        <f t="shared" si="211"/>
        <v>0.6602784743224982</v>
      </c>
      <c r="G2617">
        <f t="shared" si="208"/>
        <v>0.68778988043718214</v>
      </c>
      <c r="H2617" s="27">
        <f t="shared" si="212"/>
        <v>0.68778988043718214</v>
      </c>
    </row>
    <row r="2618" spans="1:8" x14ac:dyDescent="0.3">
      <c r="A2618">
        <v>26616</v>
      </c>
      <c r="B2618">
        <v>9.3000028330946505E-2</v>
      </c>
      <c r="C2618">
        <v>9.3822342278890997E-2</v>
      </c>
      <c r="D2618">
        <f t="shared" si="209"/>
        <v>8.2231394794449186E-4</v>
      </c>
      <c r="E2618">
        <f t="shared" si="210"/>
        <v>0.82231394794449186</v>
      </c>
      <c r="F2618" s="27">
        <f t="shared" si="211"/>
        <v>0.82231394794449186</v>
      </c>
      <c r="G2618">
        <f t="shared" si="208"/>
        <v>0.88420827681711611</v>
      </c>
      <c r="H2618" s="27">
        <f t="shared" si="212"/>
        <v>0.88420827681711611</v>
      </c>
    </row>
    <row r="2619" spans="1:8" x14ac:dyDescent="0.3">
      <c r="A2619">
        <v>26617</v>
      </c>
      <c r="B2619">
        <v>9.1000156601104998E-2</v>
      </c>
      <c r="C2619">
        <v>9.1297865017189506E-2</v>
      </c>
      <c r="D2619">
        <f t="shared" si="209"/>
        <v>2.9770841608450782E-4</v>
      </c>
      <c r="E2619">
        <f t="shared" si="210"/>
        <v>0.29770841608450782</v>
      </c>
      <c r="F2619" s="27">
        <f t="shared" si="211"/>
        <v>0.29770841608450782</v>
      </c>
      <c r="G2619">
        <f t="shared" si="208"/>
        <v>0.32715154259513968</v>
      </c>
      <c r="H2619" s="27">
        <f t="shared" si="212"/>
        <v>0.32715154259513968</v>
      </c>
    </row>
    <row r="2620" spans="1:8" x14ac:dyDescent="0.3">
      <c r="A2620">
        <v>26618</v>
      </c>
      <c r="B2620">
        <v>8.9000027555266495E-2</v>
      </c>
      <c r="C2620">
        <v>8.9167860985615494E-2</v>
      </c>
      <c r="D2620">
        <f t="shared" si="209"/>
        <v>1.6783343034899867E-4</v>
      </c>
      <c r="E2620">
        <f t="shared" si="210"/>
        <v>0.16783343034899867</v>
      </c>
      <c r="F2620" s="27">
        <f t="shared" si="211"/>
        <v>0.16783343034899867</v>
      </c>
      <c r="G2620">
        <f t="shared" si="208"/>
        <v>0.18857682964736033</v>
      </c>
      <c r="H2620" s="27">
        <f t="shared" si="212"/>
        <v>0.18857682964736033</v>
      </c>
    </row>
    <row r="2621" spans="1:8" x14ac:dyDescent="0.3">
      <c r="A2621">
        <v>26619</v>
      </c>
      <c r="B2621">
        <v>8.7000025547516999E-2</v>
      </c>
      <c r="C2621">
        <v>8.7369329435428994E-2</v>
      </c>
      <c r="D2621">
        <f t="shared" si="209"/>
        <v>3.6930388791199531E-4</v>
      </c>
      <c r="E2621">
        <f t="shared" si="210"/>
        <v>0.36930388791199531</v>
      </c>
      <c r="F2621" s="27">
        <f t="shared" si="211"/>
        <v>0.36930388791199531</v>
      </c>
      <c r="G2621">
        <f t="shared" si="208"/>
        <v>0.42448710283457536</v>
      </c>
      <c r="H2621" s="27">
        <f t="shared" si="212"/>
        <v>0.42448710283457536</v>
      </c>
    </row>
    <row r="2622" spans="1:8" x14ac:dyDescent="0.3">
      <c r="A2622">
        <v>26620</v>
      </c>
      <c r="B2622">
        <v>8.5000022574975506E-2</v>
      </c>
      <c r="C2622">
        <v>8.5760977872602506E-2</v>
      </c>
      <c r="D2622">
        <f t="shared" si="209"/>
        <v>7.6095529762700009E-4</v>
      </c>
      <c r="E2622">
        <f t="shared" si="210"/>
        <v>0.76095529762700009</v>
      </c>
      <c r="F2622" s="27">
        <f t="shared" si="211"/>
        <v>0.76095529762700009</v>
      </c>
      <c r="G2622">
        <f t="shared" si="208"/>
        <v>0.895241288854704</v>
      </c>
      <c r="H2622" s="27">
        <f t="shared" si="212"/>
        <v>0.895241288854704</v>
      </c>
    </row>
    <row r="2623" spans="1:8" x14ac:dyDescent="0.3">
      <c r="A2623">
        <v>26621</v>
      </c>
      <c r="B2623">
        <v>8.3000111495433501E-2</v>
      </c>
      <c r="C2623">
        <v>8.3532403217529E-2</v>
      </c>
      <c r="D2623">
        <f t="shared" si="209"/>
        <v>5.3229172209549869E-4</v>
      </c>
      <c r="E2623">
        <f t="shared" si="210"/>
        <v>0.53229172209549869</v>
      </c>
      <c r="F2623" s="27">
        <f t="shared" si="211"/>
        <v>0.53229172209549869</v>
      </c>
      <c r="G2623">
        <f t="shared" si="208"/>
        <v>0.64131446633633049</v>
      </c>
      <c r="H2623" s="27">
        <f t="shared" si="212"/>
        <v>0.64131446633633049</v>
      </c>
    </row>
    <row r="2624" spans="1:8" x14ac:dyDescent="0.3">
      <c r="A2624">
        <v>26622</v>
      </c>
      <c r="B2624">
        <v>8.2000091878072501E-2</v>
      </c>
      <c r="C2624">
        <v>8.2873996523008503E-2</v>
      </c>
      <c r="D2624">
        <f t="shared" si="209"/>
        <v>8.7390464493600217E-4</v>
      </c>
      <c r="E2624">
        <f t="shared" si="210"/>
        <v>0.87390464493600217</v>
      </c>
      <c r="F2624" s="27">
        <f t="shared" si="211"/>
        <v>0.87390464493600217</v>
      </c>
      <c r="G2624">
        <f t="shared" si="208"/>
        <v>1.0657361777538343</v>
      </c>
      <c r="H2624" s="27">
        <f t="shared" si="212"/>
        <v>1.0657361777538343</v>
      </c>
    </row>
    <row r="2625" spans="1:8" x14ac:dyDescent="0.3">
      <c r="A2625">
        <v>26623</v>
      </c>
      <c r="B2625">
        <v>8.2000064016280502E-2</v>
      </c>
      <c r="C2625">
        <v>8.2434805630673999E-2</v>
      </c>
      <c r="D2625">
        <f t="shared" si="209"/>
        <v>4.3474161439349679E-4</v>
      </c>
      <c r="E2625">
        <f t="shared" si="210"/>
        <v>0.43474161439349679</v>
      </c>
      <c r="F2625" s="27">
        <f t="shared" si="211"/>
        <v>0.43474161439349679</v>
      </c>
      <c r="G2625">
        <f t="shared" si="208"/>
        <v>0.53017228658160809</v>
      </c>
      <c r="H2625" s="27">
        <f t="shared" si="212"/>
        <v>0.53017228658160809</v>
      </c>
    </row>
    <row r="2626" spans="1:8" x14ac:dyDescent="0.3">
      <c r="A2626">
        <v>26624</v>
      </c>
      <c r="B2626">
        <v>8.10004146911735E-2</v>
      </c>
      <c r="C2626">
        <v>8.1685556344110996E-2</v>
      </c>
      <c r="D2626">
        <f t="shared" si="209"/>
        <v>6.8514165293749596E-4</v>
      </c>
      <c r="E2626">
        <f t="shared" si="210"/>
        <v>0.68514165293749596</v>
      </c>
      <c r="F2626" s="27">
        <f t="shared" si="211"/>
        <v>0.68514165293749596</v>
      </c>
      <c r="G2626">
        <f t="shared" si="208"/>
        <v>0.8458495620666926</v>
      </c>
      <c r="H2626" s="27">
        <f t="shared" si="212"/>
        <v>0.8458495620666926</v>
      </c>
    </row>
    <row r="2627" spans="1:8" x14ac:dyDescent="0.3">
      <c r="A2627">
        <v>26625</v>
      </c>
      <c r="B2627">
        <v>8.0000059093986997E-2</v>
      </c>
      <c r="C2627">
        <v>8.0761812247796494E-2</v>
      </c>
      <c r="D2627">
        <f t="shared" si="209"/>
        <v>7.6175315380949682E-4</v>
      </c>
      <c r="E2627">
        <f t="shared" si="210"/>
        <v>0.76175315380949682</v>
      </c>
      <c r="F2627" s="27">
        <f t="shared" si="211"/>
        <v>0.76175315380949682</v>
      </c>
      <c r="G2627">
        <f t="shared" ref="G2627:G2690" si="213">ABS(F2627/(B2627*1000))*100</f>
        <v>0.95219073890253181</v>
      </c>
      <c r="H2627" s="27">
        <f t="shared" si="212"/>
        <v>0.95219073890253181</v>
      </c>
    </row>
    <row r="2628" spans="1:8" x14ac:dyDescent="0.3">
      <c r="A2628">
        <v>26626</v>
      </c>
      <c r="B2628">
        <v>8.00000622314785E-2</v>
      </c>
      <c r="C2628">
        <v>8.1307163904992999E-2</v>
      </c>
      <c r="D2628">
        <f t="shared" ref="D2628:D2691" si="214">ABS(B2628-C2628)</f>
        <v>1.3071016735144991E-3</v>
      </c>
      <c r="E2628">
        <f t="shared" ref="E2628:E2691" si="215">D2628*1000</f>
        <v>1.3071016735144991</v>
      </c>
      <c r="F2628" s="27">
        <f t="shared" ref="F2628:F2691" si="216">E2628</f>
        <v>1.3071016735144991</v>
      </c>
      <c r="G2628">
        <f t="shared" si="213"/>
        <v>1.6338758209117739</v>
      </c>
      <c r="H2628" s="27">
        <f t="shared" ref="H2628:H2691" si="217">G2628</f>
        <v>1.6338758209117739</v>
      </c>
    </row>
    <row r="2629" spans="1:8" x14ac:dyDescent="0.3">
      <c r="A2629">
        <v>26627</v>
      </c>
      <c r="B2629">
        <v>8.0000065089536498E-2</v>
      </c>
      <c r="C2629">
        <v>8.1450592220933996E-2</v>
      </c>
      <c r="D2629">
        <f t="shared" si="214"/>
        <v>1.4505271313974971E-3</v>
      </c>
      <c r="E2629">
        <f t="shared" si="215"/>
        <v>1.450527131397497</v>
      </c>
      <c r="F2629" s="27">
        <f t="shared" si="216"/>
        <v>1.450527131397497</v>
      </c>
      <c r="G2629">
        <f t="shared" si="213"/>
        <v>1.8131574390271552</v>
      </c>
      <c r="H2629" s="27">
        <f t="shared" si="217"/>
        <v>1.8131574390271552</v>
      </c>
    </row>
    <row r="2630" spans="1:8" x14ac:dyDescent="0.3">
      <c r="A2630">
        <v>26628</v>
      </c>
      <c r="B2630">
        <v>8.1000061417837999E-2</v>
      </c>
      <c r="C2630">
        <v>8.1437983965926997E-2</v>
      </c>
      <c r="D2630">
        <f t="shared" si="214"/>
        <v>4.3792254808899811E-4</v>
      </c>
      <c r="E2630">
        <f t="shared" si="215"/>
        <v>0.43792254808899811</v>
      </c>
      <c r="F2630" s="27">
        <f t="shared" si="216"/>
        <v>0.43792254808899811</v>
      </c>
      <c r="G2630">
        <f t="shared" si="213"/>
        <v>0.54064471115642621</v>
      </c>
      <c r="H2630" s="27">
        <f t="shared" si="217"/>
        <v>0.54064471115642621</v>
      </c>
    </row>
    <row r="2631" spans="1:8" x14ac:dyDescent="0.3">
      <c r="A2631">
        <v>26629</v>
      </c>
      <c r="B2631">
        <v>8.1000065183092496E-2</v>
      </c>
      <c r="C2631">
        <v>8.1833335006757504E-2</v>
      </c>
      <c r="D2631">
        <f t="shared" si="214"/>
        <v>8.3326982366500879E-4</v>
      </c>
      <c r="E2631">
        <f t="shared" si="215"/>
        <v>0.83326982366500879</v>
      </c>
      <c r="F2631" s="27">
        <f t="shared" si="216"/>
        <v>0.83326982366500879</v>
      </c>
      <c r="G2631">
        <f t="shared" si="213"/>
        <v>1.0287273495169247</v>
      </c>
      <c r="H2631" s="27">
        <f t="shared" si="217"/>
        <v>1.0287273495169247</v>
      </c>
    </row>
    <row r="2632" spans="1:8" x14ac:dyDescent="0.3">
      <c r="A2632">
        <v>26630</v>
      </c>
      <c r="B2632">
        <v>8.0000074977336494E-2</v>
      </c>
      <c r="C2632">
        <v>8.1307361974760503E-2</v>
      </c>
      <c r="D2632">
        <f t="shared" si="214"/>
        <v>1.3072869974240092E-3</v>
      </c>
      <c r="E2632">
        <f t="shared" si="215"/>
        <v>1.3072869974240091</v>
      </c>
      <c r="F2632" s="27">
        <f t="shared" si="216"/>
        <v>1.3072869974240091</v>
      </c>
      <c r="G2632">
        <f t="shared" si="213"/>
        <v>1.6341072152674294</v>
      </c>
      <c r="H2632" s="27">
        <f t="shared" si="217"/>
        <v>1.6341072152674294</v>
      </c>
    </row>
    <row r="2633" spans="1:8" x14ac:dyDescent="0.3">
      <c r="A2633">
        <v>26631</v>
      </c>
      <c r="B2633">
        <v>8.0000116919784495E-2</v>
      </c>
      <c r="C2633">
        <v>8.0897033945458996E-2</v>
      </c>
      <c r="D2633">
        <f t="shared" si="214"/>
        <v>8.9691702567450127E-4</v>
      </c>
      <c r="E2633">
        <f t="shared" si="215"/>
        <v>0.89691702567450127</v>
      </c>
      <c r="F2633" s="27">
        <f t="shared" si="216"/>
        <v>0.89691702567450127</v>
      </c>
      <c r="G2633">
        <f t="shared" si="213"/>
        <v>1.1211446435432502</v>
      </c>
      <c r="H2633" s="27">
        <f t="shared" si="217"/>
        <v>1.1211446435432502</v>
      </c>
    </row>
    <row r="2634" spans="1:8" x14ac:dyDescent="0.3">
      <c r="A2634">
        <v>26632</v>
      </c>
      <c r="B2634">
        <v>7.9000153781799004E-2</v>
      </c>
      <c r="C2634">
        <v>8.0366245868180003E-2</v>
      </c>
      <c r="D2634">
        <f t="shared" si="214"/>
        <v>1.3660920863809989E-3</v>
      </c>
      <c r="E2634">
        <f t="shared" si="215"/>
        <v>1.3660920863809989</v>
      </c>
      <c r="F2634" s="27">
        <f t="shared" si="216"/>
        <v>1.3660920863809989</v>
      </c>
      <c r="G2634">
        <f t="shared" si="213"/>
        <v>1.7292271229676206</v>
      </c>
      <c r="H2634" s="27">
        <f t="shared" si="217"/>
        <v>1.7292271229676206</v>
      </c>
    </row>
    <row r="2635" spans="1:8" x14ac:dyDescent="0.3">
      <c r="A2635">
        <v>26633</v>
      </c>
      <c r="B2635">
        <v>7.9000155754665999E-2</v>
      </c>
      <c r="C2635">
        <v>8.0092300200492503E-2</v>
      </c>
      <c r="D2635">
        <f t="shared" si="214"/>
        <v>1.0921444458265039E-3</v>
      </c>
      <c r="E2635">
        <f t="shared" si="215"/>
        <v>1.0921444458265039</v>
      </c>
      <c r="F2635" s="27">
        <f t="shared" si="216"/>
        <v>1.0921444458265039</v>
      </c>
      <c r="G2635">
        <f t="shared" si="213"/>
        <v>1.3824585982059896</v>
      </c>
      <c r="H2635" s="27">
        <f t="shared" si="217"/>
        <v>1.3824585982059896</v>
      </c>
    </row>
    <row r="2636" spans="1:8" x14ac:dyDescent="0.3">
      <c r="A2636">
        <v>26634</v>
      </c>
      <c r="B2636">
        <v>7.9000161383876999E-2</v>
      </c>
      <c r="C2636">
        <v>7.9959871790288503E-2</v>
      </c>
      <c r="D2636">
        <f t="shared" si="214"/>
        <v>9.5971040641150418E-4</v>
      </c>
      <c r="E2636">
        <f t="shared" si="215"/>
        <v>0.95971040641150418</v>
      </c>
      <c r="F2636" s="27">
        <f t="shared" si="216"/>
        <v>0.95971040641150418</v>
      </c>
      <c r="G2636">
        <f t="shared" si="213"/>
        <v>1.2148208175779369</v>
      </c>
      <c r="H2636" s="27">
        <f t="shared" si="217"/>
        <v>1.2148208175779369</v>
      </c>
    </row>
    <row r="2637" spans="1:8" x14ac:dyDescent="0.3">
      <c r="A2637">
        <v>26635</v>
      </c>
      <c r="B2637">
        <v>8.0000146506804995E-2</v>
      </c>
      <c r="C2637">
        <v>8.0641382894956995E-2</v>
      </c>
      <c r="D2637">
        <f t="shared" si="214"/>
        <v>6.4123638815200001E-4</v>
      </c>
      <c r="E2637">
        <f t="shared" si="215"/>
        <v>0.64123638815200001</v>
      </c>
      <c r="F2637" s="27">
        <f t="shared" si="216"/>
        <v>0.64123638815200001</v>
      </c>
      <c r="G2637">
        <f t="shared" si="213"/>
        <v>0.801544017294337</v>
      </c>
      <c r="H2637" s="27">
        <f t="shared" si="217"/>
        <v>0.801544017294337</v>
      </c>
    </row>
    <row r="2638" spans="1:8" x14ac:dyDescent="0.3">
      <c r="A2638">
        <v>26636</v>
      </c>
      <c r="B2638">
        <v>8.0000137128011004E-2</v>
      </c>
      <c r="C2638">
        <v>8.1337047310188995E-2</v>
      </c>
      <c r="D2638">
        <f t="shared" si="214"/>
        <v>1.3369101821779916E-3</v>
      </c>
      <c r="E2638">
        <f t="shared" si="215"/>
        <v>1.3369101821779916</v>
      </c>
      <c r="F2638" s="27">
        <f t="shared" si="216"/>
        <v>1.3369101821779916</v>
      </c>
      <c r="G2638">
        <f t="shared" si="213"/>
        <v>1.6711348632299905</v>
      </c>
      <c r="H2638" s="27">
        <f t="shared" si="217"/>
        <v>1.6711348632299905</v>
      </c>
    </row>
    <row r="2639" spans="1:8" x14ac:dyDescent="0.3">
      <c r="A2639">
        <v>26637</v>
      </c>
      <c r="B2639">
        <v>8.1000116066859501E-2</v>
      </c>
      <c r="C2639">
        <v>8.1664908204601996E-2</v>
      </c>
      <c r="D2639">
        <f t="shared" si="214"/>
        <v>6.6479213774249535E-4</v>
      </c>
      <c r="E2639">
        <f t="shared" si="215"/>
        <v>0.66479213774249535</v>
      </c>
      <c r="F2639" s="27">
        <f t="shared" si="216"/>
        <v>0.66479213774249535</v>
      </c>
      <c r="G2639">
        <f t="shared" si="213"/>
        <v>0.82072985820632582</v>
      </c>
      <c r="H2639" s="27">
        <f t="shared" si="217"/>
        <v>0.82072985820632582</v>
      </c>
    </row>
    <row r="2640" spans="1:8" x14ac:dyDescent="0.3">
      <c r="A2640">
        <v>26638</v>
      </c>
      <c r="B2640">
        <v>8.0000128897914496E-2</v>
      </c>
      <c r="C2640">
        <v>8.13719651466185E-2</v>
      </c>
      <c r="D2640">
        <f t="shared" si="214"/>
        <v>1.3718362487040031E-3</v>
      </c>
      <c r="E2640">
        <f t="shared" si="215"/>
        <v>1.3718362487040032</v>
      </c>
      <c r="F2640" s="27">
        <f t="shared" si="216"/>
        <v>1.3718362487040032</v>
      </c>
      <c r="G2640">
        <f t="shared" si="213"/>
        <v>1.714792547965214</v>
      </c>
      <c r="H2640" s="27">
        <f t="shared" si="217"/>
        <v>1.714792547965214</v>
      </c>
    </row>
    <row r="2641" spans="1:8" x14ac:dyDescent="0.3">
      <c r="A2641">
        <v>26639</v>
      </c>
      <c r="B2641">
        <v>8.0000128122014E-2</v>
      </c>
      <c r="C2641">
        <v>8.0941969559167007E-2</v>
      </c>
      <c r="D2641">
        <f t="shared" si="214"/>
        <v>9.4184143715300706E-4</v>
      </c>
      <c r="E2641">
        <f t="shared" si="215"/>
        <v>0.94184143715300706</v>
      </c>
      <c r="F2641" s="27">
        <f t="shared" si="216"/>
        <v>0.94184143715300706</v>
      </c>
      <c r="G2641">
        <f t="shared" si="213"/>
        <v>1.1772999109658127</v>
      </c>
      <c r="H2641" s="27">
        <f t="shared" si="217"/>
        <v>1.1772999109658127</v>
      </c>
    </row>
    <row r="2642" spans="1:8" x14ac:dyDescent="0.3">
      <c r="A2642">
        <v>26640</v>
      </c>
      <c r="B2642">
        <v>8.0000145138600501E-2</v>
      </c>
      <c r="C2642">
        <v>8.1201975813121996E-2</v>
      </c>
      <c r="D2642">
        <f t="shared" si="214"/>
        <v>1.2018306745214952E-3</v>
      </c>
      <c r="E2642">
        <f t="shared" si="215"/>
        <v>1.2018306745214953</v>
      </c>
      <c r="F2642" s="27">
        <f t="shared" si="216"/>
        <v>1.2018306745214953</v>
      </c>
      <c r="G2642">
        <f t="shared" si="213"/>
        <v>1.5022856176564678</v>
      </c>
      <c r="H2642" s="27">
        <f t="shared" si="217"/>
        <v>1.5022856176564678</v>
      </c>
    </row>
    <row r="2643" spans="1:8" x14ac:dyDescent="0.3">
      <c r="A2643">
        <v>26641</v>
      </c>
      <c r="B2643">
        <v>8.0000143393886503E-2</v>
      </c>
      <c r="C2643">
        <v>8.0780801926576995E-2</v>
      </c>
      <c r="D2643">
        <f t="shared" si="214"/>
        <v>7.8065853269049246E-4</v>
      </c>
      <c r="E2643">
        <f t="shared" si="215"/>
        <v>0.78065853269049246</v>
      </c>
      <c r="F2643" s="27">
        <f t="shared" si="216"/>
        <v>0.78065853269049246</v>
      </c>
      <c r="G2643">
        <f t="shared" si="213"/>
        <v>0.97582141677779699</v>
      </c>
      <c r="H2643" s="27">
        <f t="shared" si="217"/>
        <v>0.97582141677779699</v>
      </c>
    </row>
    <row r="2644" spans="1:8" x14ac:dyDescent="0.3">
      <c r="A2644">
        <v>26642</v>
      </c>
      <c r="B2644">
        <v>7.9000163487874503E-2</v>
      </c>
      <c r="C2644">
        <v>7.9964043691465994E-2</v>
      </c>
      <c r="D2644">
        <f t="shared" si="214"/>
        <v>9.6388020359149118E-4</v>
      </c>
      <c r="E2644">
        <f t="shared" si="215"/>
        <v>0.96388020359149118</v>
      </c>
      <c r="F2644" s="27">
        <f t="shared" si="216"/>
        <v>0.96388020359149118</v>
      </c>
      <c r="G2644">
        <f t="shared" si="213"/>
        <v>1.2200989985792046</v>
      </c>
      <c r="H2644" s="27">
        <f t="shared" si="217"/>
        <v>1.2200989985792046</v>
      </c>
    </row>
    <row r="2645" spans="1:8" x14ac:dyDescent="0.3">
      <c r="A2645">
        <v>26643</v>
      </c>
      <c r="B2645">
        <v>7.9000172196401999E-2</v>
      </c>
      <c r="C2645">
        <v>7.9280878867660998E-2</v>
      </c>
      <c r="D2645">
        <f t="shared" si="214"/>
        <v>2.807066712589984E-4</v>
      </c>
      <c r="E2645">
        <f t="shared" si="215"/>
        <v>0.2807066712589984</v>
      </c>
      <c r="F2645" s="27">
        <f t="shared" si="216"/>
        <v>0.2807066712589984</v>
      </c>
      <c r="G2645">
        <f t="shared" si="213"/>
        <v>0.3553241258273902</v>
      </c>
      <c r="H2645" s="27">
        <f t="shared" si="217"/>
        <v>0.3553241258273902</v>
      </c>
    </row>
    <row r="2646" spans="1:8" x14ac:dyDescent="0.3">
      <c r="A2646">
        <v>26644</v>
      </c>
      <c r="B2646">
        <v>7.9000166723614998E-2</v>
      </c>
      <c r="C2646">
        <v>7.8470988869070002E-2</v>
      </c>
      <c r="D2646">
        <f t="shared" si="214"/>
        <v>5.29177854544996E-4</v>
      </c>
      <c r="E2646">
        <f t="shared" si="215"/>
        <v>0.529177854544996</v>
      </c>
      <c r="F2646" s="27">
        <f t="shared" si="216"/>
        <v>0.529177854544996</v>
      </c>
      <c r="G2646">
        <f t="shared" si="213"/>
        <v>0.66984397184419153</v>
      </c>
      <c r="H2646" s="27">
        <f t="shared" si="217"/>
        <v>0.66984397184419153</v>
      </c>
    </row>
    <row r="2647" spans="1:8" x14ac:dyDescent="0.3">
      <c r="A2647">
        <v>26645</v>
      </c>
      <c r="B2647">
        <v>7.8000178969286002E-2</v>
      </c>
      <c r="C2647">
        <v>7.7818295834743506E-2</v>
      </c>
      <c r="D2647">
        <f t="shared" si="214"/>
        <v>1.8188313454249594E-4</v>
      </c>
      <c r="E2647">
        <f t="shared" si="215"/>
        <v>0.18188313454249594</v>
      </c>
      <c r="F2647" s="27">
        <f t="shared" si="216"/>
        <v>0.18188313454249594</v>
      </c>
      <c r="G2647">
        <f t="shared" si="213"/>
        <v>0.23318297079051031</v>
      </c>
      <c r="H2647" s="27">
        <f t="shared" si="217"/>
        <v>0.23318297079051031</v>
      </c>
    </row>
    <row r="2648" spans="1:8" x14ac:dyDescent="0.3">
      <c r="A2648">
        <v>26646</v>
      </c>
      <c r="B2648">
        <v>7.8000183168888501E-2</v>
      </c>
      <c r="C2648">
        <v>7.7886048350401998E-2</v>
      </c>
      <c r="D2648">
        <f t="shared" si="214"/>
        <v>1.1413481848650264E-4</v>
      </c>
      <c r="E2648">
        <f t="shared" si="215"/>
        <v>0.11413481848650264</v>
      </c>
      <c r="F2648" s="27">
        <f t="shared" si="216"/>
        <v>0.11413481848650264</v>
      </c>
      <c r="G2648">
        <f t="shared" si="213"/>
        <v>0.14632634674635864</v>
      </c>
      <c r="H2648" s="27">
        <f t="shared" si="217"/>
        <v>0.14632634674635864</v>
      </c>
    </row>
    <row r="2649" spans="1:8" x14ac:dyDescent="0.3">
      <c r="A2649">
        <v>26647</v>
      </c>
      <c r="B2649">
        <v>7.70001958745265E-2</v>
      </c>
      <c r="C2649">
        <v>7.7280257195851507E-2</v>
      </c>
      <c r="D2649">
        <f t="shared" si="214"/>
        <v>2.8006132132500638E-4</v>
      </c>
      <c r="E2649">
        <f t="shared" si="215"/>
        <v>0.28006132132500638</v>
      </c>
      <c r="F2649" s="27">
        <f t="shared" si="216"/>
        <v>0.28006132132500638</v>
      </c>
      <c r="G2649">
        <f t="shared" si="213"/>
        <v>0.363715076493276</v>
      </c>
      <c r="H2649" s="27">
        <f t="shared" si="217"/>
        <v>0.363715076493276</v>
      </c>
    </row>
    <row r="2650" spans="1:8" x14ac:dyDescent="0.3">
      <c r="A2650">
        <v>26648</v>
      </c>
      <c r="B2650">
        <v>7.7000193466541494E-2</v>
      </c>
      <c r="C2650">
        <v>7.6307085092188004E-2</v>
      </c>
      <c r="D2650">
        <f t="shared" si="214"/>
        <v>6.9310837435349049E-4</v>
      </c>
      <c r="E2650">
        <f t="shared" si="215"/>
        <v>0.69310837435349049</v>
      </c>
      <c r="F2650" s="27">
        <f t="shared" si="216"/>
        <v>0.69310837435349049</v>
      </c>
      <c r="G2650">
        <f t="shared" si="213"/>
        <v>0.90013848426843679</v>
      </c>
      <c r="H2650" s="27">
        <f t="shared" si="217"/>
        <v>0.90013848426843679</v>
      </c>
    </row>
    <row r="2651" spans="1:8" x14ac:dyDescent="0.3">
      <c r="A2651">
        <v>26649</v>
      </c>
      <c r="B2651">
        <v>7.6000202109662504E-2</v>
      </c>
      <c r="C2651">
        <v>7.5552763309108997E-2</v>
      </c>
      <c r="D2651">
        <f t="shared" si="214"/>
        <v>4.4743880055350682E-4</v>
      </c>
      <c r="E2651">
        <f t="shared" si="215"/>
        <v>0.44743880055350682</v>
      </c>
      <c r="F2651" s="27">
        <f t="shared" si="216"/>
        <v>0.44743880055350682</v>
      </c>
      <c r="G2651">
        <f t="shared" si="213"/>
        <v>0.58873369824449495</v>
      </c>
      <c r="H2651" s="27">
        <f t="shared" si="217"/>
        <v>0.58873369824449495</v>
      </c>
    </row>
    <row r="2652" spans="1:8" x14ac:dyDescent="0.3">
      <c r="A2652">
        <v>26650</v>
      </c>
      <c r="B2652">
        <v>7.5000281095795499E-2</v>
      </c>
      <c r="C2652">
        <v>7.4617867276149996E-2</v>
      </c>
      <c r="D2652">
        <f t="shared" si="214"/>
        <v>3.8241381964550236E-4</v>
      </c>
      <c r="E2652">
        <f t="shared" si="215"/>
        <v>0.38241381964550236</v>
      </c>
      <c r="F2652" s="27">
        <f t="shared" si="216"/>
        <v>0.38241381964550236</v>
      </c>
      <c r="G2652">
        <f t="shared" si="213"/>
        <v>0.50988318184708825</v>
      </c>
      <c r="H2652" s="27">
        <f t="shared" si="217"/>
        <v>0.50988318184708825</v>
      </c>
    </row>
    <row r="2653" spans="1:8" x14ac:dyDescent="0.3">
      <c r="A2653">
        <v>26651</v>
      </c>
      <c r="B2653">
        <v>7.4000254546952499E-2</v>
      </c>
      <c r="C2653">
        <v>7.3526986741924996E-2</v>
      </c>
      <c r="D2653">
        <f t="shared" si="214"/>
        <v>4.7326780502750243E-4</v>
      </c>
      <c r="E2653">
        <f t="shared" si="215"/>
        <v>0.47326780502750243</v>
      </c>
      <c r="F2653" s="27">
        <f t="shared" si="216"/>
        <v>0.47326780502750243</v>
      </c>
      <c r="G2653">
        <f t="shared" si="213"/>
        <v>0.63954888793959241</v>
      </c>
      <c r="H2653" s="27">
        <f t="shared" si="217"/>
        <v>0.63954888793959241</v>
      </c>
    </row>
    <row r="2654" spans="1:8" x14ac:dyDescent="0.3">
      <c r="A2654">
        <v>26652</v>
      </c>
      <c r="B2654">
        <v>7.4000251405948E-2</v>
      </c>
      <c r="C2654">
        <v>7.3114561353855995E-2</v>
      </c>
      <c r="D2654">
        <f t="shared" si="214"/>
        <v>8.856900520920058E-4</v>
      </c>
      <c r="E2654">
        <f t="shared" si="215"/>
        <v>0.8856900520920058</v>
      </c>
      <c r="F2654" s="27">
        <f t="shared" si="216"/>
        <v>0.8856900520920058</v>
      </c>
      <c r="G2654">
        <f t="shared" si="213"/>
        <v>1.1968743825386727</v>
      </c>
      <c r="H2654" s="27">
        <f t="shared" si="217"/>
        <v>1.1968743825386727</v>
      </c>
    </row>
    <row r="2655" spans="1:8" x14ac:dyDescent="0.3">
      <c r="A2655">
        <v>26653</v>
      </c>
      <c r="B2655">
        <v>7.3000328096223505E-2</v>
      </c>
      <c r="C2655">
        <v>7.2236282546193006E-2</v>
      </c>
      <c r="D2655">
        <f t="shared" si="214"/>
        <v>7.6404555003049823E-4</v>
      </c>
      <c r="E2655">
        <f t="shared" si="215"/>
        <v>0.76404555003049823</v>
      </c>
      <c r="F2655" s="27">
        <f t="shared" si="216"/>
        <v>0.76404555003049823</v>
      </c>
      <c r="G2655">
        <f t="shared" si="213"/>
        <v>1.046633035708266</v>
      </c>
      <c r="H2655" s="27">
        <f t="shared" si="217"/>
        <v>1.046633035708266</v>
      </c>
    </row>
    <row r="2656" spans="1:8" x14ac:dyDescent="0.3">
      <c r="A2656">
        <v>26654</v>
      </c>
      <c r="B2656">
        <v>7.0000403674428502E-2</v>
      </c>
      <c r="C2656">
        <v>6.9427591205691003E-2</v>
      </c>
      <c r="D2656">
        <f t="shared" si="214"/>
        <v>5.7281246873749914E-4</v>
      </c>
      <c r="E2656">
        <f t="shared" si="215"/>
        <v>0.57281246873749914</v>
      </c>
      <c r="F2656" s="27">
        <f t="shared" si="216"/>
        <v>0.57281246873749914</v>
      </c>
      <c r="G2656">
        <f t="shared" si="213"/>
        <v>0.81829880782066189</v>
      </c>
      <c r="H2656" s="27">
        <f t="shared" si="217"/>
        <v>0.81829880782066189</v>
      </c>
    </row>
    <row r="2657" spans="1:8" x14ac:dyDescent="0.3">
      <c r="A2657">
        <v>26655</v>
      </c>
      <c r="B2657">
        <v>6.8000943623534496E-2</v>
      </c>
      <c r="C2657">
        <v>6.7123554160723006E-2</v>
      </c>
      <c r="D2657">
        <f t="shared" si="214"/>
        <v>8.7738946281148977E-4</v>
      </c>
      <c r="E2657">
        <f t="shared" si="215"/>
        <v>0.87738946281148977</v>
      </c>
      <c r="F2657" s="27">
        <f t="shared" si="216"/>
        <v>0.87738946281148977</v>
      </c>
      <c r="G2657">
        <f t="shared" si="213"/>
        <v>1.2902607170701577</v>
      </c>
      <c r="H2657" s="27">
        <f t="shared" si="217"/>
        <v>1.2902607170701577</v>
      </c>
    </row>
    <row r="2658" spans="1:8" x14ac:dyDescent="0.3">
      <c r="A2658">
        <v>26656</v>
      </c>
      <c r="B2658">
        <v>6.60016470511295E-2</v>
      </c>
      <c r="C2658">
        <v>6.4819961325161504E-2</v>
      </c>
      <c r="D2658">
        <f t="shared" si="214"/>
        <v>1.1816857259679958E-3</v>
      </c>
      <c r="E2658">
        <f t="shared" si="215"/>
        <v>1.1816857259679958</v>
      </c>
      <c r="F2658" s="27">
        <f t="shared" si="216"/>
        <v>1.1816857259679958</v>
      </c>
      <c r="G2658">
        <f t="shared" si="213"/>
        <v>1.7903882384216554</v>
      </c>
      <c r="H2658" s="27">
        <f t="shared" si="217"/>
        <v>1.7903882384216554</v>
      </c>
    </row>
    <row r="2659" spans="1:8" x14ac:dyDescent="0.3">
      <c r="A2659">
        <v>26657</v>
      </c>
      <c r="B2659">
        <v>6.30014074299E-2</v>
      </c>
      <c r="C2659">
        <v>6.2778435754350007E-2</v>
      </c>
      <c r="D2659">
        <f t="shared" si="214"/>
        <v>2.2297167554999331E-4</v>
      </c>
      <c r="E2659">
        <f t="shared" si="215"/>
        <v>0.22297167554999331</v>
      </c>
      <c r="F2659" s="27">
        <f t="shared" si="216"/>
        <v>0.22297167554999331</v>
      </c>
      <c r="G2659">
        <f t="shared" si="213"/>
        <v>0.35391538799841571</v>
      </c>
      <c r="H2659" s="27">
        <f t="shared" si="217"/>
        <v>0.35391538799841571</v>
      </c>
    </row>
    <row r="2660" spans="1:8" x14ac:dyDescent="0.3">
      <c r="A2660">
        <v>26658</v>
      </c>
      <c r="B2660">
        <v>0.120998885247007</v>
      </c>
      <c r="C2660">
        <v>0.115623002080795</v>
      </c>
      <c r="D2660">
        <f t="shared" si="214"/>
        <v>5.3758831662120005E-3</v>
      </c>
      <c r="E2660">
        <f t="shared" si="215"/>
        <v>5.3758831662120006</v>
      </c>
      <c r="F2660" s="27">
        <f t="shared" si="216"/>
        <v>5.3758831662120006</v>
      </c>
      <c r="G2660">
        <f t="shared" si="213"/>
        <v>4.4429195816454659</v>
      </c>
      <c r="H2660" s="27">
        <f t="shared" si="217"/>
        <v>4.4429195816454659</v>
      </c>
    </row>
    <row r="2661" spans="1:8" x14ac:dyDescent="0.3">
      <c r="A2661">
        <v>26659</v>
      </c>
      <c r="B2661">
        <v>0.114997887173624</v>
      </c>
      <c r="C2661">
        <v>0.11435887499352</v>
      </c>
      <c r="D2661">
        <f t="shared" si="214"/>
        <v>6.3901218010399552E-4</v>
      </c>
      <c r="E2661">
        <f t="shared" si="215"/>
        <v>0.63901218010399552</v>
      </c>
      <c r="F2661" s="27">
        <f t="shared" si="216"/>
        <v>0.63901218010399552</v>
      </c>
      <c r="G2661">
        <f t="shared" si="213"/>
        <v>0.5556729743557931</v>
      </c>
      <c r="H2661" s="27">
        <f t="shared" si="217"/>
        <v>0.5556729743557931</v>
      </c>
    </row>
    <row r="2662" spans="1:8" x14ac:dyDescent="0.3">
      <c r="A2662">
        <v>26660</v>
      </c>
      <c r="B2662">
        <v>0.108999191487707</v>
      </c>
      <c r="C2662">
        <v>0.10813203949377551</v>
      </c>
      <c r="D2662">
        <f t="shared" si="214"/>
        <v>8.6715199393148923E-4</v>
      </c>
      <c r="E2662">
        <f t="shared" si="215"/>
        <v>0.86715199393148923</v>
      </c>
      <c r="F2662" s="27">
        <f t="shared" si="216"/>
        <v>0.86715199393148923</v>
      </c>
      <c r="G2662">
        <f t="shared" si="213"/>
        <v>0.79555818909839093</v>
      </c>
      <c r="H2662" s="27">
        <f t="shared" si="217"/>
        <v>0.79555818909839093</v>
      </c>
    </row>
    <row r="2663" spans="1:8" x14ac:dyDescent="0.3">
      <c r="A2663">
        <v>26661</v>
      </c>
      <c r="B2663">
        <v>0.102999626624159</v>
      </c>
      <c r="C2663">
        <v>0.10209171058481149</v>
      </c>
      <c r="D2663">
        <f t="shared" si="214"/>
        <v>9.0791603934750609E-4</v>
      </c>
      <c r="E2663">
        <f t="shared" si="215"/>
        <v>0.90791603934750609</v>
      </c>
      <c r="F2663" s="27">
        <f t="shared" si="216"/>
        <v>0.90791603934750609</v>
      </c>
      <c r="G2663">
        <f t="shared" si="213"/>
        <v>0.88147507821601223</v>
      </c>
      <c r="H2663" s="27">
        <f t="shared" si="217"/>
        <v>0.88147507821601223</v>
      </c>
    </row>
    <row r="2664" spans="1:8" x14ac:dyDescent="0.3">
      <c r="A2664">
        <v>26662</v>
      </c>
      <c r="B2664">
        <v>0.101999618556618</v>
      </c>
      <c r="C2664">
        <v>0.10119782764426449</v>
      </c>
      <c r="D2664">
        <f t="shared" si="214"/>
        <v>8.0179091235350886E-4</v>
      </c>
      <c r="E2664">
        <f t="shared" si="215"/>
        <v>0.80179091235350886</v>
      </c>
      <c r="F2664" s="27">
        <f t="shared" si="216"/>
        <v>0.80179091235350886</v>
      </c>
      <c r="G2664">
        <f t="shared" si="213"/>
        <v>0.786072461544011</v>
      </c>
      <c r="H2664" s="27">
        <f t="shared" si="217"/>
        <v>0.786072461544011</v>
      </c>
    </row>
    <row r="2665" spans="1:8" x14ac:dyDescent="0.3">
      <c r="A2665">
        <v>26663</v>
      </c>
      <c r="B2665">
        <v>0.10099964443206701</v>
      </c>
      <c r="C2665">
        <v>0.1004198937521335</v>
      </c>
      <c r="D2665">
        <f t="shared" si="214"/>
        <v>5.7975067993350227E-4</v>
      </c>
      <c r="E2665">
        <f t="shared" si="215"/>
        <v>0.57975067993350227</v>
      </c>
      <c r="F2665" s="27">
        <f t="shared" si="216"/>
        <v>0.57975067993350227</v>
      </c>
      <c r="G2665">
        <f t="shared" si="213"/>
        <v>0.57401259498833812</v>
      </c>
      <c r="H2665" s="27">
        <f t="shared" si="217"/>
        <v>0.57401259498833812</v>
      </c>
    </row>
    <row r="2666" spans="1:8" x14ac:dyDescent="0.3">
      <c r="A2666">
        <v>26664</v>
      </c>
      <c r="B2666">
        <v>9.9999630164339506E-2</v>
      </c>
      <c r="C2666">
        <v>9.8991539369184006E-2</v>
      </c>
      <c r="D2666">
        <f t="shared" si="214"/>
        <v>1.0080907951555002E-3</v>
      </c>
      <c r="E2666">
        <f t="shared" si="215"/>
        <v>1.0080907951555003</v>
      </c>
      <c r="F2666" s="27">
        <f t="shared" si="216"/>
        <v>1.0080907951555003</v>
      </c>
      <c r="G2666">
        <f t="shared" si="213"/>
        <v>1.0080945234485394</v>
      </c>
      <c r="H2666" s="27">
        <f t="shared" si="217"/>
        <v>1.0080945234485394</v>
      </c>
    </row>
    <row r="2667" spans="1:8" x14ac:dyDescent="0.3">
      <c r="A2667">
        <v>26665</v>
      </c>
      <c r="B2667">
        <v>9.8999585108088997E-2</v>
      </c>
      <c r="C2667">
        <v>9.8506928188870996E-2</v>
      </c>
      <c r="D2667">
        <f t="shared" si="214"/>
        <v>4.9265691921800137E-4</v>
      </c>
      <c r="E2667">
        <f t="shared" si="215"/>
        <v>0.49265691921800137</v>
      </c>
      <c r="F2667" s="27">
        <f t="shared" si="216"/>
        <v>0.49265691921800137</v>
      </c>
      <c r="G2667">
        <f t="shared" si="213"/>
        <v>0.49763533723915343</v>
      </c>
      <c r="H2667" s="27">
        <f t="shared" si="217"/>
        <v>0.49763533723915343</v>
      </c>
    </row>
    <row r="2668" spans="1:8" x14ac:dyDescent="0.3">
      <c r="A2668">
        <v>26666</v>
      </c>
      <c r="B2668">
        <v>9.9999464663558496E-2</v>
      </c>
      <c r="C2668">
        <v>9.9358214005357506E-2</v>
      </c>
      <c r="D2668">
        <f t="shared" si="214"/>
        <v>6.412506582009897E-4</v>
      </c>
      <c r="E2668">
        <f t="shared" si="215"/>
        <v>0.6412506582009897</v>
      </c>
      <c r="F2668" s="27">
        <f t="shared" si="216"/>
        <v>0.6412506582009897</v>
      </c>
      <c r="G2668">
        <f t="shared" si="213"/>
        <v>0.64125409106782183</v>
      </c>
      <c r="H2668" s="27">
        <f t="shared" si="217"/>
        <v>0.64125409106782183</v>
      </c>
    </row>
    <row r="2669" spans="1:8" x14ac:dyDescent="0.3">
      <c r="A2669">
        <v>26667</v>
      </c>
      <c r="B2669">
        <v>0.100999441849754</v>
      </c>
      <c r="C2669">
        <v>0.10070022784636951</v>
      </c>
      <c r="D2669">
        <f t="shared" si="214"/>
        <v>2.9921400338449311E-4</v>
      </c>
      <c r="E2669">
        <f t="shared" si="215"/>
        <v>0.29921400338449311</v>
      </c>
      <c r="F2669" s="27">
        <f t="shared" si="216"/>
        <v>0.29921400338449311</v>
      </c>
      <c r="G2669">
        <f t="shared" si="213"/>
        <v>0.29625312566538892</v>
      </c>
      <c r="H2669" s="27">
        <f t="shared" si="217"/>
        <v>0.29625312566538892</v>
      </c>
    </row>
    <row r="2670" spans="1:8" x14ac:dyDescent="0.3">
      <c r="A2670">
        <v>26668</v>
      </c>
      <c r="B2670">
        <v>0.10299932440908199</v>
      </c>
      <c r="C2670">
        <v>0.102466397537296</v>
      </c>
      <c r="D2670">
        <f t="shared" si="214"/>
        <v>5.3292687178599363E-4</v>
      </c>
      <c r="E2670">
        <f t="shared" si="215"/>
        <v>0.53292687178599363</v>
      </c>
      <c r="F2670" s="27">
        <f t="shared" si="216"/>
        <v>0.53292687178599363</v>
      </c>
      <c r="G2670">
        <f t="shared" si="213"/>
        <v>0.51740812363911259</v>
      </c>
      <c r="H2670" s="27">
        <f t="shared" si="217"/>
        <v>0.51740812363911259</v>
      </c>
    </row>
    <row r="2671" spans="1:8" x14ac:dyDescent="0.3">
      <c r="A2671">
        <v>26669</v>
      </c>
      <c r="B2671">
        <v>0.10399914109344</v>
      </c>
      <c r="C2671">
        <v>0.10311645427892099</v>
      </c>
      <c r="D2671">
        <f t="shared" si="214"/>
        <v>8.8268681451900144E-4</v>
      </c>
      <c r="E2671">
        <f t="shared" si="215"/>
        <v>0.88268681451900144</v>
      </c>
      <c r="F2671" s="27">
        <f t="shared" si="216"/>
        <v>0.88268681451900144</v>
      </c>
      <c r="G2671">
        <f t="shared" si="213"/>
        <v>0.8487443311920575</v>
      </c>
      <c r="H2671" s="27">
        <f t="shared" si="217"/>
        <v>0.8487443311920575</v>
      </c>
    </row>
    <row r="2672" spans="1:8" x14ac:dyDescent="0.3">
      <c r="A2672">
        <v>26670</v>
      </c>
      <c r="B2672">
        <v>0.104999088374007</v>
      </c>
      <c r="C2672">
        <v>0.1041910350350035</v>
      </c>
      <c r="D2672">
        <f t="shared" si="214"/>
        <v>8.0805333900349496E-4</v>
      </c>
      <c r="E2672">
        <f t="shared" si="215"/>
        <v>0.80805333900349496</v>
      </c>
      <c r="F2672" s="27">
        <f t="shared" si="216"/>
        <v>0.80805333900349496</v>
      </c>
      <c r="G2672">
        <f t="shared" si="213"/>
        <v>0.76958129019673682</v>
      </c>
      <c r="H2672" s="27">
        <f t="shared" si="217"/>
        <v>0.76958129019673682</v>
      </c>
    </row>
    <row r="2673" spans="1:8" x14ac:dyDescent="0.3">
      <c r="A2673">
        <v>26671</v>
      </c>
      <c r="B2673">
        <v>0.105998892375389</v>
      </c>
      <c r="C2673">
        <v>0.1056292861350855</v>
      </c>
      <c r="D2673">
        <f t="shared" si="214"/>
        <v>3.6960624030349387E-4</v>
      </c>
      <c r="E2673">
        <f t="shared" si="215"/>
        <v>0.36960624030349387</v>
      </c>
      <c r="F2673" s="27">
        <f t="shared" si="216"/>
        <v>0.36960624030349387</v>
      </c>
      <c r="G2673">
        <f t="shared" si="213"/>
        <v>0.3486887759115016</v>
      </c>
      <c r="H2673" s="27">
        <f t="shared" si="217"/>
        <v>0.3486887759115016</v>
      </c>
    </row>
    <row r="2674" spans="1:8" x14ac:dyDescent="0.3">
      <c r="A2674">
        <v>26672</v>
      </c>
      <c r="B2674">
        <v>0.107998573355958</v>
      </c>
      <c r="C2674">
        <v>0.107257613554197</v>
      </c>
      <c r="D2674">
        <f t="shared" si="214"/>
        <v>7.4095980176100418E-4</v>
      </c>
      <c r="E2674">
        <f t="shared" si="215"/>
        <v>0.74095980176100418</v>
      </c>
      <c r="F2674" s="27">
        <f t="shared" si="216"/>
        <v>0.74095980176100418</v>
      </c>
      <c r="G2674">
        <f t="shared" si="213"/>
        <v>0.68608295344683579</v>
      </c>
      <c r="H2674" s="27">
        <f t="shared" si="217"/>
        <v>0.68608295344683579</v>
      </c>
    </row>
    <row r="2675" spans="1:8" x14ac:dyDescent="0.3">
      <c r="A2675">
        <v>26673</v>
      </c>
      <c r="B2675">
        <v>0.108999856820528</v>
      </c>
      <c r="C2675">
        <v>0.1079903734175115</v>
      </c>
      <c r="D2675">
        <f t="shared" si="214"/>
        <v>1.0094834030165006E-3</v>
      </c>
      <c r="E2675">
        <f t="shared" si="215"/>
        <v>1.0094834030165005</v>
      </c>
      <c r="F2675" s="27">
        <f t="shared" si="216"/>
        <v>1.0094834030165005</v>
      </c>
      <c r="G2675">
        <f t="shared" si="213"/>
        <v>0.92613277894359958</v>
      </c>
      <c r="H2675" s="27">
        <f t="shared" si="217"/>
        <v>0.92613277894359958</v>
      </c>
    </row>
    <row r="2676" spans="1:8" x14ac:dyDescent="0.3">
      <c r="A2676">
        <v>26674</v>
      </c>
      <c r="B2676">
        <v>0.110998549418467</v>
      </c>
      <c r="C2676">
        <v>0.1107937003491765</v>
      </c>
      <c r="D2676">
        <f t="shared" si="214"/>
        <v>2.0484906929049695E-4</v>
      </c>
      <c r="E2676">
        <f t="shared" si="215"/>
        <v>0.20484906929049695</v>
      </c>
      <c r="F2676" s="27">
        <f t="shared" si="216"/>
        <v>0.20484906929049695</v>
      </c>
      <c r="G2676">
        <f t="shared" si="213"/>
        <v>0.18455112284234582</v>
      </c>
      <c r="H2676" s="27">
        <f t="shared" si="217"/>
        <v>0.18455112284234582</v>
      </c>
    </row>
    <row r="2677" spans="1:8" x14ac:dyDescent="0.3">
      <c r="A2677">
        <v>26675</v>
      </c>
      <c r="B2677">
        <v>0.11399967540519</v>
      </c>
      <c r="C2677">
        <v>0.11387852919897749</v>
      </c>
      <c r="D2677">
        <f t="shared" si="214"/>
        <v>1.2114620621250793E-4</v>
      </c>
      <c r="E2677">
        <f t="shared" si="215"/>
        <v>0.12114620621250793</v>
      </c>
      <c r="F2677" s="27">
        <f t="shared" si="216"/>
        <v>0.12114620621250793</v>
      </c>
      <c r="G2677">
        <f t="shared" si="213"/>
        <v>0.10626890452268127</v>
      </c>
      <c r="H2677" s="27">
        <f t="shared" si="217"/>
        <v>0.10626890452268127</v>
      </c>
    </row>
    <row r="2678" spans="1:8" x14ac:dyDescent="0.3">
      <c r="A2678">
        <v>26676</v>
      </c>
      <c r="B2678">
        <v>0.116999452216715</v>
      </c>
      <c r="C2678">
        <v>0.1166641049793395</v>
      </c>
      <c r="D2678">
        <f t="shared" si="214"/>
        <v>3.3534723737549399E-4</v>
      </c>
      <c r="E2678">
        <f t="shared" si="215"/>
        <v>0.33534723737549399</v>
      </c>
      <c r="F2678" s="27">
        <f t="shared" si="216"/>
        <v>0.33534723737549399</v>
      </c>
      <c r="G2678">
        <f t="shared" si="213"/>
        <v>0.28662291234863146</v>
      </c>
      <c r="H2678" s="27">
        <f t="shared" si="217"/>
        <v>0.28662291234863146</v>
      </c>
    </row>
    <row r="2679" spans="1:8" x14ac:dyDescent="0.3">
      <c r="A2679">
        <v>26677</v>
      </c>
      <c r="B2679">
        <v>0.11766420641958</v>
      </c>
      <c r="C2679">
        <v>0.116995335077169</v>
      </c>
      <c r="D2679">
        <f t="shared" si="214"/>
        <v>6.6887134241100377E-4</v>
      </c>
      <c r="E2679">
        <f t="shared" si="215"/>
        <v>0.66887134241100377</v>
      </c>
      <c r="F2679" s="27">
        <f t="shared" si="216"/>
        <v>0.66887134241100377</v>
      </c>
      <c r="G2679">
        <f t="shared" si="213"/>
        <v>0.56845778573126016</v>
      </c>
      <c r="H2679" s="27">
        <f t="shared" si="217"/>
        <v>0.56845778573126016</v>
      </c>
    </row>
    <row r="2680" spans="1:8" x14ac:dyDescent="0.3">
      <c r="A2680">
        <v>26678</v>
      </c>
      <c r="B2680">
        <v>6.3000695007097499E-2</v>
      </c>
      <c r="C2680">
        <v>6.33282703281665E-2</v>
      </c>
      <c r="D2680">
        <f t="shared" si="214"/>
        <v>3.2757532106900134E-4</v>
      </c>
      <c r="E2680">
        <f t="shared" si="215"/>
        <v>0.32757532106900134</v>
      </c>
      <c r="F2680" s="27">
        <f t="shared" si="216"/>
        <v>0.32757532106900134</v>
      </c>
      <c r="G2680">
        <f t="shared" si="213"/>
        <v>0.51995509102256332</v>
      </c>
      <c r="H2680" s="27">
        <f t="shared" si="217"/>
        <v>0.51995509102256332</v>
      </c>
    </row>
    <row r="2681" spans="1:8" x14ac:dyDescent="0.3">
      <c r="A2681">
        <v>26679</v>
      </c>
      <c r="B2681">
        <v>6.7000553910900498E-2</v>
      </c>
      <c r="C2681">
        <v>6.5831062389674497E-2</v>
      </c>
      <c r="D2681">
        <f t="shared" si="214"/>
        <v>1.1694915212260015E-3</v>
      </c>
      <c r="E2681">
        <f t="shared" si="215"/>
        <v>1.1694915212260015</v>
      </c>
      <c r="F2681" s="27">
        <f t="shared" si="216"/>
        <v>1.1694915212260015</v>
      </c>
      <c r="G2681">
        <f t="shared" si="213"/>
        <v>1.7454953025929147</v>
      </c>
      <c r="H2681" s="27">
        <f t="shared" si="217"/>
        <v>1.7454953025929147</v>
      </c>
    </row>
    <row r="2682" spans="1:8" x14ac:dyDescent="0.3">
      <c r="A2682">
        <v>26680</v>
      </c>
      <c r="B2682">
        <v>7.1000241963043498E-2</v>
      </c>
      <c r="C2682">
        <v>7.0408714929131505E-2</v>
      </c>
      <c r="D2682">
        <f t="shared" si="214"/>
        <v>5.9152703391199268E-4</v>
      </c>
      <c r="E2682">
        <f t="shared" si="215"/>
        <v>0.59152703391199268</v>
      </c>
      <c r="F2682" s="27">
        <f t="shared" si="216"/>
        <v>0.59152703391199268</v>
      </c>
      <c r="G2682">
        <f t="shared" si="213"/>
        <v>0.83313382821975435</v>
      </c>
      <c r="H2682" s="27">
        <f t="shared" si="217"/>
        <v>0.83313382821975435</v>
      </c>
    </row>
    <row r="2683" spans="1:8" x14ac:dyDescent="0.3">
      <c r="A2683">
        <v>26681</v>
      </c>
      <c r="B2683">
        <v>7.5000124550435004E-2</v>
      </c>
      <c r="C2683">
        <v>7.4702525739492501E-2</v>
      </c>
      <c r="D2683">
        <f t="shared" si="214"/>
        <v>2.9759881094250373E-4</v>
      </c>
      <c r="E2683">
        <f t="shared" si="215"/>
        <v>0.29759881094250373</v>
      </c>
      <c r="F2683" s="27">
        <f t="shared" si="216"/>
        <v>0.29759881094250373</v>
      </c>
      <c r="G2683">
        <f t="shared" si="213"/>
        <v>0.3967977556388973</v>
      </c>
      <c r="H2683" s="27">
        <f t="shared" si="217"/>
        <v>0.3967977556388973</v>
      </c>
    </row>
    <row r="2684" spans="1:8" x14ac:dyDescent="0.3">
      <c r="A2684">
        <v>26682</v>
      </c>
      <c r="B2684">
        <v>7.9000105009765495E-2</v>
      </c>
      <c r="C2684">
        <v>7.8658003937849996E-2</v>
      </c>
      <c r="D2684">
        <f t="shared" si="214"/>
        <v>3.4210107191549877E-4</v>
      </c>
      <c r="E2684">
        <f t="shared" si="215"/>
        <v>0.34210107191549877</v>
      </c>
      <c r="F2684" s="27">
        <f t="shared" si="216"/>
        <v>0.34210107191549877</v>
      </c>
      <c r="G2684">
        <f t="shared" si="213"/>
        <v>0.43303875592723634</v>
      </c>
      <c r="H2684" s="27">
        <f t="shared" si="217"/>
        <v>0.43303875592723634</v>
      </c>
    </row>
    <row r="2685" spans="1:8" x14ac:dyDescent="0.3">
      <c r="A2685">
        <v>26683</v>
      </c>
      <c r="B2685">
        <v>8.3000026022453502E-2</v>
      </c>
      <c r="C2685">
        <v>8.2525354123653499E-2</v>
      </c>
      <c r="D2685">
        <f t="shared" si="214"/>
        <v>4.746718988000026E-4</v>
      </c>
      <c r="E2685">
        <f t="shared" si="215"/>
        <v>0.4746718988000026</v>
      </c>
      <c r="F2685" s="27">
        <f t="shared" si="216"/>
        <v>0.4746718988000026</v>
      </c>
      <c r="G2685">
        <f t="shared" si="213"/>
        <v>0.57189367467377961</v>
      </c>
      <c r="H2685" s="27">
        <f t="shared" si="217"/>
        <v>0.57189367467377961</v>
      </c>
    </row>
    <row r="2686" spans="1:8" x14ac:dyDescent="0.3">
      <c r="A2686">
        <v>26684</v>
      </c>
      <c r="B2686">
        <v>8.7000028680030997E-2</v>
      </c>
      <c r="C2686">
        <v>8.6510696572507498E-2</v>
      </c>
      <c r="D2686">
        <f t="shared" si="214"/>
        <v>4.8933210752349909E-4</v>
      </c>
      <c r="E2686">
        <f t="shared" si="215"/>
        <v>0.48933210752349909</v>
      </c>
      <c r="F2686" s="27">
        <f t="shared" si="216"/>
        <v>0.48933210752349909</v>
      </c>
      <c r="G2686">
        <f t="shared" si="213"/>
        <v>0.56245051288795134</v>
      </c>
      <c r="H2686" s="27">
        <f t="shared" si="217"/>
        <v>0.56245051288795134</v>
      </c>
    </row>
    <row r="2687" spans="1:8" x14ac:dyDescent="0.3">
      <c r="A2687">
        <v>26685</v>
      </c>
      <c r="B2687">
        <v>9.1000171845350003E-2</v>
      </c>
      <c r="C2687">
        <v>9.0779029776237502E-2</v>
      </c>
      <c r="D2687">
        <f t="shared" si="214"/>
        <v>2.2114206911250101E-4</v>
      </c>
      <c r="E2687">
        <f t="shared" si="215"/>
        <v>0.22114206911250101</v>
      </c>
      <c r="F2687" s="27">
        <f t="shared" si="216"/>
        <v>0.22114206911250101</v>
      </c>
      <c r="G2687">
        <f t="shared" si="213"/>
        <v>0.24301280385307439</v>
      </c>
      <c r="H2687" s="27">
        <f t="shared" si="217"/>
        <v>0.24301280385307439</v>
      </c>
    </row>
    <row r="2688" spans="1:8" x14ac:dyDescent="0.3">
      <c r="A2688">
        <v>26686</v>
      </c>
      <c r="B2688">
        <v>9.40001777478605E-2</v>
      </c>
      <c r="C2688">
        <v>9.4549433311511999E-2</v>
      </c>
      <c r="D2688">
        <f t="shared" si="214"/>
        <v>5.4925556365149897E-4</v>
      </c>
      <c r="E2688">
        <f t="shared" si="215"/>
        <v>0.54925556365149897</v>
      </c>
      <c r="F2688" s="27">
        <f t="shared" si="216"/>
        <v>0.54925556365149897</v>
      </c>
      <c r="G2688">
        <f t="shared" si="213"/>
        <v>0.58431332451815532</v>
      </c>
      <c r="H2688" s="27">
        <f t="shared" si="217"/>
        <v>0.58431332451815532</v>
      </c>
    </row>
    <row r="2689" spans="1:8" x14ac:dyDescent="0.3">
      <c r="A2689">
        <v>26687</v>
      </c>
      <c r="B2689">
        <v>9.8000162788101003E-2</v>
      </c>
      <c r="C2689">
        <v>9.8625889008060005E-2</v>
      </c>
      <c r="D2689">
        <f t="shared" si="214"/>
        <v>6.2572621995900246E-4</v>
      </c>
      <c r="E2689">
        <f t="shared" si="215"/>
        <v>0.62572621995900246</v>
      </c>
      <c r="F2689" s="27">
        <f t="shared" si="216"/>
        <v>0.62572621995900246</v>
      </c>
      <c r="G2689">
        <f t="shared" si="213"/>
        <v>0.6384950822091664</v>
      </c>
      <c r="H2689" s="27">
        <f t="shared" si="217"/>
        <v>0.6384950822091664</v>
      </c>
    </row>
    <row r="2690" spans="1:8" x14ac:dyDescent="0.3">
      <c r="A2690">
        <v>26688</v>
      </c>
      <c r="B2690">
        <v>0.102000026348461</v>
      </c>
      <c r="C2690">
        <v>0.1025725028592845</v>
      </c>
      <c r="D2690">
        <f t="shared" si="214"/>
        <v>5.7247651082349693E-4</v>
      </c>
      <c r="E2690">
        <f t="shared" si="215"/>
        <v>0.57247651082349693</v>
      </c>
      <c r="F2690" s="27">
        <f t="shared" si="216"/>
        <v>0.57247651082349693</v>
      </c>
      <c r="G2690">
        <f t="shared" si="213"/>
        <v>0.56125133621804657</v>
      </c>
      <c r="H2690" s="27">
        <f t="shared" si="217"/>
        <v>0.56125133621804657</v>
      </c>
    </row>
    <row r="2691" spans="1:8" x14ac:dyDescent="0.3">
      <c r="A2691">
        <v>27169</v>
      </c>
      <c r="B2691">
        <v>0.109000052679787</v>
      </c>
      <c r="C2691">
        <v>0.10987257498023099</v>
      </c>
      <c r="D2691">
        <f t="shared" si="214"/>
        <v>8.7252230044398971E-4</v>
      </c>
      <c r="E2691">
        <f t="shared" si="215"/>
        <v>0.87252230044398971</v>
      </c>
      <c r="F2691" s="27">
        <f t="shared" si="216"/>
        <v>0.87252230044398971</v>
      </c>
      <c r="G2691">
        <f t="shared" ref="G2691:G2754" si="218">ABS(F2691/(B2691*1000))*100</f>
        <v>0.80047878784721949</v>
      </c>
      <c r="H2691" s="27">
        <f t="shared" si="217"/>
        <v>0.80047878784721949</v>
      </c>
    </row>
    <row r="2692" spans="1:8" x14ac:dyDescent="0.3">
      <c r="A2692">
        <v>27170</v>
      </c>
      <c r="B2692">
        <v>0.11000005577724201</v>
      </c>
      <c r="C2692">
        <v>0.1113574525422175</v>
      </c>
      <c r="D2692">
        <f t="shared" ref="D2692:D2755" si="219">ABS(B2692-C2692)</f>
        <v>1.3573967649754964E-3</v>
      </c>
      <c r="E2692">
        <f t="shared" ref="E2692:E2755" si="220">D2692*1000</f>
        <v>1.3573967649754963</v>
      </c>
      <c r="F2692" s="27">
        <f t="shared" ref="F2692:F2755" si="221">E2692</f>
        <v>1.3573967649754963</v>
      </c>
      <c r="G2692">
        <f t="shared" si="218"/>
        <v>1.2339964333511995</v>
      </c>
      <c r="H2692" s="27">
        <f t="shared" ref="H2692:H2755" si="222">G2692</f>
        <v>1.2339964333511995</v>
      </c>
    </row>
    <row r="2693" spans="1:8" x14ac:dyDescent="0.3">
      <c r="A2693">
        <v>27171</v>
      </c>
      <c r="B2693">
        <v>0.112000021119504</v>
      </c>
      <c r="C2693">
        <v>0.113393596949963</v>
      </c>
      <c r="D2693">
        <f t="shared" si="219"/>
        <v>1.3935758304590012E-3</v>
      </c>
      <c r="E2693">
        <f t="shared" si="220"/>
        <v>1.3935758304590014</v>
      </c>
      <c r="F2693" s="27">
        <f t="shared" si="221"/>
        <v>1.3935758304590014</v>
      </c>
      <c r="G2693">
        <f t="shared" si="218"/>
        <v>1.2442638997112834</v>
      </c>
      <c r="H2693" s="27">
        <f t="shared" si="222"/>
        <v>1.2442638997112834</v>
      </c>
    </row>
    <row r="2694" spans="1:8" x14ac:dyDescent="0.3">
      <c r="A2694">
        <v>27172</v>
      </c>
      <c r="B2694">
        <v>0.114000037389173</v>
      </c>
      <c r="C2694">
        <v>0.1153129476793915</v>
      </c>
      <c r="D2694">
        <f t="shared" si="219"/>
        <v>1.3129102902185025E-3</v>
      </c>
      <c r="E2694">
        <f t="shared" si="220"/>
        <v>1.3129102902185026</v>
      </c>
      <c r="F2694" s="27">
        <f t="shared" si="221"/>
        <v>1.3129102902185026</v>
      </c>
      <c r="G2694">
        <f t="shared" si="218"/>
        <v>1.1516753154531811</v>
      </c>
      <c r="H2694" s="27">
        <f t="shared" si="222"/>
        <v>1.1516753154531811</v>
      </c>
    </row>
    <row r="2695" spans="1:8" x14ac:dyDescent="0.3">
      <c r="A2695">
        <v>27173</v>
      </c>
      <c r="B2695">
        <v>0.11500001334292401</v>
      </c>
      <c r="C2695">
        <v>0.1170996775143015</v>
      </c>
      <c r="D2695">
        <f t="shared" si="219"/>
        <v>2.0996641713774966E-3</v>
      </c>
      <c r="E2695">
        <f t="shared" si="220"/>
        <v>2.0996641713774968</v>
      </c>
      <c r="F2695" s="27">
        <f t="shared" si="221"/>
        <v>2.0996641713774968</v>
      </c>
      <c r="G2695">
        <f t="shared" si="218"/>
        <v>1.8257947197939957</v>
      </c>
      <c r="H2695" s="27">
        <f t="shared" si="222"/>
        <v>1.8257947197939957</v>
      </c>
    </row>
    <row r="2696" spans="1:8" x14ac:dyDescent="0.3">
      <c r="A2696">
        <v>27174</v>
      </c>
      <c r="B2696">
        <v>0.116000013485348</v>
      </c>
      <c r="C2696">
        <v>0.117975105463585</v>
      </c>
      <c r="D2696">
        <f t="shared" si="219"/>
        <v>1.9750919782370036E-3</v>
      </c>
      <c r="E2696">
        <f t="shared" si="220"/>
        <v>1.9750919782370036</v>
      </c>
      <c r="F2696" s="27">
        <f t="shared" si="221"/>
        <v>1.9750919782370036</v>
      </c>
      <c r="G2696">
        <f t="shared" si="218"/>
        <v>1.7026653005402266</v>
      </c>
      <c r="H2696" s="27">
        <f t="shared" si="222"/>
        <v>1.7026653005402266</v>
      </c>
    </row>
    <row r="2697" spans="1:8" x14ac:dyDescent="0.3">
      <c r="A2697">
        <v>27175</v>
      </c>
      <c r="B2697">
        <v>0.11700001320782601</v>
      </c>
      <c r="C2697">
        <v>0.118824451602529</v>
      </c>
      <c r="D2697">
        <f t="shared" si="219"/>
        <v>1.8244383947029902E-3</v>
      </c>
      <c r="E2697">
        <f t="shared" si="220"/>
        <v>1.8244383947029901</v>
      </c>
      <c r="F2697" s="27">
        <f t="shared" si="221"/>
        <v>1.8244383947029901</v>
      </c>
      <c r="G2697">
        <f t="shared" si="218"/>
        <v>1.5593488792708574</v>
      </c>
      <c r="H2697" s="27">
        <f t="shared" si="222"/>
        <v>1.5593488792708574</v>
      </c>
    </row>
    <row r="2698" spans="1:8" x14ac:dyDescent="0.3">
      <c r="A2698">
        <v>27176</v>
      </c>
      <c r="B2698">
        <v>0.11800001296485101</v>
      </c>
      <c r="C2698">
        <v>0.119545708225769</v>
      </c>
      <c r="D2698">
        <f t="shared" si="219"/>
        <v>1.5456952609179953E-3</v>
      </c>
      <c r="E2698">
        <f t="shared" si="220"/>
        <v>1.5456952609179953</v>
      </c>
      <c r="F2698" s="27">
        <f t="shared" si="221"/>
        <v>1.5456952609179953</v>
      </c>
      <c r="G2698">
        <f t="shared" si="218"/>
        <v>1.3099110941440455</v>
      </c>
      <c r="H2698" s="27">
        <f t="shared" si="222"/>
        <v>1.3099110941440455</v>
      </c>
    </row>
    <row r="2699" spans="1:8" x14ac:dyDescent="0.3">
      <c r="A2699">
        <v>27177</v>
      </c>
      <c r="B2699">
        <v>0.119000012051272</v>
      </c>
      <c r="C2699">
        <v>0.12086527702349199</v>
      </c>
      <c r="D2699">
        <f t="shared" si="219"/>
        <v>1.8652649722199904E-3</v>
      </c>
      <c r="E2699">
        <f t="shared" si="220"/>
        <v>1.8652649722199905</v>
      </c>
      <c r="F2699" s="27">
        <f t="shared" si="221"/>
        <v>1.8652649722199905</v>
      </c>
      <c r="G2699">
        <f t="shared" si="218"/>
        <v>1.567449397749916</v>
      </c>
      <c r="H2699" s="27">
        <f t="shared" si="222"/>
        <v>1.567449397749916</v>
      </c>
    </row>
    <row r="2700" spans="1:8" x14ac:dyDescent="0.3">
      <c r="A2700">
        <v>27178</v>
      </c>
      <c r="B2700">
        <v>0.120000112110482</v>
      </c>
      <c r="C2700">
        <v>0.1212411102896765</v>
      </c>
      <c r="D2700">
        <f t="shared" si="219"/>
        <v>1.2409981791944996E-3</v>
      </c>
      <c r="E2700">
        <f t="shared" si="220"/>
        <v>1.2409981791944995</v>
      </c>
      <c r="F2700" s="27">
        <f t="shared" si="221"/>
        <v>1.2409981791944995</v>
      </c>
      <c r="G2700">
        <f t="shared" si="218"/>
        <v>1.0341641831567077</v>
      </c>
      <c r="H2700" s="27">
        <f t="shared" si="222"/>
        <v>1.0341641831567077</v>
      </c>
    </row>
    <row r="2701" spans="1:8" x14ac:dyDescent="0.3">
      <c r="A2701">
        <v>27179</v>
      </c>
      <c r="B2701">
        <v>0.12000008799331301</v>
      </c>
      <c r="C2701">
        <v>0.12117571651419951</v>
      </c>
      <c r="D2701">
        <f t="shared" si="219"/>
        <v>1.1756285208864986E-3</v>
      </c>
      <c r="E2701">
        <f t="shared" si="220"/>
        <v>1.1756285208864985</v>
      </c>
      <c r="F2701" s="27">
        <f t="shared" si="221"/>
        <v>1.1756285208864985</v>
      </c>
      <c r="G2701">
        <f t="shared" si="218"/>
        <v>0.97968971568755048</v>
      </c>
      <c r="H2701" s="27">
        <f t="shared" si="222"/>
        <v>0.97968971568755048</v>
      </c>
    </row>
    <row r="2702" spans="1:8" x14ac:dyDescent="0.3">
      <c r="A2702">
        <v>27180</v>
      </c>
      <c r="B2702">
        <v>0.121000061363202</v>
      </c>
      <c r="C2702">
        <v>0.121555440394403</v>
      </c>
      <c r="D2702">
        <f t="shared" si="219"/>
        <v>5.5537903120099485E-4</v>
      </c>
      <c r="E2702">
        <f t="shared" si="220"/>
        <v>0.55537903120099485</v>
      </c>
      <c r="F2702" s="27">
        <f t="shared" si="221"/>
        <v>0.55537903120099485</v>
      </c>
      <c r="G2702">
        <f t="shared" si="218"/>
        <v>0.45899070210711002</v>
      </c>
      <c r="H2702" s="27">
        <f t="shared" si="222"/>
        <v>0.45899070210711002</v>
      </c>
    </row>
    <row r="2703" spans="1:8" x14ac:dyDescent="0.3">
      <c r="A2703">
        <v>27181</v>
      </c>
      <c r="B2703">
        <v>0.12100006563228199</v>
      </c>
      <c r="C2703">
        <v>0.122048343740476</v>
      </c>
      <c r="D2703">
        <f t="shared" si="219"/>
        <v>1.048278108194009E-3</v>
      </c>
      <c r="E2703">
        <f t="shared" si="220"/>
        <v>1.0482781081940091</v>
      </c>
      <c r="F2703" s="27">
        <f t="shared" si="221"/>
        <v>1.0482781081940091</v>
      </c>
      <c r="G2703">
        <f t="shared" si="218"/>
        <v>0.86634507404294814</v>
      </c>
      <c r="H2703" s="27">
        <f t="shared" si="222"/>
        <v>0.86634507404294814</v>
      </c>
    </row>
    <row r="2704" spans="1:8" x14ac:dyDescent="0.3">
      <c r="A2704">
        <v>27182</v>
      </c>
      <c r="B2704">
        <v>0.122000054749078</v>
      </c>
      <c r="C2704">
        <v>0.1236077853043555</v>
      </c>
      <c r="D2704">
        <f t="shared" si="219"/>
        <v>1.6077305552774923E-3</v>
      </c>
      <c r="E2704">
        <f t="shared" si="220"/>
        <v>1.6077305552774923</v>
      </c>
      <c r="F2704" s="27">
        <f t="shared" si="221"/>
        <v>1.6077305552774923</v>
      </c>
      <c r="G2704">
        <f t="shared" si="218"/>
        <v>1.3178113391704378</v>
      </c>
      <c r="H2704" s="27">
        <f t="shared" si="222"/>
        <v>1.3178113391704378</v>
      </c>
    </row>
    <row r="2705" spans="1:8" x14ac:dyDescent="0.3">
      <c r="A2705">
        <v>27183</v>
      </c>
      <c r="B2705">
        <v>0.123000081365779</v>
      </c>
      <c r="C2705">
        <v>0.12449314362281549</v>
      </c>
      <c r="D2705">
        <f t="shared" si="219"/>
        <v>1.4930622570364926E-3</v>
      </c>
      <c r="E2705">
        <f t="shared" si="220"/>
        <v>1.4930622570364926</v>
      </c>
      <c r="F2705" s="27">
        <f t="shared" si="221"/>
        <v>1.4930622570364926</v>
      </c>
      <c r="G2705">
        <f t="shared" si="218"/>
        <v>1.2138709506999492</v>
      </c>
      <c r="H2705" s="27">
        <f t="shared" si="222"/>
        <v>1.2138709506999492</v>
      </c>
    </row>
    <row r="2706" spans="1:8" x14ac:dyDescent="0.3">
      <c r="A2706">
        <v>27184</v>
      </c>
      <c r="B2706">
        <v>0.12400007261742001</v>
      </c>
      <c r="C2706">
        <v>0.12516367572582501</v>
      </c>
      <c r="D2706">
        <f t="shared" si="219"/>
        <v>1.1636031084050064E-3</v>
      </c>
      <c r="E2706">
        <f t="shared" si="220"/>
        <v>1.1636031084050065</v>
      </c>
      <c r="F2706" s="27">
        <f t="shared" si="221"/>
        <v>1.1636031084050065</v>
      </c>
      <c r="G2706">
        <f t="shared" si="218"/>
        <v>0.93838905400894024</v>
      </c>
      <c r="H2706" s="27">
        <f t="shared" si="222"/>
        <v>0.93838905400894024</v>
      </c>
    </row>
    <row r="2707" spans="1:8" x14ac:dyDescent="0.3">
      <c r="A2707">
        <v>27185</v>
      </c>
      <c r="B2707">
        <v>0.124000047702595</v>
      </c>
      <c r="C2707">
        <v>0.12613966784665151</v>
      </c>
      <c r="D2707">
        <f t="shared" si="219"/>
        <v>2.1396201440565116E-3</v>
      </c>
      <c r="E2707">
        <f t="shared" si="220"/>
        <v>2.1396201440565115</v>
      </c>
      <c r="F2707" s="27">
        <f t="shared" si="221"/>
        <v>2.1396201440565115</v>
      </c>
      <c r="G2707">
        <f t="shared" si="218"/>
        <v>1.7254994523778193</v>
      </c>
      <c r="H2707" s="27">
        <f t="shared" si="222"/>
        <v>1.7254994523778193</v>
      </c>
    </row>
    <row r="2708" spans="1:8" x14ac:dyDescent="0.3">
      <c r="A2708">
        <v>27186</v>
      </c>
      <c r="B2708">
        <v>0.123000084650073</v>
      </c>
      <c r="C2708">
        <v>0.1243262416821095</v>
      </c>
      <c r="D2708">
        <f t="shared" si="219"/>
        <v>1.3261570320364929E-3</v>
      </c>
      <c r="E2708">
        <f t="shared" si="220"/>
        <v>1.3261570320364928</v>
      </c>
      <c r="F2708" s="27">
        <f t="shared" si="221"/>
        <v>1.3261570320364928</v>
      </c>
      <c r="G2708">
        <f t="shared" si="218"/>
        <v>1.0781757067967235</v>
      </c>
      <c r="H2708" s="27">
        <f t="shared" si="222"/>
        <v>1.0781757067967235</v>
      </c>
    </row>
    <row r="2709" spans="1:8" x14ac:dyDescent="0.3">
      <c r="A2709">
        <v>27187</v>
      </c>
      <c r="B2709">
        <v>0.121000064962785</v>
      </c>
      <c r="C2709">
        <v>0.1224789745796115</v>
      </c>
      <c r="D2709">
        <f t="shared" si="219"/>
        <v>1.478909616826507E-3</v>
      </c>
      <c r="E2709">
        <f t="shared" si="220"/>
        <v>1.478909616826507</v>
      </c>
      <c r="F2709" s="27">
        <f t="shared" si="221"/>
        <v>1.478909616826507</v>
      </c>
      <c r="G2709">
        <f t="shared" si="218"/>
        <v>1.2222386965505871</v>
      </c>
      <c r="H2709" s="27">
        <f t="shared" si="222"/>
        <v>1.2222386965505871</v>
      </c>
    </row>
    <row r="2710" spans="1:8" x14ac:dyDescent="0.3">
      <c r="A2710">
        <v>27188</v>
      </c>
      <c r="B2710">
        <v>0.12000007509128</v>
      </c>
      <c r="C2710">
        <v>0.121462645553035</v>
      </c>
      <c r="D2710">
        <f t="shared" si="219"/>
        <v>1.4625704617550056E-3</v>
      </c>
      <c r="E2710">
        <f t="shared" si="220"/>
        <v>1.4625704617550057</v>
      </c>
      <c r="F2710" s="27">
        <f t="shared" si="221"/>
        <v>1.4625704617550057</v>
      </c>
      <c r="G2710">
        <f t="shared" si="218"/>
        <v>1.2188079554470928</v>
      </c>
      <c r="H2710" s="27">
        <f t="shared" si="222"/>
        <v>1.2188079554470928</v>
      </c>
    </row>
    <row r="2711" spans="1:8" x14ac:dyDescent="0.3">
      <c r="A2711">
        <v>27189</v>
      </c>
      <c r="B2711">
        <v>0.11800001291467099</v>
      </c>
      <c r="C2711">
        <v>0.1200414658386985</v>
      </c>
      <c r="D2711">
        <f t="shared" si="219"/>
        <v>2.0414529240275064E-3</v>
      </c>
      <c r="E2711">
        <f t="shared" si="220"/>
        <v>2.0414529240275066</v>
      </c>
      <c r="F2711" s="27">
        <f t="shared" si="221"/>
        <v>2.0414529240275066</v>
      </c>
      <c r="G2711">
        <f t="shared" si="218"/>
        <v>1.73004466152367</v>
      </c>
      <c r="H2711" s="27">
        <f t="shared" si="222"/>
        <v>1.73004466152367</v>
      </c>
    </row>
    <row r="2712" spans="1:8" x14ac:dyDescent="0.3">
      <c r="A2712">
        <v>27190</v>
      </c>
      <c r="B2712">
        <v>0.116000013287701</v>
      </c>
      <c r="C2712">
        <v>0.1170287656006575</v>
      </c>
      <c r="D2712">
        <f t="shared" si="219"/>
        <v>1.0287523129565018E-3</v>
      </c>
      <c r="E2712">
        <f t="shared" si="220"/>
        <v>1.0287523129565019</v>
      </c>
      <c r="F2712" s="27">
        <f t="shared" si="221"/>
        <v>1.0287523129565019</v>
      </c>
      <c r="G2712">
        <f t="shared" si="218"/>
        <v>0.88685534061535864</v>
      </c>
      <c r="H2712" s="27">
        <f t="shared" si="222"/>
        <v>0.88685534061535864</v>
      </c>
    </row>
    <row r="2713" spans="1:8" x14ac:dyDescent="0.3">
      <c r="A2713">
        <v>27191</v>
      </c>
      <c r="B2713">
        <v>0.113000022396538</v>
      </c>
      <c r="C2713">
        <v>0.114147867776644</v>
      </c>
      <c r="D2713">
        <f t="shared" si="219"/>
        <v>1.1478453801059968E-3</v>
      </c>
      <c r="E2713">
        <f t="shared" si="220"/>
        <v>1.1478453801059967</v>
      </c>
      <c r="F2713" s="27">
        <f t="shared" si="221"/>
        <v>1.1478453801059967</v>
      </c>
      <c r="G2713">
        <f t="shared" si="218"/>
        <v>1.0157921704457675</v>
      </c>
      <c r="H2713" s="27">
        <f t="shared" si="222"/>
        <v>1.0157921704457675</v>
      </c>
    </row>
    <row r="2714" spans="1:8" x14ac:dyDescent="0.3">
      <c r="A2714">
        <v>27192</v>
      </c>
      <c r="B2714">
        <v>0.110000052149353</v>
      </c>
      <c r="C2714">
        <v>0.110317582272999</v>
      </c>
      <c r="D2714">
        <f t="shared" si="219"/>
        <v>3.1753012364599265E-4</v>
      </c>
      <c r="E2714">
        <f t="shared" si="220"/>
        <v>0.31753012364599265</v>
      </c>
      <c r="F2714" s="27">
        <f t="shared" si="221"/>
        <v>0.31753012364599265</v>
      </c>
      <c r="G2714">
        <f t="shared" si="218"/>
        <v>0.28866361191798789</v>
      </c>
      <c r="H2714" s="27">
        <f t="shared" si="222"/>
        <v>0.28866361191798789</v>
      </c>
    </row>
    <row r="2715" spans="1:8" x14ac:dyDescent="0.3">
      <c r="A2715">
        <v>27193</v>
      </c>
      <c r="B2715">
        <v>0.107000048914136</v>
      </c>
      <c r="C2715">
        <v>0.107216559812713</v>
      </c>
      <c r="D2715">
        <f t="shared" si="219"/>
        <v>2.1651089857699368E-4</v>
      </c>
      <c r="E2715">
        <f t="shared" si="220"/>
        <v>0.21651089857699368</v>
      </c>
      <c r="F2715" s="27">
        <f t="shared" si="221"/>
        <v>0.21651089857699368</v>
      </c>
      <c r="G2715">
        <f t="shared" si="218"/>
        <v>0.20234654168311317</v>
      </c>
      <c r="H2715" s="27">
        <f t="shared" si="222"/>
        <v>0.20234654168311317</v>
      </c>
    </row>
    <row r="2716" spans="1:8" x14ac:dyDescent="0.3">
      <c r="A2716">
        <v>27194</v>
      </c>
      <c r="B2716">
        <v>0.104000039711398</v>
      </c>
      <c r="C2716">
        <v>0.1045298691269845</v>
      </c>
      <c r="D2716">
        <f t="shared" si="219"/>
        <v>5.298294155865052E-4</v>
      </c>
      <c r="E2716">
        <f t="shared" si="220"/>
        <v>0.5298294155865052</v>
      </c>
      <c r="F2716" s="27">
        <f t="shared" si="221"/>
        <v>0.5298294155865052</v>
      </c>
      <c r="G2716">
        <f t="shared" si="218"/>
        <v>0.50945116661185075</v>
      </c>
      <c r="H2716" s="27">
        <f t="shared" si="222"/>
        <v>0.50945116661185075</v>
      </c>
    </row>
    <row r="2717" spans="1:8" x14ac:dyDescent="0.3">
      <c r="A2717">
        <v>27195</v>
      </c>
      <c r="B2717">
        <v>0.10100002574785</v>
      </c>
      <c r="C2717">
        <v>0.1017034842222465</v>
      </c>
      <c r="D2717">
        <f t="shared" si="219"/>
        <v>7.0345847439649833E-4</v>
      </c>
      <c r="E2717">
        <f t="shared" si="220"/>
        <v>0.70345847439649833</v>
      </c>
      <c r="F2717" s="27">
        <f t="shared" si="221"/>
        <v>0.70345847439649833</v>
      </c>
      <c r="G2717">
        <f t="shared" si="218"/>
        <v>0.69649336144993301</v>
      </c>
      <c r="H2717" s="27">
        <f t="shared" si="222"/>
        <v>0.69649336144993301</v>
      </c>
    </row>
    <row r="2718" spans="1:8" x14ac:dyDescent="0.3">
      <c r="A2718">
        <v>27196</v>
      </c>
      <c r="B2718">
        <v>9.9000011993043494E-2</v>
      </c>
      <c r="C2718">
        <v>9.9110665986332003E-2</v>
      </c>
      <c r="D2718">
        <f t="shared" si="219"/>
        <v>1.1065399328850922E-4</v>
      </c>
      <c r="E2718">
        <f t="shared" si="220"/>
        <v>0.11065399328850922</v>
      </c>
      <c r="F2718" s="27">
        <f t="shared" si="221"/>
        <v>0.11065399328850922</v>
      </c>
      <c r="G2718">
        <f t="shared" si="218"/>
        <v>0.11177169685220303</v>
      </c>
      <c r="H2718" s="27">
        <f t="shared" si="222"/>
        <v>0.11177169685220303</v>
      </c>
    </row>
    <row r="2719" spans="1:8" x14ac:dyDescent="0.3">
      <c r="A2719">
        <v>27197</v>
      </c>
      <c r="B2719">
        <v>9.6000012002604496E-2</v>
      </c>
      <c r="C2719">
        <v>9.6181949966322997E-2</v>
      </c>
      <c r="D2719">
        <f t="shared" si="219"/>
        <v>1.8193796371850091E-4</v>
      </c>
      <c r="E2719">
        <f t="shared" si="220"/>
        <v>0.18193796371850091</v>
      </c>
      <c r="F2719" s="27">
        <f t="shared" si="221"/>
        <v>0.18193796371850091</v>
      </c>
      <c r="G2719">
        <f t="shared" si="218"/>
        <v>0.18951868851179404</v>
      </c>
      <c r="H2719" s="27">
        <f t="shared" si="222"/>
        <v>0.18951868851179404</v>
      </c>
    </row>
    <row r="2720" spans="1:8" x14ac:dyDescent="0.3">
      <c r="A2720">
        <v>27198</v>
      </c>
      <c r="B2720">
        <v>9.4000027685439497E-2</v>
      </c>
      <c r="C2720">
        <v>9.4611925604075997E-2</v>
      </c>
      <c r="D2720">
        <f t="shared" si="219"/>
        <v>6.1189791863650034E-4</v>
      </c>
      <c r="E2720">
        <f t="shared" si="220"/>
        <v>0.61189791863650034</v>
      </c>
      <c r="F2720" s="27">
        <f t="shared" si="221"/>
        <v>0.61189791863650034</v>
      </c>
      <c r="G2720">
        <f t="shared" si="218"/>
        <v>0.65095504086886846</v>
      </c>
      <c r="H2720" s="27">
        <f t="shared" si="222"/>
        <v>0.65095504086886846</v>
      </c>
    </row>
    <row r="2721" spans="1:8" x14ac:dyDescent="0.3">
      <c r="A2721">
        <v>27199</v>
      </c>
      <c r="B2721">
        <v>9.2000029147727994E-2</v>
      </c>
      <c r="C2721">
        <v>9.2700676200483001E-2</v>
      </c>
      <c r="D2721">
        <f t="shared" si="219"/>
        <v>7.0064705275500738E-4</v>
      </c>
      <c r="E2721">
        <f t="shared" si="220"/>
        <v>0.70064705275500738</v>
      </c>
      <c r="F2721" s="27">
        <f t="shared" si="221"/>
        <v>0.70064705275500738</v>
      </c>
      <c r="G2721">
        <f t="shared" si="218"/>
        <v>0.76157264214552733</v>
      </c>
      <c r="H2721" s="27">
        <f t="shared" si="222"/>
        <v>0.76157264214552733</v>
      </c>
    </row>
    <row r="2722" spans="1:8" x14ac:dyDescent="0.3">
      <c r="A2722">
        <v>27200</v>
      </c>
      <c r="B2722">
        <v>9.1000028831306007E-2</v>
      </c>
      <c r="C2722">
        <v>9.0707140389886004E-2</v>
      </c>
      <c r="D2722">
        <f t="shared" si="219"/>
        <v>2.9288844142000281E-4</v>
      </c>
      <c r="E2722">
        <f t="shared" si="220"/>
        <v>0.29288844142000281</v>
      </c>
      <c r="F2722" s="27">
        <f t="shared" si="221"/>
        <v>0.29288844142000281</v>
      </c>
      <c r="G2722">
        <f t="shared" si="218"/>
        <v>0.32185532815923984</v>
      </c>
      <c r="H2722" s="27">
        <f t="shared" si="222"/>
        <v>0.32185532815923984</v>
      </c>
    </row>
    <row r="2723" spans="1:8" x14ac:dyDescent="0.3">
      <c r="A2723">
        <v>27201</v>
      </c>
      <c r="B2723">
        <v>8.90000321088215E-2</v>
      </c>
      <c r="C2723">
        <v>8.8573182044477505E-2</v>
      </c>
      <c r="D2723">
        <f t="shared" si="219"/>
        <v>4.2685006434399486E-4</v>
      </c>
      <c r="E2723">
        <f t="shared" si="220"/>
        <v>0.42685006434399486</v>
      </c>
      <c r="F2723" s="27">
        <f t="shared" si="221"/>
        <v>0.42685006434399486</v>
      </c>
      <c r="G2723">
        <f t="shared" si="218"/>
        <v>0.4796066408403985</v>
      </c>
      <c r="H2723" s="27">
        <f t="shared" si="222"/>
        <v>0.4796066408403985</v>
      </c>
    </row>
    <row r="2724" spans="1:8" x14ac:dyDescent="0.3">
      <c r="A2724">
        <v>27202</v>
      </c>
      <c r="B2724">
        <v>8.9000031483237999E-2</v>
      </c>
      <c r="C2724">
        <v>8.8706528458126002E-2</v>
      </c>
      <c r="D2724">
        <f t="shared" si="219"/>
        <v>2.9350302511199633E-4</v>
      </c>
      <c r="E2724">
        <f t="shared" si="220"/>
        <v>0.29350302511199633</v>
      </c>
      <c r="F2724" s="27">
        <f t="shared" si="221"/>
        <v>0.29350302511199633</v>
      </c>
      <c r="G2724">
        <f t="shared" si="218"/>
        <v>0.32977856324384991</v>
      </c>
      <c r="H2724" s="27">
        <f t="shared" si="222"/>
        <v>0.32977856324384991</v>
      </c>
    </row>
    <row r="2725" spans="1:8" x14ac:dyDescent="0.3">
      <c r="A2725">
        <v>27203</v>
      </c>
      <c r="B2725">
        <v>8.9000031845128502E-2</v>
      </c>
      <c r="C2725">
        <v>8.8588329103881994E-2</v>
      </c>
      <c r="D2725">
        <f t="shared" si="219"/>
        <v>4.1170274124650852E-4</v>
      </c>
      <c r="E2725">
        <f t="shared" si="220"/>
        <v>0.41170274124650852</v>
      </c>
      <c r="F2725" s="27">
        <f t="shared" si="221"/>
        <v>0.41170274124650852</v>
      </c>
      <c r="G2725">
        <f t="shared" si="218"/>
        <v>0.46258718419665767</v>
      </c>
      <c r="H2725" s="27">
        <f t="shared" si="222"/>
        <v>0.46258718419665767</v>
      </c>
    </row>
    <row r="2726" spans="1:8" x14ac:dyDescent="0.3">
      <c r="A2726">
        <v>27204</v>
      </c>
      <c r="B2726">
        <v>8.9000214466419994E-2</v>
      </c>
      <c r="C2726">
        <v>8.8322408378732495E-2</v>
      </c>
      <c r="D2726">
        <f t="shared" si="219"/>
        <v>6.7780608768749917E-4</v>
      </c>
      <c r="E2726">
        <f t="shared" si="220"/>
        <v>0.67780608768749917</v>
      </c>
      <c r="F2726" s="27">
        <f t="shared" si="221"/>
        <v>0.67780608768749917</v>
      </c>
      <c r="G2726">
        <f t="shared" si="218"/>
        <v>0.76157803860488127</v>
      </c>
      <c r="H2726" s="27">
        <f t="shared" si="222"/>
        <v>0.76157803860488127</v>
      </c>
    </row>
    <row r="2727" spans="1:8" x14ac:dyDescent="0.3">
      <c r="A2727">
        <v>27205</v>
      </c>
      <c r="B2727">
        <v>8.8000236790942502E-2</v>
      </c>
      <c r="C2727">
        <v>8.8316963518169006E-2</v>
      </c>
      <c r="D2727">
        <f t="shared" si="219"/>
        <v>3.1672672722650452E-4</v>
      </c>
      <c r="E2727">
        <f t="shared" si="220"/>
        <v>0.31672672722650452</v>
      </c>
      <c r="F2727" s="27">
        <f t="shared" si="221"/>
        <v>0.31672672722650452</v>
      </c>
      <c r="G2727">
        <f t="shared" si="218"/>
        <v>0.35991576702109956</v>
      </c>
      <c r="H2727" s="27">
        <f t="shared" si="222"/>
        <v>0.35991576702109956</v>
      </c>
    </row>
    <row r="2728" spans="1:8" x14ac:dyDescent="0.3">
      <c r="A2728">
        <v>27206</v>
      </c>
      <c r="B2728">
        <v>8.8000233410787498E-2</v>
      </c>
      <c r="C2728">
        <v>8.8610356329287002E-2</v>
      </c>
      <c r="D2728">
        <f t="shared" si="219"/>
        <v>6.1012291849950329E-4</v>
      </c>
      <c r="E2728">
        <f t="shared" si="220"/>
        <v>0.61012291849950329</v>
      </c>
      <c r="F2728" s="27">
        <f t="shared" si="221"/>
        <v>0.61012291849950329</v>
      </c>
      <c r="G2728">
        <f t="shared" si="218"/>
        <v>0.69331965933707562</v>
      </c>
      <c r="H2728" s="27">
        <f t="shared" si="222"/>
        <v>0.69331965933707562</v>
      </c>
    </row>
    <row r="2729" spans="1:8" x14ac:dyDescent="0.3">
      <c r="A2729">
        <v>27207</v>
      </c>
      <c r="B2729">
        <v>8.8000230510394004E-2</v>
      </c>
      <c r="C2729">
        <v>8.8540049660649003E-2</v>
      </c>
      <c r="D2729">
        <f t="shared" si="219"/>
        <v>5.3981915025499982E-4</v>
      </c>
      <c r="E2729">
        <f t="shared" si="220"/>
        <v>0.53981915025499982</v>
      </c>
      <c r="F2729" s="27">
        <f t="shared" si="221"/>
        <v>0.53981915025499982</v>
      </c>
      <c r="G2729">
        <f t="shared" si="218"/>
        <v>0.61342924572366886</v>
      </c>
      <c r="H2729" s="27">
        <f t="shared" si="222"/>
        <v>0.61342924572366886</v>
      </c>
    </row>
    <row r="2730" spans="1:8" x14ac:dyDescent="0.3">
      <c r="A2730">
        <v>27208</v>
      </c>
      <c r="B2730">
        <v>8.8000033257450996E-2</v>
      </c>
      <c r="C2730">
        <v>8.8202926665783998E-2</v>
      </c>
      <c r="D2730">
        <f t="shared" si="219"/>
        <v>2.0289340833300196E-4</v>
      </c>
      <c r="E2730">
        <f t="shared" si="220"/>
        <v>0.20289340833300196</v>
      </c>
      <c r="F2730" s="27">
        <f t="shared" si="221"/>
        <v>0.20289340833300196</v>
      </c>
      <c r="G2730">
        <f t="shared" si="218"/>
        <v>0.23056060415275231</v>
      </c>
      <c r="H2730" s="27">
        <f t="shared" si="222"/>
        <v>0.23056060415275231</v>
      </c>
    </row>
    <row r="2731" spans="1:8" x14ac:dyDescent="0.3">
      <c r="A2731">
        <v>27209</v>
      </c>
      <c r="B2731">
        <v>8.8000032660242006E-2</v>
      </c>
      <c r="C2731">
        <v>8.7934598563993993E-2</v>
      </c>
      <c r="D2731">
        <f t="shared" si="219"/>
        <v>6.5434096248012663E-5</v>
      </c>
      <c r="E2731">
        <f t="shared" si="220"/>
        <v>6.5434096248012663E-2</v>
      </c>
      <c r="F2731" s="27">
        <f t="shared" si="221"/>
        <v>6.5434096248012663E-2</v>
      </c>
      <c r="G2731">
        <f t="shared" si="218"/>
        <v>7.4356899957805894E-2</v>
      </c>
      <c r="H2731" s="27">
        <f t="shared" si="222"/>
        <v>7.4356899957805894E-2</v>
      </c>
    </row>
    <row r="2732" spans="1:8" x14ac:dyDescent="0.3">
      <c r="A2732">
        <v>27210</v>
      </c>
      <c r="B2732">
        <v>8.7000033561697498E-2</v>
      </c>
      <c r="C2732">
        <v>8.7468671459497493E-2</v>
      </c>
      <c r="D2732">
        <f t="shared" si="219"/>
        <v>4.6863789779999498E-4</v>
      </c>
      <c r="E2732">
        <f t="shared" si="220"/>
        <v>0.46863789779999498</v>
      </c>
      <c r="F2732" s="27">
        <f t="shared" si="221"/>
        <v>0.46863789779999498</v>
      </c>
      <c r="G2732">
        <f t="shared" si="218"/>
        <v>0.53866404254620515</v>
      </c>
      <c r="H2732" s="27">
        <f t="shared" si="222"/>
        <v>0.53866404254620515</v>
      </c>
    </row>
    <row r="2733" spans="1:8" x14ac:dyDescent="0.3">
      <c r="A2733">
        <v>27211</v>
      </c>
      <c r="B2733">
        <v>8.6000034802022507E-2</v>
      </c>
      <c r="C2733">
        <v>8.6526154733975499E-2</v>
      </c>
      <c r="D2733">
        <f t="shared" si="219"/>
        <v>5.2611993195299245E-4</v>
      </c>
      <c r="E2733">
        <f t="shared" si="220"/>
        <v>0.52611993195299245</v>
      </c>
      <c r="F2733" s="27">
        <f t="shared" si="221"/>
        <v>0.52611993195299245</v>
      </c>
      <c r="G2733">
        <f t="shared" si="218"/>
        <v>0.61176711516937587</v>
      </c>
      <c r="H2733" s="27">
        <f t="shared" si="222"/>
        <v>0.61176711516937587</v>
      </c>
    </row>
    <row r="2734" spans="1:8" x14ac:dyDescent="0.3">
      <c r="A2734">
        <v>27212</v>
      </c>
      <c r="B2734">
        <v>8.6000033480825494E-2</v>
      </c>
      <c r="C2734">
        <v>8.5767977564303002E-2</v>
      </c>
      <c r="D2734">
        <f t="shared" si="219"/>
        <v>2.3205591652249169E-4</v>
      </c>
      <c r="E2734">
        <f t="shared" si="220"/>
        <v>0.23205591652249169</v>
      </c>
      <c r="F2734" s="27">
        <f t="shared" si="221"/>
        <v>0.23205591652249169</v>
      </c>
      <c r="G2734">
        <f t="shared" si="218"/>
        <v>0.26983235602371097</v>
      </c>
      <c r="H2734" s="27">
        <f t="shared" si="222"/>
        <v>0.26983235602371097</v>
      </c>
    </row>
    <row r="2735" spans="1:8" x14ac:dyDescent="0.3">
      <c r="A2735">
        <v>27213</v>
      </c>
      <c r="B2735">
        <v>8.5000034783374506E-2</v>
      </c>
      <c r="C2735">
        <v>8.4840798966295497E-2</v>
      </c>
      <c r="D2735">
        <f t="shared" si="219"/>
        <v>1.5923581707900925E-4</v>
      </c>
      <c r="E2735">
        <f t="shared" si="220"/>
        <v>0.15923581707900925</v>
      </c>
      <c r="F2735" s="27">
        <f t="shared" si="221"/>
        <v>0.15923581707900925</v>
      </c>
      <c r="G2735">
        <f t="shared" si="218"/>
        <v>0.18733617872607602</v>
      </c>
      <c r="H2735" s="27">
        <f t="shared" si="222"/>
        <v>0.18733617872607602</v>
      </c>
    </row>
    <row r="2736" spans="1:8" x14ac:dyDescent="0.3">
      <c r="A2736">
        <v>27214</v>
      </c>
      <c r="B2736">
        <v>8.5000034286826495E-2</v>
      </c>
      <c r="C2736">
        <v>8.4726709498173E-2</v>
      </c>
      <c r="D2736">
        <f t="shared" si="219"/>
        <v>2.7332478865349508E-4</v>
      </c>
      <c r="E2736">
        <f t="shared" si="220"/>
        <v>0.27332478865349508</v>
      </c>
      <c r="F2736" s="27">
        <f t="shared" si="221"/>
        <v>0.27332478865349508</v>
      </c>
      <c r="G2736">
        <f t="shared" si="218"/>
        <v>0.32155844517801047</v>
      </c>
      <c r="H2736" s="27">
        <f t="shared" si="222"/>
        <v>0.32155844517801047</v>
      </c>
    </row>
    <row r="2737" spans="1:8" x14ac:dyDescent="0.3">
      <c r="A2737">
        <v>27215</v>
      </c>
      <c r="B2737">
        <v>8.4000035232161999E-2</v>
      </c>
      <c r="C2737">
        <v>8.4270161864488005E-2</v>
      </c>
      <c r="D2737">
        <f t="shared" si="219"/>
        <v>2.7012663232600653E-4</v>
      </c>
      <c r="E2737">
        <f t="shared" si="220"/>
        <v>0.27012663232600653</v>
      </c>
      <c r="F2737" s="27">
        <f t="shared" si="221"/>
        <v>0.27012663232600653</v>
      </c>
      <c r="G2737">
        <f t="shared" si="218"/>
        <v>0.32157918931750662</v>
      </c>
      <c r="H2737" s="27">
        <f t="shared" si="222"/>
        <v>0.32157918931750662</v>
      </c>
    </row>
    <row r="2738" spans="1:8" x14ac:dyDescent="0.3">
      <c r="A2738">
        <v>27216</v>
      </c>
      <c r="B2738">
        <v>8.4000034627672998E-2</v>
      </c>
      <c r="C2738">
        <v>8.4242124302703503E-2</v>
      </c>
      <c r="D2738">
        <f t="shared" si="219"/>
        <v>2.420896750305046E-4</v>
      </c>
      <c r="E2738">
        <f t="shared" si="220"/>
        <v>0.2420896750305046</v>
      </c>
      <c r="F2738" s="27">
        <f t="shared" si="221"/>
        <v>0.2420896750305046</v>
      </c>
      <c r="G2738">
        <f t="shared" si="218"/>
        <v>0.28820187527726387</v>
      </c>
      <c r="H2738" s="27">
        <f t="shared" si="222"/>
        <v>0.28820187527726387</v>
      </c>
    </row>
    <row r="2739" spans="1:8" x14ac:dyDescent="0.3">
      <c r="A2739">
        <v>27217</v>
      </c>
      <c r="B2739">
        <v>8.4000035247359994E-2</v>
      </c>
      <c r="C2739">
        <v>8.3798938002885501E-2</v>
      </c>
      <c r="D2739">
        <f t="shared" si="219"/>
        <v>2.0109724447449351E-4</v>
      </c>
      <c r="E2739">
        <f t="shared" si="220"/>
        <v>0.20109724447449351</v>
      </c>
      <c r="F2739" s="27">
        <f t="shared" si="221"/>
        <v>0.20109724447449351</v>
      </c>
      <c r="G2739">
        <f t="shared" si="218"/>
        <v>0.23940138106169873</v>
      </c>
      <c r="H2739" s="27">
        <f t="shared" si="222"/>
        <v>0.23940138106169873</v>
      </c>
    </row>
    <row r="2740" spans="1:8" x14ac:dyDescent="0.3">
      <c r="A2740">
        <v>27218</v>
      </c>
      <c r="B2740">
        <v>8.3000036287428497E-2</v>
      </c>
      <c r="C2740">
        <v>8.30710370948545E-2</v>
      </c>
      <c r="D2740">
        <f t="shared" si="219"/>
        <v>7.1000807426002677E-5</v>
      </c>
      <c r="E2740">
        <f t="shared" si="220"/>
        <v>7.1000807426002677E-2</v>
      </c>
      <c r="F2740" s="27">
        <f t="shared" si="221"/>
        <v>7.1000807426002677E-2</v>
      </c>
      <c r="G2740">
        <f t="shared" si="218"/>
        <v>8.554310407784331E-2</v>
      </c>
      <c r="H2740" s="27">
        <f t="shared" si="222"/>
        <v>8.554310407784331E-2</v>
      </c>
    </row>
    <row r="2741" spans="1:8" x14ac:dyDescent="0.3">
      <c r="A2741">
        <v>27219</v>
      </c>
      <c r="B2741">
        <v>8.3000035266002997E-2</v>
      </c>
      <c r="C2741">
        <v>8.2314080127231501E-2</v>
      </c>
      <c r="D2741">
        <f t="shared" si="219"/>
        <v>6.8595513877149628E-4</v>
      </c>
      <c r="E2741">
        <f t="shared" si="220"/>
        <v>0.68595513877149628</v>
      </c>
      <c r="F2741" s="27">
        <f t="shared" si="221"/>
        <v>0.68595513877149628</v>
      </c>
      <c r="G2741">
        <f t="shared" si="218"/>
        <v>0.82645162327113497</v>
      </c>
      <c r="H2741" s="27">
        <f t="shared" si="222"/>
        <v>0.82645162327113497</v>
      </c>
    </row>
    <row r="2742" spans="1:8" x14ac:dyDescent="0.3">
      <c r="A2742">
        <v>27220</v>
      </c>
      <c r="B2742">
        <v>8.2000037331174502E-2</v>
      </c>
      <c r="C2742">
        <v>8.1804952428609995E-2</v>
      </c>
      <c r="D2742">
        <f t="shared" si="219"/>
        <v>1.9508490256450739E-4</v>
      </c>
      <c r="E2742">
        <f t="shared" si="220"/>
        <v>0.19508490256450739</v>
      </c>
      <c r="F2742" s="27">
        <f t="shared" si="221"/>
        <v>0.19508490256450739</v>
      </c>
      <c r="G2742">
        <f t="shared" si="218"/>
        <v>0.23790830945187957</v>
      </c>
      <c r="H2742" s="27">
        <f t="shared" si="222"/>
        <v>0.23790830945187957</v>
      </c>
    </row>
    <row r="2743" spans="1:8" x14ac:dyDescent="0.3">
      <c r="A2743">
        <v>27221</v>
      </c>
      <c r="B2743">
        <v>8.2000036685454997E-2</v>
      </c>
      <c r="C2743">
        <v>8.1315482492707994E-2</v>
      </c>
      <c r="D2743">
        <f t="shared" si="219"/>
        <v>6.845541927470028E-4</v>
      </c>
      <c r="E2743">
        <f t="shared" si="220"/>
        <v>0.6845541927470028</v>
      </c>
      <c r="F2743" s="27">
        <f t="shared" si="221"/>
        <v>0.6845541927470028</v>
      </c>
      <c r="G2743">
        <f t="shared" si="218"/>
        <v>0.83482181279124679</v>
      </c>
      <c r="H2743" s="27">
        <f t="shared" si="222"/>
        <v>0.83482181279124679</v>
      </c>
    </row>
    <row r="2744" spans="1:8" x14ac:dyDescent="0.3">
      <c r="A2744">
        <v>27222</v>
      </c>
      <c r="B2744">
        <v>8.2000036292304998E-2</v>
      </c>
      <c r="C2744">
        <v>8.1335721856103493E-2</v>
      </c>
      <c r="D2744">
        <f t="shared" si="219"/>
        <v>6.6431443620150465E-4</v>
      </c>
      <c r="E2744">
        <f t="shared" si="220"/>
        <v>0.66431443620150465</v>
      </c>
      <c r="F2744" s="27">
        <f t="shared" si="221"/>
        <v>0.66431443620150465</v>
      </c>
      <c r="G2744">
        <f t="shared" si="218"/>
        <v>0.81013919778453181</v>
      </c>
      <c r="H2744" s="27">
        <f t="shared" si="222"/>
        <v>0.81013919778453181</v>
      </c>
    </row>
    <row r="2745" spans="1:8" x14ac:dyDescent="0.3">
      <c r="A2745">
        <v>27223</v>
      </c>
      <c r="B2745">
        <v>8.1000039529098497E-2</v>
      </c>
      <c r="C2745">
        <v>8.1435079347194503E-2</v>
      </c>
      <c r="D2745">
        <f t="shared" si="219"/>
        <v>4.3503981809600578E-4</v>
      </c>
      <c r="E2745">
        <f t="shared" si="220"/>
        <v>0.43503981809600578</v>
      </c>
      <c r="F2745" s="27">
        <f t="shared" si="221"/>
        <v>0.43503981809600578</v>
      </c>
      <c r="G2745">
        <f t="shared" si="218"/>
        <v>0.53708593307503483</v>
      </c>
      <c r="H2745" s="27">
        <f t="shared" si="222"/>
        <v>0.53708593307503483</v>
      </c>
    </row>
    <row r="2746" spans="1:8" x14ac:dyDescent="0.3">
      <c r="A2746">
        <v>27224</v>
      </c>
      <c r="B2746">
        <v>8.1000038218721496E-2</v>
      </c>
      <c r="C2746">
        <v>8.1225918348647494E-2</v>
      </c>
      <c r="D2746">
        <f t="shared" si="219"/>
        <v>2.2588012992599826E-4</v>
      </c>
      <c r="E2746">
        <f t="shared" si="220"/>
        <v>0.22588012992599826</v>
      </c>
      <c r="F2746" s="27">
        <f t="shared" si="221"/>
        <v>0.22588012992599826</v>
      </c>
      <c r="G2746">
        <f t="shared" si="218"/>
        <v>0.27886422635513114</v>
      </c>
      <c r="H2746" s="27">
        <f t="shared" si="222"/>
        <v>0.27886422635513114</v>
      </c>
    </row>
    <row r="2747" spans="1:8" x14ac:dyDescent="0.3">
      <c r="A2747">
        <v>27225</v>
      </c>
      <c r="B2747">
        <v>8.1000037605927E-2</v>
      </c>
      <c r="C2747">
        <v>8.0937257813427005E-2</v>
      </c>
      <c r="D2747">
        <f t="shared" si="219"/>
        <v>6.2779792499995102E-5</v>
      </c>
      <c r="E2747">
        <f t="shared" si="220"/>
        <v>6.2779792499995102E-2</v>
      </c>
      <c r="F2747" s="27">
        <f t="shared" si="221"/>
        <v>6.2779792499995102E-2</v>
      </c>
      <c r="G2747">
        <f t="shared" si="218"/>
        <v>7.7505880682950848E-2</v>
      </c>
      <c r="H2747" s="27">
        <f t="shared" si="222"/>
        <v>7.7505880682950848E-2</v>
      </c>
    </row>
    <row r="2748" spans="1:8" x14ac:dyDescent="0.3">
      <c r="A2748">
        <v>27226</v>
      </c>
      <c r="B2748">
        <v>8.1000037769670505E-2</v>
      </c>
      <c r="C2748">
        <v>8.0998020696060505E-2</v>
      </c>
      <c r="D2748">
        <f t="shared" si="219"/>
        <v>2.0170736100000308E-6</v>
      </c>
      <c r="E2748">
        <f t="shared" si="220"/>
        <v>2.0170736100000308E-3</v>
      </c>
      <c r="F2748" s="27">
        <f t="shared" si="221"/>
        <v>2.0170736100000308E-3</v>
      </c>
      <c r="G2748">
        <f t="shared" si="218"/>
        <v>2.4902131721663222E-3</v>
      </c>
      <c r="H2748" s="27">
        <f t="shared" si="222"/>
        <v>2.4902131721663222E-3</v>
      </c>
    </row>
    <row r="2749" spans="1:8" x14ac:dyDescent="0.3">
      <c r="A2749">
        <v>27227</v>
      </c>
      <c r="B2749">
        <v>8.1000037683630996E-2</v>
      </c>
      <c r="C2749">
        <v>8.0541654716820996E-2</v>
      </c>
      <c r="D2749">
        <f t="shared" si="219"/>
        <v>4.5838296681000035E-4</v>
      </c>
      <c r="E2749">
        <f t="shared" si="220"/>
        <v>0.45838296681000035</v>
      </c>
      <c r="F2749" s="27">
        <f t="shared" si="221"/>
        <v>0.45838296681000035</v>
      </c>
      <c r="G2749">
        <f t="shared" si="218"/>
        <v>0.56590463402047686</v>
      </c>
      <c r="H2749" s="27">
        <f t="shared" si="222"/>
        <v>0.56590463402047686</v>
      </c>
    </row>
    <row r="2750" spans="1:8" x14ac:dyDescent="0.3">
      <c r="A2750">
        <v>27228</v>
      </c>
      <c r="B2750">
        <v>8.0000040534764005E-2</v>
      </c>
      <c r="C2750">
        <v>8.0373746427219506E-2</v>
      </c>
      <c r="D2750">
        <f t="shared" si="219"/>
        <v>3.7370589245550034E-4</v>
      </c>
      <c r="E2750">
        <f t="shared" si="220"/>
        <v>0.37370589245550034</v>
      </c>
      <c r="F2750" s="27">
        <f t="shared" si="221"/>
        <v>0.37370589245550034</v>
      </c>
      <c r="G2750">
        <f t="shared" si="218"/>
        <v>0.46713212888074285</v>
      </c>
      <c r="H2750" s="27">
        <f t="shared" si="222"/>
        <v>0.46713212888074285</v>
      </c>
    </row>
    <row r="2751" spans="1:8" x14ac:dyDescent="0.3">
      <c r="A2751">
        <v>27229</v>
      </c>
      <c r="B2751">
        <v>8.0000039132821998E-2</v>
      </c>
      <c r="C2751">
        <v>8.0089124770827996E-2</v>
      </c>
      <c r="D2751">
        <f t="shared" si="219"/>
        <v>8.9085638005997891E-5</v>
      </c>
      <c r="E2751">
        <f t="shared" si="220"/>
        <v>8.9085638005997891E-2</v>
      </c>
      <c r="F2751" s="27">
        <f t="shared" si="221"/>
        <v>8.9085638005997891E-2</v>
      </c>
      <c r="G2751">
        <f t="shared" si="218"/>
        <v>0.11135699303608003</v>
      </c>
      <c r="H2751" s="27">
        <f t="shared" si="222"/>
        <v>0.11135699303608003</v>
      </c>
    </row>
    <row r="2752" spans="1:8" x14ac:dyDescent="0.3">
      <c r="A2752">
        <v>27230</v>
      </c>
      <c r="B2752">
        <v>7.9000040524413007E-2</v>
      </c>
      <c r="C2752">
        <v>7.8645672099256506E-2</v>
      </c>
      <c r="D2752">
        <f t="shared" si="219"/>
        <v>3.5436842515650102E-4</v>
      </c>
      <c r="E2752">
        <f t="shared" si="220"/>
        <v>0.35436842515650102</v>
      </c>
      <c r="F2752" s="27">
        <f t="shared" si="221"/>
        <v>0.35436842515650102</v>
      </c>
      <c r="G2752">
        <f t="shared" si="218"/>
        <v>0.44856739667999568</v>
      </c>
      <c r="H2752" s="27">
        <f t="shared" si="222"/>
        <v>0.44856739667999568</v>
      </c>
    </row>
    <row r="2753" spans="1:8" x14ac:dyDescent="0.3">
      <c r="A2753">
        <v>27231</v>
      </c>
      <c r="B2753">
        <v>7.8000040176262997E-2</v>
      </c>
      <c r="C2753">
        <v>7.7166325125610002E-2</v>
      </c>
      <c r="D2753">
        <f t="shared" si="219"/>
        <v>8.3371505065299445E-4</v>
      </c>
      <c r="E2753">
        <f t="shared" si="220"/>
        <v>0.83371505065299445</v>
      </c>
      <c r="F2753" s="27">
        <f t="shared" si="221"/>
        <v>0.83371505065299445</v>
      </c>
      <c r="G2753">
        <f t="shared" si="218"/>
        <v>1.0688648990038736</v>
      </c>
      <c r="H2753" s="27">
        <f t="shared" si="222"/>
        <v>1.0688648990038736</v>
      </c>
    </row>
    <row r="2754" spans="1:8" x14ac:dyDescent="0.3">
      <c r="A2754">
        <v>27232</v>
      </c>
      <c r="B2754">
        <v>7.6000044516414497E-2</v>
      </c>
      <c r="C2754">
        <v>7.5968373654442006E-2</v>
      </c>
      <c r="D2754">
        <f t="shared" si="219"/>
        <v>3.1670861972490916E-5</v>
      </c>
      <c r="E2754">
        <f t="shared" si="220"/>
        <v>3.1670861972490916E-2</v>
      </c>
      <c r="F2754" s="27">
        <f t="shared" si="221"/>
        <v>3.1670861972490916E-2</v>
      </c>
      <c r="G2754">
        <f t="shared" si="218"/>
        <v>4.1672162396761019E-2</v>
      </c>
      <c r="H2754" s="27">
        <f t="shared" si="222"/>
        <v>4.1672162396761019E-2</v>
      </c>
    </row>
    <row r="2755" spans="1:8" x14ac:dyDescent="0.3">
      <c r="A2755">
        <v>27233</v>
      </c>
      <c r="B2755">
        <v>7.5000043125904498E-2</v>
      </c>
      <c r="C2755">
        <v>7.4986677712040498E-2</v>
      </c>
      <c r="D2755">
        <f t="shared" si="219"/>
        <v>1.336541386399992E-5</v>
      </c>
      <c r="E2755">
        <f t="shared" si="220"/>
        <v>1.336541386399992E-2</v>
      </c>
      <c r="F2755" s="27">
        <f t="shared" si="221"/>
        <v>1.336541386399992E-2</v>
      </c>
      <c r="G2755">
        <f t="shared" ref="G2755:G2818" si="223">ABS(F2755/(B2755*1000))*100</f>
        <v>1.7820541571640241E-2</v>
      </c>
      <c r="H2755" s="27">
        <f t="shared" si="222"/>
        <v>1.7820541571640241E-2</v>
      </c>
    </row>
    <row r="2756" spans="1:8" x14ac:dyDescent="0.3">
      <c r="A2756">
        <v>27234</v>
      </c>
      <c r="B2756">
        <v>7.3000344569850995E-2</v>
      </c>
      <c r="C2756">
        <v>7.2733186786194004E-2</v>
      </c>
      <c r="D2756">
        <f t="shared" ref="D2756:D2819" si="224">ABS(B2756-C2756)</f>
        <v>2.671577836569905E-4</v>
      </c>
      <c r="E2756">
        <f t="shared" ref="E2756:E2819" si="225">D2756*1000</f>
        <v>0.2671577836569905</v>
      </c>
      <c r="F2756" s="27">
        <f t="shared" ref="F2756:F2819" si="226">E2756</f>
        <v>0.2671577836569905</v>
      </c>
      <c r="G2756">
        <f t="shared" si="223"/>
        <v>0.36596783923582488</v>
      </c>
      <c r="H2756" s="27">
        <f t="shared" ref="H2756:H2819" si="227">G2756</f>
        <v>0.36596783923582488</v>
      </c>
    </row>
    <row r="2757" spans="1:8" x14ac:dyDescent="0.3">
      <c r="A2757">
        <v>27235</v>
      </c>
      <c r="B2757">
        <v>7.10001036761575E-2</v>
      </c>
      <c r="C2757">
        <v>7.0630816643354993E-2</v>
      </c>
      <c r="D2757">
        <f t="shared" si="224"/>
        <v>3.6928703280250663E-4</v>
      </c>
      <c r="E2757">
        <f t="shared" si="225"/>
        <v>0.36928703280250663</v>
      </c>
      <c r="F2757" s="27">
        <f t="shared" si="226"/>
        <v>0.36928703280250663</v>
      </c>
      <c r="G2757">
        <f t="shared" si="223"/>
        <v>0.52012182191575684</v>
      </c>
      <c r="H2757" s="27">
        <f t="shared" si="227"/>
        <v>0.52012182191575684</v>
      </c>
    </row>
    <row r="2758" spans="1:8" x14ac:dyDescent="0.3">
      <c r="A2758">
        <v>27236</v>
      </c>
      <c r="B2758">
        <v>6.9000448951605994E-2</v>
      </c>
      <c r="C2758">
        <v>6.8388166257216498E-2</v>
      </c>
      <c r="D2758">
        <f t="shared" si="224"/>
        <v>6.1228269438949601E-4</v>
      </c>
      <c r="E2758">
        <f t="shared" si="225"/>
        <v>0.61228269438949601</v>
      </c>
      <c r="F2758" s="27">
        <f t="shared" si="226"/>
        <v>0.61228269438949601</v>
      </c>
      <c r="G2758">
        <f t="shared" si="223"/>
        <v>0.88736045010218023</v>
      </c>
      <c r="H2758" s="27">
        <f t="shared" si="227"/>
        <v>0.88736045010218023</v>
      </c>
    </row>
    <row r="2759" spans="1:8" x14ac:dyDescent="0.3">
      <c r="A2759">
        <v>27237</v>
      </c>
      <c r="B2759">
        <v>6.70004626521985E-2</v>
      </c>
      <c r="C2759">
        <v>6.6476500418429493E-2</v>
      </c>
      <c r="D2759">
        <f t="shared" si="224"/>
        <v>5.2396223376900697E-4</v>
      </c>
      <c r="E2759">
        <f t="shared" si="225"/>
        <v>0.52396223376900697</v>
      </c>
      <c r="F2759" s="27">
        <f t="shared" si="226"/>
        <v>0.52396223376900697</v>
      </c>
      <c r="G2759">
        <f t="shared" si="223"/>
        <v>0.7820277846272663</v>
      </c>
      <c r="H2759" s="27">
        <f t="shared" si="227"/>
        <v>0.7820277846272663</v>
      </c>
    </row>
    <row r="2760" spans="1:8" x14ac:dyDescent="0.3">
      <c r="A2760">
        <v>27238</v>
      </c>
      <c r="B2760">
        <v>6.6000439887821505E-2</v>
      </c>
      <c r="C2760">
        <v>6.5446483213445997E-2</v>
      </c>
      <c r="D2760">
        <f t="shared" si="224"/>
        <v>5.5395667437550811E-4</v>
      </c>
      <c r="E2760">
        <f t="shared" si="225"/>
        <v>0.55395667437550811</v>
      </c>
      <c r="F2760" s="27">
        <f t="shared" si="226"/>
        <v>0.55395667437550811</v>
      </c>
      <c r="G2760">
        <f t="shared" si="223"/>
        <v>0.83932270045025104</v>
      </c>
      <c r="H2760" s="27">
        <f t="shared" si="227"/>
        <v>0.83932270045025104</v>
      </c>
    </row>
    <row r="2761" spans="1:8" x14ac:dyDescent="0.3">
      <c r="A2761">
        <v>27239</v>
      </c>
      <c r="B2761">
        <v>6.5000650478549998E-2</v>
      </c>
      <c r="C2761">
        <v>6.4040770790665502E-2</v>
      </c>
      <c r="D2761">
        <f t="shared" si="224"/>
        <v>9.5987968788449618E-4</v>
      </c>
      <c r="E2761">
        <f t="shared" si="225"/>
        <v>0.95987968788449618</v>
      </c>
      <c r="F2761" s="27">
        <f t="shared" si="226"/>
        <v>0.95987968788449618</v>
      </c>
      <c r="G2761">
        <f t="shared" si="223"/>
        <v>1.4767232032566402</v>
      </c>
      <c r="H2761" s="27">
        <f t="shared" si="227"/>
        <v>1.4767232032566402</v>
      </c>
    </row>
    <row r="2762" spans="1:8" x14ac:dyDescent="0.3">
      <c r="A2762">
        <v>27240</v>
      </c>
      <c r="B2762">
        <v>6.4000891998266002E-2</v>
      </c>
      <c r="C2762">
        <v>6.3221090800808996E-2</v>
      </c>
      <c r="D2762">
        <f t="shared" si="224"/>
        <v>7.7980119745700571E-4</v>
      </c>
      <c r="E2762">
        <f t="shared" si="225"/>
        <v>0.77980119745700571</v>
      </c>
      <c r="F2762" s="27">
        <f t="shared" si="226"/>
        <v>0.77980119745700571</v>
      </c>
      <c r="G2762">
        <f t="shared" si="223"/>
        <v>1.2184223892975323</v>
      </c>
      <c r="H2762" s="27">
        <f t="shared" si="227"/>
        <v>1.2184223892975323</v>
      </c>
    </row>
    <row r="2763" spans="1:8" x14ac:dyDescent="0.3">
      <c r="A2763">
        <v>27241</v>
      </c>
      <c r="B2763">
        <v>6.3001334171283493E-2</v>
      </c>
      <c r="C2763">
        <v>6.2327891978702497E-2</v>
      </c>
      <c r="D2763">
        <f t="shared" si="224"/>
        <v>6.7344219258099608E-4</v>
      </c>
      <c r="E2763">
        <f t="shared" si="225"/>
        <v>0.67344219258099614</v>
      </c>
      <c r="F2763" s="27">
        <f t="shared" si="226"/>
        <v>0.67344219258099614</v>
      </c>
      <c r="G2763">
        <f t="shared" si="223"/>
        <v>1.0689332240966358</v>
      </c>
      <c r="H2763" s="27">
        <f t="shared" si="227"/>
        <v>1.0689332240966358</v>
      </c>
    </row>
    <row r="2764" spans="1:8" x14ac:dyDescent="0.3">
      <c r="A2764">
        <v>27242</v>
      </c>
      <c r="B2764">
        <v>6.4000672043350498E-2</v>
      </c>
      <c r="C2764">
        <v>6.3681741444847506E-2</v>
      </c>
      <c r="D2764">
        <f t="shared" si="224"/>
        <v>3.1893059850299221E-4</v>
      </c>
      <c r="E2764">
        <f t="shared" si="225"/>
        <v>0.31893059850299221</v>
      </c>
      <c r="F2764" s="27">
        <f t="shared" si="226"/>
        <v>0.31893059850299221</v>
      </c>
      <c r="G2764">
        <f t="shared" si="223"/>
        <v>0.49832382742319697</v>
      </c>
      <c r="H2764" s="27">
        <f t="shared" si="227"/>
        <v>0.49832382742319697</v>
      </c>
    </row>
    <row r="2765" spans="1:8" x14ac:dyDescent="0.3">
      <c r="A2765">
        <v>27243</v>
      </c>
      <c r="B2765">
        <v>6.5000755283167996E-2</v>
      </c>
      <c r="C2765">
        <v>6.4001114709966E-2</v>
      </c>
      <c r="D2765">
        <f t="shared" si="224"/>
        <v>9.9964057320199584E-4</v>
      </c>
      <c r="E2765">
        <f t="shared" si="225"/>
        <v>0.99964057320199584</v>
      </c>
      <c r="F2765" s="27">
        <f t="shared" si="226"/>
        <v>0.99964057320199584</v>
      </c>
      <c r="G2765">
        <f t="shared" si="223"/>
        <v>1.5378907042651762</v>
      </c>
      <c r="H2765" s="27">
        <f t="shared" si="227"/>
        <v>1.5378907042651762</v>
      </c>
    </row>
    <row r="2766" spans="1:8" x14ac:dyDescent="0.3">
      <c r="A2766">
        <v>27244</v>
      </c>
      <c r="B2766">
        <v>6.5000890959465998E-2</v>
      </c>
      <c r="C2766">
        <v>6.4683108285259E-2</v>
      </c>
      <c r="D2766">
        <f t="shared" si="224"/>
        <v>3.1778267420699835E-4</v>
      </c>
      <c r="E2766">
        <f t="shared" si="225"/>
        <v>0.31778267420699835</v>
      </c>
      <c r="F2766" s="27">
        <f t="shared" si="226"/>
        <v>0.31778267420699835</v>
      </c>
      <c r="G2766">
        <f t="shared" si="223"/>
        <v>0.48888972061192959</v>
      </c>
      <c r="H2766" s="27">
        <f t="shared" si="227"/>
        <v>0.48888972061192959</v>
      </c>
    </row>
    <row r="2767" spans="1:8" x14ac:dyDescent="0.3">
      <c r="A2767">
        <v>27245</v>
      </c>
      <c r="B2767">
        <v>6.6001194312434994E-2</v>
      </c>
      <c r="C2767">
        <v>6.5304181910465997E-2</v>
      </c>
      <c r="D2767">
        <f t="shared" si="224"/>
        <v>6.9701240196899661E-4</v>
      </c>
      <c r="E2767">
        <f t="shared" si="225"/>
        <v>0.69701240196899661</v>
      </c>
      <c r="F2767" s="27">
        <f t="shared" si="226"/>
        <v>0.69701240196899661</v>
      </c>
      <c r="G2767">
        <f t="shared" si="223"/>
        <v>1.0560602868328333</v>
      </c>
      <c r="H2767" s="27">
        <f t="shared" si="227"/>
        <v>1.0560602868328333</v>
      </c>
    </row>
    <row r="2768" spans="1:8" x14ac:dyDescent="0.3">
      <c r="A2768">
        <v>27246</v>
      </c>
      <c r="B2768">
        <v>6.6001304679966996E-2</v>
      </c>
      <c r="C2768">
        <v>6.5430020387194004E-2</v>
      </c>
      <c r="D2768">
        <f t="shared" si="224"/>
        <v>5.7128429277299164E-4</v>
      </c>
      <c r="E2768">
        <f t="shared" si="225"/>
        <v>0.57128429277299164</v>
      </c>
      <c r="F2768" s="27">
        <f t="shared" si="226"/>
        <v>0.57128429277299164</v>
      </c>
      <c r="G2768">
        <f t="shared" si="223"/>
        <v>0.86556515139069723</v>
      </c>
      <c r="H2768" s="27">
        <f t="shared" si="227"/>
        <v>0.86556515139069723</v>
      </c>
    </row>
    <row r="2769" spans="1:8" x14ac:dyDescent="0.3">
      <c r="A2769">
        <v>27247</v>
      </c>
      <c r="B2769">
        <v>6.6000658533407003E-2</v>
      </c>
      <c r="C2769">
        <v>6.5964663874557003E-2</v>
      </c>
      <c r="D2769">
        <f t="shared" si="224"/>
        <v>3.5994658849999861E-5</v>
      </c>
      <c r="E2769">
        <f t="shared" si="225"/>
        <v>3.5994658849999861E-2</v>
      </c>
      <c r="F2769" s="27">
        <f t="shared" si="226"/>
        <v>3.5994658849999861E-2</v>
      </c>
      <c r="G2769">
        <f t="shared" si="223"/>
        <v>5.4536817737630222E-2</v>
      </c>
      <c r="H2769" s="27">
        <f t="shared" si="227"/>
        <v>5.4536817737630222E-2</v>
      </c>
    </row>
    <row r="2770" spans="1:8" x14ac:dyDescent="0.3">
      <c r="A2770">
        <v>27248</v>
      </c>
      <c r="B2770">
        <v>6.60007389496505E-2</v>
      </c>
      <c r="C2770">
        <v>6.5794252078145501E-2</v>
      </c>
      <c r="D2770">
        <f t="shared" si="224"/>
        <v>2.0648687150499889E-4</v>
      </c>
      <c r="E2770">
        <f t="shared" si="225"/>
        <v>0.20648687150499889</v>
      </c>
      <c r="F2770" s="27">
        <f t="shared" si="226"/>
        <v>0.20648687150499889</v>
      </c>
      <c r="G2770">
        <f t="shared" si="223"/>
        <v>0.31285539342600394</v>
      </c>
      <c r="H2770" s="27">
        <f t="shared" si="227"/>
        <v>0.31285539342600394</v>
      </c>
    </row>
    <row r="2771" spans="1:8" x14ac:dyDescent="0.3">
      <c r="A2771">
        <v>27249</v>
      </c>
      <c r="B2771">
        <v>6.6000907066446499E-2</v>
      </c>
      <c r="C2771">
        <v>6.5557478023762994E-2</v>
      </c>
      <c r="D2771">
        <f t="shared" si="224"/>
        <v>4.4342904268350469E-4</v>
      </c>
      <c r="E2771">
        <f t="shared" si="225"/>
        <v>0.44342904268350469</v>
      </c>
      <c r="F2771" s="27">
        <f t="shared" si="226"/>
        <v>0.44342904268350469</v>
      </c>
      <c r="G2771">
        <f t="shared" si="223"/>
        <v>0.67185295231940056</v>
      </c>
      <c r="H2771" s="27">
        <f t="shared" si="227"/>
        <v>0.67185295231940056</v>
      </c>
    </row>
    <row r="2772" spans="1:8" x14ac:dyDescent="0.3">
      <c r="A2772">
        <v>27250</v>
      </c>
      <c r="B2772">
        <v>6.8000815366716497E-2</v>
      </c>
      <c r="C2772">
        <v>6.6919456051260498E-2</v>
      </c>
      <c r="D2772">
        <f t="shared" si="224"/>
        <v>1.0813593154559986E-3</v>
      </c>
      <c r="E2772">
        <f t="shared" si="225"/>
        <v>1.0813593154559986</v>
      </c>
      <c r="F2772" s="27">
        <f t="shared" si="226"/>
        <v>1.0813593154559986</v>
      </c>
      <c r="G2772">
        <f t="shared" si="223"/>
        <v>1.5902152196623189</v>
      </c>
      <c r="H2772" s="27">
        <f t="shared" si="227"/>
        <v>1.5902152196623189</v>
      </c>
    </row>
    <row r="2773" spans="1:8" x14ac:dyDescent="0.3">
      <c r="A2773">
        <v>27251</v>
      </c>
      <c r="B2773">
        <v>6.9000180963112001E-2</v>
      </c>
      <c r="C2773">
        <v>6.8376506836225495E-2</v>
      </c>
      <c r="D2773">
        <f t="shared" si="224"/>
        <v>6.2367412688650592E-4</v>
      </c>
      <c r="E2773">
        <f t="shared" si="225"/>
        <v>0.62367412688650592</v>
      </c>
      <c r="F2773" s="27">
        <f t="shared" si="226"/>
        <v>0.62367412688650592</v>
      </c>
      <c r="G2773">
        <f t="shared" si="223"/>
        <v>0.90387317566591119</v>
      </c>
      <c r="H2773" s="27">
        <f t="shared" si="227"/>
        <v>0.90387317566591119</v>
      </c>
    </row>
    <row r="2774" spans="1:8" x14ac:dyDescent="0.3">
      <c r="A2774">
        <v>27252</v>
      </c>
      <c r="B2774">
        <v>7.0000387800500996E-2</v>
      </c>
      <c r="C2774">
        <v>6.9618655127230006E-2</v>
      </c>
      <c r="D2774">
        <f t="shared" si="224"/>
        <v>3.8173267327099025E-4</v>
      </c>
      <c r="E2774">
        <f t="shared" si="225"/>
        <v>0.38173267327099025</v>
      </c>
      <c r="F2774" s="27">
        <f t="shared" si="226"/>
        <v>0.38173267327099025</v>
      </c>
      <c r="G2774">
        <f t="shared" si="223"/>
        <v>0.54532936925852027</v>
      </c>
      <c r="H2774" s="27">
        <f t="shared" si="227"/>
        <v>0.54532936925852027</v>
      </c>
    </row>
    <row r="2775" spans="1:8" x14ac:dyDescent="0.3">
      <c r="A2775">
        <v>27253</v>
      </c>
      <c r="B2775">
        <v>7.2000374611425999E-2</v>
      </c>
      <c r="C2775">
        <v>7.1279513876646994E-2</v>
      </c>
      <c r="D2775">
        <f t="shared" si="224"/>
        <v>7.2086073477900525E-4</v>
      </c>
      <c r="E2775">
        <f t="shared" si="225"/>
        <v>0.72086073477900525</v>
      </c>
      <c r="F2775" s="27">
        <f t="shared" si="226"/>
        <v>0.72086073477900525</v>
      </c>
      <c r="G2775">
        <f t="shared" si="223"/>
        <v>1.0011902558415431</v>
      </c>
      <c r="H2775" s="27">
        <f t="shared" si="227"/>
        <v>1.0011902558415431</v>
      </c>
    </row>
    <row r="2776" spans="1:8" x14ac:dyDescent="0.3">
      <c r="A2776">
        <v>27254</v>
      </c>
      <c r="B2776">
        <v>7.5000049156936005E-2</v>
      </c>
      <c r="C2776">
        <v>7.4907319570843497E-2</v>
      </c>
      <c r="D2776">
        <f t="shared" si="224"/>
        <v>9.2729586092507588E-5</v>
      </c>
      <c r="E2776">
        <f t="shared" si="225"/>
        <v>9.2729586092507588E-2</v>
      </c>
      <c r="F2776" s="27">
        <f t="shared" si="226"/>
        <v>9.2729586092507588E-2</v>
      </c>
      <c r="G2776">
        <f t="shared" si="223"/>
        <v>0.12363936708691071</v>
      </c>
      <c r="H2776" s="27">
        <f t="shared" si="227"/>
        <v>0.12363936708691071</v>
      </c>
    </row>
    <row r="2777" spans="1:8" x14ac:dyDescent="0.3">
      <c r="A2777">
        <v>27255</v>
      </c>
      <c r="B2777">
        <v>7.9000043544672993E-2</v>
      </c>
      <c r="C2777">
        <v>7.8664192710973996E-2</v>
      </c>
      <c r="D2777">
        <f t="shared" si="224"/>
        <v>3.3585083369899738E-4</v>
      </c>
      <c r="E2777">
        <f t="shared" si="225"/>
        <v>0.33585083369899738</v>
      </c>
      <c r="F2777" s="27">
        <f t="shared" si="226"/>
        <v>0.33585083369899738</v>
      </c>
      <c r="G2777">
        <f t="shared" si="223"/>
        <v>0.4251274032641264</v>
      </c>
      <c r="H2777" s="27">
        <f t="shared" si="227"/>
        <v>0.4251274032641264</v>
      </c>
    </row>
    <row r="2778" spans="1:8" x14ac:dyDescent="0.3">
      <c r="A2778">
        <v>27256</v>
      </c>
      <c r="B2778">
        <v>8.3000043392160994E-2</v>
      </c>
      <c r="C2778">
        <v>8.2321882712560995E-2</v>
      </c>
      <c r="D2778">
        <f t="shared" si="224"/>
        <v>6.7816067959999837E-4</v>
      </c>
      <c r="E2778">
        <f t="shared" si="225"/>
        <v>0.67816067959999837</v>
      </c>
      <c r="F2778" s="27">
        <f t="shared" si="226"/>
        <v>0.67816067959999837</v>
      </c>
      <c r="G2778">
        <f t="shared" si="223"/>
        <v>0.81706063260208828</v>
      </c>
      <c r="H2778" s="27">
        <f t="shared" si="227"/>
        <v>0.81706063260208828</v>
      </c>
    </row>
    <row r="2779" spans="1:8" x14ac:dyDescent="0.3">
      <c r="A2779">
        <v>27257</v>
      </c>
      <c r="B2779">
        <v>8.7000035244341994E-2</v>
      </c>
      <c r="C2779">
        <v>8.6281754193728993E-2</v>
      </c>
      <c r="D2779">
        <f t="shared" si="224"/>
        <v>7.1828105061300107E-4</v>
      </c>
      <c r="E2779">
        <f t="shared" si="225"/>
        <v>0.71828105061300107</v>
      </c>
      <c r="F2779" s="27">
        <f t="shared" si="226"/>
        <v>0.71828105061300107</v>
      </c>
      <c r="G2779">
        <f t="shared" si="223"/>
        <v>0.82561006854271823</v>
      </c>
      <c r="H2779" s="27">
        <f t="shared" si="227"/>
        <v>0.82561006854271823</v>
      </c>
    </row>
    <row r="2780" spans="1:8" x14ac:dyDescent="0.3">
      <c r="A2780">
        <v>27258</v>
      </c>
      <c r="B2780">
        <v>9.0000030008279996E-2</v>
      </c>
      <c r="C2780">
        <v>9.0029112432669506E-2</v>
      </c>
      <c r="D2780">
        <f t="shared" si="224"/>
        <v>2.9082424389509365E-5</v>
      </c>
      <c r="E2780">
        <f t="shared" si="225"/>
        <v>2.9082424389509365E-2</v>
      </c>
      <c r="F2780" s="27">
        <f t="shared" si="226"/>
        <v>2.9082424389509365E-2</v>
      </c>
      <c r="G2780">
        <f t="shared" si="223"/>
        <v>3.2313794102995064E-2</v>
      </c>
      <c r="H2780" s="27">
        <f t="shared" si="227"/>
        <v>3.2313794102995064E-2</v>
      </c>
    </row>
    <row r="2781" spans="1:8" x14ac:dyDescent="0.3">
      <c r="A2781">
        <v>27259</v>
      </c>
      <c r="B2781">
        <v>9.4000012051016504E-2</v>
      </c>
      <c r="C2781">
        <v>9.3947943387629004E-2</v>
      </c>
      <c r="D2781">
        <f t="shared" si="224"/>
        <v>5.2068663387500047E-5</v>
      </c>
      <c r="E2781">
        <f t="shared" si="225"/>
        <v>5.2068663387500047E-2</v>
      </c>
      <c r="F2781" s="27">
        <f t="shared" si="226"/>
        <v>5.2068663387500047E-2</v>
      </c>
      <c r="G2781">
        <f t="shared" si="223"/>
        <v>5.5392187991679075E-2</v>
      </c>
      <c r="H2781" s="27">
        <f t="shared" si="227"/>
        <v>5.5392187991679075E-2</v>
      </c>
    </row>
    <row r="2782" spans="1:8" x14ac:dyDescent="0.3">
      <c r="A2782">
        <v>27260</v>
      </c>
      <c r="B2782">
        <v>9.8000012024352504E-2</v>
      </c>
      <c r="C2782">
        <v>9.7669810482529498E-2</v>
      </c>
      <c r="D2782">
        <f t="shared" si="224"/>
        <v>3.3020154182300532E-4</v>
      </c>
      <c r="E2782">
        <f t="shared" si="225"/>
        <v>0.33020154182300532</v>
      </c>
      <c r="F2782" s="27">
        <f t="shared" si="226"/>
        <v>0.33020154182300532</v>
      </c>
      <c r="G2782">
        <f t="shared" si="223"/>
        <v>0.33694030745726022</v>
      </c>
      <c r="H2782" s="27">
        <f t="shared" si="227"/>
        <v>0.33694030745726022</v>
      </c>
    </row>
    <row r="2783" spans="1:8" x14ac:dyDescent="0.3">
      <c r="A2783">
        <v>27261</v>
      </c>
      <c r="B2783">
        <v>0.101000025628145</v>
      </c>
      <c r="C2783">
        <v>0.101197604870376</v>
      </c>
      <c r="D2783">
        <f t="shared" si="224"/>
        <v>1.9757924223100243E-4</v>
      </c>
      <c r="E2783">
        <f t="shared" si="225"/>
        <v>0.19757924223100243</v>
      </c>
      <c r="F2783" s="27">
        <f t="shared" si="226"/>
        <v>0.19757924223100243</v>
      </c>
      <c r="G2783">
        <f t="shared" si="223"/>
        <v>0.19562296247174846</v>
      </c>
      <c r="H2783" s="27">
        <f t="shared" si="227"/>
        <v>0.19562296247174846</v>
      </c>
    </row>
    <row r="2784" spans="1:8" x14ac:dyDescent="0.3">
      <c r="A2784">
        <v>27262</v>
      </c>
      <c r="B2784">
        <v>0.105000046665517</v>
      </c>
      <c r="C2784">
        <v>0.1049623516395975</v>
      </c>
      <c r="D2784">
        <f t="shared" si="224"/>
        <v>3.7695025919506908E-5</v>
      </c>
      <c r="E2784">
        <f t="shared" si="225"/>
        <v>3.7695025919506908E-2</v>
      </c>
      <c r="F2784" s="27">
        <f t="shared" si="226"/>
        <v>3.7695025919506908E-2</v>
      </c>
      <c r="G2784">
        <f t="shared" si="223"/>
        <v>3.5900008730078314E-2</v>
      </c>
      <c r="H2784" s="27">
        <f t="shared" si="227"/>
        <v>3.5900008730078314E-2</v>
      </c>
    </row>
    <row r="2785" spans="1:8" x14ac:dyDescent="0.3">
      <c r="A2785">
        <v>27263</v>
      </c>
      <c r="B2785">
        <v>0.109000052423602</v>
      </c>
      <c r="C2785">
        <v>0.1087063731677225</v>
      </c>
      <c r="D2785">
        <f t="shared" si="224"/>
        <v>2.9367925587950316E-4</v>
      </c>
      <c r="E2785">
        <f t="shared" si="225"/>
        <v>0.29367925587950316</v>
      </c>
      <c r="F2785" s="27">
        <f t="shared" si="226"/>
        <v>0.29367925587950316</v>
      </c>
      <c r="G2785">
        <f t="shared" si="223"/>
        <v>0.26943038039852557</v>
      </c>
      <c r="H2785" s="27">
        <f t="shared" si="227"/>
        <v>0.26943038039852557</v>
      </c>
    </row>
    <row r="2786" spans="1:8" x14ac:dyDescent="0.3">
      <c r="A2786">
        <v>27264</v>
      </c>
      <c r="B2786">
        <v>0.112000054455672</v>
      </c>
      <c r="C2786">
        <v>0.112555145743507</v>
      </c>
      <c r="D2786">
        <f t="shared" si="224"/>
        <v>5.550912878349995E-4</v>
      </c>
      <c r="E2786">
        <f t="shared" si="225"/>
        <v>0.5550912878349995</v>
      </c>
      <c r="F2786" s="27">
        <f t="shared" si="226"/>
        <v>0.5550912878349995</v>
      </c>
      <c r="G2786">
        <f t="shared" si="223"/>
        <v>0.49561698030664492</v>
      </c>
      <c r="H2786" s="27">
        <f t="shared" si="227"/>
        <v>0.49561698030664492</v>
      </c>
    </row>
    <row r="2787" spans="1:8" x14ac:dyDescent="0.3">
      <c r="A2787">
        <v>27457</v>
      </c>
      <c r="B2787">
        <v>0.101000142722996</v>
      </c>
      <c r="C2787">
        <v>0.101423643560253</v>
      </c>
      <c r="D2787">
        <f t="shared" si="224"/>
        <v>4.2350083725700705E-4</v>
      </c>
      <c r="E2787">
        <f t="shared" si="225"/>
        <v>0.42350083725700705</v>
      </c>
      <c r="F2787" s="27">
        <f t="shared" si="226"/>
        <v>0.42350083725700705</v>
      </c>
      <c r="G2787">
        <f t="shared" si="223"/>
        <v>0.41930716713787691</v>
      </c>
      <c r="H2787" s="27">
        <f t="shared" si="227"/>
        <v>0.41930716713787691</v>
      </c>
    </row>
    <row r="2788" spans="1:8" x14ac:dyDescent="0.3">
      <c r="A2788">
        <v>27458</v>
      </c>
      <c r="B2788">
        <v>0.102000142396985</v>
      </c>
      <c r="C2788">
        <v>0.10238130829990449</v>
      </c>
      <c r="D2788">
        <f t="shared" si="224"/>
        <v>3.8116590291949193E-4</v>
      </c>
      <c r="E2788">
        <f t="shared" si="225"/>
        <v>0.38116590291949193</v>
      </c>
      <c r="F2788" s="27">
        <f t="shared" si="226"/>
        <v>0.38116590291949193</v>
      </c>
      <c r="G2788">
        <f t="shared" si="223"/>
        <v>0.3736915399941233</v>
      </c>
      <c r="H2788" s="27">
        <f t="shared" si="227"/>
        <v>0.3736915399941233</v>
      </c>
    </row>
    <row r="2789" spans="1:8" x14ac:dyDescent="0.3">
      <c r="A2789">
        <v>27459</v>
      </c>
      <c r="B2789">
        <v>0.103000023900403</v>
      </c>
      <c r="C2789">
        <v>0.103518161431103</v>
      </c>
      <c r="D2789">
        <f t="shared" si="224"/>
        <v>5.1813753069999968E-4</v>
      </c>
      <c r="E2789">
        <f t="shared" si="225"/>
        <v>0.51813753069999968</v>
      </c>
      <c r="F2789" s="27">
        <f t="shared" si="226"/>
        <v>0.51813753069999968</v>
      </c>
      <c r="G2789">
        <f t="shared" si="223"/>
        <v>0.50304602958249645</v>
      </c>
      <c r="H2789" s="27">
        <f t="shared" si="227"/>
        <v>0.50304602958249645</v>
      </c>
    </row>
    <row r="2790" spans="1:8" x14ac:dyDescent="0.3">
      <c r="A2790">
        <v>27460</v>
      </c>
      <c r="B2790">
        <v>0.104000024134318</v>
      </c>
      <c r="C2790">
        <v>0.10458286486799449</v>
      </c>
      <c r="D2790">
        <f t="shared" si="224"/>
        <v>5.8284073367649569E-4</v>
      </c>
      <c r="E2790">
        <f t="shared" si="225"/>
        <v>0.58284073367649569</v>
      </c>
      <c r="F2790" s="27">
        <f t="shared" si="226"/>
        <v>0.58284073367649569</v>
      </c>
      <c r="G2790">
        <f t="shared" si="223"/>
        <v>0.56042365232891278</v>
      </c>
      <c r="H2790" s="27">
        <f t="shared" si="227"/>
        <v>0.56042365232891278</v>
      </c>
    </row>
    <row r="2791" spans="1:8" x14ac:dyDescent="0.3">
      <c r="A2791">
        <v>27461</v>
      </c>
      <c r="B2791">
        <v>0.106000022984979</v>
      </c>
      <c r="C2791">
        <v>0.106014466210559</v>
      </c>
      <c r="D2791">
        <f t="shared" si="224"/>
        <v>1.4443225580001995E-5</v>
      </c>
      <c r="E2791">
        <f t="shared" si="225"/>
        <v>1.4443225580001995E-2</v>
      </c>
      <c r="F2791" s="27">
        <f t="shared" si="226"/>
        <v>1.4443225580001995E-2</v>
      </c>
      <c r="G2791">
        <f t="shared" si="223"/>
        <v>1.3625681554850898E-2</v>
      </c>
      <c r="H2791" s="27">
        <f t="shared" si="227"/>
        <v>1.3625681554850898E-2</v>
      </c>
    </row>
    <row r="2792" spans="1:8" x14ac:dyDescent="0.3">
      <c r="A2792">
        <v>27462</v>
      </c>
      <c r="B2792">
        <v>0.10600002414883999</v>
      </c>
      <c r="C2792">
        <v>0.10709886749327149</v>
      </c>
      <c r="D2792">
        <f t="shared" si="224"/>
        <v>1.0988433444314993E-3</v>
      </c>
      <c r="E2792">
        <f t="shared" si="225"/>
        <v>1.0988433444314993</v>
      </c>
      <c r="F2792" s="27">
        <f t="shared" si="226"/>
        <v>1.0988433444314993</v>
      </c>
      <c r="G2792">
        <f t="shared" si="223"/>
        <v>1.036644428390467</v>
      </c>
      <c r="H2792" s="27">
        <f t="shared" si="227"/>
        <v>1.036644428390467</v>
      </c>
    </row>
    <row r="2793" spans="1:8" x14ac:dyDescent="0.3">
      <c r="A2793">
        <v>27463</v>
      </c>
      <c r="B2793">
        <v>0.10700002382290701</v>
      </c>
      <c r="C2793">
        <v>0.10800502474755549</v>
      </c>
      <c r="D2793">
        <f t="shared" si="224"/>
        <v>1.0050009246484887E-3</v>
      </c>
      <c r="E2793">
        <f t="shared" si="225"/>
        <v>1.0050009246484888</v>
      </c>
      <c r="F2793" s="27">
        <f t="shared" si="226"/>
        <v>1.0050009246484888</v>
      </c>
      <c r="G2793">
        <f t="shared" si="223"/>
        <v>0.9392529914870299</v>
      </c>
      <c r="H2793" s="27">
        <f t="shared" si="227"/>
        <v>0.9392529914870299</v>
      </c>
    </row>
    <row r="2794" spans="1:8" x14ac:dyDescent="0.3">
      <c r="A2794">
        <v>27464</v>
      </c>
      <c r="B2794">
        <v>0.108000023379932</v>
      </c>
      <c r="C2794">
        <v>0.108931129551154</v>
      </c>
      <c r="D2794">
        <f t="shared" si="224"/>
        <v>9.311061712219959E-4</v>
      </c>
      <c r="E2794">
        <f t="shared" si="225"/>
        <v>0.9311061712219959</v>
      </c>
      <c r="F2794" s="27">
        <f t="shared" si="226"/>
        <v>0.9311061712219959</v>
      </c>
      <c r="G2794">
        <f t="shared" si="223"/>
        <v>0.86213515708831701</v>
      </c>
      <c r="H2794" s="27">
        <f t="shared" si="227"/>
        <v>0.86213515708831701</v>
      </c>
    </row>
    <row r="2795" spans="1:8" x14ac:dyDescent="0.3">
      <c r="A2795">
        <v>27465</v>
      </c>
      <c r="B2795">
        <v>0.10900002280815101</v>
      </c>
      <c r="C2795">
        <v>0.10987079015055599</v>
      </c>
      <c r="D2795">
        <f t="shared" si="224"/>
        <v>8.7076734240498777E-4</v>
      </c>
      <c r="E2795">
        <f t="shared" si="225"/>
        <v>0.87076734240498777</v>
      </c>
      <c r="F2795" s="27">
        <f t="shared" si="226"/>
        <v>0.87076734240498777</v>
      </c>
      <c r="G2795">
        <f t="shared" si="223"/>
        <v>0.79886895430986271</v>
      </c>
      <c r="H2795" s="27">
        <f t="shared" si="227"/>
        <v>0.79886895430986271</v>
      </c>
    </row>
    <row r="2796" spans="1:8" x14ac:dyDescent="0.3">
      <c r="A2796">
        <v>27466</v>
      </c>
      <c r="B2796">
        <v>0.11000006821123801</v>
      </c>
      <c r="C2796">
        <v>0.11062655798797601</v>
      </c>
      <c r="D2796">
        <f t="shared" si="224"/>
        <v>6.2648977673800121E-4</v>
      </c>
      <c r="E2796">
        <f t="shared" si="225"/>
        <v>0.62648977673800121</v>
      </c>
      <c r="F2796" s="27">
        <f t="shared" si="226"/>
        <v>0.62648977673800121</v>
      </c>
      <c r="G2796">
        <f t="shared" si="223"/>
        <v>0.56953580750052368</v>
      </c>
      <c r="H2796" s="27">
        <f t="shared" si="227"/>
        <v>0.56953580750052368</v>
      </c>
    </row>
    <row r="2797" spans="1:8" x14ac:dyDescent="0.3">
      <c r="A2797">
        <v>27467</v>
      </c>
      <c r="B2797">
        <v>0.111000031322544</v>
      </c>
      <c r="C2797">
        <v>0.1114381720103285</v>
      </c>
      <c r="D2797">
        <f t="shared" si="224"/>
        <v>4.3814068778449955E-4</v>
      </c>
      <c r="E2797">
        <f t="shared" si="225"/>
        <v>0.43814068778449955</v>
      </c>
      <c r="F2797" s="27">
        <f t="shared" si="226"/>
        <v>0.43814068778449955</v>
      </c>
      <c r="G2797">
        <f t="shared" si="223"/>
        <v>0.39472122896195394</v>
      </c>
      <c r="H2797" s="27">
        <f t="shared" si="227"/>
        <v>0.39472122896195394</v>
      </c>
    </row>
    <row r="2798" spans="1:8" x14ac:dyDescent="0.3">
      <c r="A2798">
        <v>27468</v>
      </c>
      <c r="B2798">
        <v>0.111000035754749</v>
      </c>
      <c r="C2798">
        <v>0.1119645629853885</v>
      </c>
      <c r="D2798">
        <f t="shared" si="224"/>
        <v>9.645272306395003E-4</v>
      </c>
      <c r="E2798">
        <f t="shared" si="225"/>
        <v>0.9645272306395003</v>
      </c>
      <c r="F2798" s="27">
        <f t="shared" si="226"/>
        <v>0.9645272306395003</v>
      </c>
      <c r="G2798">
        <f t="shared" si="223"/>
        <v>0.86894317112707253</v>
      </c>
      <c r="H2798" s="27">
        <f t="shared" si="227"/>
        <v>0.86894317112707253</v>
      </c>
    </row>
    <row r="2799" spans="1:8" x14ac:dyDescent="0.3">
      <c r="A2799">
        <v>27469</v>
      </c>
      <c r="B2799">
        <v>0.112000037454136</v>
      </c>
      <c r="C2799">
        <v>0.112725746766345</v>
      </c>
      <c r="D2799">
        <f t="shared" si="224"/>
        <v>7.257093122089997E-4</v>
      </c>
      <c r="E2799">
        <f t="shared" si="225"/>
        <v>0.7257093122089997</v>
      </c>
      <c r="F2799" s="27">
        <f t="shared" si="226"/>
        <v>0.7257093122089997</v>
      </c>
      <c r="G2799">
        <f t="shared" si="223"/>
        <v>0.64795452636002693</v>
      </c>
      <c r="H2799" s="27">
        <f t="shared" si="227"/>
        <v>0.64795452636002693</v>
      </c>
    </row>
    <row r="2800" spans="1:8" x14ac:dyDescent="0.3">
      <c r="A2800">
        <v>27470</v>
      </c>
      <c r="B2800">
        <v>0.112000035300356</v>
      </c>
      <c r="C2800">
        <v>0.112209727924053</v>
      </c>
      <c r="D2800">
        <f t="shared" si="224"/>
        <v>2.0969262369699426E-4</v>
      </c>
      <c r="E2800">
        <f t="shared" si="225"/>
        <v>0.20969262369699426</v>
      </c>
      <c r="F2800" s="27">
        <f t="shared" si="226"/>
        <v>0.20969262369699426</v>
      </c>
      <c r="G2800">
        <f t="shared" si="223"/>
        <v>0.18722549786225623</v>
      </c>
      <c r="H2800" s="27">
        <f t="shared" si="227"/>
        <v>0.18722549786225623</v>
      </c>
    </row>
    <row r="2801" spans="1:8" x14ac:dyDescent="0.3">
      <c r="A2801">
        <v>27471</v>
      </c>
      <c r="B2801">
        <v>0.11100002988806</v>
      </c>
      <c r="C2801">
        <v>0.111750000574642</v>
      </c>
      <c r="D2801">
        <f t="shared" si="224"/>
        <v>7.4997068658200217E-4</v>
      </c>
      <c r="E2801">
        <f t="shared" si="225"/>
        <v>0.74997068658200217</v>
      </c>
      <c r="F2801" s="27">
        <f t="shared" si="226"/>
        <v>0.74997068658200217</v>
      </c>
      <c r="G2801">
        <f t="shared" si="223"/>
        <v>0.67564908526450285</v>
      </c>
      <c r="H2801" s="27">
        <f t="shared" si="227"/>
        <v>0.67564908526450285</v>
      </c>
    </row>
    <row r="2802" spans="1:8" x14ac:dyDescent="0.3">
      <c r="A2802">
        <v>27472</v>
      </c>
      <c r="B2802">
        <v>0.11100010147457701</v>
      </c>
      <c r="C2802">
        <v>0.111307234976757</v>
      </c>
      <c r="D2802">
        <f t="shared" si="224"/>
        <v>3.0713350217999313E-4</v>
      </c>
      <c r="E2802">
        <f t="shared" si="225"/>
        <v>0.30713350217999313</v>
      </c>
      <c r="F2802" s="27">
        <f t="shared" si="226"/>
        <v>0.30713350217999313</v>
      </c>
      <c r="G2802">
        <f t="shared" si="223"/>
        <v>0.27669659585882239</v>
      </c>
      <c r="H2802" s="27">
        <f t="shared" si="227"/>
        <v>0.27669659585882239</v>
      </c>
    </row>
    <row r="2803" spans="1:8" x14ac:dyDescent="0.3">
      <c r="A2803">
        <v>27473</v>
      </c>
      <c r="B2803">
        <v>0.110000023119517</v>
      </c>
      <c r="C2803">
        <v>0.111047414465673</v>
      </c>
      <c r="D2803">
        <f t="shared" si="224"/>
        <v>1.0473913461560014E-3</v>
      </c>
      <c r="E2803">
        <f t="shared" si="225"/>
        <v>1.0473913461560014</v>
      </c>
      <c r="F2803" s="27">
        <f t="shared" si="226"/>
        <v>1.0473913461560014</v>
      </c>
      <c r="G2803">
        <f t="shared" si="223"/>
        <v>0.95217375092548107</v>
      </c>
      <c r="H2803" s="27">
        <f t="shared" si="227"/>
        <v>0.95217375092548107</v>
      </c>
    </row>
    <row r="2804" spans="1:8" x14ac:dyDescent="0.3">
      <c r="A2804">
        <v>27474</v>
      </c>
      <c r="B2804">
        <v>0.108000024578759</v>
      </c>
      <c r="C2804">
        <v>0.10905309213808451</v>
      </c>
      <c r="D2804">
        <f t="shared" si="224"/>
        <v>1.0530675593255073E-3</v>
      </c>
      <c r="E2804">
        <f t="shared" si="225"/>
        <v>1.0530675593255072</v>
      </c>
      <c r="F2804" s="27">
        <f t="shared" si="226"/>
        <v>1.0530675593255072</v>
      </c>
      <c r="G2804">
        <f t="shared" si="223"/>
        <v>0.97506233302526513</v>
      </c>
      <c r="H2804" s="27">
        <f t="shared" si="227"/>
        <v>0.97506233302526513</v>
      </c>
    </row>
    <row r="2805" spans="1:8" x14ac:dyDescent="0.3">
      <c r="A2805">
        <v>27475</v>
      </c>
      <c r="B2805">
        <v>0.106000025397489</v>
      </c>
      <c r="C2805">
        <v>0.1072049092150115</v>
      </c>
      <c r="D2805">
        <f t="shared" si="224"/>
        <v>1.204883817522498E-3</v>
      </c>
      <c r="E2805">
        <f t="shared" si="225"/>
        <v>1.2048838175224978</v>
      </c>
      <c r="F2805" s="27">
        <f t="shared" si="226"/>
        <v>1.2048838175224978</v>
      </c>
      <c r="G2805">
        <f t="shared" si="223"/>
        <v>1.1366825743713831</v>
      </c>
      <c r="H2805" s="27">
        <f t="shared" si="227"/>
        <v>1.1366825743713831</v>
      </c>
    </row>
    <row r="2806" spans="1:8" x14ac:dyDescent="0.3">
      <c r="A2806">
        <v>27476</v>
      </c>
      <c r="B2806">
        <v>0.104000025758844</v>
      </c>
      <c r="C2806">
        <v>0.104829489322633</v>
      </c>
      <c r="D2806">
        <f t="shared" si="224"/>
        <v>8.294635637890041E-4</v>
      </c>
      <c r="E2806">
        <f t="shared" si="225"/>
        <v>0.8294635637890041</v>
      </c>
      <c r="F2806" s="27">
        <f t="shared" si="226"/>
        <v>0.8294635637890041</v>
      </c>
      <c r="G2806">
        <f t="shared" si="223"/>
        <v>0.7975609214870486</v>
      </c>
      <c r="H2806" s="27">
        <f t="shared" si="227"/>
        <v>0.7975609214870486</v>
      </c>
    </row>
    <row r="2807" spans="1:8" x14ac:dyDescent="0.3">
      <c r="A2807">
        <v>27477</v>
      </c>
      <c r="B2807">
        <v>0.102000025859786</v>
      </c>
      <c r="C2807">
        <v>0.102810465619165</v>
      </c>
      <c r="D2807">
        <f t="shared" si="224"/>
        <v>8.1043975937900026E-4</v>
      </c>
      <c r="E2807">
        <f t="shared" si="225"/>
        <v>0.81043975937900026</v>
      </c>
      <c r="F2807" s="27">
        <f t="shared" si="226"/>
        <v>0.81043975937900026</v>
      </c>
      <c r="G2807">
        <f t="shared" si="223"/>
        <v>0.79454858226513447</v>
      </c>
      <c r="H2807" s="27">
        <f t="shared" si="227"/>
        <v>0.79454858226513447</v>
      </c>
    </row>
    <row r="2808" spans="1:8" x14ac:dyDescent="0.3">
      <c r="A2808">
        <v>27478</v>
      </c>
      <c r="B2808">
        <v>9.9000025665019004E-2</v>
      </c>
      <c r="C2808">
        <v>9.9085891615640506E-2</v>
      </c>
      <c r="D2808">
        <f t="shared" si="224"/>
        <v>8.5865950621502596E-5</v>
      </c>
      <c r="E2808">
        <f t="shared" si="225"/>
        <v>8.5865950621502596E-2</v>
      </c>
      <c r="F2808" s="27">
        <f t="shared" si="226"/>
        <v>8.5865950621502596E-2</v>
      </c>
      <c r="G2808">
        <f t="shared" si="223"/>
        <v>8.6733260971105744E-2</v>
      </c>
      <c r="H2808" s="27">
        <f t="shared" si="227"/>
        <v>8.6733260971105744E-2</v>
      </c>
    </row>
    <row r="2809" spans="1:8" x14ac:dyDescent="0.3">
      <c r="A2809">
        <v>27479</v>
      </c>
      <c r="B2809">
        <v>9.5000027669165502E-2</v>
      </c>
      <c r="C2809">
        <v>9.5658309206941003E-2</v>
      </c>
      <c r="D2809">
        <f t="shared" si="224"/>
        <v>6.5828153777550136E-4</v>
      </c>
      <c r="E2809">
        <f t="shared" si="225"/>
        <v>0.65828153777550136</v>
      </c>
      <c r="F2809" s="27">
        <f t="shared" si="226"/>
        <v>0.65828153777550136</v>
      </c>
      <c r="G2809">
        <f t="shared" si="223"/>
        <v>0.69292773268229491</v>
      </c>
      <c r="H2809" s="27">
        <f t="shared" si="227"/>
        <v>0.69292773268229491</v>
      </c>
    </row>
    <row r="2810" spans="1:8" x14ac:dyDescent="0.3">
      <c r="A2810">
        <v>27480</v>
      </c>
      <c r="B2810">
        <v>9.2000028234353506E-2</v>
      </c>
      <c r="C2810">
        <v>9.1903665115404501E-2</v>
      </c>
      <c r="D2810">
        <f t="shared" si="224"/>
        <v>9.6363118949005511E-5</v>
      </c>
      <c r="E2810">
        <f t="shared" si="225"/>
        <v>9.6363118949005511E-2</v>
      </c>
      <c r="F2810" s="27">
        <f t="shared" si="226"/>
        <v>9.6363118949005511E-2</v>
      </c>
      <c r="G2810">
        <f t="shared" si="223"/>
        <v>0.10474248845178376</v>
      </c>
      <c r="H2810" s="27">
        <f t="shared" si="227"/>
        <v>0.10474248845178376</v>
      </c>
    </row>
    <row r="2811" spans="1:8" x14ac:dyDescent="0.3">
      <c r="A2811">
        <v>27481</v>
      </c>
      <c r="B2811">
        <v>8.8000133049032994E-2</v>
      </c>
      <c r="C2811">
        <v>8.7946831153563498E-2</v>
      </c>
      <c r="D2811">
        <f t="shared" si="224"/>
        <v>5.3301895469495819E-5</v>
      </c>
      <c r="E2811">
        <f t="shared" si="225"/>
        <v>5.3301895469495819E-2</v>
      </c>
      <c r="F2811" s="27">
        <f t="shared" si="226"/>
        <v>5.3301895469495819E-2</v>
      </c>
      <c r="G2811">
        <f t="shared" si="223"/>
        <v>6.0570244183376871E-2</v>
      </c>
      <c r="H2811" s="27">
        <f t="shared" si="227"/>
        <v>6.0570244183376871E-2</v>
      </c>
    </row>
    <row r="2812" spans="1:8" x14ac:dyDescent="0.3">
      <c r="A2812">
        <v>27482</v>
      </c>
      <c r="B2812">
        <v>8.7000029580420496E-2</v>
      </c>
      <c r="C2812">
        <v>8.6563380942005996E-2</v>
      </c>
      <c r="D2812">
        <f t="shared" si="224"/>
        <v>4.3664863841449963E-4</v>
      </c>
      <c r="E2812">
        <f t="shared" si="225"/>
        <v>0.43664863841449963</v>
      </c>
      <c r="F2812" s="27">
        <f t="shared" si="226"/>
        <v>0.43664863841449963</v>
      </c>
      <c r="G2812">
        <f t="shared" si="223"/>
        <v>0.50189481603666963</v>
      </c>
      <c r="H2812" s="27">
        <f t="shared" si="227"/>
        <v>0.50189481603666963</v>
      </c>
    </row>
    <row r="2813" spans="1:8" x14ac:dyDescent="0.3">
      <c r="A2813">
        <v>27483</v>
      </c>
      <c r="B2813">
        <v>8.5000026137094994E-2</v>
      </c>
      <c r="C2813">
        <v>8.5053063893631001E-2</v>
      </c>
      <c r="D2813">
        <f t="shared" si="224"/>
        <v>5.3037756536006286E-5</v>
      </c>
      <c r="E2813">
        <f t="shared" si="225"/>
        <v>5.3037756536006286E-2</v>
      </c>
      <c r="F2813" s="27">
        <f t="shared" si="226"/>
        <v>5.3037756536006286E-2</v>
      </c>
      <c r="G2813">
        <f t="shared" si="223"/>
        <v>6.2397341443710452E-2</v>
      </c>
      <c r="H2813" s="27">
        <f t="shared" si="227"/>
        <v>6.2397341443710452E-2</v>
      </c>
    </row>
    <row r="2814" spans="1:8" x14ac:dyDescent="0.3">
      <c r="A2814">
        <v>27484</v>
      </c>
      <c r="B2814">
        <v>8.3000124487356497E-2</v>
      </c>
      <c r="C2814">
        <v>8.32471386550825E-2</v>
      </c>
      <c r="D2814">
        <f t="shared" si="224"/>
        <v>2.4701416772600349E-4</v>
      </c>
      <c r="E2814">
        <f t="shared" si="225"/>
        <v>0.24701416772600349</v>
      </c>
      <c r="F2814" s="27">
        <f t="shared" si="226"/>
        <v>0.24701416772600349</v>
      </c>
      <c r="G2814">
        <f t="shared" si="223"/>
        <v>0.29760698463004281</v>
      </c>
      <c r="H2814" s="27">
        <f t="shared" si="227"/>
        <v>0.29760698463004281</v>
      </c>
    </row>
    <row r="2815" spans="1:8" x14ac:dyDescent="0.3">
      <c r="A2815">
        <v>27485</v>
      </c>
      <c r="B2815">
        <v>8.2000086264378505E-2</v>
      </c>
      <c r="C2815">
        <v>8.1673818246485994E-2</v>
      </c>
      <c r="D2815">
        <f t="shared" si="224"/>
        <v>3.2626801789251147E-4</v>
      </c>
      <c r="E2815">
        <f t="shared" si="225"/>
        <v>0.32626801789251147</v>
      </c>
      <c r="F2815" s="27">
        <f t="shared" si="226"/>
        <v>0.32626801789251147</v>
      </c>
      <c r="G2815">
        <f t="shared" si="223"/>
        <v>0.39788740811879475</v>
      </c>
      <c r="H2815" s="27">
        <f t="shared" si="227"/>
        <v>0.39788740811879475</v>
      </c>
    </row>
    <row r="2816" spans="1:8" x14ac:dyDescent="0.3">
      <c r="A2816">
        <v>27486</v>
      </c>
      <c r="B2816">
        <v>8.2000071160302002E-2</v>
      </c>
      <c r="C2816">
        <v>8.1637574699709503E-2</v>
      </c>
      <c r="D2816">
        <f t="shared" si="224"/>
        <v>3.6249646059249852E-4</v>
      </c>
      <c r="E2816">
        <f t="shared" si="225"/>
        <v>0.36249646059249852</v>
      </c>
      <c r="F2816" s="27">
        <f t="shared" si="226"/>
        <v>0.36249646059249852</v>
      </c>
      <c r="G2816">
        <f t="shared" si="223"/>
        <v>0.44206847075029226</v>
      </c>
      <c r="H2816" s="27">
        <f t="shared" si="227"/>
        <v>0.44206847075029226</v>
      </c>
    </row>
    <row r="2817" spans="1:8" x14ac:dyDescent="0.3">
      <c r="A2817">
        <v>27487</v>
      </c>
      <c r="B2817">
        <v>8.1000056767869005E-2</v>
      </c>
      <c r="C2817">
        <v>8.1273744661034E-2</v>
      </c>
      <c r="D2817">
        <f t="shared" si="224"/>
        <v>2.7368789316499498E-4</v>
      </c>
      <c r="E2817">
        <f t="shared" si="225"/>
        <v>0.27368789316499498</v>
      </c>
      <c r="F2817" s="27">
        <f t="shared" si="226"/>
        <v>0.27368789316499498</v>
      </c>
      <c r="G2817">
        <f t="shared" si="223"/>
        <v>0.33788605105467173</v>
      </c>
      <c r="H2817" s="27">
        <f t="shared" si="227"/>
        <v>0.33788605105467173</v>
      </c>
    </row>
    <row r="2818" spans="1:8" x14ac:dyDescent="0.3">
      <c r="A2818">
        <v>27488</v>
      </c>
      <c r="B2818">
        <v>8.1000393238986002E-2</v>
      </c>
      <c r="C2818">
        <v>8.1278506736667505E-2</v>
      </c>
      <c r="D2818">
        <f t="shared" si="224"/>
        <v>2.7811349768150362E-4</v>
      </c>
      <c r="E2818">
        <f t="shared" si="225"/>
        <v>0.27811349768150362</v>
      </c>
      <c r="F2818" s="27">
        <f t="shared" si="226"/>
        <v>0.27811349768150362</v>
      </c>
      <c r="G2818">
        <f t="shared" si="223"/>
        <v>0.34334833024939665</v>
      </c>
      <c r="H2818" s="27">
        <f t="shared" si="227"/>
        <v>0.34334833024939665</v>
      </c>
    </row>
    <row r="2819" spans="1:8" x14ac:dyDescent="0.3">
      <c r="A2819">
        <v>27489</v>
      </c>
      <c r="B2819">
        <v>8.1000406079045004E-2</v>
      </c>
      <c r="C2819">
        <v>8.1141382968790005E-2</v>
      </c>
      <c r="D2819">
        <f t="shared" si="224"/>
        <v>1.4097688974500089E-4</v>
      </c>
      <c r="E2819">
        <f t="shared" si="225"/>
        <v>0.14097688974500089</v>
      </c>
      <c r="F2819" s="27">
        <f t="shared" si="226"/>
        <v>0.14097688974500089</v>
      </c>
      <c r="G2819">
        <f t="shared" ref="G2819:G2882" si="228">ABS(F2819/(B2819*1000))*100</f>
        <v>0.17404467035316745</v>
      </c>
      <c r="H2819" s="27">
        <f t="shared" si="227"/>
        <v>0.17404467035316745</v>
      </c>
    </row>
    <row r="2820" spans="1:8" x14ac:dyDescent="0.3">
      <c r="A2820">
        <v>27490</v>
      </c>
      <c r="B2820">
        <v>8.0000524081238006E-2</v>
      </c>
      <c r="C2820">
        <v>8.0410944120399494E-2</v>
      </c>
      <c r="D2820">
        <f t="shared" ref="D2820:D2883" si="229">ABS(B2820-C2820)</f>
        <v>4.1042003916148817E-4</v>
      </c>
      <c r="E2820">
        <f t="shared" ref="E2820:E2883" si="230">D2820*1000</f>
        <v>0.41042003916148817</v>
      </c>
      <c r="F2820" s="27">
        <f t="shared" ref="F2820:F2883" si="231">E2820</f>
        <v>0.41042003916148817</v>
      </c>
      <c r="G2820">
        <f t="shared" si="228"/>
        <v>0.51302168813884219</v>
      </c>
      <c r="H2820" s="27">
        <f t="shared" ref="H2820:H2883" si="232">G2820</f>
        <v>0.51302168813884219</v>
      </c>
    </row>
    <row r="2821" spans="1:8" x14ac:dyDescent="0.3">
      <c r="A2821">
        <v>27491</v>
      </c>
      <c r="B2821">
        <v>8.0000067303923506E-2</v>
      </c>
      <c r="C2821">
        <v>7.9868456608615995E-2</v>
      </c>
      <c r="D2821">
        <f t="shared" si="229"/>
        <v>1.3161069530751024E-4</v>
      </c>
      <c r="E2821">
        <f t="shared" si="230"/>
        <v>0.13161069530751024</v>
      </c>
      <c r="F2821" s="27">
        <f t="shared" si="231"/>
        <v>0.13161069530751024</v>
      </c>
      <c r="G2821">
        <f t="shared" si="228"/>
        <v>0.16451323072956411</v>
      </c>
      <c r="H2821" s="27">
        <f t="shared" si="232"/>
        <v>0.16451323072956411</v>
      </c>
    </row>
    <row r="2822" spans="1:8" x14ac:dyDescent="0.3">
      <c r="A2822">
        <v>27492</v>
      </c>
      <c r="B2822">
        <v>7.9000076927619997E-2</v>
      </c>
      <c r="C2822">
        <v>7.9324934133345001E-2</v>
      </c>
      <c r="D2822">
        <f t="shared" si="229"/>
        <v>3.2485720572500432E-4</v>
      </c>
      <c r="E2822">
        <f t="shared" si="230"/>
        <v>0.32485720572500432</v>
      </c>
      <c r="F2822" s="27">
        <f t="shared" si="231"/>
        <v>0.32485720572500432</v>
      </c>
      <c r="G2822">
        <f t="shared" si="228"/>
        <v>0.41121125239237299</v>
      </c>
      <c r="H2822" s="27">
        <f t="shared" si="232"/>
        <v>0.41121125239237299</v>
      </c>
    </row>
    <row r="2823" spans="1:8" x14ac:dyDescent="0.3">
      <c r="A2823">
        <v>27493</v>
      </c>
      <c r="B2823">
        <v>7.9000085079695997E-2</v>
      </c>
      <c r="C2823">
        <v>7.8895066320040994E-2</v>
      </c>
      <c r="D2823">
        <f t="shared" si="229"/>
        <v>1.0501875965500396E-4</v>
      </c>
      <c r="E2823">
        <f t="shared" si="230"/>
        <v>0.10501875965500396</v>
      </c>
      <c r="F2823" s="27">
        <f t="shared" si="231"/>
        <v>0.10501875965500396</v>
      </c>
      <c r="G2823">
        <f t="shared" si="228"/>
        <v>0.13293499563837191</v>
      </c>
      <c r="H2823" s="27">
        <f t="shared" si="232"/>
        <v>0.13293499563837191</v>
      </c>
    </row>
    <row r="2824" spans="1:8" x14ac:dyDescent="0.3">
      <c r="A2824">
        <v>27494</v>
      </c>
      <c r="B2824">
        <v>7.9000091144224502E-2</v>
      </c>
      <c r="C2824">
        <v>7.9174700504201001E-2</v>
      </c>
      <c r="D2824">
        <f t="shared" si="229"/>
        <v>1.7460935997649918E-4</v>
      </c>
      <c r="E2824">
        <f t="shared" si="230"/>
        <v>0.17460935997649918</v>
      </c>
      <c r="F2824" s="27">
        <f t="shared" si="231"/>
        <v>0.17460935997649918</v>
      </c>
      <c r="G2824">
        <f t="shared" si="228"/>
        <v>0.221024251298303</v>
      </c>
      <c r="H2824" s="27">
        <f t="shared" si="232"/>
        <v>0.221024251298303</v>
      </c>
    </row>
    <row r="2825" spans="1:8" x14ac:dyDescent="0.3">
      <c r="A2825">
        <v>27495</v>
      </c>
      <c r="B2825">
        <v>7.9000097218918999E-2</v>
      </c>
      <c r="C2825">
        <v>7.9502164800029002E-2</v>
      </c>
      <c r="D2825">
        <f t="shared" si="229"/>
        <v>5.0206758111000227E-4</v>
      </c>
      <c r="E2825">
        <f t="shared" si="230"/>
        <v>0.50206758111000227</v>
      </c>
      <c r="F2825" s="27">
        <f t="shared" si="231"/>
        <v>0.50206758111000227</v>
      </c>
      <c r="G2825">
        <f t="shared" si="228"/>
        <v>0.63552780159081479</v>
      </c>
      <c r="H2825" s="27">
        <f t="shared" si="232"/>
        <v>0.63552780159081479</v>
      </c>
    </row>
    <row r="2826" spans="1:8" x14ac:dyDescent="0.3">
      <c r="A2826">
        <v>27496</v>
      </c>
      <c r="B2826">
        <v>8.0000091854465993E-2</v>
      </c>
      <c r="C2826">
        <v>7.9575918482063496E-2</v>
      </c>
      <c r="D2826">
        <f t="shared" si="229"/>
        <v>4.2417337240249764E-4</v>
      </c>
      <c r="E2826">
        <f t="shared" si="230"/>
        <v>0.42417337240249764</v>
      </c>
      <c r="F2826" s="27">
        <f t="shared" si="231"/>
        <v>0.42417337240249764</v>
      </c>
      <c r="G2826">
        <f t="shared" si="228"/>
        <v>0.5302161067191552</v>
      </c>
      <c r="H2826" s="27">
        <f t="shared" si="232"/>
        <v>0.5302161067191552</v>
      </c>
    </row>
    <row r="2827" spans="1:8" x14ac:dyDescent="0.3">
      <c r="A2827">
        <v>27497</v>
      </c>
      <c r="B2827">
        <v>8.00000969906145E-2</v>
      </c>
      <c r="C2827">
        <v>7.9926455438220495E-2</v>
      </c>
      <c r="D2827">
        <f t="shared" si="229"/>
        <v>7.3641552394004828E-5</v>
      </c>
      <c r="E2827">
        <f t="shared" si="230"/>
        <v>7.3641552394004828E-2</v>
      </c>
      <c r="F2827" s="27">
        <f t="shared" si="231"/>
        <v>7.3641552394004828E-2</v>
      </c>
      <c r="G2827">
        <f t="shared" si="228"/>
        <v>9.2051828890462928E-2</v>
      </c>
      <c r="H2827" s="27">
        <f t="shared" si="232"/>
        <v>9.2051828890462928E-2</v>
      </c>
    </row>
    <row r="2828" spans="1:8" x14ac:dyDescent="0.3">
      <c r="A2828">
        <v>27498</v>
      </c>
      <c r="B2828">
        <v>8.0000102633021999E-2</v>
      </c>
      <c r="C2828">
        <v>7.9823519488036995E-2</v>
      </c>
      <c r="D2828">
        <f t="shared" si="229"/>
        <v>1.7658314498500416E-4</v>
      </c>
      <c r="E2828">
        <f t="shared" si="230"/>
        <v>0.17658314498500416</v>
      </c>
      <c r="F2828" s="27">
        <f t="shared" si="231"/>
        <v>0.17658314498500416</v>
      </c>
      <c r="G2828">
        <f t="shared" si="228"/>
        <v>0.22072864805565284</v>
      </c>
      <c r="H2828" s="27">
        <f t="shared" si="232"/>
        <v>0.22072864805565284</v>
      </c>
    </row>
    <row r="2829" spans="1:8" x14ac:dyDescent="0.3">
      <c r="A2829">
        <v>27499</v>
      </c>
      <c r="B2829">
        <v>8.0000104585214504E-2</v>
      </c>
      <c r="C2829">
        <v>7.9725526543118E-2</v>
      </c>
      <c r="D2829">
        <f t="shared" si="229"/>
        <v>2.7457804209650438E-4</v>
      </c>
      <c r="E2829">
        <f t="shared" si="230"/>
        <v>0.27457804209650438</v>
      </c>
      <c r="F2829" s="27">
        <f t="shared" si="231"/>
        <v>0.27457804209650438</v>
      </c>
      <c r="G2829">
        <f t="shared" si="228"/>
        <v>0.34322210392116348</v>
      </c>
      <c r="H2829" s="27">
        <f t="shared" si="232"/>
        <v>0.34322210392116348</v>
      </c>
    </row>
    <row r="2830" spans="1:8" x14ac:dyDescent="0.3">
      <c r="A2830">
        <v>27500</v>
      </c>
      <c r="B2830">
        <v>7.9000115522501996E-2</v>
      </c>
      <c r="C2830">
        <v>7.9601259615136005E-2</v>
      </c>
      <c r="D2830">
        <f t="shared" si="229"/>
        <v>6.0114409263400947E-4</v>
      </c>
      <c r="E2830">
        <f t="shared" si="230"/>
        <v>0.60114409263400947</v>
      </c>
      <c r="F2830" s="27">
        <f t="shared" si="231"/>
        <v>0.60114409263400947</v>
      </c>
      <c r="G2830">
        <f t="shared" si="228"/>
        <v>0.76094077667871585</v>
      </c>
      <c r="H2830" s="27">
        <f t="shared" si="232"/>
        <v>0.76094077667871585</v>
      </c>
    </row>
    <row r="2831" spans="1:8" x14ac:dyDescent="0.3">
      <c r="A2831">
        <v>27501</v>
      </c>
      <c r="B2831">
        <v>7.9000117716744006E-2</v>
      </c>
      <c r="C2831">
        <v>7.9283830131205504E-2</v>
      </c>
      <c r="D2831">
        <f t="shared" si="229"/>
        <v>2.8371241446149831E-4</v>
      </c>
      <c r="E2831">
        <f t="shared" si="230"/>
        <v>0.28371241446149831</v>
      </c>
      <c r="F2831" s="27">
        <f t="shared" si="231"/>
        <v>0.28371241446149831</v>
      </c>
      <c r="G2831">
        <f t="shared" si="228"/>
        <v>0.3591291034258367</v>
      </c>
      <c r="H2831" s="27">
        <f t="shared" si="232"/>
        <v>0.3591291034258367</v>
      </c>
    </row>
    <row r="2832" spans="1:8" x14ac:dyDescent="0.3">
      <c r="A2832">
        <v>27502</v>
      </c>
      <c r="B2832">
        <v>7.9000117908739495E-2</v>
      </c>
      <c r="C2832">
        <v>7.8666249979018998E-2</v>
      </c>
      <c r="D2832">
        <f t="shared" si="229"/>
        <v>3.3386792972049661E-4</v>
      </c>
      <c r="E2832">
        <f t="shared" si="230"/>
        <v>0.33386792972049661</v>
      </c>
      <c r="F2832" s="27">
        <f t="shared" si="231"/>
        <v>0.33386792972049661</v>
      </c>
      <c r="G2832">
        <f t="shared" si="228"/>
        <v>0.42261700179508471</v>
      </c>
      <c r="H2832" s="27">
        <f t="shared" si="232"/>
        <v>0.42261700179508471</v>
      </c>
    </row>
    <row r="2833" spans="1:8" x14ac:dyDescent="0.3">
      <c r="A2833">
        <v>27503</v>
      </c>
      <c r="B2833">
        <v>7.8000147906589504E-2</v>
      </c>
      <c r="C2833">
        <v>7.8405169209782993E-2</v>
      </c>
      <c r="D2833">
        <f t="shared" si="229"/>
        <v>4.0502130319348961E-4</v>
      </c>
      <c r="E2833">
        <f t="shared" si="230"/>
        <v>0.40502130319348961</v>
      </c>
      <c r="F2833" s="27">
        <f t="shared" si="231"/>
        <v>0.40502130319348961</v>
      </c>
      <c r="G2833">
        <f t="shared" si="228"/>
        <v>0.51925709638208661</v>
      </c>
      <c r="H2833" s="27">
        <f t="shared" si="232"/>
        <v>0.51925709638208661</v>
      </c>
    </row>
    <row r="2834" spans="1:8" x14ac:dyDescent="0.3">
      <c r="A2834">
        <v>27504</v>
      </c>
      <c r="B2834">
        <v>7.8000163614658002E-2</v>
      </c>
      <c r="C2834">
        <v>7.7843956895695496E-2</v>
      </c>
      <c r="D2834">
        <f t="shared" si="229"/>
        <v>1.562067189625066E-4</v>
      </c>
      <c r="E2834">
        <f t="shared" si="230"/>
        <v>0.1562067189625066</v>
      </c>
      <c r="F2834" s="27">
        <f t="shared" si="231"/>
        <v>0.1562067189625066</v>
      </c>
      <c r="G2834">
        <f t="shared" si="228"/>
        <v>0.20026460423110165</v>
      </c>
      <c r="H2834" s="27">
        <f t="shared" si="232"/>
        <v>0.20026460423110165</v>
      </c>
    </row>
    <row r="2835" spans="1:8" x14ac:dyDescent="0.3">
      <c r="A2835">
        <v>27505</v>
      </c>
      <c r="B2835">
        <v>7.7000208931883501E-2</v>
      </c>
      <c r="C2835">
        <v>7.7043815343855002E-2</v>
      </c>
      <c r="D2835">
        <f t="shared" si="229"/>
        <v>4.360641197150017E-5</v>
      </c>
      <c r="E2835">
        <f t="shared" si="230"/>
        <v>4.360641197150017E-2</v>
      </c>
      <c r="F2835" s="27">
        <f t="shared" si="231"/>
        <v>4.360641197150017E-2</v>
      </c>
      <c r="G2835">
        <f t="shared" si="228"/>
        <v>5.6631550194981416E-2</v>
      </c>
      <c r="H2835" s="27">
        <f t="shared" si="232"/>
        <v>5.6631550194981416E-2</v>
      </c>
    </row>
    <row r="2836" spans="1:8" x14ac:dyDescent="0.3">
      <c r="A2836">
        <v>27506</v>
      </c>
      <c r="B2836">
        <v>7.6000239164261005E-2</v>
      </c>
      <c r="C2836">
        <v>7.6469335989974505E-2</v>
      </c>
      <c r="D2836">
        <f t="shared" si="229"/>
        <v>4.6909682571349975E-4</v>
      </c>
      <c r="E2836">
        <f t="shared" si="230"/>
        <v>0.46909682571349975</v>
      </c>
      <c r="F2836" s="27">
        <f t="shared" si="231"/>
        <v>0.46909682571349975</v>
      </c>
      <c r="G2836">
        <f t="shared" si="228"/>
        <v>0.61723072305026616</v>
      </c>
      <c r="H2836" s="27">
        <f t="shared" si="232"/>
        <v>0.61723072305026616</v>
      </c>
    </row>
    <row r="2837" spans="1:8" x14ac:dyDescent="0.3">
      <c r="A2837">
        <v>27507</v>
      </c>
      <c r="B2837">
        <v>7.6000238455548499E-2</v>
      </c>
      <c r="C2837">
        <v>7.5463359831583005E-2</v>
      </c>
      <c r="D2837">
        <f t="shared" si="229"/>
        <v>5.3687862396549491E-4</v>
      </c>
      <c r="E2837">
        <f t="shared" si="230"/>
        <v>0.53687862396549491</v>
      </c>
      <c r="F2837" s="27">
        <f t="shared" si="231"/>
        <v>0.53687862396549491</v>
      </c>
      <c r="G2837">
        <f t="shared" si="228"/>
        <v>0.70641702562487074</v>
      </c>
      <c r="H2837" s="27">
        <f t="shared" si="232"/>
        <v>0.70641702562487074</v>
      </c>
    </row>
    <row r="2838" spans="1:8" x14ac:dyDescent="0.3">
      <c r="A2838">
        <v>27508</v>
      </c>
      <c r="B2838">
        <v>7.5000253057824998E-2</v>
      </c>
      <c r="C2838">
        <v>7.5056974052598494E-2</v>
      </c>
      <c r="D2838">
        <f t="shared" si="229"/>
        <v>5.6720994773495903E-5</v>
      </c>
      <c r="E2838">
        <f t="shared" si="230"/>
        <v>5.6720994773495903E-2</v>
      </c>
      <c r="F2838" s="27">
        <f t="shared" si="231"/>
        <v>5.6720994773495903E-2</v>
      </c>
      <c r="G2838">
        <f t="shared" si="228"/>
        <v>7.5627737855449864E-2</v>
      </c>
      <c r="H2838" s="27">
        <f t="shared" si="232"/>
        <v>7.5627737855449864E-2</v>
      </c>
    </row>
    <row r="2839" spans="1:8" x14ac:dyDescent="0.3">
      <c r="A2839">
        <v>27509</v>
      </c>
      <c r="B2839">
        <v>7.4000304876517001E-2</v>
      </c>
      <c r="C2839">
        <v>7.3461583196957503E-2</v>
      </c>
      <c r="D2839">
        <f t="shared" si="229"/>
        <v>5.387216795594979E-4</v>
      </c>
      <c r="E2839">
        <f t="shared" si="230"/>
        <v>0.5387216795594979</v>
      </c>
      <c r="F2839" s="27">
        <f t="shared" si="231"/>
        <v>0.5387216795594979</v>
      </c>
      <c r="G2839">
        <f t="shared" si="228"/>
        <v>0.72799927035226841</v>
      </c>
      <c r="H2839" s="27">
        <f t="shared" si="232"/>
        <v>0.72799927035226841</v>
      </c>
    </row>
    <row r="2840" spans="1:8" x14ac:dyDescent="0.3">
      <c r="A2840">
        <v>27510</v>
      </c>
      <c r="B2840">
        <v>7.4000287226215503E-2</v>
      </c>
      <c r="C2840">
        <v>7.2552584079867505E-2</v>
      </c>
      <c r="D2840">
        <f t="shared" si="229"/>
        <v>1.4477031463479978E-3</v>
      </c>
      <c r="E2840">
        <f t="shared" si="230"/>
        <v>1.4477031463479979</v>
      </c>
      <c r="F2840" s="27">
        <f t="shared" si="231"/>
        <v>1.4477031463479979</v>
      </c>
      <c r="G2840">
        <f t="shared" si="228"/>
        <v>1.9563480097346586</v>
      </c>
      <c r="H2840" s="27">
        <f t="shared" si="232"/>
        <v>1.9563480097346586</v>
      </c>
    </row>
    <row r="2841" spans="1:8" x14ac:dyDescent="0.3">
      <c r="A2841">
        <v>27511</v>
      </c>
      <c r="B2841">
        <v>7.3000305235136495E-2</v>
      </c>
      <c r="C2841">
        <v>7.0455944658742997E-2</v>
      </c>
      <c r="D2841">
        <f t="shared" si="229"/>
        <v>2.5443605763934979E-3</v>
      </c>
      <c r="E2841">
        <f t="shared" si="230"/>
        <v>2.544360576393498</v>
      </c>
      <c r="F2841" s="27">
        <f t="shared" si="231"/>
        <v>2.544360576393498</v>
      </c>
      <c r="G2841">
        <f t="shared" si="228"/>
        <v>3.4854108735546037</v>
      </c>
      <c r="H2841" s="27">
        <f t="shared" si="232"/>
        <v>3.4854108735546037</v>
      </c>
    </row>
    <row r="2842" spans="1:8" x14ac:dyDescent="0.3">
      <c r="A2842">
        <v>27512</v>
      </c>
      <c r="B2842">
        <v>7.2000341887243496E-2</v>
      </c>
      <c r="C2842">
        <v>6.9330728387870993E-2</v>
      </c>
      <c r="D2842">
        <f t="shared" si="229"/>
        <v>2.6696134993725029E-3</v>
      </c>
      <c r="E2842">
        <f t="shared" si="230"/>
        <v>2.6696134993725029</v>
      </c>
      <c r="F2842" s="27">
        <f t="shared" si="231"/>
        <v>2.6696134993725029</v>
      </c>
      <c r="G2842">
        <f t="shared" si="228"/>
        <v>3.7077789207629941</v>
      </c>
      <c r="H2842" s="27">
        <f t="shared" si="232"/>
        <v>3.7077789207629941</v>
      </c>
    </row>
    <row r="2843" spans="1:8" x14ac:dyDescent="0.3">
      <c r="A2843">
        <v>27513</v>
      </c>
      <c r="B2843">
        <v>7.1000539193004003E-2</v>
      </c>
      <c r="C2843">
        <v>6.8759229082079001E-2</v>
      </c>
      <c r="D2843">
        <f t="shared" si="229"/>
        <v>2.2413101109250017E-3</v>
      </c>
      <c r="E2843">
        <f t="shared" si="230"/>
        <v>2.2413101109250015</v>
      </c>
      <c r="F2843" s="27">
        <f t="shared" si="231"/>
        <v>2.2413101109250015</v>
      </c>
      <c r="G2843">
        <f t="shared" si="228"/>
        <v>3.1567508309089685</v>
      </c>
      <c r="H2843" s="27">
        <f t="shared" si="232"/>
        <v>3.1567508309089685</v>
      </c>
    </row>
    <row r="2844" spans="1:8" x14ac:dyDescent="0.3">
      <c r="A2844">
        <v>27514</v>
      </c>
      <c r="B2844">
        <v>7.0000497304564993E-2</v>
      </c>
      <c r="C2844">
        <v>6.8123777324214999E-2</v>
      </c>
      <c r="D2844">
        <f t="shared" si="229"/>
        <v>1.8767199803499945E-3</v>
      </c>
      <c r="E2844">
        <f t="shared" si="230"/>
        <v>1.8767199803499945</v>
      </c>
      <c r="F2844" s="27">
        <f t="shared" si="231"/>
        <v>1.8767199803499945</v>
      </c>
      <c r="G2844">
        <f t="shared" si="228"/>
        <v>2.6810094965248292</v>
      </c>
      <c r="H2844" s="27">
        <f t="shared" si="232"/>
        <v>2.6810094965248292</v>
      </c>
    </row>
    <row r="2845" spans="1:8" x14ac:dyDescent="0.3">
      <c r="A2845">
        <v>27515</v>
      </c>
      <c r="B2845">
        <v>6.8000666161953993E-2</v>
      </c>
      <c r="C2845">
        <v>6.6977278191324999E-2</v>
      </c>
      <c r="D2845">
        <f t="shared" si="229"/>
        <v>1.0233879706289944E-3</v>
      </c>
      <c r="E2845">
        <f t="shared" si="230"/>
        <v>1.0233879706289946</v>
      </c>
      <c r="F2845" s="27">
        <f t="shared" si="231"/>
        <v>1.0233879706289946</v>
      </c>
      <c r="G2845">
        <f t="shared" si="228"/>
        <v>1.5049675663347761</v>
      </c>
      <c r="H2845" s="27">
        <f t="shared" si="232"/>
        <v>1.5049675663347761</v>
      </c>
    </row>
    <row r="2846" spans="1:8" x14ac:dyDescent="0.3">
      <c r="A2846">
        <v>27516</v>
      </c>
      <c r="B2846">
        <v>6.7001010281728002E-2</v>
      </c>
      <c r="C2846">
        <v>6.6150010766887493E-2</v>
      </c>
      <c r="D2846">
        <f t="shared" si="229"/>
        <v>8.5099951484050862E-4</v>
      </c>
      <c r="E2846">
        <f t="shared" si="230"/>
        <v>0.85099951484050862</v>
      </c>
      <c r="F2846" s="27">
        <f t="shared" si="231"/>
        <v>0.85099951484050862</v>
      </c>
      <c r="G2846">
        <f t="shared" si="228"/>
        <v>1.2701293775455005</v>
      </c>
      <c r="H2846" s="27">
        <f t="shared" si="232"/>
        <v>1.2701293775455005</v>
      </c>
    </row>
    <row r="2847" spans="1:8" x14ac:dyDescent="0.3">
      <c r="A2847">
        <v>27517</v>
      </c>
      <c r="B2847">
        <v>6.6001177776360997E-2</v>
      </c>
      <c r="C2847">
        <v>6.5463698841297005E-2</v>
      </c>
      <c r="D2847">
        <f t="shared" si="229"/>
        <v>5.3747893506399247E-4</v>
      </c>
      <c r="E2847">
        <f t="shared" si="230"/>
        <v>0.53747893506399247</v>
      </c>
      <c r="F2847" s="27">
        <f t="shared" si="231"/>
        <v>0.53747893506399247</v>
      </c>
      <c r="G2847">
        <f t="shared" si="228"/>
        <v>0.8143474907147733</v>
      </c>
      <c r="H2847" s="27">
        <f t="shared" si="232"/>
        <v>0.8143474907147733</v>
      </c>
    </row>
    <row r="2848" spans="1:8" x14ac:dyDescent="0.3">
      <c r="A2848">
        <v>27518</v>
      </c>
      <c r="B2848">
        <v>6.3000991750897503E-2</v>
      </c>
      <c r="C2848">
        <v>6.3833728420610497E-2</v>
      </c>
      <c r="D2848">
        <f t="shared" si="229"/>
        <v>8.3273666971299398E-4</v>
      </c>
      <c r="E2848">
        <f t="shared" si="230"/>
        <v>0.83273666971299398</v>
      </c>
      <c r="F2848" s="27">
        <f t="shared" si="231"/>
        <v>0.83273666971299398</v>
      </c>
      <c r="G2848">
        <f t="shared" si="228"/>
        <v>1.3217834300221645</v>
      </c>
      <c r="H2848" s="27">
        <f t="shared" si="232"/>
        <v>1.3217834300221645</v>
      </c>
    </row>
    <row r="2849" spans="1:8" x14ac:dyDescent="0.3">
      <c r="A2849">
        <v>27519</v>
      </c>
      <c r="B2849">
        <v>0.106470607404535</v>
      </c>
      <c r="C2849">
        <v>0.10616462613282</v>
      </c>
      <c r="D2849">
        <f t="shared" si="229"/>
        <v>3.0598127171499456E-4</v>
      </c>
      <c r="E2849">
        <f t="shared" si="230"/>
        <v>0.30598127171499456</v>
      </c>
      <c r="F2849" s="27">
        <f t="shared" si="231"/>
        <v>0.30598127171499456</v>
      </c>
      <c r="G2849">
        <f t="shared" si="228"/>
        <v>0.28738567307352625</v>
      </c>
      <c r="H2849" s="27">
        <f t="shared" si="232"/>
        <v>0.28738567307352625</v>
      </c>
    </row>
    <row r="2850" spans="1:8" x14ac:dyDescent="0.3">
      <c r="A2850">
        <v>27520</v>
      </c>
      <c r="B2850">
        <v>0.116999571595808</v>
      </c>
      <c r="C2850">
        <v>0.11685455749033349</v>
      </c>
      <c r="D2850">
        <f t="shared" si="229"/>
        <v>1.45014105474503E-4</v>
      </c>
      <c r="E2850">
        <f t="shared" si="230"/>
        <v>0.145014105474503</v>
      </c>
      <c r="F2850" s="27">
        <f t="shared" si="231"/>
        <v>0.145014105474503</v>
      </c>
      <c r="G2850">
        <f t="shared" si="228"/>
        <v>0.12394413372339111</v>
      </c>
      <c r="H2850" s="27">
        <f t="shared" si="232"/>
        <v>0.12394413372339111</v>
      </c>
    </row>
    <row r="2851" spans="1:8" x14ac:dyDescent="0.3">
      <c r="A2851">
        <v>27521</v>
      </c>
      <c r="B2851">
        <v>0.111998525051228</v>
      </c>
      <c r="C2851">
        <v>0.1120620509155355</v>
      </c>
      <c r="D2851">
        <f t="shared" si="229"/>
        <v>6.3525864307509283E-5</v>
      </c>
      <c r="E2851">
        <f t="shared" si="230"/>
        <v>6.3525864307509283E-2</v>
      </c>
      <c r="F2851" s="27">
        <f t="shared" si="231"/>
        <v>6.3525864307509283E-2</v>
      </c>
      <c r="G2851">
        <f t="shared" si="228"/>
        <v>5.6720268662870887E-2</v>
      </c>
      <c r="H2851" s="27">
        <f t="shared" si="232"/>
        <v>5.6720268662870887E-2</v>
      </c>
    </row>
    <row r="2852" spans="1:8" x14ac:dyDescent="0.3">
      <c r="A2852">
        <v>27522</v>
      </c>
      <c r="B2852">
        <v>0.106999081687897</v>
      </c>
      <c r="C2852">
        <v>0.1070097783136245</v>
      </c>
      <c r="D2852">
        <f t="shared" si="229"/>
        <v>1.0696625727502074E-5</v>
      </c>
      <c r="E2852">
        <f t="shared" si="230"/>
        <v>1.0696625727502074E-2</v>
      </c>
      <c r="F2852" s="27">
        <f t="shared" si="231"/>
        <v>1.0696625727502074E-2</v>
      </c>
      <c r="G2852">
        <f t="shared" si="228"/>
        <v>9.9969322715336931E-3</v>
      </c>
      <c r="H2852" s="27">
        <f t="shared" si="232"/>
        <v>9.9969322715336931E-3</v>
      </c>
    </row>
    <row r="2853" spans="1:8" x14ac:dyDescent="0.3">
      <c r="A2853">
        <v>27523</v>
      </c>
      <c r="B2853">
        <v>0.101999349897721</v>
      </c>
      <c r="C2853">
        <v>0.102745068840258</v>
      </c>
      <c r="D2853">
        <f t="shared" si="229"/>
        <v>7.4571894253699922E-4</v>
      </c>
      <c r="E2853">
        <f t="shared" si="230"/>
        <v>0.74571894253699922</v>
      </c>
      <c r="F2853" s="27">
        <f t="shared" si="231"/>
        <v>0.74571894253699922</v>
      </c>
      <c r="G2853">
        <f t="shared" si="228"/>
        <v>0.73110166220153627</v>
      </c>
      <c r="H2853" s="27">
        <f t="shared" si="232"/>
        <v>0.73110166220153627</v>
      </c>
    </row>
    <row r="2854" spans="1:8" x14ac:dyDescent="0.3">
      <c r="A2854">
        <v>27524</v>
      </c>
      <c r="B2854">
        <v>9.6999671634501003E-2</v>
      </c>
      <c r="C2854">
        <v>9.7065883589380494E-2</v>
      </c>
      <c r="D2854">
        <f t="shared" si="229"/>
        <v>6.6211954879491497E-5</v>
      </c>
      <c r="E2854">
        <f t="shared" si="230"/>
        <v>6.6211954879491497E-2</v>
      </c>
      <c r="F2854" s="27">
        <f t="shared" si="231"/>
        <v>6.6211954879491497E-2</v>
      </c>
      <c r="G2854">
        <f t="shared" si="228"/>
        <v>6.8259978372897004E-2</v>
      </c>
      <c r="H2854" s="27">
        <f t="shared" si="232"/>
        <v>6.8259978372897004E-2</v>
      </c>
    </row>
    <row r="2855" spans="1:8" x14ac:dyDescent="0.3">
      <c r="A2855">
        <v>27525</v>
      </c>
      <c r="B2855">
        <v>9.1999701257772501E-2</v>
      </c>
      <c r="C2855">
        <v>9.2399145120399498E-2</v>
      </c>
      <c r="D2855">
        <f t="shared" si="229"/>
        <v>3.9944386262699694E-4</v>
      </c>
      <c r="E2855">
        <f t="shared" si="230"/>
        <v>0.39944386262699694</v>
      </c>
      <c r="F2855" s="27">
        <f t="shared" si="231"/>
        <v>0.39944386262699694</v>
      </c>
      <c r="G2855">
        <f t="shared" si="228"/>
        <v>0.43417952141801147</v>
      </c>
      <c r="H2855" s="27">
        <f t="shared" si="232"/>
        <v>0.43417952141801147</v>
      </c>
    </row>
    <row r="2856" spans="1:8" x14ac:dyDescent="0.3">
      <c r="A2856">
        <v>27526</v>
      </c>
      <c r="B2856">
        <v>9.1999689340590496E-2</v>
      </c>
      <c r="C2856">
        <v>9.1520146999868504E-2</v>
      </c>
      <c r="D2856">
        <f t="shared" si="229"/>
        <v>4.7954234072199176E-4</v>
      </c>
      <c r="E2856">
        <f t="shared" si="230"/>
        <v>0.47954234072199176</v>
      </c>
      <c r="F2856" s="27">
        <f t="shared" si="231"/>
        <v>0.47954234072199176</v>
      </c>
      <c r="G2856">
        <f t="shared" si="228"/>
        <v>0.52124343479757429</v>
      </c>
      <c r="H2856" s="27">
        <f t="shared" si="232"/>
        <v>0.52124343479757429</v>
      </c>
    </row>
    <row r="2857" spans="1:8" x14ac:dyDescent="0.3">
      <c r="A2857">
        <v>27527</v>
      </c>
      <c r="B2857">
        <v>9.0999713909894503E-2</v>
      </c>
      <c r="C2857">
        <v>9.1240261328824998E-2</v>
      </c>
      <c r="D2857">
        <f t="shared" si="229"/>
        <v>2.4054741893049514E-4</v>
      </c>
      <c r="E2857">
        <f t="shared" si="230"/>
        <v>0.24054741893049514</v>
      </c>
      <c r="F2857" s="27">
        <f t="shared" si="231"/>
        <v>0.24054741893049514</v>
      </c>
      <c r="G2857">
        <f t="shared" si="228"/>
        <v>0.26433865404091134</v>
      </c>
      <c r="H2857" s="27">
        <f t="shared" si="232"/>
        <v>0.26433865404091134</v>
      </c>
    </row>
    <row r="2858" spans="1:8" x14ac:dyDescent="0.3">
      <c r="A2858">
        <v>27528</v>
      </c>
      <c r="B2858">
        <v>8.9999717597912504E-2</v>
      </c>
      <c r="C2858">
        <v>9.0124693896302996E-2</v>
      </c>
      <c r="D2858">
        <f t="shared" si="229"/>
        <v>1.2497629839049174E-4</v>
      </c>
      <c r="E2858">
        <f t="shared" si="230"/>
        <v>0.12497629839049174</v>
      </c>
      <c r="F2858" s="27">
        <f t="shared" si="231"/>
        <v>0.12497629839049174</v>
      </c>
      <c r="G2858">
        <f t="shared" si="228"/>
        <v>0.13886298949163647</v>
      </c>
      <c r="H2858" s="27">
        <f t="shared" si="232"/>
        <v>0.13886298949163647</v>
      </c>
    </row>
    <row r="2859" spans="1:8" x14ac:dyDescent="0.3">
      <c r="A2859">
        <v>27529</v>
      </c>
      <c r="B2859">
        <v>8.9999709551641993E-2</v>
      </c>
      <c r="C2859">
        <v>8.9926262895288503E-2</v>
      </c>
      <c r="D2859">
        <f t="shared" si="229"/>
        <v>7.3446656353490236E-5</v>
      </c>
      <c r="E2859">
        <f t="shared" si="230"/>
        <v>7.3446656353490236E-2</v>
      </c>
      <c r="F2859" s="27">
        <f t="shared" si="231"/>
        <v>7.3446656353490236E-2</v>
      </c>
      <c r="G2859">
        <f t="shared" si="228"/>
        <v>8.1607659312885231E-2</v>
      </c>
      <c r="H2859" s="27">
        <f t="shared" si="232"/>
        <v>8.1607659312885231E-2</v>
      </c>
    </row>
    <row r="2860" spans="1:8" x14ac:dyDescent="0.3">
      <c r="A2860">
        <v>27530</v>
      </c>
      <c r="B2860">
        <v>9.0999716694346006E-2</v>
      </c>
      <c r="C2860">
        <v>9.1227088563164499E-2</v>
      </c>
      <c r="D2860">
        <f t="shared" si="229"/>
        <v>2.2737186881849336E-4</v>
      </c>
      <c r="E2860">
        <f t="shared" si="230"/>
        <v>0.22737186881849336</v>
      </c>
      <c r="F2860" s="27">
        <f t="shared" si="231"/>
        <v>0.22737186881849336</v>
      </c>
      <c r="G2860">
        <f t="shared" si="228"/>
        <v>0.24985997438014049</v>
      </c>
      <c r="H2860" s="27">
        <f t="shared" si="232"/>
        <v>0.24985997438014049</v>
      </c>
    </row>
    <row r="2861" spans="1:8" x14ac:dyDescent="0.3">
      <c r="A2861">
        <v>27531</v>
      </c>
      <c r="B2861">
        <v>9.29996912923685E-2</v>
      </c>
      <c r="C2861">
        <v>9.29228772492975E-2</v>
      </c>
      <c r="D2861">
        <f t="shared" si="229"/>
        <v>7.6814043070999594E-5</v>
      </c>
      <c r="E2861">
        <f t="shared" si="230"/>
        <v>7.6814043070999594E-2</v>
      </c>
      <c r="F2861" s="27">
        <f t="shared" si="231"/>
        <v>7.6814043070999594E-2</v>
      </c>
      <c r="G2861">
        <f t="shared" si="228"/>
        <v>8.2596019409908419E-2</v>
      </c>
      <c r="H2861" s="27">
        <f t="shared" si="232"/>
        <v>8.2596019409908419E-2</v>
      </c>
    </row>
    <row r="2862" spans="1:8" x14ac:dyDescent="0.3">
      <c r="A2862">
        <v>27532</v>
      </c>
      <c r="B2862">
        <v>9.3999678010293505E-2</v>
      </c>
      <c r="C2862">
        <v>9.4081571393042504E-2</v>
      </c>
      <c r="D2862">
        <f t="shared" si="229"/>
        <v>8.1893382748998711E-5</v>
      </c>
      <c r="E2862">
        <f t="shared" si="230"/>
        <v>8.1893382748998711E-2</v>
      </c>
      <c r="F2862" s="27">
        <f t="shared" si="231"/>
        <v>8.1893382748998711E-2</v>
      </c>
      <c r="G2862">
        <f t="shared" si="228"/>
        <v>8.7120918371689435E-2</v>
      </c>
      <c r="H2862" s="27">
        <f t="shared" si="232"/>
        <v>8.7120918371689435E-2</v>
      </c>
    </row>
    <row r="2863" spans="1:8" x14ac:dyDescent="0.3">
      <c r="A2863">
        <v>27533</v>
      </c>
      <c r="B2863">
        <v>9.5999492666120498E-2</v>
      </c>
      <c r="C2863">
        <v>9.6372072492570002E-2</v>
      </c>
      <c r="D2863">
        <f t="shared" si="229"/>
        <v>3.7257982644950394E-4</v>
      </c>
      <c r="E2863">
        <f t="shared" si="230"/>
        <v>0.37257982644950394</v>
      </c>
      <c r="F2863" s="27">
        <f t="shared" si="231"/>
        <v>0.37257982644950394</v>
      </c>
      <c r="G2863">
        <f t="shared" si="228"/>
        <v>0.38810603691970585</v>
      </c>
      <c r="H2863" s="27">
        <f t="shared" si="232"/>
        <v>0.38810603691970585</v>
      </c>
    </row>
    <row r="2864" spans="1:8" x14ac:dyDescent="0.3">
      <c r="A2864">
        <v>27534</v>
      </c>
      <c r="B2864">
        <v>9.7999476695717999E-2</v>
      </c>
      <c r="C2864">
        <v>9.8432661037789998E-2</v>
      </c>
      <c r="D2864">
        <f t="shared" si="229"/>
        <v>4.3318434207199885E-4</v>
      </c>
      <c r="E2864">
        <f t="shared" si="230"/>
        <v>0.43318434207199885</v>
      </c>
      <c r="F2864" s="27">
        <f t="shared" si="231"/>
        <v>0.43318434207199885</v>
      </c>
      <c r="G2864">
        <f t="shared" si="228"/>
        <v>0.44202719920332645</v>
      </c>
      <c r="H2864" s="27">
        <f t="shared" si="232"/>
        <v>0.44202719920332645</v>
      </c>
    </row>
    <row r="2865" spans="1:8" x14ac:dyDescent="0.3">
      <c r="A2865">
        <v>27535</v>
      </c>
      <c r="B2865">
        <v>0.100999393438648</v>
      </c>
      <c r="C2865">
        <v>0.1010979018311025</v>
      </c>
      <c r="D2865">
        <f t="shared" si="229"/>
        <v>9.8508392454496607E-5</v>
      </c>
      <c r="E2865">
        <f t="shared" si="230"/>
        <v>9.8508392454496607E-2</v>
      </c>
      <c r="F2865" s="27">
        <f t="shared" si="231"/>
        <v>9.8508392454496607E-2</v>
      </c>
      <c r="G2865">
        <f t="shared" si="228"/>
        <v>9.7533647580106964E-2</v>
      </c>
      <c r="H2865" s="27">
        <f t="shared" si="232"/>
        <v>9.7533647580106964E-2</v>
      </c>
    </row>
    <row r="2866" spans="1:8" x14ac:dyDescent="0.3">
      <c r="A2866">
        <v>27536</v>
      </c>
      <c r="B2866">
        <v>0.103999054319781</v>
      </c>
      <c r="C2866">
        <v>0.104422089873442</v>
      </c>
      <c r="D2866">
        <f t="shared" si="229"/>
        <v>4.2303555366099421E-4</v>
      </c>
      <c r="E2866">
        <f t="shared" si="230"/>
        <v>0.42303555366099421</v>
      </c>
      <c r="F2866" s="27">
        <f t="shared" si="231"/>
        <v>0.42303555366099421</v>
      </c>
      <c r="G2866">
        <f t="shared" si="228"/>
        <v>0.40676865422278297</v>
      </c>
      <c r="H2866" s="27">
        <f t="shared" si="232"/>
        <v>0.40676865422278297</v>
      </c>
    </row>
    <row r="2867" spans="1:8" x14ac:dyDescent="0.3">
      <c r="A2867">
        <v>27537</v>
      </c>
      <c r="B2867">
        <v>0.105998976725398</v>
      </c>
      <c r="C2867">
        <v>0.106813096291808</v>
      </c>
      <c r="D2867">
        <f t="shared" si="229"/>
        <v>8.1411956641000427E-4</v>
      </c>
      <c r="E2867">
        <f t="shared" si="230"/>
        <v>0.81411956641000427</v>
      </c>
      <c r="F2867" s="27">
        <f t="shared" si="231"/>
        <v>0.81411956641000427</v>
      </c>
      <c r="G2867">
        <f t="shared" si="228"/>
        <v>0.76804474114789856</v>
      </c>
      <c r="H2867" s="27">
        <f t="shared" si="232"/>
        <v>0.76804474114789856</v>
      </c>
    </row>
    <row r="2868" spans="1:8" x14ac:dyDescent="0.3">
      <c r="A2868">
        <v>27538</v>
      </c>
      <c r="B2868">
        <v>0.11099856224052999</v>
      </c>
      <c r="C2868">
        <v>0.11136601767839149</v>
      </c>
      <c r="D2868">
        <f t="shared" si="229"/>
        <v>3.674554378614997E-4</v>
      </c>
      <c r="E2868">
        <f t="shared" si="230"/>
        <v>0.3674554378614997</v>
      </c>
      <c r="F2868" s="27">
        <f t="shared" si="231"/>
        <v>0.3674554378614997</v>
      </c>
      <c r="G2868">
        <f t="shared" si="228"/>
        <v>0.33104522296895761</v>
      </c>
      <c r="H2868" s="27">
        <f t="shared" si="232"/>
        <v>0.33104522296895761</v>
      </c>
    </row>
    <row r="2869" spans="1:8" x14ac:dyDescent="0.3">
      <c r="A2869">
        <v>27539</v>
      </c>
      <c r="B2869">
        <v>0.114999731919501</v>
      </c>
      <c r="C2869">
        <v>0.11576628153903749</v>
      </c>
      <c r="D2869">
        <f t="shared" si="229"/>
        <v>7.6654961953649681E-4</v>
      </c>
      <c r="E2869">
        <f t="shared" si="230"/>
        <v>0.76654961953649681</v>
      </c>
      <c r="F2869" s="27">
        <f t="shared" si="231"/>
        <v>0.76654961953649681</v>
      </c>
      <c r="G2869">
        <f t="shared" si="228"/>
        <v>0.66656644040968382</v>
      </c>
      <c r="H2869" s="27">
        <f t="shared" si="232"/>
        <v>0.66656644040968382</v>
      </c>
    </row>
    <row r="2870" spans="1:8" x14ac:dyDescent="0.3">
      <c r="A2870">
        <v>27540</v>
      </c>
      <c r="B2870">
        <v>0.119993716535939</v>
      </c>
      <c r="C2870">
        <v>0.11749985333401899</v>
      </c>
      <c r="D2870">
        <f t="shared" si="229"/>
        <v>2.4938632019200074E-3</v>
      </c>
      <c r="E2870">
        <f t="shared" si="230"/>
        <v>2.4938632019200075</v>
      </c>
      <c r="F2870" s="27">
        <f t="shared" si="231"/>
        <v>2.4938632019200075</v>
      </c>
      <c r="G2870">
        <f t="shared" si="228"/>
        <v>2.0783281607692157</v>
      </c>
      <c r="H2870" s="27">
        <f t="shared" si="232"/>
        <v>2.0783281607692157</v>
      </c>
    </row>
    <row r="2871" spans="1:8" x14ac:dyDescent="0.3">
      <c r="A2871">
        <v>27541</v>
      </c>
      <c r="B2871">
        <v>6.2002905031558503E-2</v>
      </c>
      <c r="C2871">
        <v>6.3183489423842998E-2</v>
      </c>
      <c r="D2871">
        <f t="shared" si="229"/>
        <v>1.180584392284495E-3</v>
      </c>
      <c r="E2871">
        <f t="shared" si="230"/>
        <v>1.180584392284495</v>
      </c>
      <c r="F2871" s="27">
        <f t="shared" si="231"/>
        <v>1.180584392284495</v>
      </c>
      <c r="G2871">
        <f t="shared" si="228"/>
        <v>1.9040791583613639</v>
      </c>
      <c r="H2871" s="27">
        <f t="shared" si="232"/>
        <v>1.9040791583613639</v>
      </c>
    </row>
    <row r="2872" spans="1:8" x14ac:dyDescent="0.3">
      <c r="A2872">
        <v>27542</v>
      </c>
      <c r="B2872">
        <v>6.6000721624146996E-2</v>
      </c>
      <c r="C2872">
        <v>6.5227930327999506E-2</v>
      </c>
      <c r="D2872">
        <f t="shared" si="229"/>
        <v>7.7279129614749031E-4</v>
      </c>
      <c r="E2872">
        <f t="shared" si="230"/>
        <v>0.77279129614749031</v>
      </c>
      <c r="F2872" s="27">
        <f t="shared" si="231"/>
        <v>0.77279129614749031</v>
      </c>
      <c r="G2872">
        <f t="shared" si="228"/>
        <v>1.1708831011701504</v>
      </c>
      <c r="H2872" s="27">
        <f t="shared" si="232"/>
        <v>1.1708831011701504</v>
      </c>
    </row>
    <row r="2873" spans="1:8" x14ac:dyDescent="0.3">
      <c r="A2873">
        <v>27543</v>
      </c>
      <c r="B2873">
        <v>7.0000285019391498E-2</v>
      </c>
      <c r="C2873">
        <v>6.9763378152088995E-2</v>
      </c>
      <c r="D2873">
        <f t="shared" si="229"/>
        <v>2.3690686730250266E-4</v>
      </c>
      <c r="E2873">
        <f t="shared" si="230"/>
        <v>0.23690686730250266</v>
      </c>
      <c r="F2873" s="27">
        <f t="shared" si="231"/>
        <v>0.23690686730250266</v>
      </c>
      <c r="G2873">
        <f t="shared" si="228"/>
        <v>0.33843700384487668</v>
      </c>
      <c r="H2873" s="27">
        <f t="shared" si="232"/>
        <v>0.33843700384487668</v>
      </c>
    </row>
    <row r="2874" spans="1:8" x14ac:dyDescent="0.3">
      <c r="A2874">
        <v>27544</v>
      </c>
      <c r="B2874">
        <v>7.4000114353182003E-2</v>
      </c>
      <c r="C2874">
        <v>7.3834336998870501E-2</v>
      </c>
      <c r="D2874">
        <f t="shared" si="229"/>
        <v>1.6577735431150264E-4</v>
      </c>
      <c r="E2874">
        <f t="shared" si="230"/>
        <v>0.16577735431150264</v>
      </c>
      <c r="F2874" s="27">
        <f t="shared" si="231"/>
        <v>0.16577735431150264</v>
      </c>
      <c r="G2874">
        <f t="shared" si="228"/>
        <v>0.22402310558642297</v>
      </c>
      <c r="H2874" s="27">
        <f t="shared" si="232"/>
        <v>0.22402310558642297</v>
      </c>
    </row>
    <row r="2875" spans="1:8" x14ac:dyDescent="0.3">
      <c r="A2875">
        <v>27545</v>
      </c>
      <c r="B2875">
        <v>7.8000141733174502E-2</v>
      </c>
      <c r="C2875">
        <v>7.7786122881533498E-2</v>
      </c>
      <c r="D2875">
        <f t="shared" si="229"/>
        <v>2.1401885164100409E-4</v>
      </c>
      <c r="E2875">
        <f t="shared" si="230"/>
        <v>0.21401885164100409</v>
      </c>
      <c r="F2875" s="27">
        <f t="shared" si="231"/>
        <v>0.21401885164100409</v>
      </c>
      <c r="G2875">
        <f t="shared" si="228"/>
        <v>0.27438264455098932</v>
      </c>
      <c r="H2875" s="27">
        <f t="shared" si="232"/>
        <v>0.27438264455098932</v>
      </c>
    </row>
    <row r="2876" spans="1:8" x14ac:dyDescent="0.3">
      <c r="A2876">
        <v>27546</v>
      </c>
      <c r="B2876">
        <v>8.2000032523206007E-2</v>
      </c>
      <c r="C2876">
        <v>8.1423407159821506E-2</v>
      </c>
      <c r="D2876">
        <f t="shared" si="229"/>
        <v>5.7662536338450032E-4</v>
      </c>
      <c r="E2876">
        <f t="shared" si="230"/>
        <v>0.57662536338450032</v>
      </c>
      <c r="F2876" s="27">
        <f t="shared" si="231"/>
        <v>0.57662536338450032</v>
      </c>
      <c r="G2876">
        <f t="shared" si="228"/>
        <v>0.70320138375715324</v>
      </c>
      <c r="H2876" s="27">
        <f t="shared" si="232"/>
        <v>0.70320138375715324</v>
      </c>
    </row>
    <row r="2877" spans="1:8" x14ac:dyDescent="0.3">
      <c r="A2877">
        <v>27547</v>
      </c>
      <c r="B2877">
        <v>8.6000033155621006E-2</v>
      </c>
      <c r="C2877">
        <v>8.5085265970869503E-2</v>
      </c>
      <c r="D2877">
        <f t="shared" si="229"/>
        <v>9.1476718475150265E-4</v>
      </c>
      <c r="E2877">
        <f t="shared" si="230"/>
        <v>0.91476718475150265</v>
      </c>
      <c r="F2877" s="27">
        <f t="shared" si="231"/>
        <v>0.91476718475150265</v>
      </c>
      <c r="G2877">
        <f t="shared" si="228"/>
        <v>1.0636823628848948</v>
      </c>
      <c r="H2877" s="27">
        <f t="shared" si="232"/>
        <v>1.0636823628848948</v>
      </c>
    </row>
    <row r="2878" spans="1:8" x14ac:dyDescent="0.3">
      <c r="A2878">
        <v>27548</v>
      </c>
      <c r="B2878">
        <v>8.9000230016157506E-2</v>
      </c>
      <c r="C2878">
        <v>8.8917358247077499E-2</v>
      </c>
      <c r="D2878">
        <f t="shared" si="229"/>
        <v>8.2871769080006263E-5</v>
      </c>
      <c r="E2878">
        <f t="shared" si="230"/>
        <v>8.2871769080006263E-2</v>
      </c>
      <c r="F2878" s="27">
        <f t="shared" si="231"/>
        <v>8.2871769080006263E-2</v>
      </c>
      <c r="G2878">
        <f t="shared" si="228"/>
        <v>9.3114106632040561E-2</v>
      </c>
      <c r="H2878" s="27">
        <f t="shared" si="232"/>
        <v>9.3114106632040561E-2</v>
      </c>
    </row>
    <row r="2879" spans="1:8" x14ac:dyDescent="0.3">
      <c r="A2879">
        <v>27549</v>
      </c>
      <c r="B2879">
        <v>9.3000182954675506E-2</v>
      </c>
      <c r="C2879">
        <v>9.2746773309547004E-2</v>
      </c>
      <c r="D2879">
        <f t="shared" si="229"/>
        <v>2.5340964512850228E-4</v>
      </c>
      <c r="E2879">
        <f t="shared" si="230"/>
        <v>0.25340964512850228</v>
      </c>
      <c r="F2879" s="27">
        <f t="shared" si="231"/>
        <v>0.25340964512850228</v>
      </c>
      <c r="G2879">
        <f t="shared" si="228"/>
        <v>0.27248295334214967</v>
      </c>
      <c r="H2879" s="27">
        <f t="shared" si="232"/>
        <v>0.27248295334214967</v>
      </c>
    </row>
    <row r="2880" spans="1:8" x14ac:dyDescent="0.3">
      <c r="A2880">
        <v>27550</v>
      </c>
      <c r="B2880">
        <v>9.7000160921079007E-2</v>
      </c>
      <c r="C2880">
        <v>9.6546656252375004E-2</v>
      </c>
      <c r="D2880">
        <f t="shared" si="229"/>
        <v>4.535046687040023E-4</v>
      </c>
      <c r="E2880">
        <f t="shared" si="230"/>
        <v>0.4535046687040023</v>
      </c>
      <c r="F2880" s="27">
        <f t="shared" si="231"/>
        <v>0.4535046687040023</v>
      </c>
      <c r="G2880">
        <f t="shared" si="228"/>
        <v>0.46752981067008897</v>
      </c>
      <c r="H2880" s="27">
        <f t="shared" si="232"/>
        <v>0.46752981067008897</v>
      </c>
    </row>
    <row r="2881" spans="1:8" x14ac:dyDescent="0.3">
      <c r="A2881">
        <v>27551</v>
      </c>
      <c r="B2881">
        <v>0.10000015745461099</v>
      </c>
      <c r="C2881">
        <v>0.10053381176100951</v>
      </c>
      <c r="D2881">
        <f t="shared" si="229"/>
        <v>5.3365430639851219E-4</v>
      </c>
      <c r="E2881">
        <f t="shared" si="230"/>
        <v>0.53365430639851219</v>
      </c>
      <c r="F2881" s="27">
        <f t="shared" si="231"/>
        <v>0.53365430639851219</v>
      </c>
      <c r="G2881">
        <f t="shared" si="228"/>
        <v>0.53365346613652309</v>
      </c>
      <c r="H2881" s="27">
        <f t="shared" si="232"/>
        <v>0.53365346613652309</v>
      </c>
    </row>
    <row r="2882" spans="1:8" x14ac:dyDescent="0.3">
      <c r="A2882">
        <v>27552</v>
      </c>
      <c r="B2882">
        <v>0.104000024249918</v>
      </c>
      <c r="C2882">
        <v>0.104270027584734</v>
      </c>
      <c r="D2882">
        <f t="shared" si="229"/>
        <v>2.7000333481599914E-4</v>
      </c>
      <c r="E2882">
        <f t="shared" si="230"/>
        <v>0.27000333481599914</v>
      </c>
      <c r="F2882" s="27">
        <f t="shared" si="231"/>
        <v>0.27000333481599914</v>
      </c>
      <c r="G2882">
        <f t="shared" si="228"/>
        <v>0.25961853063338303</v>
      </c>
      <c r="H2882" s="27">
        <f t="shared" si="232"/>
        <v>0.25961853063338303</v>
      </c>
    </row>
    <row r="2883" spans="1:8" x14ac:dyDescent="0.3">
      <c r="A2883">
        <v>27745</v>
      </c>
      <c r="B2883">
        <v>0.10700003724574</v>
      </c>
      <c r="C2883">
        <v>0.1076063863061235</v>
      </c>
      <c r="D2883">
        <f t="shared" si="229"/>
        <v>6.063490603834959E-4</v>
      </c>
      <c r="E2883">
        <f t="shared" si="230"/>
        <v>0.6063490603834959</v>
      </c>
      <c r="F2883" s="27">
        <f t="shared" si="231"/>
        <v>0.6063490603834959</v>
      </c>
      <c r="G2883">
        <f t="shared" ref="G2883:G2946" si="233">ABS(F2883/(B2883*1000))*100</f>
        <v>0.56668116758775844</v>
      </c>
      <c r="H2883" s="27">
        <f t="shared" si="232"/>
        <v>0.56668116758775844</v>
      </c>
    </row>
    <row r="2884" spans="1:8" x14ac:dyDescent="0.3">
      <c r="A2884">
        <v>27746</v>
      </c>
      <c r="B2884">
        <v>0.109000045878396</v>
      </c>
      <c r="C2884">
        <v>0.10976130801129701</v>
      </c>
      <c r="D2884">
        <f t="shared" ref="D2884:D2947" si="234">ABS(B2884-C2884)</f>
        <v>7.612621329010083E-4</v>
      </c>
      <c r="E2884">
        <f t="shared" ref="E2884:E2947" si="235">D2884*1000</f>
        <v>0.7612621329010083</v>
      </c>
      <c r="F2884" s="27">
        <f t="shared" ref="F2884:F2947" si="236">E2884</f>
        <v>0.7612621329010083</v>
      </c>
      <c r="G2884">
        <f t="shared" si="233"/>
        <v>0.69840533255398551</v>
      </c>
      <c r="H2884" s="27">
        <f t="shared" ref="H2884:H2947" si="237">G2884</f>
        <v>0.69840533255398551</v>
      </c>
    </row>
    <row r="2885" spans="1:8" x14ac:dyDescent="0.3">
      <c r="A2885">
        <v>27747</v>
      </c>
      <c r="B2885">
        <v>0.11100004572415501</v>
      </c>
      <c r="C2885">
        <v>0.111866475275386</v>
      </c>
      <c r="D2885">
        <f t="shared" si="234"/>
        <v>8.664295512309933E-4</v>
      </c>
      <c r="E2885">
        <f t="shared" si="235"/>
        <v>0.8664295512309933</v>
      </c>
      <c r="F2885" s="27">
        <f t="shared" si="236"/>
        <v>0.8664295512309933</v>
      </c>
      <c r="G2885">
        <f t="shared" si="233"/>
        <v>0.78056684173279345</v>
      </c>
      <c r="H2885" s="27">
        <f t="shared" si="237"/>
        <v>0.78056684173279345</v>
      </c>
    </row>
    <row r="2886" spans="1:8" x14ac:dyDescent="0.3">
      <c r="A2886">
        <v>27748</v>
      </c>
      <c r="B2886">
        <v>0.113000063109181</v>
      </c>
      <c r="C2886">
        <v>0.11267454817636199</v>
      </c>
      <c r="D2886">
        <f t="shared" si="234"/>
        <v>3.2551493281900157E-4</v>
      </c>
      <c r="E2886">
        <f t="shared" si="235"/>
        <v>0.32551493281900157</v>
      </c>
      <c r="F2886" s="27">
        <f t="shared" si="236"/>
        <v>0.32551493281900157</v>
      </c>
      <c r="G2886">
        <f t="shared" si="233"/>
        <v>0.28806615134762187</v>
      </c>
      <c r="H2886" s="27">
        <f t="shared" si="237"/>
        <v>0.28806615134762187</v>
      </c>
    </row>
    <row r="2887" spans="1:8" x14ac:dyDescent="0.3">
      <c r="A2887">
        <v>27749</v>
      </c>
      <c r="B2887">
        <v>0.115000061024429</v>
      </c>
      <c r="C2887">
        <v>0.1149009092246375</v>
      </c>
      <c r="D2887">
        <f t="shared" si="234"/>
        <v>9.9151799791502571E-5</v>
      </c>
      <c r="E2887">
        <f t="shared" si="235"/>
        <v>9.9151799791502571E-2</v>
      </c>
      <c r="F2887" s="27">
        <f t="shared" si="236"/>
        <v>9.9151799791502571E-2</v>
      </c>
      <c r="G2887">
        <f t="shared" si="233"/>
        <v>8.6218910588612779E-2</v>
      </c>
      <c r="H2887" s="27">
        <f t="shared" si="237"/>
        <v>8.6218910588612779E-2</v>
      </c>
    </row>
    <row r="2888" spans="1:8" x14ac:dyDescent="0.3">
      <c r="A2888">
        <v>27750</v>
      </c>
      <c r="B2888">
        <v>0.116000089399853</v>
      </c>
      <c r="C2888">
        <v>0.116390285851059</v>
      </c>
      <c r="D2888">
        <f t="shared" si="234"/>
        <v>3.9019645120599855E-4</v>
      </c>
      <c r="E2888">
        <f t="shared" si="235"/>
        <v>0.39019645120599855</v>
      </c>
      <c r="F2888" s="27">
        <f t="shared" si="236"/>
        <v>0.39019645120599855</v>
      </c>
      <c r="G2888">
        <f t="shared" si="233"/>
        <v>0.33637599179858307</v>
      </c>
      <c r="H2888" s="27">
        <f t="shared" si="237"/>
        <v>0.33637599179858307</v>
      </c>
    </row>
    <row r="2889" spans="1:8" x14ac:dyDescent="0.3">
      <c r="A2889">
        <v>27751</v>
      </c>
      <c r="B2889">
        <v>0.11700002758655401</v>
      </c>
      <c r="C2889">
        <v>0.117452496001844</v>
      </c>
      <c r="D2889">
        <f t="shared" si="234"/>
        <v>4.5246841528999437E-4</v>
      </c>
      <c r="E2889">
        <f t="shared" si="235"/>
        <v>0.45246841528999437</v>
      </c>
      <c r="F2889" s="27">
        <f t="shared" si="236"/>
        <v>0.45246841528999437</v>
      </c>
      <c r="G2889">
        <f t="shared" si="233"/>
        <v>0.38672505009049535</v>
      </c>
      <c r="H2889" s="27">
        <f t="shared" si="237"/>
        <v>0.38672505009049535</v>
      </c>
    </row>
    <row r="2890" spans="1:8" x14ac:dyDescent="0.3">
      <c r="A2890">
        <v>27752</v>
      </c>
      <c r="B2890">
        <v>0.119000033088784</v>
      </c>
      <c r="C2890">
        <v>0.1188797611365035</v>
      </c>
      <c r="D2890">
        <f t="shared" si="234"/>
        <v>1.202719522804957E-4</v>
      </c>
      <c r="E2890">
        <f t="shared" si="235"/>
        <v>0.1202719522804957</v>
      </c>
      <c r="F2890" s="27">
        <f t="shared" si="236"/>
        <v>0.1202719522804957</v>
      </c>
      <c r="G2890">
        <f t="shared" si="233"/>
        <v>0.1010688393597023</v>
      </c>
      <c r="H2890" s="27">
        <f t="shared" si="237"/>
        <v>0.1010688393597023</v>
      </c>
    </row>
    <row r="2891" spans="1:8" x14ac:dyDescent="0.3">
      <c r="A2891">
        <v>27753</v>
      </c>
      <c r="B2891">
        <v>0.12000003295098299</v>
      </c>
      <c r="C2891">
        <v>0.1199689755956195</v>
      </c>
      <c r="D2891">
        <f t="shared" si="234"/>
        <v>3.1057355363489636E-5</v>
      </c>
      <c r="E2891">
        <f t="shared" si="235"/>
        <v>3.1057355363489636E-2</v>
      </c>
      <c r="F2891" s="27">
        <f t="shared" si="236"/>
        <v>3.1057355363489636E-2</v>
      </c>
      <c r="G2891">
        <f t="shared" si="233"/>
        <v>2.5881122362837836E-2</v>
      </c>
      <c r="H2891" s="27">
        <f t="shared" si="237"/>
        <v>2.5881122362837836E-2</v>
      </c>
    </row>
    <row r="2892" spans="1:8" x14ac:dyDescent="0.3">
      <c r="A2892">
        <v>27754</v>
      </c>
      <c r="B2892">
        <v>0.12100001279573799</v>
      </c>
      <c r="C2892">
        <v>0.1210560451738715</v>
      </c>
      <c r="D2892">
        <f t="shared" si="234"/>
        <v>5.6032378133508143E-5</v>
      </c>
      <c r="E2892">
        <f t="shared" si="235"/>
        <v>5.6032378133508143E-2</v>
      </c>
      <c r="F2892" s="27">
        <f t="shared" si="236"/>
        <v>5.6032378133508143E-2</v>
      </c>
      <c r="G2892">
        <f t="shared" si="233"/>
        <v>4.6307745626520951E-2</v>
      </c>
      <c r="H2892" s="27">
        <f t="shared" si="237"/>
        <v>4.6307745626520951E-2</v>
      </c>
    </row>
    <row r="2893" spans="1:8" x14ac:dyDescent="0.3">
      <c r="A2893">
        <v>27755</v>
      </c>
      <c r="B2893">
        <v>0.122000013080054</v>
      </c>
      <c r="C2893">
        <v>0.1220261108640405</v>
      </c>
      <c r="D2893">
        <f t="shared" si="234"/>
        <v>2.609778398650342E-5</v>
      </c>
      <c r="E2893">
        <f t="shared" si="235"/>
        <v>2.609778398650342E-2</v>
      </c>
      <c r="F2893" s="27">
        <f t="shared" si="236"/>
        <v>2.609778398650342E-2</v>
      </c>
      <c r="G2893">
        <f t="shared" si="233"/>
        <v>2.1391623924973329E-2</v>
      </c>
      <c r="H2893" s="27">
        <f t="shared" si="237"/>
        <v>2.1391623924973329E-2</v>
      </c>
    </row>
    <row r="2894" spans="1:8" x14ac:dyDescent="0.3">
      <c r="A2894">
        <v>27756</v>
      </c>
      <c r="B2894">
        <v>0.12200001322321399</v>
      </c>
      <c r="C2894">
        <v>0.12303084901613651</v>
      </c>
      <c r="D2894">
        <f t="shared" si="234"/>
        <v>1.0308357929225131E-3</v>
      </c>
      <c r="E2894">
        <f t="shared" si="235"/>
        <v>1.0308357929225131</v>
      </c>
      <c r="F2894" s="27">
        <f t="shared" si="236"/>
        <v>1.0308357929225131</v>
      </c>
      <c r="G2894">
        <f t="shared" si="233"/>
        <v>0.84494727966666094</v>
      </c>
      <c r="H2894" s="27">
        <f t="shared" si="237"/>
        <v>0.84494727966666094</v>
      </c>
    </row>
    <row r="2895" spans="1:8" x14ac:dyDescent="0.3">
      <c r="A2895">
        <v>27757</v>
      </c>
      <c r="B2895">
        <v>0.12300001266213401</v>
      </c>
      <c r="C2895">
        <v>0.123814197704177</v>
      </c>
      <c r="D2895">
        <f t="shared" si="234"/>
        <v>8.1418504204298914E-4</v>
      </c>
      <c r="E2895">
        <f t="shared" si="235"/>
        <v>0.81418504204298914</v>
      </c>
      <c r="F2895" s="27">
        <f t="shared" si="236"/>
        <v>0.81418504204298914</v>
      </c>
      <c r="G2895">
        <f t="shared" si="233"/>
        <v>0.66193899042877002</v>
      </c>
      <c r="H2895" s="27">
        <f t="shared" si="237"/>
        <v>0.66193899042877002</v>
      </c>
    </row>
    <row r="2896" spans="1:8" x14ac:dyDescent="0.3">
      <c r="A2896">
        <v>27758</v>
      </c>
      <c r="B2896">
        <v>0.123000012733002</v>
      </c>
      <c r="C2896">
        <v>0.123646279004892</v>
      </c>
      <c r="D2896">
        <f t="shared" si="234"/>
        <v>6.4626627189000307E-4</v>
      </c>
      <c r="E2896">
        <f t="shared" si="235"/>
        <v>0.64626627189000307</v>
      </c>
      <c r="F2896" s="27">
        <f t="shared" si="236"/>
        <v>0.64626627189000307</v>
      </c>
      <c r="G2896">
        <f t="shared" si="233"/>
        <v>0.52541967885228036</v>
      </c>
      <c r="H2896" s="27">
        <f t="shared" si="237"/>
        <v>0.52541967885228036</v>
      </c>
    </row>
    <row r="2897" spans="1:8" x14ac:dyDescent="0.3">
      <c r="A2897">
        <v>27759</v>
      </c>
      <c r="B2897">
        <v>0.12300001290974499</v>
      </c>
      <c r="C2897">
        <v>0.123169363696569</v>
      </c>
      <c r="D2897">
        <f t="shared" si="234"/>
        <v>1.6935078682400739E-4</v>
      </c>
      <c r="E2897">
        <f t="shared" si="235"/>
        <v>0.16935078682400739</v>
      </c>
      <c r="F2897" s="27">
        <f t="shared" si="236"/>
        <v>0.16935078682400739</v>
      </c>
      <c r="G2897">
        <f t="shared" si="233"/>
        <v>0.13768355207269262</v>
      </c>
      <c r="H2897" s="27">
        <f t="shared" si="237"/>
        <v>0.13768355207269262</v>
      </c>
    </row>
    <row r="2898" spans="1:8" x14ac:dyDescent="0.3">
      <c r="A2898">
        <v>27760</v>
      </c>
      <c r="B2898">
        <v>0.123000012897196</v>
      </c>
      <c r="C2898">
        <v>0.123144087214948</v>
      </c>
      <c r="D2898">
        <f t="shared" si="234"/>
        <v>1.440743177519993E-4</v>
      </c>
      <c r="E2898">
        <f t="shared" si="235"/>
        <v>0.1440743177519993</v>
      </c>
      <c r="F2898" s="27">
        <f t="shared" si="236"/>
        <v>0.1440743177519993</v>
      </c>
      <c r="G2898">
        <f t="shared" si="233"/>
        <v>0.11713357938622114</v>
      </c>
      <c r="H2898" s="27">
        <f t="shared" si="237"/>
        <v>0.11713357938622114</v>
      </c>
    </row>
    <row r="2899" spans="1:8" x14ac:dyDescent="0.3">
      <c r="A2899">
        <v>27761</v>
      </c>
      <c r="B2899">
        <v>0.12200001318445899</v>
      </c>
      <c r="C2899">
        <v>0.122474365279705</v>
      </c>
      <c r="D2899">
        <f t="shared" si="234"/>
        <v>4.7435209524600286E-4</v>
      </c>
      <c r="E2899">
        <f t="shared" si="235"/>
        <v>0.47435209524600286</v>
      </c>
      <c r="F2899" s="27">
        <f t="shared" si="236"/>
        <v>0.47435209524600286</v>
      </c>
      <c r="G2899">
        <f t="shared" si="233"/>
        <v>0.38881315080581347</v>
      </c>
      <c r="H2899" s="27">
        <f t="shared" si="237"/>
        <v>0.38881315080581347</v>
      </c>
    </row>
    <row r="2900" spans="1:8" x14ac:dyDescent="0.3">
      <c r="A2900">
        <v>27762</v>
      </c>
      <c r="B2900">
        <v>0.121000012949547</v>
      </c>
      <c r="C2900">
        <v>0.12095794582819699</v>
      </c>
      <c r="D2900">
        <f t="shared" si="234"/>
        <v>4.2067121350006231E-5</v>
      </c>
      <c r="E2900">
        <f t="shared" si="235"/>
        <v>4.2067121350006231E-2</v>
      </c>
      <c r="F2900" s="27">
        <f t="shared" si="236"/>
        <v>4.2067121350006231E-2</v>
      </c>
      <c r="G2900">
        <f t="shared" si="233"/>
        <v>3.4766212271024159E-2</v>
      </c>
      <c r="H2900" s="27">
        <f t="shared" si="237"/>
        <v>3.4766212271024159E-2</v>
      </c>
    </row>
    <row r="2901" spans="1:8" x14ac:dyDescent="0.3">
      <c r="A2901">
        <v>27763</v>
      </c>
      <c r="B2901">
        <v>0.119000034697321</v>
      </c>
      <c r="C2901">
        <v>0.1195150449739785</v>
      </c>
      <c r="D2901">
        <f t="shared" si="234"/>
        <v>5.1501027665749877E-4</v>
      </c>
      <c r="E2901">
        <f t="shared" si="235"/>
        <v>0.51501027665749877</v>
      </c>
      <c r="F2901" s="27">
        <f t="shared" si="236"/>
        <v>0.51501027665749877</v>
      </c>
      <c r="G2901">
        <f t="shared" si="233"/>
        <v>0.43278161890241279</v>
      </c>
      <c r="H2901" s="27">
        <f t="shared" si="237"/>
        <v>0.43278161890241279</v>
      </c>
    </row>
    <row r="2902" spans="1:8" x14ac:dyDescent="0.3">
      <c r="A2902">
        <v>27764</v>
      </c>
      <c r="B2902">
        <v>0.11800002420359899</v>
      </c>
      <c r="C2902">
        <v>0.117825934996592</v>
      </c>
      <c r="D2902">
        <f t="shared" si="234"/>
        <v>1.7408920700699715E-4</v>
      </c>
      <c r="E2902">
        <f t="shared" si="235"/>
        <v>0.17408920700699715</v>
      </c>
      <c r="F2902" s="27">
        <f t="shared" si="236"/>
        <v>0.17408920700699715</v>
      </c>
      <c r="G2902">
        <f t="shared" si="233"/>
        <v>0.14753319601580847</v>
      </c>
      <c r="H2902" s="27">
        <f t="shared" si="237"/>
        <v>0.14753319601580847</v>
      </c>
    </row>
    <row r="2903" spans="1:8" x14ac:dyDescent="0.3">
      <c r="A2903">
        <v>27765</v>
      </c>
      <c r="B2903">
        <v>0.11600009434029999</v>
      </c>
      <c r="C2903">
        <v>0.1160966578351305</v>
      </c>
      <c r="D2903">
        <f t="shared" si="234"/>
        <v>9.656349483050386E-5</v>
      </c>
      <c r="E2903">
        <f t="shared" si="235"/>
        <v>9.656349483050386E-2</v>
      </c>
      <c r="F2903" s="27">
        <f t="shared" si="236"/>
        <v>9.656349483050386E-2</v>
      </c>
      <c r="G2903">
        <f t="shared" si="233"/>
        <v>8.324432439444697E-2</v>
      </c>
      <c r="H2903" s="27">
        <f t="shared" si="237"/>
        <v>8.324432439444697E-2</v>
      </c>
    </row>
    <row r="2904" spans="1:8" x14ac:dyDescent="0.3">
      <c r="A2904">
        <v>27766</v>
      </c>
      <c r="B2904">
        <v>0.114000047635869</v>
      </c>
      <c r="C2904">
        <v>0.114197199387172</v>
      </c>
      <c r="D2904">
        <f t="shared" si="234"/>
        <v>1.9715175130299856E-4</v>
      </c>
      <c r="E2904">
        <f t="shared" si="235"/>
        <v>0.19715175130299856</v>
      </c>
      <c r="F2904" s="27">
        <f t="shared" si="236"/>
        <v>0.19715175130299856</v>
      </c>
      <c r="G2904">
        <f t="shared" si="233"/>
        <v>0.17294006045745428</v>
      </c>
      <c r="H2904" s="27">
        <f t="shared" si="237"/>
        <v>0.17294006045745428</v>
      </c>
    </row>
    <row r="2905" spans="1:8" x14ac:dyDescent="0.3">
      <c r="A2905">
        <v>27767</v>
      </c>
      <c r="B2905">
        <v>0.111000040125825</v>
      </c>
      <c r="C2905">
        <v>0.11144488974311401</v>
      </c>
      <c r="D2905">
        <f t="shared" si="234"/>
        <v>4.4484961728900874E-4</v>
      </c>
      <c r="E2905">
        <f t="shared" si="235"/>
        <v>0.44484961728900874</v>
      </c>
      <c r="F2905" s="27">
        <f t="shared" si="236"/>
        <v>0.44484961728900874</v>
      </c>
      <c r="G2905">
        <f t="shared" si="233"/>
        <v>0.40076527610687873</v>
      </c>
      <c r="H2905" s="27">
        <f t="shared" si="237"/>
        <v>0.40076527610687873</v>
      </c>
    </row>
    <row r="2906" spans="1:8" x14ac:dyDescent="0.3">
      <c r="A2906">
        <v>27768</v>
      </c>
      <c r="B2906">
        <v>0.108000023963543</v>
      </c>
      <c r="C2906">
        <v>0.10843856147047</v>
      </c>
      <c r="D2906">
        <f t="shared" si="234"/>
        <v>4.3853750692700311E-4</v>
      </c>
      <c r="E2906">
        <f t="shared" si="235"/>
        <v>0.43853750692700311</v>
      </c>
      <c r="F2906" s="27">
        <f t="shared" si="236"/>
        <v>0.43853750692700311</v>
      </c>
      <c r="G2906">
        <f t="shared" si="233"/>
        <v>0.40605315705766687</v>
      </c>
      <c r="H2906" s="27">
        <f t="shared" si="237"/>
        <v>0.40605315705766687</v>
      </c>
    </row>
    <row r="2907" spans="1:8" x14ac:dyDescent="0.3">
      <c r="A2907">
        <v>27769</v>
      </c>
      <c r="B2907">
        <v>0.10600002462581801</v>
      </c>
      <c r="C2907">
        <v>0.10566646435126099</v>
      </c>
      <c r="D2907">
        <f t="shared" si="234"/>
        <v>3.3356027455701265E-4</v>
      </c>
      <c r="E2907">
        <f t="shared" si="235"/>
        <v>0.33356027455701265</v>
      </c>
      <c r="F2907" s="27">
        <f t="shared" si="236"/>
        <v>0.33356027455701265</v>
      </c>
      <c r="G2907">
        <f t="shared" si="233"/>
        <v>0.31467943119304592</v>
      </c>
      <c r="H2907" s="27">
        <f t="shared" si="237"/>
        <v>0.31467943119304592</v>
      </c>
    </row>
    <row r="2908" spans="1:8" x14ac:dyDescent="0.3">
      <c r="A2908">
        <v>27770</v>
      </c>
      <c r="B2908">
        <v>0.103000151992649</v>
      </c>
      <c r="C2908">
        <v>0.10333496341279751</v>
      </c>
      <c r="D2908">
        <f t="shared" si="234"/>
        <v>3.3481142014850362E-4</v>
      </c>
      <c r="E2908">
        <f t="shared" si="235"/>
        <v>0.33481142014850362</v>
      </c>
      <c r="F2908" s="27">
        <f t="shared" si="236"/>
        <v>0.33481142014850362</v>
      </c>
      <c r="G2908">
        <f t="shared" si="233"/>
        <v>0.32505915153639647</v>
      </c>
      <c r="H2908" s="27">
        <f t="shared" si="237"/>
        <v>0.32505915153639647</v>
      </c>
    </row>
    <row r="2909" spans="1:8" x14ac:dyDescent="0.3">
      <c r="A2909">
        <v>27771</v>
      </c>
      <c r="B2909">
        <v>0.101000155953512</v>
      </c>
      <c r="C2909">
        <v>0.1009301568800245</v>
      </c>
      <c r="D2909">
        <f t="shared" si="234"/>
        <v>6.9999073487495012E-5</v>
      </c>
      <c r="E2909">
        <f t="shared" si="235"/>
        <v>6.9999073487495012E-2</v>
      </c>
      <c r="F2909" s="27">
        <f t="shared" si="236"/>
        <v>6.9999073487495012E-2</v>
      </c>
      <c r="G2909">
        <f t="shared" si="233"/>
        <v>6.9305906339108964E-2</v>
      </c>
      <c r="H2909" s="27">
        <f t="shared" si="237"/>
        <v>6.9305906339108964E-2</v>
      </c>
    </row>
    <row r="2910" spans="1:8" x14ac:dyDescent="0.3">
      <c r="A2910">
        <v>27772</v>
      </c>
      <c r="B2910">
        <v>9.9000157151703502E-2</v>
      </c>
      <c r="C2910">
        <v>9.8620559794180496E-2</v>
      </c>
      <c r="D2910">
        <f t="shared" si="234"/>
        <v>3.7959735752300661E-4</v>
      </c>
      <c r="E2910">
        <f t="shared" si="235"/>
        <v>0.37959735752300661</v>
      </c>
      <c r="F2910" s="27">
        <f t="shared" si="236"/>
        <v>0.37959735752300661</v>
      </c>
      <c r="G2910">
        <f t="shared" si="233"/>
        <v>0.38343106561066181</v>
      </c>
      <c r="H2910" s="27">
        <f t="shared" si="237"/>
        <v>0.38343106561066181</v>
      </c>
    </row>
    <row r="2911" spans="1:8" x14ac:dyDescent="0.3">
      <c r="A2911">
        <v>27773</v>
      </c>
      <c r="B2911">
        <v>9.6000178976468495E-2</v>
      </c>
      <c r="C2911">
        <v>9.6305859837165997E-2</v>
      </c>
      <c r="D2911">
        <f t="shared" si="234"/>
        <v>3.05680860697502E-4</v>
      </c>
      <c r="E2911">
        <f t="shared" si="235"/>
        <v>0.305680860697502</v>
      </c>
      <c r="F2911" s="27">
        <f t="shared" si="236"/>
        <v>0.305680860697502</v>
      </c>
      <c r="G2911">
        <f t="shared" si="233"/>
        <v>0.31841696958964039</v>
      </c>
      <c r="H2911" s="27">
        <f t="shared" si="237"/>
        <v>0.31841696958964039</v>
      </c>
    </row>
    <row r="2912" spans="1:8" x14ac:dyDescent="0.3">
      <c r="A2912">
        <v>27774</v>
      </c>
      <c r="B2912">
        <v>9.5000181952399995E-2</v>
      </c>
      <c r="C2912">
        <v>9.48527681135755E-2</v>
      </c>
      <c r="D2912">
        <f t="shared" si="234"/>
        <v>1.4741383882449499E-4</v>
      </c>
      <c r="E2912">
        <f t="shared" si="235"/>
        <v>0.14741383882449499</v>
      </c>
      <c r="F2912" s="27">
        <f t="shared" si="236"/>
        <v>0.14741383882449499</v>
      </c>
      <c r="G2912">
        <f t="shared" si="233"/>
        <v>0.1551721647210707</v>
      </c>
      <c r="H2912" s="27">
        <f t="shared" si="237"/>
        <v>0.1551721647210707</v>
      </c>
    </row>
    <row r="2913" spans="1:8" x14ac:dyDescent="0.3">
      <c r="A2913">
        <v>27775</v>
      </c>
      <c r="B2913">
        <v>9.4000193421665004E-2</v>
      </c>
      <c r="C2913">
        <v>9.3742862174763006E-2</v>
      </c>
      <c r="D2913">
        <f t="shared" si="234"/>
        <v>2.5733124690199838E-4</v>
      </c>
      <c r="E2913">
        <f t="shared" si="235"/>
        <v>0.25733124690199838</v>
      </c>
      <c r="F2913" s="27">
        <f t="shared" si="236"/>
        <v>0.25733124690199838</v>
      </c>
      <c r="G2913">
        <f t="shared" si="233"/>
        <v>0.27375608233875093</v>
      </c>
      <c r="H2913" s="27">
        <f t="shared" si="237"/>
        <v>0.27375608233875093</v>
      </c>
    </row>
    <row r="2914" spans="1:8" x14ac:dyDescent="0.3">
      <c r="A2914">
        <v>27776</v>
      </c>
      <c r="B2914">
        <v>9.2000213456334995E-2</v>
      </c>
      <c r="C2914">
        <v>9.2159468252358503E-2</v>
      </c>
      <c r="D2914">
        <f t="shared" si="234"/>
        <v>1.5925479602350856E-4</v>
      </c>
      <c r="E2914">
        <f t="shared" si="235"/>
        <v>0.15925479602350856</v>
      </c>
      <c r="F2914" s="27">
        <f t="shared" si="236"/>
        <v>0.15925479602350856</v>
      </c>
      <c r="G2914">
        <f t="shared" si="233"/>
        <v>0.1731026375271334</v>
      </c>
      <c r="H2914" s="27">
        <f t="shared" si="237"/>
        <v>0.1731026375271334</v>
      </c>
    </row>
    <row r="2915" spans="1:8" x14ac:dyDescent="0.3">
      <c r="A2915">
        <v>27777</v>
      </c>
      <c r="B2915">
        <v>9.1000028751846498E-2</v>
      </c>
      <c r="C2915">
        <v>9.1038216914867007E-2</v>
      </c>
      <c r="D2915">
        <f t="shared" si="234"/>
        <v>3.8188163020508314E-5</v>
      </c>
      <c r="E2915">
        <f t="shared" si="235"/>
        <v>3.8188163020508314E-2</v>
      </c>
      <c r="F2915" s="27">
        <f t="shared" si="236"/>
        <v>3.8188163020508314E-2</v>
      </c>
      <c r="G2915">
        <f t="shared" si="233"/>
        <v>4.1965001049225965E-2</v>
      </c>
      <c r="H2915" s="27">
        <f t="shared" si="237"/>
        <v>4.1965001049225965E-2</v>
      </c>
    </row>
    <row r="2916" spans="1:8" x14ac:dyDescent="0.3">
      <c r="A2916">
        <v>27778</v>
      </c>
      <c r="B2916">
        <v>9.0000026016311505E-2</v>
      </c>
      <c r="C2916">
        <v>8.9454777184464998E-2</v>
      </c>
      <c r="D2916">
        <f t="shared" si="234"/>
        <v>5.4524883184650652E-4</v>
      </c>
      <c r="E2916">
        <f t="shared" si="235"/>
        <v>0.54524883184650652</v>
      </c>
      <c r="F2916" s="27">
        <f t="shared" si="236"/>
        <v>0.54524883184650652</v>
      </c>
      <c r="G2916">
        <f t="shared" si="233"/>
        <v>0.605831860257114</v>
      </c>
      <c r="H2916" s="27">
        <f t="shared" si="237"/>
        <v>0.605831860257114</v>
      </c>
    </row>
    <row r="2917" spans="1:8" x14ac:dyDescent="0.3">
      <c r="A2917">
        <v>27779</v>
      </c>
      <c r="B2917">
        <v>8.8000024643051497E-2</v>
      </c>
      <c r="C2917">
        <v>8.7615139916869506E-2</v>
      </c>
      <c r="D2917">
        <f t="shared" si="234"/>
        <v>3.8488472618199154E-4</v>
      </c>
      <c r="E2917">
        <f t="shared" si="235"/>
        <v>0.38488472618199154</v>
      </c>
      <c r="F2917" s="27">
        <f t="shared" si="236"/>
        <v>0.38488472618199154</v>
      </c>
      <c r="G2917">
        <f t="shared" si="233"/>
        <v>0.43736888454653639</v>
      </c>
      <c r="H2917" s="27">
        <f t="shared" si="237"/>
        <v>0.43736888454653639</v>
      </c>
    </row>
    <row r="2918" spans="1:8" x14ac:dyDescent="0.3">
      <c r="A2918">
        <v>27780</v>
      </c>
      <c r="B2918">
        <v>8.6000023588152993E-2</v>
      </c>
      <c r="C2918">
        <v>8.5843393060274997E-2</v>
      </c>
      <c r="D2918">
        <f t="shared" si="234"/>
        <v>1.5663052787799614E-4</v>
      </c>
      <c r="E2918">
        <f t="shared" si="235"/>
        <v>0.15663052787799614</v>
      </c>
      <c r="F2918" s="27">
        <f t="shared" si="236"/>
        <v>0.15663052787799614</v>
      </c>
      <c r="G2918">
        <f t="shared" si="233"/>
        <v>0.18212847083401601</v>
      </c>
      <c r="H2918" s="27">
        <f t="shared" si="237"/>
        <v>0.18212847083401601</v>
      </c>
    </row>
    <row r="2919" spans="1:8" x14ac:dyDescent="0.3">
      <c r="A2919">
        <v>27781</v>
      </c>
      <c r="B2919">
        <v>8.5000019783831995E-2</v>
      </c>
      <c r="C2919">
        <v>8.4141874365042002E-2</v>
      </c>
      <c r="D2919">
        <f t="shared" si="234"/>
        <v>8.581454187899934E-4</v>
      </c>
      <c r="E2919">
        <f t="shared" si="235"/>
        <v>0.8581454187899934</v>
      </c>
      <c r="F2919" s="27">
        <f t="shared" si="236"/>
        <v>0.8581454187899934</v>
      </c>
      <c r="G2919">
        <f t="shared" si="233"/>
        <v>1.0095826106539596</v>
      </c>
      <c r="H2919" s="27">
        <f t="shared" si="237"/>
        <v>1.0095826106539596</v>
      </c>
    </row>
    <row r="2920" spans="1:8" x14ac:dyDescent="0.3">
      <c r="A2920">
        <v>27782</v>
      </c>
      <c r="B2920">
        <v>8.4000105563135002E-2</v>
      </c>
      <c r="C2920">
        <v>8.3967633314922505E-2</v>
      </c>
      <c r="D2920">
        <f t="shared" si="234"/>
        <v>3.2472248212497834E-5</v>
      </c>
      <c r="E2920">
        <f t="shared" si="235"/>
        <v>3.2472248212497834E-2</v>
      </c>
      <c r="F2920" s="27">
        <f t="shared" si="236"/>
        <v>3.2472248212497834E-2</v>
      </c>
      <c r="G2920">
        <f t="shared" si="233"/>
        <v>3.8657389767315808E-2</v>
      </c>
      <c r="H2920" s="27">
        <f t="shared" si="237"/>
        <v>3.8657389767315808E-2</v>
      </c>
    </row>
    <row r="2921" spans="1:8" x14ac:dyDescent="0.3">
      <c r="A2921">
        <v>27783</v>
      </c>
      <c r="B2921">
        <v>8.4000094876308995E-2</v>
      </c>
      <c r="C2921">
        <v>8.4017349844726502E-2</v>
      </c>
      <c r="D2921">
        <f t="shared" si="234"/>
        <v>1.7254968417507177E-5</v>
      </c>
      <c r="E2921">
        <f t="shared" si="235"/>
        <v>1.7254968417507177E-2</v>
      </c>
      <c r="F2921" s="27">
        <f t="shared" si="236"/>
        <v>1.7254968417507177E-2</v>
      </c>
      <c r="G2921">
        <f t="shared" si="233"/>
        <v>2.0541605867130622E-2</v>
      </c>
      <c r="H2921" s="27">
        <f t="shared" si="237"/>
        <v>2.0541605867130622E-2</v>
      </c>
    </row>
    <row r="2922" spans="1:8" x14ac:dyDescent="0.3">
      <c r="A2922">
        <v>27784</v>
      </c>
      <c r="B2922">
        <v>8.4000084770506994E-2</v>
      </c>
      <c r="C2922">
        <v>8.4070631561433004E-2</v>
      </c>
      <c r="D2922">
        <f t="shared" si="234"/>
        <v>7.0546790926009906E-5</v>
      </c>
      <c r="E2922">
        <f t="shared" si="235"/>
        <v>7.0546790926009906E-2</v>
      </c>
      <c r="F2922" s="27">
        <f t="shared" si="236"/>
        <v>7.0546790926009906E-2</v>
      </c>
      <c r="G2922">
        <f t="shared" si="233"/>
        <v>8.3984190157364427E-2</v>
      </c>
      <c r="H2922" s="27">
        <f t="shared" si="237"/>
        <v>8.3984190157364427E-2</v>
      </c>
    </row>
    <row r="2923" spans="1:8" x14ac:dyDescent="0.3">
      <c r="A2923">
        <v>27785</v>
      </c>
      <c r="B2923">
        <v>8.4000080319442005E-2</v>
      </c>
      <c r="C2923">
        <v>8.3837779569515505E-2</v>
      </c>
      <c r="D2923">
        <f t="shared" si="234"/>
        <v>1.6230074992650001E-4</v>
      </c>
      <c r="E2923">
        <f t="shared" si="235"/>
        <v>0.16230074992650001</v>
      </c>
      <c r="F2923" s="27">
        <f t="shared" si="236"/>
        <v>0.16230074992650001</v>
      </c>
      <c r="G2923">
        <f t="shared" si="233"/>
        <v>0.19321499373487519</v>
      </c>
      <c r="H2923" s="27">
        <f t="shared" si="237"/>
        <v>0.19321499373487519</v>
      </c>
    </row>
    <row r="2924" spans="1:8" x14ac:dyDescent="0.3">
      <c r="A2924">
        <v>27786</v>
      </c>
      <c r="B2924">
        <v>8.3000058900105006E-2</v>
      </c>
      <c r="C2924">
        <v>8.2919728438384493E-2</v>
      </c>
      <c r="D2924">
        <f t="shared" si="234"/>
        <v>8.0330461720512503E-5</v>
      </c>
      <c r="E2924">
        <f t="shared" si="235"/>
        <v>8.0330461720512503E-2</v>
      </c>
      <c r="F2924" s="27">
        <f t="shared" si="236"/>
        <v>8.0330461720512503E-2</v>
      </c>
      <c r="G2924">
        <f t="shared" si="233"/>
        <v>9.6783620138383875E-2</v>
      </c>
      <c r="H2924" s="27">
        <f t="shared" si="237"/>
        <v>9.6783620138383875E-2</v>
      </c>
    </row>
    <row r="2925" spans="1:8" x14ac:dyDescent="0.3">
      <c r="A2925">
        <v>27787</v>
      </c>
      <c r="B2925">
        <v>8.20000473597845E-2</v>
      </c>
      <c r="C2925">
        <v>8.1916036710440995E-2</v>
      </c>
      <c r="D2925">
        <f t="shared" si="234"/>
        <v>8.4010649343504995E-5</v>
      </c>
      <c r="E2925">
        <f t="shared" si="235"/>
        <v>8.4010649343504995E-2</v>
      </c>
      <c r="F2925" s="27">
        <f t="shared" si="236"/>
        <v>8.4010649343504995E-2</v>
      </c>
      <c r="G2925">
        <f t="shared" si="233"/>
        <v>0.10245195222253806</v>
      </c>
      <c r="H2925" s="27">
        <f t="shared" si="237"/>
        <v>0.10245195222253806</v>
      </c>
    </row>
    <row r="2926" spans="1:8" x14ac:dyDescent="0.3">
      <c r="A2926">
        <v>27788</v>
      </c>
      <c r="B2926">
        <v>8.0000058400805998E-2</v>
      </c>
      <c r="C2926">
        <v>8.0829343384042504E-2</v>
      </c>
      <c r="D2926">
        <f t="shared" si="234"/>
        <v>8.2928498323650568E-4</v>
      </c>
      <c r="E2926">
        <f t="shared" si="235"/>
        <v>0.82928498323650568</v>
      </c>
      <c r="F2926" s="27">
        <f t="shared" si="236"/>
        <v>0.82928498323650568</v>
      </c>
      <c r="G2926">
        <f t="shared" si="233"/>
        <v>1.0366054723131937</v>
      </c>
      <c r="H2926" s="27">
        <f t="shared" si="237"/>
        <v>1.0366054723131937</v>
      </c>
    </row>
    <row r="2927" spans="1:8" x14ac:dyDescent="0.3">
      <c r="A2927">
        <v>27789</v>
      </c>
      <c r="B2927">
        <v>7.9000067402063501E-2</v>
      </c>
      <c r="C2927">
        <v>7.9531526716823994E-2</v>
      </c>
      <c r="D2927">
        <f t="shared" si="234"/>
        <v>5.3145931476049346E-4</v>
      </c>
      <c r="E2927">
        <f t="shared" si="235"/>
        <v>0.53145931476049346</v>
      </c>
      <c r="F2927" s="27">
        <f t="shared" si="236"/>
        <v>0.53145931476049346</v>
      </c>
      <c r="G2927">
        <f t="shared" si="233"/>
        <v>0.67273273585411086</v>
      </c>
      <c r="H2927" s="27">
        <f t="shared" si="237"/>
        <v>0.67273273585411086</v>
      </c>
    </row>
    <row r="2928" spans="1:8" x14ac:dyDescent="0.3">
      <c r="A2928">
        <v>27790</v>
      </c>
      <c r="B2928">
        <v>7.9000071064097996E-2</v>
      </c>
      <c r="C2928">
        <v>7.9821378773791501E-2</v>
      </c>
      <c r="D2928">
        <f t="shared" si="234"/>
        <v>8.2130770969350564E-4</v>
      </c>
      <c r="E2928">
        <f t="shared" si="235"/>
        <v>0.82130770969350564</v>
      </c>
      <c r="F2928" s="27">
        <f t="shared" si="236"/>
        <v>0.82130770969350564</v>
      </c>
      <c r="G2928">
        <f t="shared" si="233"/>
        <v>1.0396290770765564</v>
      </c>
      <c r="H2928" s="27">
        <f t="shared" si="237"/>
        <v>1.0396290770765564</v>
      </c>
    </row>
    <row r="2929" spans="1:8" x14ac:dyDescent="0.3">
      <c r="A2929">
        <v>27791</v>
      </c>
      <c r="B2929">
        <v>8.0000062460964999E-2</v>
      </c>
      <c r="C2929">
        <v>8.0216047593834994E-2</v>
      </c>
      <c r="D2929">
        <f t="shared" si="234"/>
        <v>2.1598513286999466E-4</v>
      </c>
      <c r="E2929">
        <f t="shared" si="235"/>
        <v>0.21598513286999466</v>
      </c>
      <c r="F2929" s="27">
        <f t="shared" si="236"/>
        <v>0.21598513286999466</v>
      </c>
      <c r="G2929">
        <f t="shared" si="233"/>
        <v>0.26998120529641062</v>
      </c>
      <c r="H2929" s="27">
        <f t="shared" si="237"/>
        <v>0.26998120529641062</v>
      </c>
    </row>
    <row r="2930" spans="1:8" x14ac:dyDescent="0.3">
      <c r="A2930">
        <v>27792</v>
      </c>
      <c r="B2930">
        <v>8.0000067443967995E-2</v>
      </c>
      <c r="C2930">
        <v>8.0118471306721006E-2</v>
      </c>
      <c r="D2930">
        <f t="shared" si="234"/>
        <v>1.1840386275301096E-4</v>
      </c>
      <c r="E2930">
        <f t="shared" si="235"/>
        <v>0.11840386275301096</v>
      </c>
      <c r="F2930" s="27">
        <f t="shared" si="236"/>
        <v>0.11840386275301096</v>
      </c>
      <c r="G2930">
        <f t="shared" si="233"/>
        <v>0.1480047036659575</v>
      </c>
      <c r="H2930" s="27">
        <f t="shared" si="237"/>
        <v>0.1480047036659575</v>
      </c>
    </row>
    <row r="2931" spans="1:8" x14ac:dyDescent="0.3">
      <c r="A2931">
        <v>27793</v>
      </c>
      <c r="B2931">
        <v>8.0000063718566994E-2</v>
      </c>
      <c r="C2931">
        <v>8.0457084960092004E-2</v>
      </c>
      <c r="D2931">
        <f t="shared" si="234"/>
        <v>4.5702124152501022E-4</v>
      </c>
      <c r="E2931">
        <f t="shared" si="235"/>
        <v>0.45702124152501022</v>
      </c>
      <c r="F2931" s="27">
        <f t="shared" si="236"/>
        <v>0.45702124152501022</v>
      </c>
      <c r="G2931">
        <f t="shared" si="233"/>
        <v>0.57127609689508463</v>
      </c>
      <c r="H2931" s="27">
        <f t="shared" si="237"/>
        <v>0.57127609689508463</v>
      </c>
    </row>
    <row r="2932" spans="1:8" x14ac:dyDescent="0.3">
      <c r="A2932">
        <v>27794</v>
      </c>
      <c r="B2932">
        <v>8.0000066141496004E-2</v>
      </c>
      <c r="C2932">
        <v>8.0492659076161002E-2</v>
      </c>
      <c r="D2932">
        <f t="shared" si="234"/>
        <v>4.9259293466499821E-4</v>
      </c>
      <c r="E2932">
        <f t="shared" si="235"/>
        <v>0.49259293466499821</v>
      </c>
      <c r="F2932" s="27">
        <f t="shared" si="236"/>
        <v>0.49259293466499821</v>
      </c>
      <c r="G2932">
        <f t="shared" si="233"/>
        <v>0.6157406592561433</v>
      </c>
      <c r="H2932" s="27">
        <f t="shared" si="237"/>
        <v>0.6157406592561433</v>
      </c>
    </row>
    <row r="2933" spans="1:8" x14ac:dyDescent="0.3">
      <c r="A2933">
        <v>27795</v>
      </c>
      <c r="B2933">
        <v>8.0000065159589004E-2</v>
      </c>
      <c r="C2933">
        <v>8.0358580758566001E-2</v>
      </c>
      <c r="D2933">
        <f t="shared" si="234"/>
        <v>3.585155989769967E-4</v>
      </c>
      <c r="E2933">
        <f t="shared" si="235"/>
        <v>0.3585155989769967</v>
      </c>
      <c r="F2933" s="27">
        <f t="shared" si="236"/>
        <v>0.3585155989769967</v>
      </c>
      <c r="G2933">
        <f t="shared" si="233"/>
        <v>0.44814413371015133</v>
      </c>
      <c r="H2933" s="27">
        <f t="shared" si="237"/>
        <v>0.44814413371015133</v>
      </c>
    </row>
    <row r="2934" spans="1:8" x14ac:dyDescent="0.3">
      <c r="A2934">
        <v>27796</v>
      </c>
      <c r="B2934">
        <v>8.0000066016967505E-2</v>
      </c>
      <c r="C2934">
        <v>8.03756684219155E-2</v>
      </c>
      <c r="D2934">
        <f t="shared" si="234"/>
        <v>3.7560240494799446E-4</v>
      </c>
      <c r="E2934">
        <f t="shared" si="235"/>
        <v>0.37560240494799446</v>
      </c>
      <c r="F2934" s="27">
        <f t="shared" si="236"/>
        <v>0.37560240494799446</v>
      </c>
      <c r="G2934">
        <f t="shared" si="233"/>
        <v>0.46950261874575394</v>
      </c>
      <c r="H2934" s="27">
        <f t="shared" si="237"/>
        <v>0.46950261874575394</v>
      </c>
    </row>
    <row r="2935" spans="1:8" x14ac:dyDescent="0.3">
      <c r="A2935">
        <v>27797</v>
      </c>
      <c r="B2935">
        <v>8.0000062958349993E-2</v>
      </c>
      <c r="C2935">
        <v>8.0488831584726001E-2</v>
      </c>
      <c r="D2935">
        <f t="shared" si="234"/>
        <v>4.8876862637600715E-4</v>
      </c>
      <c r="E2935">
        <f t="shared" si="235"/>
        <v>0.48876862637600715</v>
      </c>
      <c r="F2935" s="27">
        <f t="shared" si="236"/>
        <v>0.48876862637600715</v>
      </c>
      <c r="G2935">
        <f t="shared" si="233"/>
        <v>0.61096030215685215</v>
      </c>
      <c r="H2935" s="27">
        <f t="shared" si="237"/>
        <v>0.61096030215685215</v>
      </c>
    </row>
    <row r="2936" spans="1:8" x14ac:dyDescent="0.3">
      <c r="A2936">
        <v>27798</v>
      </c>
      <c r="B2936">
        <v>7.9000089103892002E-2</v>
      </c>
      <c r="C2936">
        <v>7.8845342118233505E-2</v>
      </c>
      <c r="D2936">
        <f t="shared" si="234"/>
        <v>1.5474698565849654E-4</v>
      </c>
      <c r="E2936">
        <f t="shared" si="235"/>
        <v>0.15474698565849654</v>
      </c>
      <c r="F2936" s="27">
        <f t="shared" si="236"/>
        <v>0.15474698565849654</v>
      </c>
      <c r="G2936">
        <f t="shared" si="233"/>
        <v>0.19588203939237431</v>
      </c>
      <c r="H2936" s="27">
        <f t="shared" si="237"/>
        <v>0.19588203939237431</v>
      </c>
    </row>
    <row r="2937" spans="1:8" x14ac:dyDescent="0.3">
      <c r="A2937">
        <v>27799</v>
      </c>
      <c r="B2937">
        <v>7.7000140786267005E-2</v>
      </c>
      <c r="C2937">
        <v>7.7594914457881997E-2</v>
      </c>
      <c r="D2937">
        <f t="shared" si="234"/>
        <v>5.9477367161499262E-4</v>
      </c>
      <c r="E2937">
        <f t="shared" si="235"/>
        <v>0.59477367161499262</v>
      </c>
      <c r="F2937" s="27">
        <f t="shared" si="236"/>
        <v>0.59477367161499262</v>
      </c>
      <c r="G2937">
        <f t="shared" si="233"/>
        <v>0.77243192745054123</v>
      </c>
      <c r="H2937" s="27">
        <f t="shared" si="237"/>
        <v>0.77243192745054123</v>
      </c>
    </row>
    <row r="2938" spans="1:8" x14ac:dyDescent="0.3">
      <c r="A2938">
        <v>27800</v>
      </c>
      <c r="B2938">
        <v>7.6000181888368504E-2</v>
      </c>
      <c r="C2938">
        <v>7.5704041503168507E-2</v>
      </c>
      <c r="D2938">
        <f t="shared" si="234"/>
        <v>2.9614038519999719E-4</v>
      </c>
      <c r="E2938">
        <f t="shared" si="235"/>
        <v>0.29614038519999719</v>
      </c>
      <c r="F2938" s="27">
        <f t="shared" si="236"/>
        <v>0.29614038519999719</v>
      </c>
      <c r="G2938">
        <f t="shared" si="233"/>
        <v>0.38965746902418952</v>
      </c>
      <c r="H2938" s="27">
        <f t="shared" si="237"/>
        <v>0.38965746902418952</v>
      </c>
    </row>
    <row r="2939" spans="1:8" x14ac:dyDescent="0.3">
      <c r="A2939">
        <v>27801</v>
      </c>
      <c r="B2939">
        <v>7.4000231361313007E-2</v>
      </c>
      <c r="C2939">
        <v>7.3435329857081497E-2</v>
      </c>
      <c r="D2939">
        <f t="shared" si="234"/>
        <v>5.6490150423151031E-4</v>
      </c>
      <c r="E2939">
        <f t="shared" si="235"/>
        <v>0.56490150423151031</v>
      </c>
      <c r="F2939" s="27">
        <f t="shared" si="236"/>
        <v>0.56490150423151031</v>
      </c>
      <c r="G2939">
        <f t="shared" si="233"/>
        <v>0.76337802441904024</v>
      </c>
      <c r="H2939" s="27">
        <f t="shared" si="237"/>
        <v>0.76337802441904024</v>
      </c>
    </row>
    <row r="2940" spans="1:8" x14ac:dyDescent="0.3">
      <c r="A2940">
        <v>27802</v>
      </c>
      <c r="B2940">
        <v>7.3000285969657505E-2</v>
      </c>
      <c r="C2940">
        <v>7.22269087278955E-2</v>
      </c>
      <c r="D2940">
        <f t="shared" si="234"/>
        <v>7.7337724176200495E-4</v>
      </c>
      <c r="E2940">
        <f t="shared" si="235"/>
        <v>0.77337724176200495</v>
      </c>
      <c r="F2940" s="27">
        <f t="shared" si="236"/>
        <v>0.77337724176200495</v>
      </c>
      <c r="G2940">
        <f t="shared" si="233"/>
        <v>1.0594167289748131</v>
      </c>
      <c r="H2940" s="27">
        <f t="shared" si="237"/>
        <v>1.0594167289748131</v>
      </c>
    </row>
    <row r="2941" spans="1:8" x14ac:dyDescent="0.3">
      <c r="A2941">
        <v>27803</v>
      </c>
      <c r="B2941">
        <v>7.2000355056566503E-2</v>
      </c>
      <c r="C2941">
        <v>7.1613219051475996E-2</v>
      </c>
      <c r="D2941">
        <f t="shared" si="234"/>
        <v>3.8713600509050761E-4</v>
      </c>
      <c r="E2941">
        <f t="shared" si="235"/>
        <v>0.38713600509050761</v>
      </c>
      <c r="F2941" s="27">
        <f t="shared" si="236"/>
        <v>0.38713600509050761</v>
      </c>
      <c r="G2941">
        <f t="shared" si="233"/>
        <v>0.53768624444470769</v>
      </c>
      <c r="H2941" s="27">
        <f t="shared" si="237"/>
        <v>0.53768624444470769</v>
      </c>
    </row>
    <row r="2942" spans="1:8" x14ac:dyDescent="0.3">
      <c r="A2942">
        <v>27804</v>
      </c>
      <c r="B2942">
        <v>7.1000418081474503E-2</v>
      </c>
      <c r="C2942">
        <v>7.0469179460596498E-2</v>
      </c>
      <c r="D2942">
        <f t="shared" si="234"/>
        <v>5.3123862087800511E-4</v>
      </c>
      <c r="E2942">
        <f t="shared" si="235"/>
        <v>0.53123862087800511</v>
      </c>
      <c r="F2942" s="27">
        <f t="shared" si="236"/>
        <v>0.53123862087800511</v>
      </c>
      <c r="G2942">
        <f t="shared" si="233"/>
        <v>0.74821900382107243</v>
      </c>
      <c r="H2942" s="27">
        <f t="shared" si="237"/>
        <v>0.74821900382107243</v>
      </c>
    </row>
    <row r="2943" spans="1:8" x14ac:dyDescent="0.3">
      <c r="A2943">
        <v>27805</v>
      </c>
      <c r="B2943">
        <v>7.0000385456725503E-2</v>
      </c>
      <c r="C2943">
        <v>6.9463524497980003E-2</v>
      </c>
      <c r="D2943">
        <f t="shared" si="234"/>
        <v>5.3686095874549977E-4</v>
      </c>
      <c r="E2943">
        <f t="shared" si="235"/>
        <v>0.53686095874549977</v>
      </c>
      <c r="F2943" s="27">
        <f t="shared" si="236"/>
        <v>0.53686095874549977</v>
      </c>
      <c r="G2943">
        <f t="shared" si="233"/>
        <v>0.7669400036052505</v>
      </c>
      <c r="H2943" s="27">
        <f t="shared" si="237"/>
        <v>0.7669400036052505</v>
      </c>
    </row>
    <row r="2944" spans="1:8" x14ac:dyDescent="0.3">
      <c r="A2944">
        <v>27806</v>
      </c>
      <c r="B2944">
        <v>6.8000647829395494E-2</v>
      </c>
      <c r="C2944">
        <v>6.8305153728966006E-2</v>
      </c>
      <c r="D2944">
        <f t="shared" si="234"/>
        <v>3.0450589957051188E-4</v>
      </c>
      <c r="E2944">
        <f t="shared" si="235"/>
        <v>0.30450589957051188</v>
      </c>
      <c r="F2944" s="27">
        <f t="shared" si="236"/>
        <v>0.30450589957051188</v>
      </c>
      <c r="G2944">
        <f t="shared" si="233"/>
        <v>0.44779852735296932</v>
      </c>
      <c r="H2944" s="27">
        <f t="shared" si="237"/>
        <v>0.44779852735296932</v>
      </c>
    </row>
    <row r="2945" spans="1:8" x14ac:dyDescent="0.3">
      <c r="A2945">
        <v>27807</v>
      </c>
      <c r="B2945">
        <v>6.7001053880629005E-2</v>
      </c>
      <c r="C2945">
        <v>6.74138506467995E-2</v>
      </c>
      <c r="D2945">
        <f t="shared" si="234"/>
        <v>4.127967661704951E-4</v>
      </c>
      <c r="E2945">
        <f t="shared" si="235"/>
        <v>0.4127967661704951</v>
      </c>
      <c r="F2945" s="27">
        <f t="shared" si="236"/>
        <v>0.4127967661704951</v>
      </c>
      <c r="G2945">
        <f t="shared" si="233"/>
        <v>0.61610488531411112</v>
      </c>
      <c r="H2945" s="27">
        <f t="shared" si="237"/>
        <v>0.61610488531411112</v>
      </c>
    </row>
    <row r="2946" spans="1:8" x14ac:dyDescent="0.3">
      <c r="A2946">
        <v>27808</v>
      </c>
      <c r="B2946">
        <v>6.5001773480190997E-2</v>
      </c>
      <c r="C2946">
        <v>6.6559153553182496E-2</v>
      </c>
      <c r="D2946">
        <f t="shared" si="234"/>
        <v>1.5573800729914988E-3</v>
      </c>
      <c r="E2946">
        <f t="shared" si="235"/>
        <v>1.5573800729914988</v>
      </c>
      <c r="F2946" s="27">
        <f t="shared" si="236"/>
        <v>1.5573800729914988</v>
      </c>
      <c r="G2946">
        <f t="shared" si="233"/>
        <v>2.3959039724756179</v>
      </c>
      <c r="H2946" s="27">
        <f t="shared" si="237"/>
        <v>2.3959039724756179</v>
      </c>
    </row>
    <row r="2947" spans="1:8" x14ac:dyDescent="0.3">
      <c r="A2947">
        <v>27809</v>
      </c>
      <c r="B2947">
        <v>6.4001942040370505E-2</v>
      </c>
      <c r="C2947">
        <v>6.5784755782557006E-2</v>
      </c>
      <c r="D2947">
        <f t="shared" si="234"/>
        <v>1.7828137421865009E-3</v>
      </c>
      <c r="E2947">
        <f t="shared" si="235"/>
        <v>1.7828137421865009</v>
      </c>
      <c r="F2947" s="27">
        <f t="shared" si="236"/>
        <v>1.7828137421865009</v>
      </c>
      <c r="G2947">
        <f t="shared" ref="G2947:G3010" si="238">ABS(F2947/(B2947*1000))*100</f>
        <v>2.7855619460140058</v>
      </c>
      <c r="H2947" s="27">
        <f t="shared" si="237"/>
        <v>2.7855619460140058</v>
      </c>
    </row>
    <row r="2948" spans="1:8" x14ac:dyDescent="0.3">
      <c r="A2948">
        <v>27810</v>
      </c>
      <c r="B2948">
        <v>0.120998961151318</v>
      </c>
      <c r="C2948">
        <v>0.10958718966815199</v>
      </c>
      <c r="D2948">
        <f t="shared" ref="D2948:D3011" si="239">ABS(B2948-C2948)</f>
        <v>1.1411771483166008E-2</v>
      </c>
      <c r="E2948">
        <f t="shared" ref="E2948:E3011" si="240">D2948*1000</f>
        <v>11.411771483166008</v>
      </c>
      <c r="F2948" s="27">
        <f t="shared" ref="F2948:F3011" si="241">E2948</f>
        <v>11.411771483166008</v>
      </c>
      <c r="G2948">
        <f t="shared" si="238"/>
        <v>9.4312970744391418</v>
      </c>
      <c r="H2948" s="27">
        <f t="shared" ref="H2948:H3011" si="242">G2948</f>
        <v>9.4312970744391418</v>
      </c>
    </row>
    <row r="2949" spans="1:8" x14ac:dyDescent="0.3">
      <c r="A2949">
        <v>27811</v>
      </c>
      <c r="B2949">
        <v>0.113998640703254</v>
      </c>
      <c r="C2949">
        <v>0.11405221073284399</v>
      </c>
      <c r="D2949">
        <f t="shared" si="239"/>
        <v>5.3570029589999901E-5</v>
      </c>
      <c r="E2949">
        <f t="shared" si="240"/>
        <v>5.3570029589999901E-2</v>
      </c>
      <c r="F2949" s="27">
        <f t="shared" si="241"/>
        <v>5.3570029589999901E-2</v>
      </c>
      <c r="G2949">
        <f t="shared" si="238"/>
        <v>4.6991814340529049E-2</v>
      </c>
      <c r="H2949" s="27">
        <f t="shared" si="242"/>
        <v>4.6991814340529049E-2</v>
      </c>
    </row>
    <row r="2950" spans="1:8" x14ac:dyDescent="0.3">
      <c r="A2950">
        <v>27812</v>
      </c>
      <c r="B2950">
        <v>0.106999633058541</v>
      </c>
      <c r="C2950">
        <v>0.106823682773197</v>
      </c>
      <c r="D2950">
        <f t="shared" si="239"/>
        <v>1.7595028534400647E-4</v>
      </c>
      <c r="E2950">
        <f t="shared" si="240"/>
        <v>0.17595028534400647</v>
      </c>
      <c r="F2950" s="27">
        <f t="shared" si="241"/>
        <v>0.17595028534400647</v>
      </c>
      <c r="G2950">
        <f t="shared" si="238"/>
        <v>0.16444008293723922</v>
      </c>
      <c r="H2950" s="27">
        <f t="shared" si="242"/>
        <v>0.16444008293723922</v>
      </c>
    </row>
    <row r="2951" spans="1:8" x14ac:dyDescent="0.3">
      <c r="A2951">
        <v>27813</v>
      </c>
      <c r="B2951">
        <v>9.9999721423384993E-2</v>
      </c>
      <c r="C2951">
        <v>0.1002872192394275</v>
      </c>
      <c r="D2951">
        <f t="shared" si="239"/>
        <v>2.8749781604250901E-4</v>
      </c>
      <c r="E2951">
        <f t="shared" si="240"/>
        <v>0.28749781604250901</v>
      </c>
      <c r="F2951" s="27">
        <f t="shared" si="241"/>
        <v>0.28749781604250901</v>
      </c>
      <c r="G2951">
        <f t="shared" si="238"/>
        <v>0.28749861694642431</v>
      </c>
      <c r="H2951" s="27">
        <f t="shared" si="242"/>
        <v>0.28749861694642431</v>
      </c>
    </row>
    <row r="2952" spans="1:8" x14ac:dyDescent="0.3">
      <c r="A2952">
        <v>27814</v>
      </c>
      <c r="B2952">
        <v>9.7999719923136497E-2</v>
      </c>
      <c r="C2952">
        <v>9.8284862834139494E-2</v>
      </c>
      <c r="D2952">
        <f t="shared" si="239"/>
        <v>2.8514291100299738E-4</v>
      </c>
      <c r="E2952">
        <f t="shared" si="240"/>
        <v>0.28514291100299738</v>
      </c>
      <c r="F2952" s="27">
        <f t="shared" si="241"/>
        <v>0.28514291100299738</v>
      </c>
      <c r="G2952">
        <f t="shared" si="238"/>
        <v>0.29096298563571582</v>
      </c>
      <c r="H2952" s="27">
        <f t="shared" si="242"/>
        <v>0.29096298563571582</v>
      </c>
    </row>
    <row r="2953" spans="1:8" x14ac:dyDescent="0.3">
      <c r="A2953">
        <v>27815</v>
      </c>
      <c r="B2953">
        <v>9.5999722179594002E-2</v>
      </c>
      <c r="C2953">
        <v>9.5519448188724002E-2</v>
      </c>
      <c r="D2953">
        <f t="shared" si="239"/>
        <v>4.8027399087000044E-4</v>
      </c>
      <c r="E2953">
        <f t="shared" si="240"/>
        <v>0.48027399087000044</v>
      </c>
      <c r="F2953" s="27">
        <f t="shared" si="241"/>
        <v>0.48027399087000044</v>
      </c>
      <c r="G2953">
        <f t="shared" si="238"/>
        <v>0.50028685496767922</v>
      </c>
      <c r="H2953" s="27">
        <f t="shared" si="242"/>
        <v>0.50028685496767922</v>
      </c>
    </row>
    <row r="2954" spans="1:8" x14ac:dyDescent="0.3">
      <c r="A2954">
        <v>27816</v>
      </c>
      <c r="B2954">
        <v>9.2999774005876001E-2</v>
      </c>
      <c r="C2954">
        <v>9.3104509301701999E-2</v>
      </c>
      <c r="D2954">
        <f t="shared" si="239"/>
        <v>1.0473529582599728E-4</v>
      </c>
      <c r="E2954">
        <f t="shared" si="240"/>
        <v>0.10473529582599728</v>
      </c>
      <c r="F2954" s="27">
        <f t="shared" si="241"/>
        <v>0.10473529582599728</v>
      </c>
      <c r="G2954">
        <f t="shared" si="238"/>
        <v>0.11261887133121398</v>
      </c>
      <c r="H2954" s="27">
        <f t="shared" si="242"/>
        <v>0.11261887133121398</v>
      </c>
    </row>
    <row r="2955" spans="1:8" x14ac:dyDescent="0.3">
      <c r="A2955">
        <v>27817</v>
      </c>
      <c r="B2955">
        <v>9.0999758635617503E-2</v>
      </c>
      <c r="C2955">
        <v>9.0657819343275006E-2</v>
      </c>
      <c r="D2955">
        <f t="shared" si="239"/>
        <v>3.4193929234249687E-4</v>
      </c>
      <c r="E2955">
        <f t="shared" si="240"/>
        <v>0.34193929234249687</v>
      </c>
      <c r="F2955" s="27">
        <f t="shared" si="241"/>
        <v>0.34193929234249687</v>
      </c>
      <c r="G2955">
        <f t="shared" si="238"/>
        <v>0.37575846075778613</v>
      </c>
      <c r="H2955" s="27">
        <f t="shared" si="242"/>
        <v>0.37575846075778613</v>
      </c>
    </row>
    <row r="2956" spans="1:8" x14ac:dyDescent="0.3">
      <c r="A2956">
        <v>27818</v>
      </c>
      <c r="B2956">
        <v>9.09997788761015E-2</v>
      </c>
      <c r="C2956">
        <v>9.1115998370098997E-2</v>
      </c>
      <c r="D2956">
        <f t="shared" si="239"/>
        <v>1.1621949399749643E-4</v>
      </c>
      <c r="E2956">
        <f t="shared" si="240"/>
        <v>0.11621949399749643</v>
      </c>
      <c r="F2956" s="27">
        <f t="shared" si="241"/>
        <v>0.11621949399749643</v>
      </c>
      <c r="G2956">
        <f t="shared" si="238"/>
        <v>0.12771404000413253</v>
      </c>
      <c r="H2956" s="27">
        <f t="shared" si="242"/>
        <v>0.12771404000413253</v>
      </c>
    </row>
    <row r="2957" spans="1:8" x14ac:dyDescent="0.3">
      <c r="A2957">
        <v>27819</v>
      </c>
      <c r="B2957">
        <v>9.1999756967099E-2</v>
      </c>
      <c r="C2957">
        <v>9.2231150315010002E-2</v>
      </c>
      <c r="D2957">
        <f t="shared" si="239"/>
        <v>2.3139334791100197E-4</v>
      </c>
      <c r="E2957">
        <f t="shared" si="240"/>
        <v>0.23139334791100197</v>
      </c>
      <c r="F2957" s="27">
        <f t="shared" si="241"/>
        <v>0.23139334791100197</v>
      </c>
      <c r="G2957">
        <f t="shared" si="238"/>
        <v>0.25151517301698195</v>
      </c>
      <c r="H2957" s="27">
        <f t="shared" si="242"/>
        <v>0.25151517301698195</v>
      </c>
    </row>
    <row r="2958" spans="1:8" x14ac:dyDescent="0.3">
      <c r="A2958">
        <v>27820</v>
      </c>
      <c r="B2958">
        <v>9.1999765952761006E-2</v>
      </c>
      <c r="C2958">
        <v>9.2242602480847993E-2</v>
      </c>
      <c r="D2958">
        <f t="shared" si="239"/>
        <v>2.4283652808698708E-4</v>
      </c>
      <c r="E2958">
        <f t="shared" si="240"/>
        <v>0.24283652808698708</v>
      </c>
      <c r="F2958" s="27">
        <f t="shared" si="241"/>
        <v>0.24283652808698708</v>
      </c>
      <c r="G2958">
        <f t="shared" si="238"/>
        <v>0.26395341941595374</v>
      </c>
      <c r="H2958" s="27">
        <f t="shared" si="242"/>
        <v>0.26395341941595374</v>
      </c>
    </row>
    <row r="2959" spans="1:8" x14ac:dyDescent="0.3">
      <c r="A2959">
        <v>27821</v>
      </c>
      <c r="B2959">
        <v>9.2999765131595497E-2</v>
      </c>
      <c r="C2959">
        <v>9.2686977552899494E-2</v>
      </c>
      <c r="D2959">
        <f t="shared" si="239"/>
        <v>3.1278757869600271E-4</v>
      </c>
      <c r="E2959">
        <f t="shared" si="240"/>
        <v>0.31278757869600271</v>
      </c>
      <c r="F2959" s="27">
        <f t="shared" si="241"/>
        <v>0.31278757869600271</v>
      </c>
      <c r="G2959">
        <f t="shared" si="238"/>
        <v>0.33633157917485651</v>
      </c>
      <c r="H2959" s="27">
        <f t="shared" si="242"/>
        <v>0.33633157917485651</v>
      </c>
    </row>
    <row r="2960" spans="1:8" x14ac:dyDescent="0.3">
      <c r="A2960">
        <v>27822</v>
      </c>
      <c r="B2960">
        <v>9.1999754118898505E-2</v>
      </c>
      <c r="C2960">
        <v>9.2128754636912502E-2</v>
      </c>
      <c r="D2960">
        <f t="shared" si="239"/>
        <v>1.2900051801399692E-4</v>
      </c>
      <c r="E2960">
        <f t="shared" si="240"/>
        <v>0.12900051801399692</v>
      </c>
      <c r="F2960" s="27">
        <f t="shared" si="241"/>
        <v>0.12900051801399692</v>
      </c>
      <c r="G2960">
        <f t="shared" si="238"/>
        <v>0.14021832911344462</v>
      </c>
      <c r="H2960" s="27">
        <f t="shared" si="242"/>
        <v>0.14021832911344462</v>
      </c>
    </row>
    <row r="2961" spans="1:8" x14ac:dyDescent="0.3">
      <c r="A2961">
        <v>27823</v>
      </c>
      <c r="B2961">
        <v>9.0999764973391503E-2</v>
      </c>
      <c r="C2961">
        <v>9.1232197105478002E-2</v>
      </c>
      <c r="D2961">
        <f t="shared" si="239"/>
        <v>2.3243213208649915E-4</v>
      </c>
      <c r="E2961">
        <f t="shared" si="240"/>
        <v>0.23243213208649915</v>
      </c>
      <c r="F2961" s="27">
        <f t="shared" si="241"/>
        <v>0.23243213208649915</v>
      </c>
      <c r="G2961">
        <f t="shared" si="238"/>
        <v>0.25542058504707427</v>
      </c>
      <c r="H2961" s="27">
        <f t="shared" si="242"/>
        <v>0.25542058504707427</v>
      </c>
    </row>
    <row r="2962" spans="1:8" x14ac:dyDescent="0.3">
      <c r="A2962">
        <v>27824</v>
      </c>
      <c r="B2962">
        <v>8.9999741216456E-2</v>
      </c>
      <c r="C2962">
        <v>9.0259566202575997E-2</v>
      </c>
      <c r="D2962">
        <f t="shared" si="239"/>
        <v>2.5982498611999694E-4</v>
      </c>
      <c r="E2962">
        <f t="shared" si="240"/>
        <v>0.25982498611999694</v>
      </c>
      <c r="F2962" s="27">
        <f t="shared" si="241"/>
        <v>0.25982498611999694</v>
      </c>
      <c r="G2962">
        <f t="shared" si="238"/>
        <v>0.28869525912868876</v>
      </c>
      <c r="H2962" s="27">
        <f t="shared" si="242"/>
        <v>0.28869525912868876</v>
      </c>
    </row>
    <row r="2963" spans="1:8" x14ac:dyDescent="0.3">
      <c r="A2963">
        <v>27825</v>
      </c>
      <c r="B2963">
        <v>8.9999723689118002E-2</v>
      </c>
      <c r="C2963">
        <v>8.9638844411957505E-2</v>
      </c>
      <c r="D2963">
        <f t="shared" si="239"/>
        <v>3.6087927716049739E-4</v>
      </c>
      <c r="E2963">
        <f t="shared" si="240"/>
        <v>0.36087927716049739</v>
      </c>
      <c r="F2963" s="27">
        <f t="shared" si="241"/>
        <v>0.36087927716049739</v>
      </c>
      <c r="G2963">
        <f t="shared" si="238"/>
        <v>0.400978205674349</v>
      </c>
      <c r="H2963" s="27">
        <f t="shared" si="242"/>
        <v>0.400978205674349</v>
      </c>
    </row>
    <row r="2964" spans="1:8" x14ac:dyDescent="0.3">
      <c r="A2964">
        <v>27826</v>
      </c>
      <c r="B2964">
        <v>9.1999739757974999E-2</v>
      </c>
      <c r="C2964">
        <v>9.1618494998361E-2</v>
      </c>
      <c r="D2964">
        <f t="shared" si="239"/>
        <v>3.8124475961399951E-4</v>
      </c>
      <c r="E2964">
        <f t="shared" si="240"/>
        <v>0.38124475961399951</v>
      </c>
      <c r="F2964" s="27">
        <f t="shared" si="241"/>
        <v>0.38124475961399951</v>
      </c>
      <c r="G2964">
        <f t="shared" si="238"/>
        <v>0.41439765005525608</v>
      </c>
      <c r="H2964" s="27">
        <f t="shared" si="242"/>
        <v>0.41439765005525608</v>
      </c>
    </row>
    <row r="2965" spans="1:8" x14ac:dyDescent="0.3">
      <c r="A2965">
        <v>27827</v>
      </c>
      <c r="B2965">
        <v>9.3999726380465998E-2</v>
      </c>
      <c r="C2965">
        <v>9.3320325599150503E-2</v>
      </c>
      <c r="D2965">
        <f t="shared" si="239"/>
        <v>6.7940078131549508E-4</v>
      </c>
      <c r="E2965">
        <f t="shared" si="240"/>
        <v>0.67940078131549508</v>
      </c>
      <c r="F2965" s="27">
        <f t="shared" si="241"/>
        <v>0.67940078131549508</v>
      </c>
      <c r="G2965">
        <f t="shared" si="238"/>
        <v>0.72276889250252196</v>
      </c>
      <c r="H2965" s="27">
        <f t="shared" si="242"/>
        <v>0.72276889250252196</v>
      </c>
    </row>
    <row r="2966" spans="1:8" x14ac:dyDescent="0.3">
      <c r="A2966">
        <v>27828</v>
      </c>
      <c r="B2966">
        <v>9.5999722263541004E-2</v>
      </c>
      <c r="C2966">
        <v>9.6193117035796499E-2</v>
      </c>
      <c r="D2966">
        <f t="shared" si="239"/>
        <v>1.9339477225549517E-4</v>
      </c>
      <c r="E2966">
        <f t="shared" si="240"/>
        <v>0.19339477225549517</v>
      </c>
      <c r="F2966" s="27">
        <f t="shared" si="241"/>
        <v>0.19339477225549517</v>
      </c>
      <c r="G2966">
        <f t="shared" si="238"/>
        <v>0.20145347058878219</v>
      </c>
      <c r="H2966" s="27">
        <f t="shared" si="242"/>
        <v>0.20145347058878219</v>
      </c>
    </row>
    <row r="2967" spans="1:8" x14ac:dyDescent="0.3">
      <c r="A2967">
        <v>27829</v>
      </c>
      <c r="B2967">
        <v>9.7999719595179502E-2</v>
      </c>
      <c r="C2967">
        <v>9.8057809154273007E-2</v>
      </c>
      <c r="D2967">
        <f t="shared" si="239"/>
        <v>5.8089559093504883E-5</v>
      </c>
      <c r="E2967">
        <f t="shared" si="240"/>
        <v>5.8089559093504883E-2</v>
      </c>
      <c r="F2967" s="27">
        <f t="shared" si="241"/>
        <v>5.8089559093504883E-2</v>
      </c>
      <c r="G2967">
        <f t="shared" si="238"/>
        <v>5.9275229902149888E-2</v>
      </c>
      <c r="H2967" s="27">
        <f t="shared" si="242"/>
        <v>5.9275229902149888E-2</v>
      </c>
    </row>
    <row r="2968" spans="1:8" x14ac:dyDescent="0.3">
      <c r="A2968">
        <v>27830</v>
      </c>
      <c r="B2968">
        <v>0.102999502306336</v>
      </c>
      <c r="C2968">
        <v>0.1030823187722455</v>
      </c>
      <c r="D2968">
        <f t="shared" si="239"/>
        <v>8.2816465909490988E-5</v>
      </c>
      <c r="E2968">
        <f t="shared" si="240"/>
        <v>8.2816465909490988E-2</v>
      </c>
      <c r="F2968" s="27">
        <f t="shared" si="241"/>
        <v>8.2816465909490988E-2</v>
      </c>
      <c r="G2968">
        <f t="shared" si="238"/>
        <v>8.0404724348261777E-2</v>
      </c>
      <c r="H2968" s="27">
        <f t="shared" si="242"/>
        <v>8.0404724348261777E-2</v>
      </c>
    </row>
    <row r="2969" spans="1:8" x14ac:dyDescent="0.3">
      <c r="A2969">
        <v>27831</v>
      </c>
      <c r="B2969">
        <v>0.107999074839859</v>
      </c>
      <c r="C2969">
        <v>0.108621435806509</v>
      </c>
      <c r="D2969">
        <f t="shared" si="239"/>
        <v>6.2236096664999851E-4</v>
      </c>
      <c r="E2969">
        <f t="shared" si="240"/>
        <v>0.62236096664999851</v>
      </c>
      <c r="F2969" s="27">
        <f t="shared" si="241"/>
        <v>0.62236096664999851</v>
      </c>
      <c r="G2969">
        <f t="shared" si="238"/>
        <v>0.57626509076381927</v>
      </c>
      <c r="H2969" s="27">
        <f t="shared" si="242"/>
        <v>0.57626509076381927</v>
      </c>
    </row>
    <row r="2970" spans="1:8" x14ac:dyDescent="0.3">
      <c r="A2970">
        <v>27832</v>
      </c>
      <c r="B2970">
        <v>0.113999649086482</v>
      </c>
      <c r="C2970">
        <v>0.11385525025856499</v>
      </c>
      <c r="D2970">
        <f t="shared" si="239"/>
        <v>1.4439882791700276E-4</v>
      </c>
      <c r="E2970">
        <f t="shared" si="240"/>
        <v>0.14439882791700276</v>
      </c>
      <c r="F2970" s="27">
        <f t="shared" si="241"/>
        <v>0.14439882791700276</v>
      </c>
      <c r="G2970">
        <f t="shared" si="238"/>
        <v>0.12666602842563091</v>
      </c>
      <c r="H2970" s="27">
        <f t="shared" si="242"/>
        <v>0.12666602842563091</v>
      </c>
    </row>
    <row r="2971" spans="1:8" x14ac:dyDescent="0.3">
      <c r="A2971">
        <v>27833</v>
      </c>
      <c r="B2971">
        <v>0.118999121953224</v>
      </c>
      <c r="C2971">
        <v>0.1172996021439085</v>
      </c>
      <c r="D2971">
        <f t="shared" si="239"/>
        <v>1.6995198093155001E-3</v>
      </c>
      <c r="E2971">
        <f t="shared" si="240"/>
        <v>1.6995198093155</v>
      </c>
      <c r="F2971" s="27">
        <f t="shared" si="241"/>
        <v>1.6995198093155</v>
      </c>
      <c r="G2971">
        <f t="shared" si="238"/>
        <v>1.4281784448657904</v>
      </c>
      <c r="H2971" s="27">
        <f t="shared" si="242"/>
        <v>1.4281784448657904</v>
      </c>
    </row>
    <row r="2972" spans="1:8" x14ac:dyDescent="0.3">
      <c r="A2972">
        <v>27834</v>
      </c>
      <c r="B2972">
        <v>6.3000523775025005E-2</v>
      </c>
      <c r="C2972">
        <v>6.4852229998866001E-2</v>
      </c>
      <c r="D2972">
        <f t="shared" si="239"/>
        <v>1.8517062238409959E-3</v>
      </c>
      <c r="E2972">
        <f t="shared" si="240"/>
        <v>1.851706223840996</v>
      </c>
      <c r="F2972" s="27">
        <f t="shared" si="241"/>
        <v>1.851706223840996</v>
      </c>
      <c r="G2972">
        <f t="shared" si="238"/>
        <v>2.9391917922038915</v>
      </c>
      <c r="H2972" s="27">
        <f t="shared" si="242"/>
        <v>2.9391917922038915</v>
      </c>
    </row>
    <row r="2973" spans="1:8" x14ac:dyDescent="0.3">
      <c r="A2973">
        <v>27835</v>
      </c>
      <c r="B2973">
        <v>6.6000535911872493E-2</v>
      </c>
      <c r="C2973">
        <v>6.6835211445487999E-2</v>
      </c>
      <c r="D2973">
        <f t="shared" si="239"/>
        <v>8.3467553361550595E-4</v>
      </c>
      <c r="E2973">
        <f t="shared" si="240"/>
        <v>0.83467553361550595</v>
      </c>
      <c r="F2973" s="27">
        <f t="shared" si="241"/>
        <v>0.83467553361550595</v>
      </c>
      <c r="G2973">
        <f t="shared" si="238"/>
        <v>1.2646496306181667</v>
      </c>
      <c r="H2973" s="27">
        <f t="shared" si="242"/>
        <v>1.2646496306181667</v>
      </c>
    </row>
    <row r="2974" spans="1:8" x14ac:dyDescent="0.3">
      <c r="A2974">
        <v>27836</v>
      </c>
      <c r="B2974">
        <v>7.0000330666356997E-2</v>
      </c>
      <c r="C2974">
        <v>6.9386787412332507E-2</v>
      </c>
      <c r="D2974">
        <f t="shared" si="239"/>
        <v>6.1354325402449006E-4</v>
      </c>
      <c r="E2974">
        <f t="shared" si="240"/>
        <v>0.61354325402449006</v>
      </c>
      <c r="F2974" s="27">
        <f t="shared" si="241"/>
        <v>0.61354325402449006</v>
      </c>
      <c r="G2974">
        <f t="shared" si="238"/>
        <v>0.87648622254204045</v>
      </c>
      <c r="H2974" s="27">
        <f t="shared" si="242"/>
        <v>0.87648622254204045</v>
      </c>
    </row>
    <row r="2975" spans="1:8" x14ac:dyDescent="0.3">
      <c r="A2975">
        <v>27837</v>
      </c>
      <c r="B2975">
        <v>7.3000142016964503E-2</v>
      </c>
      <c r="C2975">
        <v>7.2860482782148003E-2</v>
      </c>
      <c r="D2975">
        <f t="shared" si="239"/>
        <v>1.3965923481649989E-4</v>
      </c>
      <c r="E2975">
        <f t="shared" si="240"/>
        <v>0.13965923481649989</v>
      </c>
      <c r="F2975" s="27">
        <f t="shared" si="241"/>
        <v>0.13965923481649989</v>
      </c>
      <c r="G2975">
        <f t="shared" si="238"/>
        <v>0.19131364810775914</v>
      </c>
      <c r="H2975" s="27">
        <f t="shared" si="242"/>
        <v>0.19131364810775914</v>
      </c>
    </row>
    <row r="2976" spans="1:8" x14ac:dyDescent="0.3">
      <c r="A2976">
        <v>27838</v>
      </c>
      <c r="B2976">
        <v>7.7000083389539495E-2</v>
      </c>
      <c r="C2976">
        <v>7.7161869003889993E-2</v>
      </c>
      <c r="D2976">
        <f t="shared" si="239"/>
        <v>1.6178561435049865E-4</v>
      </c>
      <c r="E2976">
        <f t="shared" si="240"/>
        <v>0.16178561435049865</v>
      </c>
      <c r="F2976" s="27">
        <f t="shared" si="241"/>
        <v>0.16178561435049865</v>
      </c>
      <c r="G2976">
        <f t="shared" si="238"/>
        <v>0.21011095992199577</v>
      </c>
      <c r="H2976" s="27">
        <f t="shared" si="242"/>
        <v>0.21011095992199577</v>
      </c>
    </row>
    <row r="2977" spans="1:8" x14ac:dyDescent="0.3">
      <c r="A2977">
        <v>27839</v>
      </c>
      <c r="B2977">
        <v>8.0000136294944499E-2</v>
      </c>
      <c r="C2977">
        <v>8.0618028746746007E-2</v>
      </c>
      <c r="D2977">
        <f t="shared" si="239"/>
        <v>6.1789245180150776E-4</v>
      </c>
      <c r="E2977">
        <f t="shared" si="240"/>
        <v>0.61789245180150776</v>
      </c>
      <c r="F2977" s="27">
        <f t="shared" si="241"/>
        <v>0.61789245180150776</v>
      </c>
      <c r="G2977">
        <f t="shared" si="238"/>
        <v>0.77236424888510435</v>
      </c>
      <c r="H2977" s="27">
        <f t="shared" si="242"/>
        <v>0.77236424888510435</v>
      </c>
    </row>
    <row r="2978" spans="1:8" x14ac:dyDescent="0.3">
      <c r="A2978">
        <v>27840</v>
      </c>
      <c r="B2978">
        <v>8.4000024730472994E-2</v>
      </c>
      <c r="C2978">
        <v>8.38728664331235E-2</v>
      </c>
      <c r="D2978">
        <f t="shared" si="239"/>
        <v>1.2715829734949446E-4</v>
      </c>
      <c r="E2978">
        <f t="shared" si="240"/>
        <v>0.12715829734949446</v>
      </c>
      <c r="F2978" s="27">
        <f t="shared" si="241"/>
        <v>0.12715829734949446</v>
      </c>
      <c r="G2978">
        <f t="shared" si="238"/>
        <v>0.15137888084854906</v>
      </c>
      <c r="H2978" s="27">
        <f t="shared" si="242"/>
        <v>0.15137888084854906</v>
      </c>
    </row>
    <row r="2979" spans="1:8" x14ac:dyDescent="0.3">
      <c r="A2979">
        <v>28321</v>
      </c>
      <c r="B2979">
        <v>8.5000025219961001E-2</v>
      </c>
      <c r="C2979">
        <v>8.5722497650849994E-2</v>
      </c>
      <c r="D2979">
        <f t="shared" si="239"/>
        <v>7.2247243088899293E-4</v>
      </c>
      <c r="E2979">
        <f t="shared" si="240"/>
        <v>0.72247243088899293</v>
      </c>
      <c r="F2979" s="27">
        <f t="shared" si="241"/>
        <v>0.72247243088899293</v>
      </c>
      <c r="G2979">
        <f t="shared" si="238"/>
        <v>0.84996731356184463</v>
      </c>
      <c r="H2979" s="27">
        <f t="shared" si="242"/>
        <v>0.84996731356184463</v>
      </c>
    </row>
    <row r="2980" spans="1:8" x14ac:dyDescent="0.3">
      <c r="A2980">
        <v>28322</v>
      </c>
      <c r="B2980">
        <v>8.8000140396476495E-2</v>
      </c>
      <c r="C2980">
        <v>8.8198258984021505E-2</v>
      </c>
      <c r="D2980">
        <f t="shared" si="239"/>
        <v>1.9811858754500977E-4</v>
      </c>
      <c r="E2980">
        <f t="shared" si="240"/>
        <v>0.19811858754500977</v>
      </c>
      <c r="F2980" s="27">
        <f t="shared" si="241"/>
        <v>0.19811858754500977</v>
      </c>
      <c r="G2980">
        <f t="shared" si="238"/>
        <v>0.22513439939118823</v>
      </c>
      <c r="H2980" s="27">
        <f t="shared" si="242"/>
        <v>0.22513439939118823</v>
      </c>
    </row>
    <row r="2981" spans="1:8" x14ac:dyDescent="0.3">
      <c r="A2981">
        <v>28323</v>
      </c>
      <c r="B2981">
        <v>9.0000023883777494E-2</v>
      </c>
      <c r="C2981">
        <v>9.0487821046624006E-2</v>
      </c>
      <c r="D2981">
        <f t="shared" si="239"/>
        <v>4.877971628465122E-4</v>
      </c>
      <c r="E2981">
        <f t="shared" si="240"/>
        <v>0.4877971628465122</v>
      </c>
      <c r="F2981" s="27">
        <f t="shared" si="241"/>
        <v>0.4877971628465122</v>
      </c>
      <c r="G2981">
        <f t="shared" si="238"/>
        <v>0.541996703774695</v>
      </c>
      <c r="H2981" s="27">
        <f t="shared" si="242"/>
        <v>0.541996703774695</v>
      </c>
    </row>
    <row r="2982" spans="1:8" x14ac:dyDescent="0.3">
      <c r="A2982">
        <v>28324</v>
      </c>
      <c r="B2982">
        <v>9.2000025341048994E-2</v>
      </c>
      <c r="C2982">
        <v>9.3157528109504506E-2</v>
      </c>
      <c r="D2982">
        <f t="shared" si="239"/>
        <v>1.1575027684555123E-3</v>
      </c>
      <c r="E2982">
        <f t="shared" si="240"/>
        <v>1.1575027684555121</v>
      </c>
      <c r="F2982" s="27">
        <f t="shared" si="241"/>
        <v>1.1575027684555121</v>
      </c>
      <c r="G2982">
        <f t="shared" si="238"/>
        <v>1.258154836549868</v>
      </c>
      <c r="H2982" s="27">
        <f t="shared" si="242"/>
        <v>1.258154836549868</v>
      </c>
    </row>
    <row r="2983" spans="1:8" x14ac:dyDescent="0.3">
      <c r="A2983">
        <v>28325</v>
      </c>
      <c r="B2983">
        <v>9.5000025416280498E-2</v>
      </c>
      <c r="C2983">
        <v>9.5407405570040002E-2</v>
      </c>
      <c r="D2983">
        <f t="shared" si="239"/>
        <v>4.0738015375950398E-4</v>
      </c>
      <c r="E2983">
        <f t="shared" si="240"/>
        <v>0.40738015375950398</v>
      </c>
      <c r="F2983" s="27">
        <f t="shared" si="241"/>
        <v>0.40738015375950398</v>
      </c>
      <c r="G2983">
        <f t="shared" si="238"/>
        <v>0.42882109975697941</v>
      </c>
      <c r="H2983" s="27">
        <f t="shared" si="242"/>
        <v>0.42882109975697941</v>
      </c>
    </row>
    <row r="2984" spans="1:8" x14ac:dyDescent="0.3">
      <c r="A2984">
        <v>28326</v>
      </c>
      <c r="B2984">
        <v>9.6000026736787494E-2</v>
      </c>
      <c r="C2984">
        <v>9.6857178725359996E-2</v>
      </c>
      <c r="D2984">
        <f t="shared" si="239"/>
        <v>8.5715198857250208E-4</v>
      </c>
      <c r="E2984">
        <f t="shared" si="240"/>
        <v>0.85715198857250208</v>
      </c>
      <c r="F2984" s="27">
        <f t="shared" si="241"/>
        <v>0.85715198857250208</v>
      </c>
      <c r="G2984">
        <f t="shared" si="238"/>
        <v>0.89286640609240464</v>
      </c>
      <c r="H2984" s="27">
        <f t="shared" si="242"/>
        <v>0.89286640609240464</v>
      </c>
    </row>
    <row r="2985" spans="1:8" x14ac:dyDescent="0.3">
      <c r="A2985">
        <v>28327</v>
      </c>
      <c r="B2985">
        <v>9.8000026583503E-2</v>
      </c>
      <c r="C2985">
        <v>9.8903152829110497E-2</v>
      </c>
      <c r="D2985">
        <f t="shared" si="239"/>
        <v>9.0312624560749677E-4</v>
      </c>
      <c r="E2985">
        <f t="shared" si="240"/>
        <v>0.90312624560749677</v>
      </c>
      <c r="F2985" s="27">
        <f t="shared" si="241"/>
        <v>0.90312624560749677</v>
      </c>
      <c r="G2985">
        <f t="shared" si="238"/>
        <v>0.92155714349523055</v>
      </c>
      <c r="H2985" s="27">
        <f t="shared" si="242"/>
        <v>0.92155714349523055</v>
      </c>
    </row>
    <row r="2986" spans="1:8" x14ac:dyDescent="0.3">
      <c r="A2986">
        <v>28328</v>
      </c>
      <c r="B2986">
        <v>0.10000002681246201</v>
      </c>
      <c r="C2986">
        <v>0.1002265554429735</v>
      </c>
      <c r="D2986">
        <f t="shared" si="239"/>
        <v>2.2652863051149386E-4</v>
      </c>
      <c r="E2986">
        <f t="shared" si="240"/>
        <v>0.22652863051149386</v>
      </c>
      <c r="F2986" s="27">
        <f t="shared" si="241"/>
        <v>0.22652863051149386</v>
      </c>
      <c r="G2986">
        <f t="shared" si="238"/>
        <v>0.22652856977360714</v>
      </c>
      <c r="H2986" s="27">
        <f t="shared" si="242"/>
        <v>0.22652856977360714</v>
      </c>
    </row>
    <row r="2987" spans="1:8" x14ac:dyDescent="0.3">
      <c r="A2987">
        <v>28329</v>
      </c>
      <c r="B2987">
        <v>0.101000028314518</v>
      </c>
      <c r="C2987">
        <v>0.1018883415980965</v>
      </c>
      <c r="D2987">
        <f t="shared" si="239"/>
        <v>8.883132835784957E-4</v>
      </c>
      <c r="E2987">
        <f t="shared" si="240"/>
        <v>0.8883132835784957</v>
      </c>
      <c r="F2987" s="27">
        <f t="shared" si="241"/>
        <v>0.8883132835784957</v>
      </c>
      <c r="G2987">
        <f t="shared" si="238"/>
        <v>0.8795178559873803</v>
      </c>
      <c r="H2987" s="27">
        <f t="shared" si="242"/>
        <v>0.8795178559873803</v>
      </c>
    </row>
    <row r="2988" spans="1:8" x14ac:dyDescent="0.3">
      <c r="A2988">
        <v>28330</v>
      </c>
      <c r="B2988">
        <v>0.10200002713513701</v>
      </c>
      <c r="C2988">
        <v>0.10237697750953401</v>
      </c>
      <c r="D2988">
        <f t="shared" si="239"/>
        <v>3.7695037439700041E-4</v>
      </c>
      <c r="E2988">
        <f t="shared" si="240"/>
        <v>0.37695037439700041</v>
      </c>
      <c r="F2988" s="27">
        <f t="shared" si="241"/>
        <v>0.37695037439700041</v>
      </c>
      <c r="G2988">
        <f t="shared" si="238"/>
        <v>0.3695590922712102</v>
      </c>
      <c r="H2988" s="27">
        <f t="shared" si="242"/>
        <v>0.3695590922712102</v>
      </c>
    </row>
    <row r="2989" spans="1:8" x14ac:dyDescent="0.3">
      <c r="A2989">
        <v>28331</v>
      </c>
      <c r="B2989">
        <v>0.10200002763310299</v>
      </c>
      <c r="C2989">
        <v>0.1027253006583685</v>
      </c>
      <c r="D2989">
        <f t="shared" si="239"/>
        <v>7.2527302526551041E-4</v>
      </c>
      <c r="E2989">
        <f t="shared" si="240"/>
        <v>0.72527302526551041</v>
      </c>
      <c r="F2989" s="27">
        <f t="shared" si="241"/>
        <v>0.72527302526551041</v>
      </c>
      <c r="G2989">
        <f t="shared" si="238"/>
        <v>0.71105179292140797</v>
      </c>
      <c r="H2989" s="27">
        <f t="shared" si="242"/>
        <v>0.71105179292140797</v>
      </c>
    </row>
    <row r="2990" spans="1:8" x14ac:dyDescent="0.3">
      <c r="A2990">
        <v>28332</v>
      </c>
      <c r="B2990">
        <v>0.103000026310685</v>
      </c>
      <c r="C2990">
        <v>0.10329849582808449</v>
      </c>
      <c r="D2990">
        <f t="shared" si="239"/>
        <v>2.984695173994939E-4</v>
      </c>
      <c r="E2990">
        <f t="shared" si="240"/>
        <v>0.2984695173994939</v>
      </c>
      <c r="F2990" s="27">
        <f t="shared" si="241"/>
        <v>0.2984695173994939</v>
      </c>
      <c r="G2990">
        <f t="shared" si="238"/>
        <v>0.28977615646349725</v>
      </c>
      <c r="H2990" s="27">
        <f t="shared" si="242"/>
        <v>0.28977615646349725</v>
      </c>
    </row>
    <row r="2991" spans="1:8" x14ac:dyDescent="0.3">
      <c r="A2991">
        <v>28333</v>
      </c>
      <c r="B2991">
        <v>0.103000026994691</v>
      </c>
      <c r="C2991">
        <v>0.1035068094648265</v>
      </c>
      <c r="D2991">
        <f t="shared" si="239"/>
        <v>5.0678247013549726E-4</v>
      </c>
      <c r="E2991">
        <f t="shared" si="240"/>
        <v>0.50678247013549726</v>
      </c>
      <c r="F2991" s="27">
        <f t="shared" si="241"/>
        <v>0.50678247013549726</v>
      </c>
      <c r="G2991">
        <f t="shared" si="238"/>
        <v>0.49202168671433327</v>
      </c>
      <c r="H2991" s="27">
        <f t="shared" si="242"/>
        <v>0.49202168671433327</v>
      </c>
    </row>
    <row r="2992" spans="1:8" x14ac:dyDescent="0.3">
      <c r="A2992">
        <v>28334</v>
      </c>
      <c r="B2992">
        <v>0.10300002668722801</v>
      </c>
      <c r="C2992">
        <v>0.103299617312456</v>
      </c>
      <c r="D2992">
        <f t="shared" si="239"/>
        <v>2.9959062522799673E-4</v>
      </c>
      <c r="E2992">
        <f t="shared" si="240"/>
        <v>0.29959062522799673</v>
      </c>
      <c r="F2992" s="27">
        <f t="shared" si="241"/>
        <v>0.29959062522799673</v>
      </c>
      <c r="G2992">
        <f t="shared" si="238"/>
        <v>0.29086460932455854</v>
      </c>
      <c r="H2992" s="27">
        <f t="shared" si="242"/>
        <v>0.29086460932455854</v>
      </c>
    </row>
    <row r="2993" spans="1:8" x14ac:dyDescent="0.3">
      <c r="A2993">
        <v>28335</v>
      </c>
      <c r="B2993">
        <v>0.103000026683931</v>
      </c>
      <c r="C2993">
        <v>0.1032034829656195</v>
      </c>
      <c r="D2993">
        <f t="shared" si="239"/>
        <v>2.0345628168849661E-4</v>
      </c>
      <c r="E2993">
        <f t="shared" si="240"/>
        <v>0.20345628168849661</v>
      </c>
      <c r="F2993" s="27">
        <f t="shared" si="241"/>
        <v>0.20345628168849661</v>
      </c>
      <c r="G2993">
        <f t="shared" si="238"/>
        <v>0.19753031939771115</v>
      </c>
      <c r="H2993" s="27">
        <f t="shared" si="242"/>
        <v>0.19753031939771115</v>
      </c>
    </row>
    <row r="2994" spans="1:8" x14ac:dyDescent="0.3">
      <c r="A2994">
        <v>28336</v>
      </c>
      <c r="B2994">
        <v>0.102000028510426</v>
      </c>
      <c r="C2994">
        <v>0.10282237759269849</v>
      </c>
      <c r="D2994">
        <f t="shared" si="239"/>
        <v>8.2234908227249437E-4</v>
      </c>
      <c r="E2994">
        <f t="shared" si="240"/>
        <v>0.82234908227249437</v>
      </c>
      <c r="F2994" s="27">
        <f t="shared" si="241"/>
        <v>0.82234908227249437</v>
      </c>
      <c r="G2994">
        <f t="shared" si="238"/>
        <v>0.80622436511224838</v>
      </c>
      <c r="H2994" s="27">
        <f t="shared" si="242"/>
        <v>0.80622436511224838</v>
      </c>
    </row>
    <row r="2995" spans="1:8" x14ac:dyDescent="0.3">
      <c r="A2995">
        <v>28337</v>
      </c>
      <c r="B2995">
        <v>0.102000028246091</v>
      </c>
      <c r="C2995">
        <v>0.102741063403003</v>
      </c>
      <c r="D2995">
        <f t="shared" si="239"/>
        <v>7.4103515691199828E-4</v>
      </c>
      <c r="E2995">
        <f t="shared" si="240"/>
        <v>0.74103515691199828</v>
      </c>
      <c r="F2995" s="27">
        <f t="shared" si="241"/>
        <v>0.74103515691199828</v>
      </c>
      <c r="G2995">
        <f t="shared" si="238"/>
        <v>0.72650485461056458</v>
      </c>
      <c r="H2995" s="27">
        <f t="shared" si="242"/>
        <v>0.72650485461056458</v>
      </c>
    </row>
    <row r="2996" spans="1:8" x14ac:dyDescent="0.3">
      <c r="A2996">
        <v>28338</v>
      </c>
      <c r="B2996">
        <v>0.10100002799760401</v>
      </c>
      <c r="C2996">
        <v>0.10140416953147049</v>
      </c>
      <c r="D2996">
        <f t="shared" si="239"/>
        <v>4.0414153386648943E-4</v>
      </c>
      <c r="E2996">
        <f t="shared" si="240"/>
        <v>0.40414153386648943</v>
      </c>
      <c r="F2996" s="27">
        <f t="shared" si="241"/>
        <v>0.40414153386648943</v>
      </c>
      <c r="G2996">
        <f t="shared" si="238"/>
        <v>0.40014002162066409</v>
      </c>
      <c r="H2996" s="27">
        <f t="shared" si="242"/>
        <v>0.40014002162066409</v>
      </c>
    </row>
    <row r="2997" spans="1:8" x14ac:dyDescent="0.3">
      <c r="A2997">
        <v>28339</v>
      </c>
      <c r="B2997">
        <v>0.10000002701022701</v>
      </c>
      <c r="C2997">
        <v>0.100011509546909</v>
      </c>
      <c r="D2997">
        <f t="shared" si="239"/>
        <v>1.1482536681997613E-5</v>
      </c>
      <c r="E2997">
        <f t="shared" si="240"/>
        <v>1.1482536681997613E-2</v>
      </c>
      <c r="F2997" s="27">
        <f t="shared" si="241"/>
        <v>1.1482536681997613E-2</v>
      </c>
      <c r="G2997">
        <f t="shared" si="238"/>
        <v>1.1482533580539227E-2</v>
      </c>
      <c r="H2997" s="27">
        <f t="shared" si="242"/>
        <v>1.1482533580539227E-2</v>
      </c>
    </row>
    <row r="2998" spans="1:8" x14ac:dyDescent="0.3">
      <c r="A2998">
        <v>28340</v>
      </c>
      <c r="B2998">
        <v>9.8000027329804507E-2</v>
      </c>
      <c r="C2998">
        <v>9.8870905427335495E-2</v>
      </c>
      <c r="D2998">
        <f t="shared" si="239"/>
        <v>8.7087809753098877E-4</v>
      </c>
      <c r="E2998">
        <f t="shared" si="240"/>
        <v>0.87087809753098877</v>
      </c>
      <c r="F2998" s="27">
        <f t="shared" si="241"/>
        <v>0.87087809753098877</v>
      </c>
      <c r="G2998">
        <f t="shared" si="238"/>
        <v>0.88865087210657412</v>
      </c>
      <c r="H2998" s="27">
        <f t="shared" si="242"/>
        <v>0.88865087210657412</v>
      </c>
    </row>
    <row r="2999" spans="1:8" x14ac:dyDescent="0.3">
      <c r="A2999">
        <v>28341</v>
      </c>
      <c r="B2999">
        <v>9.7000026317419996E-2</v>
      </c>
      <c r="C2999">
        <v>9.7440522644247005E-2</v>
      </c>
      <c r="D2999">
        <f t="shared" si="239"/>
        <v>4.4049632682700846E-4</v>
      </c>
      <c r="E2999">
        <f t="shared" si="240"/>
        <v>0.44049632682700846</v>
      </c>
      <c r="F2999" s="27">
        <f t="shared" si="241"/>
        <v>0.44049632682700846</v>
      </c>
      <c r="G2999">
        <f t="shared" si="238"/>
        <v>0.45411980135504437</v>
      </c>
      <c r="H2999" s="27">
        <f t="shared" si="242"/>
        <v>0.45411980135504437</v>
      </c>
    </row>
    <row r="3000" spans="1:8" x14ac:dyDescent="0.3">
      <c r="A3000">
        <v>28342</v>
      </c>
      <c r="B3000">
        <v>9.4000024081482503E-2</v>
      </c>
      <c r="C3000">
        <v>9.4134391136697998E-2</v>
      </c>
      <c r="D3000">
        <f t="shared" si="239"/>
        <v>1.3436705521549519E-4</v>
      </c>
      <c r="E3000">
        <f t="shared" si="240"/>
        <v>0.13436705521549519</v>
      </c>
      <c r="F3000" s="27">
        <f t="shared" si="241"/>
        <v>0.13436705521549519</v>
      </c>
      <c r="G3000">
        <f t="shared" si="238"/>
        <v>0.14294363914100824</v>
      </c>
      <c r="H3000" s="27">
        <f t="shared" si="242"/>
        <v>0.14294363914100824</v>
      </c>
    </row>
    <row r="3001" spans="1:8" x14ac:dyDescent="0.3">
      <c r="A3001">
        <v>28343</v>
      </c>
      <c r="B3001">
        <v>9.0000023880218494E-2</v>
      </c>
      <c r="C3001">
        <v>9.0690050923632498E-2</v>
      </c>
      <c r="D3001">
        <f t="shared" si="239"/>
        <v>6.9002704341400434E-4</v>
      </c>
      <c r="E3001">
        <f t="shared" si="240"/>
        <v>0.69002704341400434</v>
      </c>
      <c r="F3001" s="27">
        <f t="shared" si="241"/>
        <v>0.69002704341400434</v>
      </c>
      <c r="G3001">
        <f t="shared" si="238"/>
        <v>0.76669651147244688</v>
      </c>
      <c r="H3001" s="27">
        <f t="shared" si="242"/>
        <v>0.76669651147244688</v>
      </c>
    </row>
    <row r="3002" spans="1:8" x14ac:dyDescent="0.3">
      <c r="A3002">
        <v>28344</v>
      </c>
      <c r="B3002">
        <v>8.7000023750648497E-2</v>
      </c>
      <c r="C3002">
        <v>8.7104077370275507E-2</v>
      </c>
      <c r="D3002">
        <f t="shared" si="239"/>
        <v>1.0405361962700921E-4</v>
      </c>
      <c r="E3002">
        <f t="shared" si="240"/>
        <v>0.10405361962700921</v>
      </c>
      <c r="F3002" s="27">
        <f t="shared" si="241"/>
        <v>0.10405361962700921</v>
      </c>
      <c r="G3002">
        <f t="shared" si="238"/>
        <v>0.11960182898942438</v>
      </c>
      <c r="H3002" s="27">
        <f t="shared" si="242"/>
        <v>0.11960182898942438</v>
      </c>
    </row>
    <row r="3003" spans="1:8" x14ac:dyDescent="0.3">
      <c r="A3003">
        <v>28345</v>
      </c>
      <c r="B3003">
        <v>8.4000020795589006E-2</v>
      </c>
      <c r="C3003">
        <v>8.4042389150647503E-2</v>
      </c>
      <c r="D3003">
        <f t="shared" si="239"/>
        <v>4.2368355058497453E-5</v>
      </c>
      <c r="E3003">
        <f t="shared" si="240"/>
        <v>4.2368355058497453E-2</v>
      </c>
      <c r="F3003" s="27">
        <f t="shared" si="241"/>
        <v>4.2368355058497453E-2</v>
      </c>
      <c r="G3003">
        <f t="shared" si="238"/>
        <v>5.0438505439896621E-2</v>
      </c>
      <c r="H3003" s="27">
        <f t="shared" si="242"/>
        <v>5.0438505439896621E-2</v>
      </c>
    </row>
    <row r="3004" spans="1:8" x14ac:dyDescent="0.3">
      <c r="A3004">
        <v>28346</v>
      </c>
      <c r="B3004">
        <v>8.2000112345778003E-2</v>
      </c>
      <c r="C3004">
        <v>8.2893762228791995E-2</v>
      </c>
      <c r="D3004">
        <f t="shared" si="239"/>
        <v>8.9364988301399162E-4</v>
      </c>
      <c r="E3004">
        <f t="shared" si="240"/>
        <v>0.89364988301399162</v>
      </c>
      <c r="F3004" s="27">
        <f t="shared" si="241"/>
        <v>0.89364988301399162</v>
      </c>
      <c r="G3004">
        <f t="shared" si="238"/>
        <v>1.0898154373809263</v>
      </c>
      <c r="H3004" s="27">
        <f t="shared" si="242"/>
        <v>1.0898154373809263</v>
      </c>
    </row>
    <row r="3005" spans="1:8" x14ac:dyDescent="0.3">
      <c r="A3005">
        <v>28347</v>
      </c>
      <c r="B3005">
        <v>8.1000092610402502E-2</v>
      </c>
      <c r="C3005">
        <v>8.1570103656773502E-2</v>
      </c>
      <c r="D3005">
        <f t="shared" si="239"/>
        <v>5.7001104637099953E-4</v>
      </c>
      <c r="E3005">
        <f t="shared" si="240"/>
        <v>0.57001104637099953</v>
      </c>
      <c r="F3005" s="27">
        <f t="shared" si="241"/>
        <v>0.57001104637099953</v>
      </c>
      <c r="G3005">
        <f t="shared" si="238"/>
        <v>0.7037165366126944</v>
      </c>
      <c r="H3005" s="27">
        <f t="shared" si="242"/>
        <v>0.7037165366126944</v>
      </c>
    </row>
    <row r="3006" spans="1:8" x14ac:dyDescent="0.3">
      <c r="A3006">
        <v>28348</v>
      </c>
      <c r="B3006">
        <v>8.0000413639711498E-2</v>
      </c>
      <c r="C3006">
        <v>7.9953686280416505E-2</v>
      </c>
      <c r="D3006">
        <f t="shared" si="239"/>
        <v>4.6727359294992943E-5</v>
      </c>
      <c r="E3006">
        <f t="shared" si="240"/>
        <v>4.6727359294992943E-2</v>
      </c>
      <c r="F3006" s="27">
        <f t="shared" si="241"/>
        <v>4.6727359294992943E-2</v>
      </c>
      <c r="G3006">
        <f t="shared" si="238"/>
        <v>5.840889711574928E-2</v>
      </c>
      <c r="H3006" s="27">
        <f t="shared" si="242"/>
        <v>5.840889711574928E-2</v>
      </c>
    </row>
    <row r="3007" spans="1:8" x14ac:dyDescent="0.3">
      <c r="A3007">
        <v>28349</v>
      </c>
      <c r="B3007">
        <v>7.8000069988431994E-2</v>
      </c>
      <c r="C3007">
        <v>7.8705874609047002E-2</v>
      </c>
      <c r="D3007">
        <f t="shared" si="239"/>
        <v>7.0580462061500815E-4</v>
      </c>
      <c r="E3007">
        <f t="shared" si="240"/>
        <v>0.70580462061500815</v>
      </c>
      <c r="F3007" s="27">
        <f t="shared" si="241"/>
        <v>0.70580462061500815</v>
      </c>
      <c r="G3007">
        <f t="shared" si="238"/>
        <v>0.90487690680237132</v>
      </c>
      <c r="H3007" s="27">
        <f t="shared" si="242"/>
        <v>0.90487690680237132</v>
      </c>
    </row>
    <row r="3008" spans="1:8" x14ac:dyDescent="0.3">
      <c r="A3008">
        <v>28350</v>
      </c>
      <c r="B3008">
        <v>7.70001349503735E-2</v>
      </c>
      <c r="C3008">
        <v>7.7769337977452002E-2</v>
      </c>
      <c r="D3008">
        <f t="shared" si="239"/>
        <v>7.6920302707850219E-4</v>
      </c>
      <c r="E3008">
        <f t="shared" si="240"/>
        <v>0.76920302707850219</v>
      </c>
      <c r="F3008" s="27">
        <f t="shared" si="241"/>
        <v>0.76920302707850219</v>
      </c>
      <c r="G3008">
        <f t="shared" si="238"/>
        <v>0.99896321944663158</v>
      </c>
      <c r="H3008" s="27">
        <f t="shared" si="242"/>
        <v>0.99896321944663158</v>
      </c>
    </row>
    <row r="3009" spans="1:8" x14ac:dyDescent="0.3">
      <c r="A3009">
        <v>28351</v>
      </c>
      <c r="B3009">
        <v>7.6000170520076002E-2</v>
      </c>
      <c r="C3009">
        <v>7.4972655038025998E-2</v>
      </c>
      <c r="D3009">
        <f t="shared" si="239"/>
        <v>1.0275154820500038E-3</v>
      </c>
      <c r="E3009">
        <f t="shared" si="240"/>
        <v>1.0275154820500036</v>
      </c>
      <c r="F3009" s="27">
        <f t="shared" si="241"/>
        <v>1.0275154820500036</v>
      </c>
      <c r="G3009">
        <f t="shared" si="238"/>
        <v>1.3519910218866917</v>
      </c>
      <c r="H3009" s="27">
        <f t="shared" si="242"/>
        <v>1.3519910218866917</v>
      </c>
    </row>
    <row r="3010" spans="1:8" x14ac:dyDescent="0.3">
      <c r="A3010">
        <v>28352</v>
      </c>
      <c r="B3010">
        <v>7.5000222365184999E-2</v>
      </c>
      <c r="C3010">
        <v>7.4691829355292505E-2</v>
      </c>
      <c r="D3010">
        <f t="shared" si="239"/>
        <v>3.0839300989249363E-4</v>
      </c>
      <c r="E3010">
        <f t="shared" si="240"/>
        <v>0.30839300989249363</v>
      </c>
      <c r="F3010" s="27">
        <f t="shared" si="241"/>
        <v>0.30839300989249363</v>
      </c>
      <c r="G3010">
        <f t="shared" si="238"/>
        <v>0.41118946073371809</v>
      </c>
      <c r="H3010" s="27">
        <f t="shared" si="242"/>
        <v>0.41118946073371809</v>
      </c>
    </row>
    <row r="3011" spans="1:8" x14ac:dyDescent="0.3">
      <c r="A3011">
        <v>28353</v>
      </c>
      <c r="B3011">
        <v>7.4000280055781506E-2</v>
      </c>
      <c r="C3011">
        <v>7.3667178750801005E-2</v>
      </c>
      <c r="D3011">
        <f t="shared" si="239"/>
        <v>3.331013049805015E-4</v>
      </c>
      <c r="E3011">
        <f t="shared" si="240"/>
        <v>0.3331013049805015</v>
      </c>
      <c r="F3011" s="27">
        <f t="shared" si="241"/>
        <v>0.3331013049805015</v>
      </c>
      <c r="G3011">
        <f t="shared" ref="G3011:G3074" si="243">ABS(F3011/(B3011*1000))*100</f>
        <v>0.45013519506873395</v>
      </c>
      <c r="H3011" s="27">
        <f t="shared" si="242"/>
        <v>0.45013519506873395</v>
      </c>
    </row>
    <row r="3012" spans="1:8" x14ac:dyDescent="0.3">
      <c r="A3012">
        <v>28354</v>
      </c>
      <c r="B3012">
        <v>7.5000246881405497E-2</v>
      </c>
      <c r="C3012">
        <v>7.3853076714757507E-2</v>
      </c>
      <c r="D3012">
        <f t="shared" ref="D3012:D3075" si="244">ABS(B3012-C3012)</f>
        <v>1.14717016664799E-3</v>
      </c>
      <c r="E3012">
        <f t="shared" ref="E3012:E3075" si="245">D3012*1000</f>
        <v>1.1471701666479901</v>
      </c>
      <c r="F3012" s="27">
        <f t="shared" ref="F3012:F3075" si="246">E3012</f>
        <v>1.1471701666479901</v>
      </c>
      <c r="G3012">
        <f t="shared" si="243"/>
        <v>1.529555187280861</v>
      </c>
      <c r="H3012" s="27">
        <f t="shared" ref="H3012:H3075" si="247">G3012</f>
        <v>1.529555187280861</v>
      </c>
    </row>
    <row r="3013" spans="1:8" x14ac:dyDescent="0.3">
      <c r="A3013">
        <v>28355</v>
      </c>
      <c r="B3013">
        <v>7.5000253409052003E-2</v>
      </c>
      <c r="C3013">
        <v>7.42631175157875E-2</v>
      </c>
      <c r="D3013">
        <f t="shared" si="244"/>
        <v>7.3713589326450391E-4</v>
      </c>
      <c r="E3013">
        <f t="shared" si="245"/>
        <v>0.73713589326450391</v>
      </c>
      <c r="F3013" s="27">
        <f t="shared" si="246"/>
        <v>0.73713589326450391</v>
      </c>
      <c r="G3013">
        <f t="shared" si="243"/>
        <v>0.98284453686330719</v>
      </c>
      <c r="H3013" s="27">
        <f t="shared" si="247"/>
        <v>0.98284453686330719</v>
      </c>
    </row>
    <row r="3014" spans="1:8" x14ac:dyDescent="0.3">
      <c r="A3014">
        <v>28356</v>
      </c>
      <c r="B3014">
        <v>7.5000252529983505E-2</v>
      </c>
      <c r="C3014">
        <v>7.4529129558780494E-2</v>
      </c>
      <c r="D3014">
        <f t="shared" si="244"/>
        <v>4.7112297120301128E-4</v>
      </c>
      <c r="E3014">
        <f t="shared" si="245"/>
        <v>0.47112297120301128</v>
      </c>
      <c r="F3014" s="27">
        <f t="shared" si="246"/>
        <v>0.47112297120301128</v>
      </c>
      <c r="G3014">
        <f t="shared" si="243"/>
        <v>0.62816184654133855</v>
      </c>
      <c r="H3014" s="27">
        <f t="shared" si="247"/>
        <v>0.62816184654133855</v>
      </c>
    </row>
    <row r="3015" spans="1:8" x14ac:dyDescent="0.3">
      <c r="A3015">
        <v>28357</v>
      </c>
      <c r="B3015">
        <v>7.5000273457567004E-2</v>
      </c>
      <c r="C3015">
        <v>7.4830699896698993E-2</v>
      </c>
      <c r="D3015">
        <f t="shared" si="244"/>
        <v>1.6957356086801101E-4</v>
      </c>
      <c r="E3015">
        <f t="shared" si="245"/>
        <v>0.16957356086801101</v>
      </c>
      <c r="F3015" s="27">
        <f t="shared" si="246"/>
        <v>0.16957356086801101</v>
      </c>
      <c r="G3015">
        <f t="shared" si="243"/>
        <v>0.22609725678393805</v>
      </c>
      <c r="H3015" s="27">
        <f t="shared" si="247"/>
        <v>0.22609725678393805</v>
      </c>
    </row>
    <row r="3016" spans="1:8" x14ac:dyDescent="0.3">
      <c r="A3016">
        <v>28358</v>
      </c>
      <c r="B3016">
        <v>7.6000236610305499E-2</v>
      </c>
      <c r="C3016">
        <v>7.5462951415152496E-2</v>
      </c>
      <c r="D3016">
        <f t="shared" si="244"/>
        <v>5.3728519515300333E-4</v>
      </c>
      <c r="E3016">
        <f t="shared" si="245"/>
        <v>0.53728519515300333</v>
      </c>
      <c r="F3016" s="27">
        <f t="shared" si="246"/>
        <v>0.53728519515300333</v>
      </c>
      <c r="G3016">
        <f t="shared" si="243"/>
        <v>0.70695200319961693</v>
      </c>
      <c r="H3016" s="27">
        <f t="shared" si="247"/>
        <v>0.70695200319961693</v>
      </c>
    </row>
    <row r="3017" spans="1:8" x14ac:dyDescent="0.3">
      <c r="A3017">
        <v>28359</v>
      </c>
      <c r="B3017">
        <v>7.7000309313590004E-2</v>
      </c>
      <c r="C3017">
        <v>7.5835343183170506E-2</v>
      </c>
      <c r="D3017">
        <f t="shared" si="244"/>
        <v>1.164966130419498E-3</v>
      </c>
      <c r="E3017">
        <f t="shared" si="245"/>
        <v>1.164966130419498</v>
      </c>
      <c r="F3017" s="27">
        <f t="shared" si="246"/>
        <v>1.164966130419498</v>
      </c>
      <c r="G3017">
        <f t="shared" si="243"/>
        <v>1.5129369489609177</v>
      </c>
      <c r="H3017" s="27">
        <f t="shared" si="247"/>
        <v>1.5129369489609177</v>
      </c>
    </row>
    <row r="3018" spans="1:8" x14ac:dyDescent="0.3">
      <c r="A3018">
        <v>28360</v>
      </c>
      <c r="B3018">
        <v>7.8000253835786501E-2</v>
      </c>
      <c r="C3018">
        <v>7.6287308200397502E-2</v>
      </c>
      <c r="D3018">
        <f t="shared" si="244"/>
        <v>1.7129456353889988E-3</v>
      </c>
      <c r="E3018">
        <f t="shared" si="245"/>
        <v>1.7129456353889987</v>
      </c>
      <c r="F3018" s="27">
        <f t="shared" si="246"/>
        <v>1.7129456353889987</v>
      </c>
      <c r="G3018">
        <f t="shared" si="243"/>
        <v>2.1960770012303468</v>
      </c>
      <c r="H3018" s="27">
        <f t="shared" si="247"/>
        <v>2.1960770012303468</v>
      </c>
    </row>
    <row r="3019" spans="1:8" x14ac:dyDescent="0.3">
      <c r="A3019">
        <v>28361</v>
      </c>
      <c r="B3019">
        <v>7.9000159610312495E-2</v>
      </c>
      <c r="C3019">
        <v>7.79699185504375E-2</v>
      </c>
      <c r="D3019">
        <f t="shared" si="244"/>
        <v>1.030241059874995E-3</v>
      </c>
      <c r="E3019">
        <f t="shared" si="245"/>
        <v>1.0302410598749949</v>
      </c>
      <c r="F3019" s="27">
        <f t="shared" si="246"/>
        <v>1.0302410598749949</v>
      </c>
      <c r="G3019">
        <f t="shared" si="243"/>
        <v>1.3040999726543714</v>
      </c>
      <c r="H3019" s="27">
        <f t="shared" si="247"/>
        <v>1.3040999726543714</v>
      </c>
    </row>
    <row r="3020" spans="1:8" x14ac:dyDescent="0.3">
      <c r="A3020">
        <v>28362</v>
      </c>
      <c r="B3020">
        <v>7.9000162916681493E-2</v>
      </c>
      <c r="C3020">
        <v>7.8424158883105E-2</v>
      </c>
      <c r="D3020">
        <f t="shared" si="244"/>
        <v>5.7600403357649377E-4</v>
      </c>
      <c r="E3020">
        <f t="shared" si="245"/>
        <v>0.57600403357649377</v>
      </c>
      <c r="F3020" s="27">
        <f t="shared" si="246"/>
        <v>0.57600403357649377</v>
      </c>
      <c r="G3020">
        <f t="shared" si="243"/>
        <v>0.7291175262309062</v>
      </c>
      <c r="H3020" s="27">
        <f t="shared" si="247"/>
        <v>0.7291175262309062</v>
      </c>
    </row>
    <row r="3021" spans="1:8" x14ac:dyDescent="0.3">
      <c r="A3021">
        <v>28363</v>
      </c>
      <c r="B3021">
        <v>7.9000156154306E-2</v>
      </c>
      <c r="C3021">
        <v>7.9045058025702997E-2</v>
      </c>
      <c r="D3021">
        <f t="shared" si="244"/>
        <v>4.4901871396996196E-5</v>
      </c>
      <c r="E3021">
        <f t="shared" si="245"/>
        <v>4.4901871396996196E-2</v>
      </c>
      <c r="F3021" s="27">
        <f t="shared" si="246"/>
        <v>4.4901871396996196E-2</v>
      </c>
      <c r="G3021">
        <f t="shared" si="243"/>
        <v>5.68376995474442E-2</v>
      </c>
      <c r="H3021" s="27">
        <f t="shared" si="247"/>
        <v>5.68376995474442E-2</v>
      </c>
    </row>
    <row r="3022" spans="1:8" x14ac:dyDescent="0.3">
      <c r="A3022">
        <v>28364</v>
      </c>
      <c r="B3022">
        <v>7.9000161516856002E-2</v>
      </c>
      <c r="C3022">
        <v>7.8236084344175505E-2</v>
      </c>
      <c r="D3022">
        <f t="shared" si="244"/>
        <v>7.640771726804968E-4</v>
      </c>
      <c r="E3022">
        <f t="shared" si="245"/>
        <v>0.7640771726804968</v>
      </c>
      <c r="F3022" s="27">
        <f t="shared" si="246"/>
        <v>0.7640771726804968</v>
      </c>
      <c r="G3022">
        <f t="shared" si="243"/>
        <v>0.96718431710733688</v>
      </c>
      <c r="H3022" s="27">
        <f t="shared" si="247"/>
        <v>0.96718431710733688</v>
      </c>
    </row>
    <row r="3023" spans="1:8" x14ac:dyDescent="0.3">
      <c r="A3023">
        <v>28365</v>
      </c>
      <c r="B3023">
        <v>8.0000135744460493E-2</v>
      </c>
      <c r="C3023">
        <v>7.8861208486272497E-2</v>
      </c>
      <c r="D3023">
        <f t="shared" si="244"/>
        <v>1.1389272581879967E-3</v>
      </c>
      <c r="E3023">
        <f t="shared" si="245"/>
        <v>1.1389272581879966</v>
      </c>
      <c r="F3023" s="27">
        <f t="shared" si="246"/>
        <v>1.1389272581879966</v>
      </c>
      <c r="G3023">
        <f t="shared" si="243"/>
        <v>1.4236566570661853</v>
      </c>
      <c r="H3023" s="27">
        <f t="shared" si="247"/>
        <v>1.4236566570661853</v>
      </c>
    </row>
    <row r="3024" spans="1:8" x14ac:dyDescent="0.3">
      <c r="A3024">
        <v>28366</v>
      </c>
      <c r="B3024">
        <v>8.00001320541745E-2</v>
      </c>
      <c r="C3024">
        <v>7.8979422595610499E-2</v>
      </c>
      <c r="D3024">
        <f t="shared" si="244"/>
        <v>1.0207094585640009E-3</v>
      </c>
      <c r="E3024">
        <f t="shared" si="245"/>
        <v>1.0207094585640009</v>
      </c>
      <c r="F3024" s="27">
        <f t="shared" si="246"/>
        <v>1.0207094585640009</v>
      </c>
      <c r="G3024">
        <f t="shared" si="243"/>
        <v>1.2758847171312127</v>
      </c>
      <c r="H3024" s="27">
        <f t="shared" si="247"/>
        <v>1.2758847171312127</v>
      </c>
    </row>
    <row r="3025" spans="1:8" x14ac:dyDescent="0.3">
      <c r="A3025">
        <v>28367</v>
      </c>
      <c r="B3025">
        <v>8.000014644167E-2</v>
      </c>
      <c r="C3025">
        <v>7.9190294527173993E-2</v>
      </c>
      <c r="D3025">
        <f t="shared" si="244"/>
        <v>8.0985191449600702E-4</v>
      </c>
      <c r="E3025">
        <f t="shared" si="245"/>
        <v>0.80985191449600702</v>
      </c>
      <c r="F3025" s="27">
        <f t="shared" si="246"/>
        <v>0.80985191449600702</v>
      </c>
      <c r="G3025">
        <f t="shared" si="243"/>
        <v>1.012313040059857</v>
      </c>
      <c r="H3025" s="27">
        <f t="shared" si="247"/>
        <v>1.012313040059857</v>
      </c>
    </row>
    <row r="3026" spans="1:8" x14ac:dyDescent="0.3">
      <c r="A3026">
        <v>28368</v>
      </c>
      <c r="B3026">
        <v>8.0000141461891494E-2</v>
      </c>
      <c r="C3026">
        <v>7.9316475425755498E-2</v>
      </c>
      <c r="D3026">
        <f t="shared" si="244"/>
        <v>6.8366603613599641E-4</v>
      </c>
      <c r="E3026">
        <f t="shared" si="245"/>
        <v>0.68366603613599641</v>
      </c>
      <c r="F3026" s="27">
        <f t="shared" si="246"/>
        <v>0.68366603613599641</v>
      </c>
      <c r="G3026">
        <f t="shared" si="243"/>
        <v>0.85458103403687669</v>
      </c>
      <c r="H3026" s="27">
        <f t="shared" si="247"/>
        <v>0.85458103403687669</v>
      </c>
    </row>
    <row r="3027" spans="1:8" x14ac:dyDescent="0.3">
      <c r="A3027">
        <v>28369</v>
      </c>
      <c r="B3027">
        <v>8.0000145785726007E-2</v>
      </c>
      <c r="C3027">
        <v>7.9556194807908501E-2</v>
      </c>
      <c r="D3027">
        <f t="shared" si="244"/>
        <v>4.4395097781750603E-4</v>
      </c>
      <c r="E3027">
        <f t="shared" si="245"/>
        <v>0.44395097781750603</v>
      </c>
      <c r="F3027" s="27">
        <f t="shared" si="246"/>
        <v>0.44395097781750603</v>
      </c>
      <c r="G3027">
        <f t="shared" si="243"/>
        <v>0.55493771099691891</v>
      </c>
      <c r="H3027" s="27">
        <f t="shared" si="247"/>
        <v>0.55493771099691891</v>
      </c>
    </row>
    <row r="3028" spans="1:8" x14ac:dyDescent="0.3">
      <c r="A3028">
        <v>28370</v>
      </c>
      <c r="B3028">
        <v>8.0000143657415507E-2</v>
      </c>
      <c r="C3028">
        <v>7.9752977604190006E-2</v>
      </c>
      <c r="D3028">
        <f t="shared" si="244"/>
        <v>2.4716605322550045E-4</v>
      </c>
      <c r="E3028">
        <f t="shared" si="245"/>
        <v>0.24716605322550045</v>
      </c>
      <c r="F3028" s="27">
        <f t="shared" si="246"/>
        <v>0.24716605322550045</v>
      </c>
      <c r="G3028">
        <f t="shared" si="243"/>
        <v>0.30895701173230294</v>
      </c>
      <c r="H3028" s="27">
        <f t="shared" si="247"/>
        <v>0.30895701173230294</v>
      </c>
    </row>
    <row r="3029" spans="1:8" x14ac:dyDescent="0.3">
      <c r="A3029">
        <v>28371</v>
      </c>
      <c r="B3029">
        <v>8.0000141146847503E-2</v>
      </c>
      <c r="C3029">
        <v>8.0158984690687995E-2</v>
      </c>
      <c r="D3029">
        <f t="shared" si="244"/>
        <v>1.5884354384049226E-4</v>
      </c>
      <c r="E3029">
        <f t="shared" si="245"/>
        <v>0.15884354384049226</v>
      </c>
      <c r="F3029" s="27">
        <f t="shared" si="246"/>
        <v>0.15884354384049226</v>
      </c>
      <c r="G3029">
        <f t="shared" si="243"/>
        <v>0.19855407948458562</v>
      </c>
      <c r="H3029" s="27">
        <f t="shared" si="247"/>
        <v>0.19855407948458562</v>
      </c>
    </row>
    <row r="3030" spans="1:8" x14ac:dyDescent="0.3">
      <c r="A3030">
        <v>28372</v>
      </c>
      <c r="B3030">
        <v>8.0000137838240004E-2</v>
      </c>
      <c r="C3030">
        <v>8.0679049683400506E-2</v>
      </c>
      <c r="D3030">
        <f t="shared" si="244"/>
        <v>6.789118451605014E-4</v>
      </c>
      <c r="E3030">
        <f t="shared" si="245"/>
        <v>0.6789118451605014</v>
      </c>
      <c r="F3030" s="27">
        <f t="shared" si="246"/>
        <v>0.6789118451605014</v>
      </c>
      <c r="G3030">
        <f t="shared" si="243"/>
        <v>0.8486383442654295</v>
      </c>
      <c r="H3030" s="27">
        <f t="shared" si="247"/>
        <v>0.8486383442654295</v>
      </c>
    </row>
    <row r="3031" spans="1:8" x14ac:dyDescent="0.3">
      <c r="A3031">
        <v>28373</v>
      </c>
      <c r="B3031">
        <v>8.0000128054753997E-2</v>
      </c>
      <c r="C3031">
        <v>7.9871411191769506E-2</v>
      </c>
      <c r="D3031">
        <f t="shared" si="244"/>
        <v>1.2871686298449037E-4</v>
      </c>
      <c r="E3031">
        <f t="shared" si="245"/>
        <v>0.12871686298449037</v>
      </c>
      <c r="F3031" s="27">
        <f t="shared" si="246"/>
        <v>0.12871686298449037</v>
      </c>
      <c r="G3031">
        <f t="shared" si="243"/>
        <v>0.16089582118717793</v>
      </c>
      <c r="H3031" s="27">
        <f t="shared" si="247"/>
        <v>0.16089582118717793</v>
      </c>
    </row>
    <row r="3032" spans="1:8" x14ac:dyDescent="0.3">
      <c r="A3032">
        <v>28374</v>
      </c>
      <c r="B3032">
        <v>7.9000143812017004E-2</v>
      </c>
      <c r="C3032">
        <v>8.0019501557676995E-2</v>
      </c>
      <c r="D3032">
        <f t="shared" si="244"/>
        <v>1.0193577456599906E-3</v>
      </c>
      <c r="E3032">
        <f t="shared" si="245"/>
        <v>1.0193577456599905</v>
      </c>
      <c r="F3032" s="27">
        <f t="shared" si="246"/>
        <v>1.0193577456599905</v>
      </c>
      <c r="G3032">
        <f t="shared" si="243"/>
        <v>1.2903239114166425</v>
      </c>
      <c r="H3032" s="27">
        <f t="shared" si="247"/>
        <v>1.2903239114166425</v>
      </c>
    </row>
    <row r="3033" spans="1:8" x14ac:dyDescent="0.3">
      <c r="A3033">
        <v>28375</v>
      </c>
      <c r="B3033">
        <v>7.9000143583591503E-2</v>
      </c>
      <c r="C3033">
        <v>7.8800280305669004E-2</v>
      </c>
      <c r="D3033">
        <f t="shared" si="244"/>
        <v>1.9986327792249903E-4</v>
      </c>
      <c r="E3033">
        <f t="shared" si="245"/>
        <v>0.19986327792249903</v>
      </c>
      <c r="F3033" s="27">
        <f t="shared" si="246"/>
        <v>0.19986327792249903</v>
      </c>
      <c r="G3033">
        <f t="shared" si="243"/>
        <v>0.25299103122644329</v>
      </c>
      <c r="H3033" s="27">
        <f t="shared" si="247"/>
        <v>0.25299103122644329</v>
      </c>
    </row>
    <row r="3034" spans="1:8" x14ac:dyDescent="0.3">
      <c r="A3034">
        <v>28376</v>
      </c>
      <c r="B3034">
        <v>7.8000154638176E-2</v>
      </c>
      <c r="C3034">
        <v>7.7752751205337006E-2</v>
      </c>
      <c r="D3034">
        <f t="shared" si="244"/>
        <v>2.4740343283899402E-4</v>
      </c>
      <c r="E3034">
        <f t="shared" si="245"/>
        <v>0.24740343283899402</v>
      </c>
      <c r="F3034" s="27">
        <f t="shared" si="246"/>
        <v>0.24740343283899402</v>
      </c>
      <c r="G3034">
        <f t="shared" si="243"/>
        <v>0.31718325942639369</v>
      </c>
      <c r="H3034" s="27">
        <f t="shared" si="247"/>
        <v>0.31718325942639369</v>
      </c>
    </row>
    <row r="3035" spans="1:8" x14ac:dyDescent="0.3">
      <c r="A3035">
        <v>28377</v>
      </c>
      <c r="B3035">
        <v>7.8000155129299503E-2</v>
      </c>
      <c r="C3035">
        <v>7.6966501285214997E-2</v>
      </c>
      <c r="D3035">
        <f t="shared" si="244"/>
        <v>1.0336538440845061E-3</v>
      </c>
      <c r="E3035">
        <f t="shared" si="245"/>
        <v>1.033653844084506</v>
      </c>
      <c r="F3035" s="27">
        <f t="shared" si="246"/>
        <v>1.033653844084506</v>
      </c>
      <c r="G3035">
        <f t="shared" si="243"/>
        <v>1.3251946004094941</v>
      </c>
      <c r="H3035" s="27">
        <f t="shared" si="247"/>
        <v>1.3251946004094941</v>
      </c>
    </row>
    <row r="3036" spans="1:8" x14ac:dyDescent="0.3">
      <c r="A3036">
        <v>28378</v>
      </c>
      <c r="B3036">
        <v>7.7000171631570496E-2</v>
      </c>
      <c r="C3036">
        <v>7.5797214088721504E-2</v>
      </c>
      <c r="D3036">
        <f t="shared" si="244"/>
        <v>1.2029575428489925E-3</v>
      </c>
      <c r="E3036">
        <f t="shared" si="245"/>
        <v>1.2029575428489925</v>
      </c>
      <c r="F3036" s="27">
        <f t="shared" si="246"/>
        <v>1.2029575428489925</v>
      </c>
      <c r="G3036">
        <f t="shared" si="243"/>
        <v>1.5622790408895313</v>
      </c>
      <c r="H3036" s="27">
        <f t="shared" si="247"/>
        <v>1.5622790408895313</v>
      </c>
    </row>
    <row r="3037" spans="1:8" x14ac:dyDescent="0.3">
      <c r="A3037">
        <v>28379</v>
      </c>
      <c r="B3037">
        <v>7.6000201116026997E-2</v>
      </c>
      <c r="C3037">
        <v>7.4434697836294E-2</v>
      </c>
      <c r="D3037">
        <f t="shared" si="244"/>
        <v>1.5655032797329965E-3</v>
      </c>
      <c r="E3037">
        <f t="shared" si="245"/>
        <v>1.5655032797329964</v>
      </c>
      <c r="F3037" s="27">
        <f t="shared" si="246"/>
        <v>1.5655032797329964</v>
      </c>
      <c r="G3037">
        <f t="shared" si="243"/>
        <v>2.0598672855391449</v>
      </c>
      <c r="H3037" s="27">
        <f t="shared" si="247"/>
        <v>2.0598672855391449</v>
      </c>
    </row>
    <row r="3038" spans="1:8" x14ac:dyDescent="0.3">
      <c r="A3038">
        <v>28380</v>
      </c>
      <c r="B3038">
        <v>7.5000210202509507E-2</v>
      </c>
      <c r="C3038">
        <v>7.3676263193261496E-2</v>
      </c>
      <c r="D3038">
        <f t="shared" si="244"/>
        <v>1.323947009248011E-3</v>
      </c>
      <c r="E3038">
        <f t="shared" si="245"/>
        <v>1.323947009248011</v>
      </c>
      <c r="F3038" s="27">
        <f t="shared" si="246"/>
        <v>1.323947009248011</v>
      </c>
      <c r="G3038">
        <f t="shared" si="243"/>
        <v>1.7652577315092801</v>
      </c>
      <c r="H3038" s="27">
        <f t="shared" si="247"/>
        <v>1.7652577315092801</v>
      </c>
    </row>
    <row r="3039" spans="1:8" x14ac:dyDescent="0.3">
      <c r="A3039">
        <v>28381</v>
      </c>
      <c r="B3039">
        <v>7.4000236254914503E-2</v>
      </c>
      <c r="C3039">
        <v>7.2615398466834499E-2</v>
      </c>
      <c r="D3039">
        <f t="shared" si="244"/>
        <v>1.3848377880800039E-3</v>
      </c>
      <c r="E3039">
        <f t="shared" si="245"/>
        <v>1.384837788080004</v>
      </c>
      <c r="F3039" s="27">
        <f t="shared" si="246"/>
        <v>1.384837788080004</v>
      </c>
      <c r="G3039">
        <f t="shared" si="243"/>
        <v>1.8713964416404609</v>
      </c>
      <c r="H3039" s="27">
        <f t="shared" si="247"/>
        <v>1.8713964416404609</v>
      </c>
    </row>
    <row r="3040" spans="1:8" x14ac:dyDescent="0.3">
      <c r="A3040">
        <v>28382</v>
      </c>
      <c r="B3040">
        <v>7.2000295845304998E-2</v>
      </c>
      <c r="C3040">
        <v>7.0970510584872498E-2</v>
      </c>
      <c r="D3040">
        <f t="shared" si="244"/>
        <v>1.0297852604325003E-3</v>
      </c>
      <c r="E3040">
        <f t="shared" si="245"/>
        <v>1.0297852604325004</v>
      </c>
      <c r="F3040" s="27">
        <f t="shared" si="246"/>
        <v>1.0297852604325004</v>
      </c>
      <c r="G3040">
        <f t="shared" si="243"/>
        <v>1.4302514293066626</v>
      </c>
      <c r="H3040" s="27">
        <f t="shared" si="247"/>
        <v>1.4302514293066626</v>
      </c>
    </row>
    <row r="3041" spans="1:8" x14ac:dyDescent="0.3">
      <c r="A3041">
        <v>28383</v>
      </c>
      <c r="B3041">
        <v>7.0000355324469493E-2</v>
      </c>
      <c r="C3041">
        <v>6.93454535698175E-2</v>
      </c>
      <c r="D3041">
        <f t="shared" si="244"/>
        <v>6.5490175465199307E-4</v>
      </c>
      <c r="E3041">
        <f t="shared" si="245"/>
        <v>0.65490175465199307</v>
      </c>
      <c r="F3041" s="27">
        <f t="shared" si="246"/>
        <v>0.65490175465199307</v>
      </c>
      <c r="G3041">
        <f t="shared" si="243"/>
        <v>0.93556918620820773</v>
      </c>
      <c r="H3041" s="27">
        <f t="shared" si="247"/>
        <v>0.93556918620820773</v>
      </c>
    </row>
    <row r="3042" spans="1:8" x14ac:dyDescent="0.3">
      <c r="A3042">
        <v>28384</v>
      </c>
      <c r="B3042">
        <v>6.9000726631671006E-2</v>
      </c>
      <c r="C3042">
        <v>6.7887847758347997E-2</v>
      </c>
      <c r="D3042">
        <f t="shared" si="244"/>
        <v>1.1128788733230088E-3</v>
      </c>
      <c r="E3042">
        <f t="shared" si="245"/>
        <v>1.1128788733230088</v>
      </c>
      <c r="F3042" s="27">
        <f t="shared" si="246"/>
        <v>1.1128788733230088</v>
      </c>
      <c r="G3042">
        <f t="shared" si="243"/>
        <v>1.6128509475901707</v>
      </c>
      <c r="H3042" s="27">
        <f t="shared" si="247"/>
        <v>1.6128509475901707</v>
      </c>
    </row>
    <row r="3043" spans="1:8" x14ac:dyDescent="0.3">
      <c r="A3043">
        <v>28385</v>
      </c>
      <c r="B3043">
        <v>6.7001025516178994E-2</v>
      </c>
      <c r="C3043">
        <v>6.6113172393799005E-2</v>
      </c>
      <c r="D3043">
        <f t="shared" si="244"/>
        <v>8.8785312237998903E-4</v>
      </c>
      <c r="E3043">
        <f t="shared" si="245"/>
        <v>0.88785312237998903</v>
      </c>
      <c r="F3043" s="27">
        <f t="shared" si="246"/>
        <v>0.88785312237998903</v>
      </c>
      <c r="G3043">
        <f t="shared" si="243"/>
        <v>1.3251336312241904</v>
      </c>
      <c r="H3043" s="27">
        <f t="shared" si="247"/>
        <v>1.3251336312241904</v>
      </c>
    </row>
    <row r="3044" spans="1:8" x14ac:dyDescent="0.3">
      <c r="A3044">
        <v>28386</v>
      </c>
      <c r="B3044">
        <v>6.4000532259951504E-2</v>
      </c>
      <c r="C3044">
        <v>6.4025276083248997E-2</v>
      </c>
      <c r="D3044">
        <f t="shared" si="244"/>
        <v>2.4743823297493361E-5</v>
      </c>
      <c r="E3044">
        <f t="shared" si="245"/>
        <v>2.4743823297493361E-2</v>
      </c>
      <c r="F3044" s="27">
        <f t="shared" si="246"/>
        <v>2.4743823297493361E-2</v>
      </c>
      <c r="G3044">
        <f t="shared" si="243"/>
        <v>3.866190236823526E-2</v>
      </c>
      <c r="H3044" s="27">
        <f t="shared" si="247"/>
        <v>3.866190236823526E-2</v>
      </c>
    </row>
    <row r="3045" spans="1:8" x14ac:dyDescent="0.3">
      <c r="A3045">
        <v>28387</v>
      </c>
      <c r="B3045">
        <v>0.11380015547924099</v>
      </c>
      <c r="C3045">
        <v>0.1116997517764985</v>
      </c>
      <c r="D3045">
        <f t="shared" si="244"/>
        <v>2.1004037027424899E-3</v>
      </c>
      <c r="E3045">
        <f t="shared" si="245"/>
        <v>2.10040370274249</v>
      </c>
      <c r="F3045" s="27">
        <f t="shared" si="246"/>
        <v>2.10040370274249</v>
      </c>
      <c r="G3045">
        <f t="shared" si="243"/>
        <v>1.8456949323989613</v>
      </c>
      <c r="H3045" s="27">
        <f t="shared" si="247"/>
        <v>1.8456949323989613</v>
      </c>
    </row>
    <row r="3046" spans="1:8" x14ac:dyDescent="0.3">
      <c r="A3046">
        <v>28388</v>
      </c>
      <c r="B3046">
        <v>0.116999620638861</v>
      </c>
      <c r="C3046">
        <v>0.1139756602023065</v>
      </c>
      <c r="D3046">
        <f t="shared" si="244"/>
        <v>3.023960436554507E-3</v>
      </c>
      <c r="E3046">
        <f t="shared" si="245"/>
        <v>3.023960436554507</v>
      </c>
      <c r="F3046" s="27">
        <f t="shared" si="246"/>
        <v>3.023960436554507</v>
      </c>
      <c r="G3046">
        <f t="shared" si="243"/>
        <v>2.5845899499866496</v>
      </c>
      <c r="H3046" s="27">
        <f t="shared" si="247"/>
        <v>2.5845899499866496</v>
      </c>
    </row>
    <row r="3047" spans="1:8" x14ac:dyDescent="0.3">
      <c r="A3047">
        <v>28389</v>
      </c>
      <c r="B3047">
        <v>0.110999114314771</v>
      </c>
      <c r="C3047">
        <v>0.109544324175863</v>
      </c>
      <c r="D3047">
        <f t="shared" si="244"/>
        <v>1.4547901389079937E-3</v>
      </c>
      <c r="E3047">
        <f t="shared" si="245"/>
        <v>1.4547901389079936</v>
      </c>
      <c r="F3047" s="27">
        <f t="shared" si="246"/>
        <v>1.4547901389079936</v>
      </c>
      <c r="G3047">
        <f t="shared" si="243"/>
        <v>1.3106322044899417</v>
      </c>
      <c r="H3047" s="27">
        <f t="shared" si="247"/>
        <v>1.3106322044899417</v>
      </c>
    </row>
    <row r="3048" spans="1:8" x14ac:dyDescent="0.3">
      <c r="A3048">
        <v>28390</v>
      </c>
      <c r="B3048">
        <v>0.107999554931633</v>
      </c>
      <c r="C3048">
        <v>0.1064210192498055</v>
      </c>
      <c r="D3048">
        <f t="shared" si="244"/>
        <v>1.5785356818275031E-3</v>
      </c>
      <c r="E3048">
        <f t="shared" si="245"/>
        <v>1.5785356818275031</v>
      </c>
      <c r="F3048" s="27">
        <f t="shared" si="246"/>
        <v>1.5785356818275031</v>
      </c>
      <c r="G3048">
        <f t="shared" si="243"/>
        <v>1.4616131361159443</v>
      </c>
      <c r="H3048" s="27">
        <f t="shared" si="247"/>
        <v>1.4616131361159443</v>
      </c>
    </row>
    <row r="3049" spans="1:8" x14ac:dyDescent="0.3">
      <c r="A3049">
        <v>28391</v>
      </c>
      <c r="B3049">
        <v>0.105999539230882</v>
      </c>
      <c r="C3049">
        <v>0.1043352514450165</v>
      </c>
      <c r="D3049">
        <f t="shared" si="244"/>
        <v>1.6642877858654981E-3</v>
      </c>
      <c r="E3049">
        <f t="shared" si="245"/>
        <v>1.6642877858654981</v>
      </c>
      <c r="F3049" s="27">
        <f t="shared" si="246"/>
        <v>1.6642877858654981</v>
      </c>
      <c r="G3049">
        <f t="shared" si="243"/>
        <v>1.5700896418431063</v>
      </c>
      <c r="H3049" s="27">
        <f t="shared" si="247"/>
        <v>1.5700896418431063</v>
      </c>
    </row>
    <row r="3050" spans="1:8" x14ac:dyDescent="0.3">
      <c r="A3050">
        <v>28392</v>
      </c>
      <c r="B3050">
        <v>0.102999627276799</v>
      </c>
      <c r="C3050">
        <v>0.101935910819661</v>
      </c>
      <c r="D3050">
        <f t="shared" si="244"/>
        <v>1.0637164571380003E-3</v>
      </c>
      <c r="E3050">
        <f t="shared" si="245"/>
        <v>1.0637164571380002</v>
      </c>
      <c r="F3050" s="27">
        <f t="shared" si="246"/>
        <v>1.0637164571380002</v>
      </c>
      <c r="G3050">
        <f t="shared" si="243"/>
        <v>1.0327381615463436</v>
      </c>
      <c r="H3050" s="27">
        <f t="shared" si="247"/>
        <v>1.0327381615463436</v>
      </c>
    </row>
    <row r="3051" spans="1:8" x14ac:dyDescent="0.3">
      <c r="A3051">
        <v>28393</v>
      </c>
      <c r="B3051">
        <v>9.9999659482922498E-2</v>
      </c>
      <c r="C3051">
        <v>9.8685108369216998E-2</v>
      </c>
      <c r="D3051">
        <f t="shared" si="244"/>
        <v>1.3145511137055005E-3</v>
      </c>
      <c r="E3051">
        <f t="shared" si="245"/>
        <v>1.3145511137055004</v>
      </c>
      <c r="F3051" s="27">
        <f t="shared" si="246"/>
        <v>1.3145511137055004</v>
      </c>
      <c r="G3051">
        <f t="shared" si="243"/>
        <v>1.3145555899917776</v>
      </c>
      <c r="H3051" s="27">
        <f t="shared" si="247"/>
        <v>1.3145555899917776</v>
      </c>
    </row>
    <row r="3052" spans="1:8" x14ac:dyDescent="0.3">
      <c r="A3052">
        <v>28394</v>
      </c>
      <c r="B3052">
        <v>0.100999648057177</v>
      </c>
      <c r="C3052">
        <v>0.100291073829076</v>
      </c>
      <c r="D3052">
        <f t="shared" si="244"/>
        <v>7.085742281009999E-4</v>
      </c>
      <c r="E3052">
        <f t="shared" si="245"/>
        <v>0.7085742281009999</v>
      </c>
      <c r="F3052" s="27">
        <f t="shared" si="246"/>
        <v>0.7085742281009999</v>
      </c>
      <c r="G3052">
        <f t="shared" si="243"/>
        <v>0.70156108633157643</v>
      </c>
      <c r="H3052" s="27">
        <f t="shared" si="247"/>
        <v>0.70156108633157643</v>
      </c>
    </row>
    <row r="3053" spans="1:8" x14ac:dyDescent="0.3">
      <c r="A3053">
        <v>28395</v>
      </c>
      <c r="B3053">
        <v>0.101999451035344</v>
      </c>
      <c r="C3053">
        <v>0.10101251616644551</v>
      </c>
      <c r="D3053">
        <f t="shared" si="244"/>
        <v>9.8693486889848969E-4</v>
      </c>
      <c r="E3053">
        <f t="shared" si="245"/>
        <v>0.98693486889848969</v>
      </c>
      <c r="F3053" s="27">
        <f t="shared" si="246"/>
        <v>0.98693486889848969</v>
      </c>
      <c r="G3053">
        <f t="shared" si="243"/>
        <v>0.96758841236949922</v>
      </c>
      <c r="H3053" s="27">
        <f t="shared" si="247"/>
        <v>0.96758841236949922</v>
      </c>
    </row>
    <row r="3054" spans="1:8" x14ac:dyDescent="0.3">
      <c r="A3054">
        <v>28396</v>
      </c>
      <c r="B3054">
        <v>0.102999395541162</v>
      </c>
      <c r="C3054">
        <v>0.1018672647111445</v>
      </c>
      <c r="D3054">
        <f t="shared" si="244"/>
        <v>1.1321308300174943E-3</v>
      </c>
      <c r="E3054">
        <f t="shared" si="245"/>
        <v>1.1321308300174944</v>
      </c>
      <c r="F3054" s="27">
        <f t="shared" si="246"/>
        <v>1.1321308300174944</v>
      </c>
      <c r="G3054">
        <f t="shared" si="243"/>
        <v>1.0991625961193696</v>
      </c>
      <c r="H3054" s="27">
        <f t="shared" si="247"/>
        <v>1.0991625961193696</v>
      </c>
    </row>
    <row r="3055" spans="1:8" x14ac:dyDescent="0.3">
      <c r="A3055">
        <v>28397</v>
      </c>
      <c r="B3055">
        <v>0.10399923641573799</v>
      </c>
      <c r="C3055">
        <v>0.103119669706568</v>
      </c>
      <c r="D3055">
        <f t="shared" si="244"/>
        <v>8.7956670916999879E-4</v>
      </c>
      <c r="E3055">
        <f t="shared" si="245"/>
        <v>0.87956670916999879</v>
      </c>
      <c r="F3055" s="27">
        <f t="shared" si="246"/>
        <v>0.87956670916999879</v>
      </c>
      <c r="G3055">
        <f t="shared" si="243"/>
        <v>0.8457434299362756</v>
      </c>
      <c r="H3055" s="27">
        <f t="shared" si="247"/>
        <v>0.8457434299362756</v>
      </c>
    </row>
    <row r="3056" spans="1:8" x14ac:dyDescent="0.3">
      <c r="A3056">
        <v>28398</v>
      </c>
      <c r="B3056">
        <v>0.104999214155855</v>
      </c>
      <c r="C3056">
        <v>0.104584587411127</v>
      </c>
      <c r="D3056">
        <f t="shared" si="244"/>
        <v>4.1462674472800276E-4</v>
      </c>
      <c r="E3056">
        <f t="shared" si="245"/>
        <v>0.41462674472800276</v>
      </c>
      <c r="F3056" s="27">
        <f t="shared" si="246"/>
        <v>0.41462674472800276</v>
      </c>
      <c r="G3056">
        <f t="shared" si="243"/>
        <v>0.39488556944107583</v>
      </c>
      <c r="H3056" s="27">
        <f t="shared" si="247"/>
        <v>0.39488556944107583</v>
      </c>
    </row>
    <row r="3057" spans="1:8" x14ac:dyDescent="0.3">
      <c r="A3057">
        <v>28399</v>
      </c>
      <c r="B3057">
        <v>0.10599909995616399</v>
      </c>
      <c r="C3057">
        <v>0.1054342971063075</v>
      </c>
      <c r="D3057">
        <f t="shared" si="244"/>
        <v>5.6480284985649387E-4</v>
      </c>
      <c r="E3057">
        <f t="shared" si="245"/>
        <v>0.56480284985649387</v>
      </c>
      <c r="F3057" s="27">
        <f t="shared" si="246"/>
        <v>0.56480284985649387</v>
      </c>
      <c r="G3057">
        <f t="shared" si="243"/>
        <v>0.53283740153460601</v>
      </c>
      <c r="H3057" s="27">
        <f t="shared" si="247"/>
        <v>0.53283740153460601</v>
      </c>
    </row>
    <row r="3058" spans="1:8" x14ac:dyDescent="0.3">
      <c r="A3058">
        <v>28400</v>
      </c>
      <c r="B3058">
        <v>0.106999888027383</v>
      </c>
      <c r="C3058">
        <v>0.1068018872879465</v>
      </c>
      <c r="D3058">
        <f t="shared" si="244"/>
        <v>1.9800073943650187E-4</v>
      </c>
      <c r="E3058">
        <f t="shared" si="245"/>
        <v>0.19800073943650187</v>
      </c>
      <c r="F3058" s="27">
        <f t="shared" si="246"/>
        <v>0.19800073943650187</v>
      </c>
      <c r="G3058">
        <f t="shared" si="243"/>
        <v>0.1850476136814557</v>
      </c>
      <c r="H3058" s="27">
        <f t="shared" si="247"/>
        <v>0.1850476136814557</v>
      </c>
    </row>
    <row r="3059" spans="1:8" x14ac:dyDescent="0.3">
      <c r="A3059">
        <v>28401</v>
      </c>
      <c r="B3059">
        <v>0.108999856964241</v>
      </c>
      <c r="C3059">
        <v>0.1080514884421155</v>
      </c>
      <c r="D3059">
        <f t="shared" si="244"/>
        <v>9.483685221255006E-4</v>
      </c>
      <c r="E3059">
        <f t="shared" si="245"/>
        <v>0.9483685221255006</v>
      </c>
      <c r="F3059" s="27">
        <f t="shared" si="246"/>
        <v>0.9483685221255006</v>
      </c>
      <c r="G3059">
        <f t="shared" si="243"/>
        <v>0.87006400608087653</v>
      </c>
      <c r="H3059" s="27">
        <f t="shared" si="247"/>
        <v>0.87006400608087653</v>
      </c>
    </row>
    <row r="3060" spans="1:8" x14ac:dyDescent="0.3">
      <c r="A3060">
        <v>28402</v>
      </c>
      <c r="B3060">
        <v>0.10999984207742999</v>
      </c>
      <c r="C3060">
        <v>0.109849536947232</v>
      </c>
      <c r="D3060">
        <f t="shared" si="244"/>
        <v>1.5030513019799463E-4</v>
      </c>
      <c r="E3060">
        <f t="shared" si="245"/>
        <v>0.15030513019799463</v>
      </c>
      <c r="F3060" s="27">
        <f t="shared" si="246"/>
        <v>0.15030513019799463</v>
      </c>
      <c r="G3060">
        <f t="shared" si="243"/>
        <v>0.13664122362302425</v>
      </c>
      <c r="H3060" s="27">
        <f t="shared" si="247"/>
        <v>0.13664122362302425</v>
      </c>
    </row>
    <row r="3061" spans="1:8" x14ac:dyDescent="0.3">
      <c r="A3061">
        <v>28403</v>
      </c>
      <c r="B3061">
        <v>0.110998550140977</v>
      </c>
      <c r="C3061">
        <v>0.111383246481897</v>
      </c>
      <c r="D3061">
        <f t="shared" si="244"/>
        <v>3.8469634092000438E-4</v>
      </c>
      <c r="E3061">
        <f t="shared" si="245"/>
        <v>0.38469634092000438</v>
      </c>
      <c r="F3061" s="27">
        <f t="shared" si="246"/>
        <v>0.38469634092000438</v>
      </c>
      <c r="G3061">
        <f t="shared" si="243"/>
        <v>0.34657780703568591</v>
      </c>
      <c r="H3061" s="27">
        <f t="shared" si="247"/>
        <v>0.34657780703568591</v>
      </c>
    </row>
    <row r="3062" spans="1:8" x14ac:dyDescent="0.3">
      <c r="A3062">
        <v>28404</v>
      </c>
      <c r="B3062">
        <v>0.112999751256917</v>
      </c>
      <c r="C3062">
        <v>0.11205615555170299</v>
      </c>
      <c r="D3062">
        <f t="shared" si="244"/>
        <v>9.4359570521400371E-4</v>
      </c>
      <c r="E3062">
        <f t="shared" si="245"/>
        <v>0.94359570521400371</v>
      </c>
      <c r="F3062" s="27">
        <f t="shared" si="246"/>
        <v>0.94359570521400371</v>
      </c>
      <c r="G3062">
        <f t="shared" si="243"/>
        <v>0.83504228524241453</v>
      </c>
      <c r="H3062" s="27">
        <f t="shared" si="247"/>
        <v>0.83504228524241453</v>
      </c>
    </row>
    <row r="3063" spans="1:8" x14ac:dyDescent="0.3">
      <c r="A3063">
        <v>28405</v>
      </c>
      <c r="B3063">
        <v>0.11399966967451999</v>
      </c>
      <c r="C3063">
        <v>0.11378360857799651</v>
      </c>
      <c r="D3063">
        <f t="shared" si="244"/>
        <v>2.1606109652348715E-4</v>
      </c>
      <c r="E3063">
        <f t="shared" si="245"/>
        <v>0.21606109652348715</v>
      </c>
      <c r="F3063" s="27">
        <f t="shared" si="246"/>
        <v>0.21606109652348715</v>
      </c>
      <c r="G3063">
        <f t="shared" si="243"/>
        <v>0.1895278268264832</v>
      </c>
      <c r="H3063" s="27">
        <f t="shared" si="247"/>
        <v>0.1895278268264832</v>
      </c>
    </row>
    <row r="3064" spans="1:8" x14ac:dyDescent="0.3">
      <c r="A3064">
        <v>28406</v>
      </c>
      <c r="B3064">
        <v>0.11999853743636001</v>
      </c>
      <c r="C3064">
        <v>0.11562960669309801</v>
      </c>
      <c r="D3064">
        <f t="shared" si="244"/>
        <v>4.3689307432620006E-3</v>
      </c>
      <c r="E3064">
        <f t="shared" si="245"/>
        <v>4.3689307432620001</v>
      </c>
      <c r="F3064" s="27">
        <f t="shared" si="246"/>
        <v>4.3689307432620001</v>
      </c>
      <c r="G3064">
        <f t="shared" si="243"/>
        <v>3.6408199938095227</v>
      </c>
      <c r="H3064" s="27">
        <f t="shared" si="247"/>
        <v>3.6408199938095227</v>
      </c>
    </row>
    <row r="3065" spans="1:8" x14ac:dyDescent="0.3">
      <c r="A3065">
        <v>28407</v>
      </c>
      <c r="B3065">
        <v>6.3004668891458504E-2</v>
      </c>
      <c r="C3065">
        <v>6.4558172380251994E-2</v>
      </c>
      <c r="D3065">
        <f t="shared" si="244"/>
        <v>1.5535034887934895E-3</v>
      </c>
      <c r="E3065">
        <f t="shared" si="245"/>
        <v>1.5535034887934895</v>
      </c>
      <c r="F3065" s="27">
        <f t="shared" si="246"/>
        <v>1.5535034887934895</v>
      </c>
      <c r="G3065">
        <f t="shared" si="243"/>
        <v>2.4656958224314973</v>
      </c>
      <c r="H3065" s="27">
        <f t="shared" si="247"/>
        <v>2.4656958224314973</v>
      </c>
    </row>
    <row r="3066" spans="1:8" x14ac:dyDescent="0.3">
      <c r="A3066">
        <v>28408</v>
      </c>
      <c r="B3066">
        <v>6.6001098942515005E-2</v>
      </c>
      <c r="C3066">
        <v>6.6382181572960997E-2</v>
      </c>
      <c r="D3066">
        <f t="shared" si="244"/>
        <v>3.8108263044599189E-4</v>
      </c>
      <c r="E3066">
        <f t="shared" si="245"/>
        <v>0.38108263044599189</v>
      </c>
      <c r="F3066" s="27">
        <f t="shared" si="246"/>
        <v>0.38108263044599189</v>
      </c>
      <c r="G3066">
        <f t="shared" si="243"/>
        <v>0.57738831103085653</v>
      </c>
      <c r="H3066" s="27">
        <f t="shared" si="247"/>
        <v>0.57738831103085653</v>
      </c>
    </row>
    <row r="3067" spans="1:8" x14ac:dyDescent="0.3">
      <c r="A3067">
        <v>28409</v>
      </c>
      <c r="B3067">
        <v>7.0000296432733006E-2</v>
      </c>
      <c r="C3067">
        <v>6.9653518968871994E-2</v>
      </c>
      <c r="D3067">
        <f t="shared" si="244"/>
        <v>3.467774638610116E-4</v>
      </c>
      <c r="E3067">
        <f t="shared" si="245"/>
        <v>0.3467774638610116</v>
      </c>
      <c r="F3067" s="27">
        <f t="shared" si="246"/>
        <v>0.3467774638610116</v>
      </c>
      <c r="G3067">
        <f t="shared" si="243"/>
        <v>0.49539427907173</v>
      </c>
      <c r="H3067" s="27">
        <f t="shared" si="247"/>
        <v>0.49539427907173</v>
      </c>
    </row>
    <row r="3068" spans="1:8" x14ac:dyDescent="0.3">
      <c r="A3068">
        <v>28410</v>
      </c>
      <c r="B3068">
        <v>7.3000166726745003E-2</v>
      </c>
      <c r="C3068">
        <v>7.3260371377931996E-2</v>
      </c>
      <c r="D3068">
        <f t="shared" si="244"/>
        <v>2.6020465118699321E-4</v>
      </c>
      <c r="E3068">
        <f t="shared" si="245"/>
        <v>0.26020465118699321</v>
      </c>
      <c r="F3068" s="27">
        <f t="shared" si="246"/>
        <v>0.26020465118699321</v>
      </c>
      <c r="G3068">
        <f t="shared" si="243"/>
        <v>0.35644391356117583</v>
      </c>
      <c r="H3068" s="27">
        <f t="shared" si="247"/>
        <v>0.35644391356117583</v>
      </c>
    </row>
    <row r="3069" spans="1:8" x14ac:dyDescent="0.3">
      <c r="A3069">
        <v>28411</v>
      </c>
      <c r="B3069">
        <v>7.7000055856677005E-2</v>
      </c>
      <c r="C3069">
        <v>7.6614123110071999E-2</v>
      </c>
      <c r="D3069">
        <f t="shared" si="244"/>
        <v>3.8593274660500554E-4</v>
      </c>
      <c r="E3069">
        <f t="shared" si="245"/>
        <v>0.38593274660500554</v>
      </c>
      <c r="F3069" s="27">
        <f t="shared" si="246"/>
        <v>0.38593274660500554</v>
      </c>
      <c r="G3069">
        <f t="shared" si="243"/>
        <v>0.501210995643115</v>
      </c>
      <c r="H3069" s="27">
        <f t="shared" si="247"/>
        <v>0.501210995643115</v>
      </c>
    </row>
    <row r="3070" spans="1:8" x14ac:dyDescent="0.3">
      <c r="A3070">
        <v>28412</v>
      </c>
      <c r="B3070">
        <v>8.0000025045826498E-2</v>
      </c>
      <c r="C3070">
        <v>8.0267968803303003E-2</v>
      </c>
      <c r="D3070">
        <f t="shared" si="244"/>
        <v>2.6794375747650478E-4</v>
      </c>
      <c r="E3070">
        <f t="shared" si="245"/>
        <v>0.26794375747650478</v>
      </c>
      <c r="F3070" s="27">
        <f t="shared" si="246"/>
        <v>0.26794375747650478</v>
      </c>
      <c r="G3070">
        <f t="shared" si="243"/>
        <v>0.33492959198827532</v>
      </c>
      <c r="H3070" s="27">
        <f t="shared" si="247"/>
        <v>0.33492959198827532</v>
      </c>
    </row>
    <row r="3071" spans="1:8" x14ac:dyDescent="0.3">
      <c r="A3071">
        <v>28413</v>
      </c>
      <c r="B3071">
        <v>8.4000028560866496E-2</v>
      </c>
      <c r="C3071">
        <v>8.3714112558332998E-2</v>
      </c>
      <c r="D3071">
        <f t="shared" si="244"/>
        <v>2.8591600253349836E-4</v>
      </c>
      <c r="E3071">
        <f t="shared" si="245"/>
        <v>0.28591600253349836</v>
      </c>
      <c r="F3071" s="27">
        <f t="shared" si="246"/>
        <v>0.28591600253349836</v>
      </c>
      <c r="G3071">
        <f t="shared" si="243"/>
        <v>0.34037607776088236</v>
      </c>
      <c r="H3071" s="27">
        <f t="shared" si="247"/>
        <v>0.34037607776088236</v>
      </c>
    </row>
    <row r="3072" spans="1:8" x14ac:dyDescent="0.3">
      <c r="A3072">
        <v>28414</v>
      </c>
      <c r="B3072">
        <v>8.7000197835342505E-2</v>
      </c>
      <c r="C3072">
        <v>8.7489492957341E-2</v>
      </c>
      <c r="D3072">
        <f t="shared" si="244"/>
        <v>4.8929512199849534E-4</v>
      </c>
      <c r="E3072">
        <f t="shared" si="245"/>
        <v>0.48929512199849534</v>
      </c>
      <c r="F3072" s="27">
        <f t="shared" si="246"/>
        <v>0.48929512199849534</v>
      </c>
      <c r="G3072">
        <f t="shared" si="243"/>
        <v>0.56240690730903908</v>
      </c>
      <c r="H3072" s="27">
        <f t="shared" si="247"/>
        <v>0.56240690730903908</v>
      </c>
    </row>
    <row r="3073" spans="1:8" x14ac:dyDescent="0.3">
      <c r="A3073">
        <v>28415</v>
      </c>
      <c r="B3073">
        <v>9.1000174373962503E-2</v>
      </c>
      <c r="C3073">
        <v>9.1062620644921002E-2</v>
      </c>
      <c r="D3073">
        <f t="shared" si="244"/>
        <v>6.2446270958499417E-5</v>
      </c>
      <c r="E3073">
        <f t="shared" si="245"/>
        <v>6.2446270958499417E-2</v>
      </c>
      <c r="F3073" s="27">
        <f t="shared" si="246"/>
        <v>6.2446270958499417E-2</v>
      </c>
      <c r="G3073">
        <f t="shared" si="243"/>
        <v>6.8622144284996994E-2</v>
      </c>
      <c r="H3073" s="27">
        <f t="shared" si="247"/>
        <v>6.8622144284996994E-2</v>
      </c>
    </row>
    <row r="3074" spans="1:8" x14ac:dyDescent="0.3">
      <c r="A3074">
        <v>28416</v>
      </c>
      <c r="B3074">
        <v>9.5000161010470499E-2</v>
      </c>
      <c r="C3074">
        <v>9.4943281007611E-2</v>
      </c>
      <c r="D3074">
        <f t="shared" si="244"/>
        <v>5.6880002859499568E-5</v>
      </c>
      <c r="E3074">
        <f t="shared" si="245"/>
        <v>5.6880002859499568E-2</v>
      </c>
      <c r="F3074" s="27">
        <f t="shared" si="246"/>
        <v>5.6880002859499568E-2</v>
      </c>
      <c r="G3074">
        <f t="shared" si="243"/>
        <v>5.9873585743955217E-2</v>
      </c>
      <c r="H3074" s="27">
        <f t="shared" si="247"/>
        <v>5.9873585743955217E-2</v>
      </c>
    </row>
    <row r="3075" spans="1:8" x14ac:dyDescent="0.3">
      <c r="A3075">
        <v>29953</v>
      </c>
      <c r="B3075">
        <v>0.102000025026894</v>
      </c>
      <c r="C3075">
        <v>0.1025813889048065</v>
      </c>
      <c r="D3075">
        <f t="shared" si="244"/>
        <v>5.8136387791250799E-4</v>
      </c>
      <c r="E3075">
        <f t="shared" si="245"/>
        <v>0.58136387791250799</v>
      </c>
      <c r="F3075" s="27">
        <f t="shared" si="246"/>
        <v>0.58136387791250799</v>
      </c>
      <c r="G3075">
        <f t="shared" ref="G3075:G3138" si="248">ABS(F3075/(B3075*1000))*100</f>
        <v>0.56996444634128451</v>
      </c>
      <c r="H3075" s="27">
        <f t="shared" si="247"/>
        <v>0.56996444634128451</v>
      </c>
    </row>
    <row r="3076" spans="1:8" x14ac:dyDescent="0.3">
      <c r="A3076">
        <v>29954</v>
      </c>
      <c r="B3076">
        <v>0.10400002529407699</v>
      </c>
      <c r="C3076">
        <v>0.1046288496096705</v>
      </c>
      <c r="D3076">
        <f t="shared" ref="D3076:D3139" si="249">ABS(B3076-C3076)</f>
        <v>6.2882431559350971E-4</v>
      </c>
      <c r="E3076">
        <f t="shared" ref="E3076:E3139" si="250">D3076*1000</f>
        <v>0.62882431559350971</v>
      </c>
      <c r="F3076" s="27">
        <f t="shared" ref="F3076:F3139" si="251">E3076</f>
        <v>0.62882431559350971</v>
      </c>
      <c r="G3076">
        <f t="shared" si="248"/>
        <v>0.60463861793822327</v>
      </c>
      <c r="H3076" s="27">
        <f t="shared" ref="H3076:H3139" si="252">G3076</f>
        <v>0.60463861793822327</v>
      </c>
    </row>
    <row r="3077" spans="1:8" x14ac:dyDescent="0.3">
      <c r="A3077">
        <v>29955</v>
      </c>
      <c r="B3077">
        <v>0.107000023751826</v>
      </c>
      <c r="C3077">
        <v>0.106708122910933</v>
      </c>
      <c r="D3077">
        <f t="shared" si="249"/>
        <v>2.9190084089300572E-4</v>
      </c>
      <c r="E3077">
        <f t="shared" si="250"/>
        <v>0.29190084089300572</v>
      </c>
      <c r="F3077" s="27">
        <f t="shared" si="251"/>
        <v>0.29190084089300572</v>
      </c>
      <c r="G3077">
        <f t="shared" si="248"/>
        <v>0.2728044636420226</v>
      </c>
      <c r="H3077" s="27">
        <f t="shared" si="252"/>
        <v>0.2728044636420226</v>
      </c>
    </row>
    <row r="3078" spans="1:8" x14ac:dyDescent="0.3">
      <c r="A3078">
        <v>29956</v>
      </c>
      <c r="B3078">
        <v>0.109000023229987</v>
      </c>
      <c r="C3078">
        <v>0.1087369629548245</v>
      </c>
      <c r="D3078">
        <f t="shared" si="249"/>
        <v>2.6306027516249941E-4</v>
      </c>
      <c r="E3078">
        <f t="shared" si="250"/>
        <v>0.26306027516249941</v>
      </c>
      <c r="F3078" s="27">
        <f t="shared" si="251"/>
        <v>0.26306027516249941</v>
      </c>
      <c r="G3078">
        <f t="shared" si="248"/>
        <v>0.24133965054984399</v>
      </c>
      <c r="H3078" s="27">
        <f t="shared" si="252"/>
        <v>0.24133965054984399</v>
      </c>
    </row>
    <row r="3079" spans="1:8" x14ac:dyDescent="0.3">
      <c r="A3079">
        <v>29957</v>
      </c>
      <c r="B3079">
        <v>0.111000022104914</v>
      </c>
      <c r="C3079">
        <v>0.11057592624590851</v>
      </c>
      <c r="D3079">
        <f t="shared" si="249"/>
        <v>4.2409585900549107E-4</v>
      </c>
      <c r="E3079">
        <f t="shared" si="250"/>
        <v>0.42409585900549107</v>
      </c>
      <c r="F3079" s="27">
        <f t="shared" si="251"/>
        <v>0.42409585900549107</v>
      </c>
      <c r="G3079">
        <f t="shared" si="248"/>
        <v>0.38206826536002669</v>
      </c>
      <c r="H3079" s="27">
        <f t="shared" si="252"/>
        <v>0.38206826536002669</v>
      </c>
    </row>
    <row r="3080" spans="1:8" x14ac:dyDescent="0.3">
      <c r="A3080">
        <v>29958</v>
      </c>
      <c r="B3080">
        <v>0.112000028449038</v>
      </c>
      <c r="C3080">
        <v>0.1114717211648535</v>
      </c>
      <c r="D3080">
        <f t="shared" si="249"/>
        <v>5.2830728418450101E-4</v>
      </c>
      <c r="E3080">
        <f t="shared" si="250"/>
        <v>0.52830728418450101</v>
      </c>
      <c r="F3080" s="27">
        <f t="shared" si="251"/>
        <v>0.52830728418450101</v>
      </c>
      <c r="G3080">
        <f t="shared" si="248"/>
        <v>0.47170281249070412</v>
      </c>
      <c r="H3080" s="27">
        <f t="shared" si="252"/>
        <v>0.47170281249070412</v>
      </c>
    </row>
    <row r="3081" spans="1:8" x14ac:dyDescent="0.3">
      <c r="A3081">
        <v>29959</v>
      </c>
      <c r="B3081">
        <v>0.113000035546321</v>
      </c>
      <c r="C3081">
        <v>0.11294025054517449</v>
      </c>
      <c r="D3081">
        <f t="shared" si="249"/>
        <v>5.97850011465062E-5</v>
      </c>
      <c r="E3081">
        <f t="shared" si="250"/>
        <v>5.97850011465062E-2</v>
      </c>
      <c r="F3081" s="27">
        <f t="shared" si="251"/>
        <v>5.97850011465062E-2</v>
      </c>
      <c r="G3081">
        <f t="shared" si="248"/>
        <v>5.2907064017691491E-2</v>
      </c>
      <c r="H3081" s="27">
        <f t="shared" si="252"/>
        <v>5.2907064017691491E-2</v>
      </c>
    </row>
    <row r="3082" spans="1:8" x14ac:dyDescent="0.3">
      <c r="A3082">
        <v>29960</v>
      </c>
      <c r="B3082">
        <v>0.114000039683782</v>
      </c>
      <c r="C3082">
        <v>0.1140023551713</v>
      </c>
      <c r="D3082">
        <f t="shared" si="249"/>
        <v>2.3154875180009249E-6</v>
      </c>
      <c r="E3082">
        <f t="shared" si="250"/>
        <v>2.3154875180009249E-3</v>
      </c>
      <c r="F3082" s="27">
        <f t="shared" si="251"/>
        <v>2.3154875180009249E-3</v>
      </c>
      <c r="G3082">
        <f t="shared" si="248"/>
        <v>2.0311286947124925E-3</v>
      </c>
      <c r="H3082" s="27">
        <f t="shared" si="252"/>
        <v>2.0311286947124925E-3</v>
      </c>
    </row>
    <row r="3083" spans="1:8" x14ac:dyDescent="0.3">
      <c r="A3083">
        <v>29961</v>
      </c>
      <c r="B3083">
        <v>0.11500004454846301</v>
      </c>
      <c r="C3083">
        <v>0.1149035450706395</v>
      </c>
      <c r="D3083">
        <f t="shared" si="249"/>
        <v>9.6499477823502877E-5</v>
      </c>
      <c r="E3083">
        <f t="shared" si="250"/>
        <v>9.6499477823502877E-2</v>
      </c>
      <c r="F3083" s="27">
        <f t="shared" si="251"/>
        <v>9.6499477823502877E-2</v>
      </c>
      <c r="G3083">
        <f t="shared" si="248"/>
        <v>8.3912556905868269E-2</v>
      </c>
      <c r="H3083" s="27">
        <f t="shared" si="252"/>
        <v>8.3912556905868269E-2</v>
      </c>
    </row>
    <row r="3084" spans="1:8" x14ac:dyDescent="0.3">
      <c r="A3084">
        <v>29962</v>
      </c>
      <c r="B3084">
        <v>0.115000045400367</v>
      </c>
      <c r="C3084">
        <v>0.11493522359729549</v>
      </c>
      <c r="D3084">
        <f t="shared" si="249"/>
        <v>6.4821803071504758E-5</v>
      </c>
      <c r="E3084">
        <f t="shared" si="250"/>
        <v>6.4821803071504758E-2</v>
      </c>
      <c r="F3084" s="27">
        <f t="shared" si="251"/>
        <v>6.4821803071504758E-2</v>
      </c>
      <c r="G3084">
        <f t="shared" si="248"/>
        <v>5.6366763026771717E-2</v>
      </c>
      <c r="H3084" s="27">
        <f t="shared" si="252"/>
        <v>5.6366763026771717E-2</v>
      </c>
    </row>
    <row r="3085" spans="1:8" x14ac:dyDescent="0.3">
      <c r="A3085">
        <v>29963</v>
      </c>
      <c r="B3085">
        <v>0.11600004283701799</v>
      </c>
      <c r="C3085">
        <v>0.11527325025221551</v>
      </c>
      <c r="D3085">
        <f t="shared" si="249"/>
        <v>7.267925848024881E-4</v>
      </c>
      <c r="E3085">
        <f t="shared" si="250"/>
        <v>0.7267925848024881</v>
      </c>
      <c r="F3085" s="27">
        <f t="shared" si="251"/>
        <v>0.7267925848024881</v>
      </c>
      <c r="G3085">
        <f t="shared" si="248"/>
        <v>0.62654510035280231</v>
      </c>
      <c r="H3085" s="27">
        <f t="shared" si="252"/>
        <v>0.62654510035280231</v>
      </c>
    </row>
    <row r="3086" spans="1:8" x14ac:dyDescent="0.3">
      <c r="A3086">
        <v>29964</v>
      </c>
      <c r="B3086">
        <v>0.11600004389120699</v>
      </c>
      <c r="C3086">
        <v>0.115330038152404</v>
      </c>
      <c r="D3086">
        <f t="shared" si="249"/>
        <v>6.700057388029923E-4</v>
      </c>
      <c r="E3086">
        <f t="shared" si="250"/>
        <v>0.6700057388029923</v>
      </c>
      <c r="F3086" s="27">
        <f t="shared" si="251"/>
        <v>0.6700057388029923</v>
      </c>
      <c r="G3086">
        <f t="shared" si="248"/>
        <v>0.57759093559599928</v>
      </c>
      <c r="H3086" s="27">
        <f t="shared" si="252"/>
        <v>0.57759093559599928</v>
      </c>
    </row>
    <row r="3087" spans="1:8" x14ac:dyDescent="0.3">
      <c r="A3087">
        <v>29965</v>
      </c>
      <c r="B3087">
        <v>0.116000044078994</v>
      </c>
      <c r="C3087">
        <v>0.11558708028889</v>
      </c>
      <c r="D3087">
        <f t="shared" si="249"/>
        <v>4.1296379010399842E-4</v>
      </c>
      <c r="E3087">
        <f t="shared" si="250"/>
        <v>0.41296379010399842</v>
      </c>
      <c r="F3087" s="27">
        <f t="shared" si="251"/>
        <v>0.41296379010399842</v>
      </c>
      <c r="G3087">
        <f t="shared" si="248"/>
        <v>0.35600313205293033</v>
      </c>
      <c r="H3087" s="27">
        <f t="shared" si="252"/>
        <v>0.35600313205293033</v>
      </c>
    </row>
    <row r="3088" spans="1:8" x14ac:dyDescent="0.3">
      <c r="A3088">
        <v>29966</v>
      </c>
      <c r="B3088">
        <v>0.116000045624714</v>
      </c>
      <c r="C3088">
        <v>0.1157845353302675</v>
      </c>
      <c r="D3088">
        <f t="shared" si="249"/>
        <v>2.1551029444649705E-4</v>
      </c>
      <c r="E3088">
        <f t="shared" si="250"/>
        <v>0.21551029444649705</v>
      </c>
      <c r="F3088" s="27">
        <f t="shared" si="251"/>
        <v>0.21551029444649705</v>
      </c>
      <c r="G3088">
        <f t="shared" si="248"/>
        <v>0.18578466351963419</v>
      </c>
      <c r="H3088" s="27">
        <f t="shared" si="252"/>
        <v>0.18578466351963419</v>
      </c>
    </row>
    <row r="3089" spans="1:8" x14ac:dyDescent="0.3">
      <c r="A3089">
        <v>29967</v>
      </c>
      <c r="B3089">
        <v>0.11700004574709</v>
      </c>
      <c r="C3089">
        <v>0.1161720613800515</v>
      </c>
      <c r="D3089">
        <f t="shared" si="249"/>
        <v>8.2798436703850065E-4</v>
      </c>
      <c r="E3089">
        <f t="shared" si="250"/>
        <v>0.82798436703850065</v>
      </c>
      <c r="F3089" s="27">
        <f t="shared" si="251"/>
        <v>0.82798436703850065</v>
      </c>
      <c r="G3089">
        <f t="shared" si="248"/>
        <v>0.7076786694838485</v>
      </c>
      <c r="H3089" s="27">
        <f t="shared" si="252"/>
        <v>0.7076786694838485</v>
      </c>
    </row>
    <row r="3090" spans="1:8" x14ac:dyDescent="0.3">
      <c r="A3090">
        <v>29968</v>
      </c>
      <c r="B3090">
        <v>0.117000048883024</v>
      </c>
      <c r="C3090">
        <v>0.11638981726313501</v>
      </c>
      <c r="D3090">
        <f t="shared" si="249"/>
        <v>6.1023161988899011E-4</v>
      </c>
      <c r="E3090">
        <f t="shared" si="250"/>
        <v>0.61023161988899011</v>
      </c>
      <c r="F3090" s="27">
        <f t="shared" si="251"/>
        <v>0.61023161988899011</v>
      </c>
      <c r="G3090">
        <f t="shared" si="248"/>
        <v>0.52156526917274737</v>
      </c>
      <c r="H3090" s="27">
        <f t="shared" si="252"/>
        <v>0.52156526917274737</v>
      </c>
    </row>
    <row r="3091" spans="1:8" x14ac:dyDescent="0.3">
      <c r="A3091">
        <v>29969</v>
      </c>
      <c r="B3091">
        <v>0.11700005000638999</v>
      </c>
      <c r="C3091">
        <v>0.11669387427918899</v>
      </c>
      <c r="D3091">
        <f t="shared" si="249"/>
        <v>3.0617572720099961E-4</v>
      </c>
      <c r="E3091">
        <f t="shared" si="250"/>
        <v>0.30617572720099961</v>
      </c>
      <c r="F3091" s="27">
        <f t="shared" si="251"/>
        <v>0.30617572720099961</v>
      </c>
      <c r="G3091">
        <f t="shared" si="248"/>
        <v>0.26168854388034679</v>
      </c>
      <c r="H3091" s="27">
        <f t="shared" si="252"/>
        <v>0.26168854388034679</v>
      </c>
    </row>
    <row r="3092" spans="1:8" x14ac:dyDescent="0.3">
      <c r="A3092">
        <v>29970</v>
      </c>
      <c r="B3092">
        <v>0.11700004760798501</v>
      </c>
      <c r="C3092">
        <v>0.1162444127582585</v>
      </c>
      <c r="D3092">
        <f t="shared" si="249"/>
        <v>7.5563484972650252E-4</v>
      </c>
      <c r="E3092">
        <f t="shared" si="250"/>
        <v>0.75563484972650252</v>
      </c>
      <c r="F3092" s="27">
        <f t="shared" si="251"/>
        <v>0.75563484972650252</v>
      </c>
      <c r="G3092">
        <f t="shared" si="248"/>
        <v>0.64584148910631045</v>
      </c>
      <c r="H3092" s="27">
        <f t="shared" si="252"/>
        <v>0.64584148910631045</v>
      </c>
    </row>
    <row r="3093" spans="1:8" x14ac:dyDescent="0.3">
      <c r="A3093">
        <v>29971</v>
      </c>
      <c r="B3093">
        <v>0.11600004819441299</v>
      </c>
      <c r="C3093">
        <v>0.115510638260811</v>
      </c>
      <c r="D3093">
        <f t="shared" si="249"/>
        <v>4.8940993360199747E-4</v>
      </c>
      <c r="E3093">
        <f t="shared" si="250"/>
        <v>0.48940993360199747</v>
      </c>
      <c r="F3093" s="27">
        <f t="shared" si="251"/>
        <v>0.48940993360199747</v>
      </c>
      <c r="G3093">
        <f t="shared" si="248"/>
        <v>0.42190493988567956</v>
      </c>
      <c r="H3093" s="27">
        <f t="shared" si="252"/>
        <v>0.42190493988567956</v>
      </c>
    </row>
    <row r="3094" spans="1:8" x14ac:dyDescent="0.3">
      <c r="A3094">
        <v>29972</v>
      </c>
      <c r="B3094">
        <v>0.115000047043354</v>
      </c>
      <c r="C3094">
        <v>0.115007952597247</v>
      </c>
      <c r="D3094">
        <f t="shared" si="249"/>
        <v>7.9055538930034031E-6</v>
      </c>
      <c r="E3094">
        <f t="shared" si="250"/>
        <v>7.9055538930034031E-3</v>
      </c>
      <c r="F3094" s="27">
        <f t="shared" si="251"/>
        <v>7.9055538930034031E-3</v>
      </c>
      <c r="G3094">
        <f t="shared" si="248"/>
        <v>6.8743918774425193E-3</v>
      </c>
      <c r="H3094" s="27">
        <f t="shared" si="252"/>
        <v>6.8743918774425193E-3</v>
      </c>
    </row>
    <row r="3095" spans="1:8" x14ac:dyDescent="0.3">
      <c r="A3095">
        <v>29973</v>
      </c>
      <c r="B3095">
        <v>0.11400004730867799</v>
      </c>
      <c r="C3095">
        <v>0.114376992444663</v>
      </c>
      <c r="D3095">
        <f t="shared" si="249"/>
        <v>3.7694513598500456E-4</v>
      </c>
      <c r="E3095">
        <f t="shared" si="250"/>
        <v>0.37694513598500456</v>
      </c>
      <c r="F3095" s="27">
        <f t="shared" si="251"/>
        <v>0.37694513598500456</v>
      </c>
      <c r="G3095">
        <f t="shared" si="248"/>
        <v>0.33065349083965734</v>
      </c>
      <c r="H3095" s="27">
        <f t="shared" si="252"/>
        <v>0.33065349083965734</v>
      </c>
    </row>
    <row r="3096" spans="1:8" x14ac:dyDescent="0.3">
      <c r="A3096">
        <v>29974</v>
      </c>
      <c r="B3096">
        <v>0.112000033002424</v>
      </c>
      <c r="C3096">
        <v>0.111874171864342</v>
      </c>
      <c r="D3096">
        <f t="shared" si="249"/>
        <v>1.2586113808200905E-4</v>
      </c>
      <c r="E3096">
        <f t="shared" si="250"/>
        <v>0.12586113808200905</v>
      </c>
      <c r="F3096" s="27">
        <f t="shared" si="251"/>
        <v>0.12586113808200905</v>
      </c>
      <c r="G3096">
        <f t="shared" si="248"/>
        <v>0.11237598303143809</v>
      </c>
      <c r="H3096" s="27">
        <f t="shared" si="252"/>
        <v>0.11237598303143809</v>
      </c>
    </row>
    <row r="3097" spans="1:8" x14ac:dyDescent="0.3">
      <c r="A3097">
        <v>29975</v>
      </c>
      <c r="B3097">
        <v>0.10900002333121001</v>
      </c>
      <c r="C3097">
        <v>0.109446038300888</v>
      </c>
      <c r="D3097">
        <f t="shared" si="249"/>
        <v>4.4601496967799914E-4</v>
      </c>
      <c r="E3097">
        <f t="shared" si="250"/>
        <v>0.44601496967799914</v>
      </c>
      <c r="F3097" s="27">
        <f t="shared" si="251"/>
        <v>0.44601496967799914</v>
      </c>
      <c r="G3097">
        <f t="shared" si="248"/>
        <v>0.40918795799036456</v>
      </c>
      <c r="H3097" s="27">
        <f t="shared" si="252"/>
        <v>0.40918795799036456</v>
      </c>
    </row>
    <row r="3098" spans="1:8" x14ac:dyDescent="0.3">
      <c r="A3098">
        <v>29976</v>
      </c>
      <c r="B3098">
        <v>0.10700002363974</v>
      </c>
      <c r="C3098">
        <v>0.106840083475005</v>
      </c>
      <c r="D3098">
        <f t="shared" si="249"/>
        <v>1.5994016473500072E-4</v>
      </c>
      <c r="E3098">
        <f t="shared" si="250"/>
        <v>0.15994016473500072</v>
      </c>
      <c r="F3098" s="27">
        <f t="shared" si="251"/>
        <v>0.15994016473500072</v>
      </c>
      <c r="G3098">
        <f t="shared" si="248"/>
        <v>0.14947675644774219</v>
      </c>
      <c r="H3098" s="27">
        <f t="shared" si="252"/>
        <v>0.14947675644774219</v>
      </c>
    </row>
    <row r="3099" spans="1:8" x14ac:dyDescent="0.3">
      <c r="A3099">
        <v>29977</v>
      </c>
      <c r="B3099">
        <v>0.104000023982697</v>
      </c>
      <c r="C3099">
        <v>0.1045423505276255</v>
      </c>
      <c r="D3099">
        <f t="shared" si="249"/>
        <v>5.4232654492850085E-4</v>
      </c>
      <c r="E3099">
        <f t="shared" si="250"/>
        <v>0.54232654492850085</v>
      </c>
      <c r="F3099" s="27">
        <f t="shared" si="251"/>
        <v>0.54232654492850085</v>
      </c>
      <c r="G3099">
        <f t="shared" si="248"/>
        <v>0.52146771141007664</v>
      </c>
      <c r="H3099" s="27">
        <f t="shared" si="252"/>
        <v>0.52146771141007664</v>
      </c>
    </row>
    <row r="3100" spans="1:8" x14ac:dyDescent="0.3">
      <c r="A3100">
        <v>29978</v>
      </c>
      <c r="B3100">
        <v>0.103000023750451</v>
      </c>
      <c r="C3100">
        <v>0.103095254511901</v>
      </c>
      <c r="D3100">
        <f t="shared" si="249"/>
        <v>9.5230761450001977E-5</v>
      </c>
      <c r="E3100">
        <f t="shared" si="250"/>
        <v>9.5230761450001977E-2</v>
      </c>
      <c r="F3100" s="27">
        <f t="shared" si="251"/>
        <v>9.5230761450001977E-2</v>
      </c>
      <c r="G3100">
        <f t="shared" si="248"/>
        <v>9.2457028632078331E-2</v>
      </c>
      <c r="H3100" s="27">
        <f t="shared" si="252"/>
        <v>9.2457028632078331E-2</v>
      </c>
    </row>
    <row r="3101" spans="1:8" x14ac:dyDescent="0.3">
      <c r="A3101">
        <v>29979</v>
      </c>
      <c r="B3101">
        <v>0.101000149442884</v>
      </c>
      <c r="C3101">
        <v>0.101852317354585</v>
      </c>
      <c r="D3101">
        <f t="shared" si="249"/>
        <v>8.5216791170099337E-4</v>
      </c>
      <c r="E3101">
        <f t="shared" si="250"/>
        <v>0.85216791170099337</v>
      </c>
      <c r="F3101" s="27">
        <f t="shared" si="251"/>
        <v>0.85216791170099337</v>
      </c>
      <c r="G3101">
        <f t="shared" si="248"/>
        <v>0.84372935723515707</v>
      </c>
      <c r="H3101" s="27">
        <f t="shared" si="252"/>
        <v>0.84372935723515707</v>
      </c>
    </row>
    <row r="3102" spans="1:8" x14ac:dyDescent="0.3">
      <c r="A3102">
        <v>29980</v>
      </c>
      <c r="B3102">
        <v>0.100000145569115</v>
      </c>
      <c r="C3102">
        <v>0.1003017554871125</v>
      </c>
      <c r="D3102">
        <f t="shared" si="249"/>
        <v>3.0160991799749182E-4</v>
      </c>
      <c r="E3102">
        <f t="shared" si="250"/>
        <v>0.30160991799749182</v>
      </c>
      <c r="F3102" s="27">
        <f t="shared" si="251"/>
        <v>0.30160991799749182</v>
      </c>
      <c r="G3102">
        <f t="shared" si="248"/>
        <v>0.30160947894724255</v>
      </c>
      <c r="H3102" s="27">
        <f t="shared" si="252"/>
        <v>0.30160947894724255</v>
      </c>
    </row>
    <row r="3103" spans="1:8" x14ac:dyDescent="0.3">
      <c r="A3103">
        <v>29981</v>
      </c>
      <c r="B3103">
        <v>9.9000147500904495E-2</v>
      </c>
      <c r="C3103">
        <v>9.8835868552337502E-2</v>
      </c>
      <c r="D3103">
        <f t="shared" si="249"/>
        <v>1.6427894856699266E-4</v>
      </c>
      <c r="E3103">
        <f t="shared" si="250"/>
        <v>0.16427894856699266</v>
      </c>
      <c r="F3103" s="27">
        <f t="shared" si="251"/>
        <v>0.16427894856699266</v>
      </c>
      <c r="G3103">
        <f t="shared" si="248"/>
        <v>0.16593808465335042</v>
      </c>
      <c r="H3103" s="27">
        <f t="shared" si="252"/>
        <v>0.16593808465335042</v>
      </c>
    </row>
    <row r="3104" spans="1:8" x14ac:dyDescent="0.3">
      <c r="A3104">
        <v>29982</v>
      </c>
      <c r="B3104">
        <v>9.8000150803109004E-2</v>
      </c>
      <c r="C3104">
        <v>9.8364018380361504E-2</v>
      </c>
      <c r="D3104">
        <f t="shared" si="249"/>
        <v>3.6386757725249963E-4</v>
      </c>
      <c r="E3104">
        <f t="shared" si="250"/>
        <v>0.36386757725249963</v>
      </c>
      <c r="F3104" s="27">
        <f t="shared" si="251"/>
        <v>0.36386757725249963</v>
      </c>
      <c r="G3104">
        <f t="shared" si="248"/>
        <v>0.371292874827858</v>
      </c>
      <c r="H3104" s="27">
        <f t="shared" si="252"/>
        <v>0.371292874827858</v>
      </c>
    </row>
    <row r="3105" spans="1:8" x14ac:dyDescent="0.3">
      <c r="A3105">
        <v>29983</v>
      </c>
      <c r="B3105">
        <v>9.8000148734925005E-2</v>
      </c>
      <c r="C3105">
        <v>9.7561967967136495E-2</v>
      </c>
      <c r="D3105">
        <f t="shared" si="249"/>
        <v>4.3818076778850967E-4</v>
      </c>
      <c r="E3105">
        <f t="shared" si="250"/>
        <v>0.43818076778850967</v>
      </c>
      <c r="F3105" s="27">
        <f t="shared" si="251"/>
        <v>0.43818076778850967</v>
      </c>
      <c r="G3105">
        <f t="shared" si="248"/>
        <v>0.44712255383787197</v>
      </c>
      <c r="H3105" s="27">
        <f t="shared" si="252"/>
        <v>0.44712255383787197</v>
      </c>
    </row>
    <row r="3106" spans="1:8" x14ac:dyDescent="0.3">
      <c r="A3106">
        <v>29984</v>
      </c>
      <c r="B3106">
        <v>9.7000162836837003E-2</v>
      </c>
      <c r="C3106">
        <v>9.7181358053717498E-2</v>
      </c>
      <c r="D3106">
        <f t="shared" si="249"/>
        <v>1.8119521688049478E-4</v>
      </c>
      <c r="E3106">
        <f t="shared" si="250"/>
        <v>0.18119521688049478</v>
      </c>
      <c r="F3106" s="27">
        <f t="shared" si="251"/>
        <v>0.18119521688049478</v>
      </c>
      <c r="G3106">
        <f t="shared" si="248"/>
        <v>0.18679887907536963</v>
      </c>
      <c r="H3106" s="27">
        <f t="shared" si="252"/>
        <v>0.18679887907536963</v>
      </c>
    </row>
    <row r="3107" spans="1:8" x14ac:dyDescent="0.3">
      <c r="A3107">
        <v>29985</v>
      </c>
      <c r="B3107">
        <v>9.6000170401912999E-2</v>
      </c>
      <c r="C3107">
        <v>9.6596235821692994E-2</v>
      </c>
      <c r="D3107">
        <f t="shared" si="249"/>
        <v>5.9606541977999528E-4</v>
      </c>
      <c r="E3107">
        <f t="shared" si="250"/>
        <v>0.59606541977999528</v>
      </c>
      <c r="F3107" s="27">
        <f t="shared" si="251"/>
        <v>0.59606541977999528</v>
      </c>
      <c r="G3107">
        <f t="shared" si="248"/>
        <v>0.62090037682695354</v>
      </c>
      <c r="H3107" s="27">
        <f t="shared" si="252"/>
        <v>0.62090037682695354</v>
      </c>
    </row>
    <row r="3108" spans="1:8" x14ac:dyDescent="0.3">
      <c r="A3108">
        <v>29986</v>
      </c>
      <c r="B3108">
        <v>9.7000158072121506E-2</v>
      </c>
      <c r="C3108">
        <v>9.6878044912937999E-2</v>
      </c>
      <c r="D3108">
        <f t="shared" si="249"/>
        <v>1.2211315918350674E-4</v>
      </c>
      <c r="E3108">
        <f t="shared" si="250"/>
        <v>0.12211315918350674</v>
      </c>
      <c r="F3108" s="27">
        <f t="shared" si="251"/>
        <v>0.12211315918350674</v>
      </c>
      <c r="G3108">
        <f t="shared" si="248"/>
        <v>0.12588964967738839</v>
      </c>
      <c r="H3108" s="27">
        <f t="shared" si="252"/>
        <v>0.12588964967738839</v>
      </c>
    </row>
    <row r="3109" spans="1:8" x14ac:dyDescent="0.3">
      <c r="A3109">
        <v>29987</v>
      </c>
      <c r="B3109">
        <v>9.7000161893880499E-2</v>
      </c>
      <c r="C3109">
        <v>9.7137786739626003E-2</v>
      </c>
      <c r="D3109">
        <f t="shared" si="249"/>
        <v>1.3762484574550427E-4</v>
      </c>
      <c r="E3109">
        <f t="shared" si="250"/>
        <v>0.13762484574550427</v>
      </c>
      <c r="F3109" s="27">
        <f t="shared" si="251"/>
        <v>0.13762484574550427</v>
      </c>
      <c r="G3109">
        <f t="shared" si="248"/>
        <v>0.1418810474729596</v>
      </c>
      <c r="H3109" s="27">
        <f t="shared" si="252"/>
        <v>0.1418810474729596</v>
      </c>
    </row>
    <row r="3110" spans="1:8" x14ac:dyDescent="0.3">
      <c r="A3110">
        <v>29988</v>
      </c>
      <c r="B3110">
        <v>9.7000158900628006E-2</v>
      </c>
      <c r="C3110">
        <v>9.7438679626759506E-2</v>
      </c>
      <c r="D3110">
        <f t="shared" si="249"/>
        <v>4.3852072613149995E-4</v>
      </c>
      <c r="E3110">
        <f t="shared" si="250"/>
        <v>0.43852072613149995</v>
      </c>
      <c r="F3110" s="27">
        <f t="shared" si="251"/>
        <v>0.43852072613149995</v>
      </c>
      <c r="G3110">
        <f t="shared" si="248"/>
        <v>0.45208248223669745</v>
      </c>
      <c r="H3110" s="27">
        <f t="shared" si="252"/>
        <v>0.45208248223669745</v>
      </c>
    </row>
    <row r="3111" spans="1:8" x14ac:dyDescent="0.3">
      <c r="A3111">
        <v>29989</v>
      </c>
      <c r="B3111">
        <v>9.7000163805100001E-2</v>
      </c>
      <c r="C3111">
        <v>9.7724120693904501E-2</v>
      </c>
      <c r="D3111">
        <f t="shared" si="249"/>
        <v>7.2395688880450004E-4</v>
      </c>
      <c r="E3111">
        <f t="shared" si="250"/>
        <v>0.72395688880450004</v>
      </c>
      <c r="F3111" s="27">
        <f t="shared" si="251"/>
        <v>0.72395688880450004</v>
      </c>
      <c r="G3111">
        <f t="shared" si="248"/>
        <v>0.74634604768207247</v>
      </c>
      <c r="H3111" s="27">
        <f t="shared" si="252"/>
        <v>0.74634604768207247</v>
      </c>
    </row>
    <row r="3112" spans="1:8" x14ac:dyDescent="0.3">
      <c r="A3112">
        <v>29990</v>
      </c>
      <c r="B3112">
        <v>9.6000158588539997E-2</v>
      </c>
      <c r="C3112">
        <v>9.6531879304133997E-2</v>
      </c>
      <c r="D3112">
        <f t="shared" si="249"/>
        <v>5.3172071559400014E-4</v>
      </c>
      <c r="E3112">
        <f t="shared" si="250"/>
        <v>0.53172071559400014</v>
      </c>
      <c r="F3112" s="27">
        <f t="shared" si="251"/>
        <v>0.53172071559400014</v>
      </c>
      <c r="G3112">
        <f t="shared" si="248"/>
        <v>0.55387483042915953</v>
      </c>
      <c r="H3112" s="27">
        <f t="shared" si="252"/>
        <v>0.55387483042915953</v>
      </c>
    </row>
    <row r="3113" spans="1:8" x14ac:dyDescent="0.3">
      <c r="A3113">
        <v>29991</v>
      </c>
      <c r="B3113">
        <v>9.5000155508430495E-2</v>
      </c>
      <c r="C3113">
        <v>9.5485865687559499E-2</v>
      </c>
      <c r="D3113">
        <f t="shared" si="249"/>
        <v>4.8571017912900361E-4</v>
      </c>
      <c r="E3113">
        <f t="shared" si="250"/>
        <v>0.48571017912900361</v>
      </c>
      <c r="F3113" s="27">
        <f t="shared" si="251"/>
        <v>0.48571017912900361</v>
      </c>
      <c r="G3113">
        <f t="shared" si="248"/>
        <v>0.51127303584876838</v>
      </c>
      <c r="H3113" s="27">
        <f t="shared" si="252"/>
        <v>0.51127303584876838</v>
      </c>
    </row>
    <row r="3114" spans="1:8" x14ac:dyDescent="0.3">
      <c r="A3114">
        <v>29992</v>
      </c>
      <c r="B3114">
        <v>9.4000154443836498E-2</v>
      </c>
      <c r="C3114">
        <v>9.4604942380523499E-2</v>
      </c>
      <c r="D3114">
        <f t="shared" si="249"/>
        <v>6.0478793668700126E-4</v>
      </c>
      <c r="E3114">
        <f t="shared" si="250"/>
        <v>0.60478793668700126</v>
      </c>
      <c r="F3114" s="27">
        <f t="shared" si="251"/>
        <v>0.60478793668700126</v>
      </c>
      <c r="G3114">
        <f t="shared" si="248"/>
        <v>0.64339036490450863</v>
      </c>
      <c r="H3114" s="27">
        <f t="shared" si="252"/>
        <v>0.64339036490450863</v>
      </c>
    </row>
    <row r="3115" spans="1:8" x14ac:dyDescent="0.3">
      <c r="A3115">
        <v>29993</v>
      </c>
      <c r="B3115">
        <v>9.3000150818263502E-2</v>
      </c>
      <c r="C3115">
        <v>9.3532418306335005E-2</v>
      </c>
      <c r="D3115">
        <f t="shared" si="249"/>
        <v>5.3226748807150281E-4</v>
      </c>
      <c r="E3115">
        <f t="shared" si="250"/>
        <v>0.53226748807150281</v>
      </c>
      <c r="F3115" s="27">
        <f t="shared" si="251"/>
        <v>0.53226748807150281</v>
      </c>
      <c r="G3115">
        <f t="shared" si="248"/>
        <v>0.5723297041868618</v>
      </c>
      <c r="H3115" s="27">
        <f t="shared" si="252"/>
        <v>0.5723297041868618</v>
      </c>
    </row>
    <row r="3116" spans="1:8" x14ac:dyDescent="0.3">
      <c r="A3116">
        <v>29994</v>
      </c>
      <c r="B3116">
        <v>9.3000144440369997E-2</v>
      </c>
      <c r="C3116">
        <v>9.3035737732952997E-2</v>
      </c>
      <c r="D3116">
        <f t="shared" si="249"/>
        <v>3.5593292582999925E-5</v>
      </c>
      <c r="E3116">
        <f t="shared" si="250"/>
        <v>3.5593292582999925E-2</v>
      </c>
      <c r="F3116" s="27">
        <f t="shared" si="251"/>
        <v>3.5593292582999925E-2</v>
      </c>
      <c r="G3116">
        <f t="shared" si="248"/>
        <v>3.8272298174570792E-2</v>
      </c>
      <c r="H3116" s="27">
        <f t="shared" si="252"/>
        <v>3.8272298174570792E-2</v>
      </c>
    </row>
    <row r="3117" spans="1:8" x14ac:dyDescent="0.3">
      <c r="A3117">
        <v>29995</v>
      </c>
      <c r="B3117">
        <v>9.2000146941665001E-2</v>
      </c>
      <c r="C3117">
        <v>9.2543788601248997E-2</v>
      </c>
      <c r="D3117">
        <f t="shared" si="249"/>
        <v>5.4364165958399602E-4</v>
      </c>
      <c r="E3117">
        <f t="shared" si="250"/>
        <v>0.54364165958399602</v>
      </c>
      <c r="F3117" s="27">
        <f t="shared" si="251"/>
        <v>0.54364165958399602</v>
      </c>
      <c r="G3117">
        <f t="shared" si="248"/>
        <v>0.59091390357094287</v>
      </c>
      <c r="H3117" s="27">
        <f t="shared" si="252"/>
        <v>0.59091390357094287</v>
      </c>
    </row>
    <row r="3118" spans="1:8" x14ac:dyDescent="0.3">
      <c r="A3118">
        <v>29996</v>
      </c>
      <c r="B3118">
        <v>9.2000023179938994E-2</v>
      </c>
      <c r="C3118">
        <v>9.1764483470515995E-2</v>
      </c>
      <c r="D3118">
        <f t="shared" si="249"/>
        <v>2.355397094229994E-4</v>
      </c>
      <c r="E3118">
        <f t="shared" si="250"/>
        <v>0.2355397094229994</v>
      </c>
      <c r="F3118" s="27">
        <f t="shared" si="251"/>
        <v>0.2355397094229994</v>
      </c>
      <c r="G3118">
        <f t="shared" si="248"/>
        <v>0.25602135877978766</v>
      </c>
      <c r="H3118" s="27">
        <f t="shared" si="252"/>
        <v>0.25602135877978766</v>
      </c>
    </row>
    <row r="3119" spans="1:8" x14ac:dyDescent="0.3">
      <c r="A3119">
        <v>29997</v>
      </c>
      <c r="B3119">
        <v>9.1000024077409994E-2</v>
      </c>
      <c r="C3119">
        <v>9.1239928791304006E-2</v>
      </c>
      <c r="D3119">
        <f t="shared" si="249"/>
        <v>2.3990471389401247E-4</v>
      </c>
      <c r="E3119">
        <f t="shared" si="250"/>
        <v>0.23990471389401247</v>
      </c>
      <c r="F3119" s="27">
        <f t="shared" si="251"/>
        <v>0.23990471389401247</v>
      </c>
      <c r="G3119">
        <f t="shared" si="248"/>
        <v>0.26363148397624087</v>
      </c>
      <c r="H3119" s="27">
        <f t="shared" si="252"/>
        <v>0.26363148397624087</v>
      </c>
    </row>
    <row r="3120" spans="1:8" x14ac:dyDescent="0.3">
      <c r="A3120">
        <v>29998</v>
      </c>
      <c r="B3120">
        <v>9.1000023278755504E-2</v>
      </c>
      <c r="C3120">
        <v>9.0926768628859497E-2</v>
      </c>
      <c r="D3120">
        <f t="shared" si="249"/>
        <v>7.3254649896006829E-5</v>
      </c>
      <c r="E3120">
        <f t="shared" si="250"/>
        <v>7.3254649896006829E-2</v>
      </c>
      <c r="F3120" s="27">
        <f t="shared" si="251"/>
        <v>7.3254649896006829E-2</v>
      </c>
      <c r="G3120">
        <f t="shared" si="248"/>
        <v>8.0499594677695602E-2</v>
      </c>
      <c r="H3120" s="27">
        <f t="shared" si="252"/>
        <v>8.0499594677695602E-2</v>
      </c>
    </row>
    <row r="3121" spans="1:8" x14ac:dyDescent="0.3">
      <c r="A3121">
        <v>29999</v>
      </c>
      <c r="B3121">
        <v>9.0000024052405994E-2</v>
      </c>
      <c r="C3121">
        <v>9.0649978034905501E-2</v>
      </c>
      <c r="D3121">
        <f t="shared" si="249"/>
        <v>6.4995398249950709E-4</v>
      </c>
      <c r="E3121">
        <f t="shared" si="250"/>
        <v>0.64995398249950709</v>
      </c>
      <c r="F3121" s="27">
        <f t="shared" si="251"/>
        <v>0.64995398249950709</v>
      </c>
      <c r="G3121">
        <f t="shared" si="248"/>
        <v>0.72217089866670059</v>
      </c>
      <c r="H3121" s="27">
        <f t="shared" si="252"/>
        <v>0.72217089866670059</v>
      </c>
    </row>
    <row r="3122" spans="1:8" x14ac:dyDescent="0.3">
      <c r="A3122">
        <v>30000</v>
      </c>
      <c r="B3122">
        <v>9.0000024006896495E-2</v>
      </c>
      <c r="C3122">
        <v>9.0166964349609496E-2</v>
      </c>
      <c r="D3122">
        <f t="shared" si="249"/>
        <v>1.6694034271300118E-4</v>
      </c>
      <c r="E3122">
        <f t="shared" si="250"/>
        <v>0.16694034271300118</v>
      </c>
      <c r="F3122" s="27">
        <f t="shared" si="251"/>
        <v>0.16694034271300118</v>
      </c>
      <c r="G3122">
        <f t="shared" si="248"/>
        <v>0.18548922020310676</v>
      </c>
      <c r="H3122" s="27">
        <f t="shared" si="252"/>
        <v>0.18548922020310676</v>
      </c>
    </row>
    <row r="3123" spans="1:8" x14ac:dyDescent="0.3">
      <c r="A3123">
        <v>30001</v>
      </c>
      <c r="B3123">
        <v>8.9000024940523503E-2</v>
      </c>
      <c r="C3123">
        <v>8.9866451504946501E-2</v>
      </c>
      <c r="D3123">
        <f t="shared" si="249"/>
        <v>8.6642656442299792E-4</v>
      </c>
      <c r="E3123">
        <f t="shared" si="250"/>
        <v>0.86642656442299792</v>
      </c>
      <c r="F3123" s="27">
        <f t="shared" si="251"/>
        <v>0.86642656442299792</v>
      </c>
      <c r="G3123">
        <f t="shared" si="248"/>
        <v>0.97351272092565055</v>
      </c>
      <c r="H3123" s="27">
        <f t="shared" si="252"/>
        <v>0.97351272092565055</v>
      </c>
    </row>
    <row r="3124" spans="1:8" x14ac:dyDescent="0.3">
      <c r="A3124">
        <v>30002</v>
      </c>
      <c r="B3124">
        <v>8.9000023983569501E-2</v>
      </c>
      <c r="C3124">
        <v>8.9032158066488995E-2</v>
      </c>
      <c r="D3124">
        <f t="shared" si="249"/>
        <v>3.2134082919493823E-5</v>
      </c>
      <c r="E3124">
        <f t="shared" si="250"/>
        <v>3.2134082919493823E-2</v>
      </c>
      <c r="F3124" s="27">
        <f t="shared" si="251"/>
        <v>3.2134082919493823E-2</v>
      </c>
      <c r="G3124">
        <f t="shared" si="248"/>
        <v>3.6105701415795312E-2</v>
      </c>
      <c r="H3124" s="27">
        <f t="shared" si="252"/>
        <v>3.6105701415795312E-2</v>
      </c>
    </row>
    <row r="3125" spans="1:8" x14ac:dyDescent="0.3">
      <c r="A3125">
        <v>30003</v>
      </c>
      <c r="B3125">
        <v>8.8000024491025494E-2</v>
      </c>
      <c r="C3125">
        <v>8.8199719593551495E-2</v>
      </c>
      <c r="D3125">
        <f t="shared" si="249"/>
        <v>1.9969510252600131E-4</v>
      </c>
      <c r="E3125">
        <f t="shared" si="250"/>
        <v>0.19969510252600131</v>
      </c>
      <c r="F3125" s="27">
        <f t="shared" si="251"/>
        <v>0.19969510252600131</v>
      </c>
      <c r="G3125">
        <f t="shared" si="248"/>
        <v>0.22692618971528444</v>
      </c>
      <c r="H3125" s="27">
        <f t="shared" si="252"/>
        <v>0.22692618971528444</v>
      </c>
    </row>
    <row r="3126" spans="1:8" x14ac:dyDescent="0.3">
      <c r="A3126">
        <v>30004</v>
      </c>
      <c r="B3126">
        <v>8.7000024519450006E-2</v>
      </c>
      <c r="C3126">
        <v>8.7588178187439497E-2</v>
      </c>
      <c r="D3126">
        <f t="shared" si="249"/>
        <v>5.8815366798949109E-4</v>
      </c>
      <c r="E3126">
        <f t="shared" si="250"/>
        <v>0.58815366798949109</v>
      </c>
      <c r="F3126" s="27">
        <f t="shared" si="251"/>
        <v>0.58815366798949109</v>
      </c>
      <c r="G3126">
        <f t="shared" si="248"/>
        <v>0.67603850830869772</v>
      </c>
      <c r="H3126" s="27">
        <f t="shared" si="252"/>
        <v>0.67603850830869772</v>
      </c>
    </row>
    <row r="3127" spans="1:8" x14ac:dyDescent="0.3">
      <c r="A3127">
        <v>30005</v>
      </c>
      <c r="B3127">
        <v>8.7000022967816504E-2</v>
      </c>
      <c r="C3127">
        <v>8.69205056178535E-2</v>
      </c>
      <c r="D3127">
        <f t="shared" si="249"/>
        <v>7.9517349963004191E-5</v>
      </c>
      <c r="E3127">
        <f t="shared" si="250"/>
        <v>7.9517349963004191E-2</v>
      </c>
      <c r="F3127" s="27">
        <f t="shared" si="251"/>
        <v>7.9517349963004191E-2</v>
      </c>
      <c r="G3127">
        <f t="shared" si="248"/>
        <v>9.13992287018357E-2</v>
      </c>
      <c r="H3127" s="27">
        <f t="shared" si="252"/>
        <v>9.13992287018357E-2</v>
      </c>
    </row>
    <row r="3128" spans="1:8" x14ac:dyDescent="0.3">
      <c r="A3128">
        <v>30006</v>
      </c>
      <c r="B3128">
        <v>8.6000022590718997E-2</v>
      </c>
      <c r="C3128">
        <v>8.5958305425918494E-2</v>
      </c>
      <c r="D3128">
        <f t="shared" si="249"/>
        <v>4.1717164800503248E-5</v>
      </c>
      <c r="E3128">
        <f t="shared" si="250"/>
        <v>4.1717164800503248E-2</v>
      </c>
      <c r="F3128" s="27">
        <f t="shared" si="251"/>
        <v>4.1717164800503248E-2</v>
      </c>
      <c r="G3128">
        <f t="shared" si="248"/>
        <v>4.8508318421075981E-2</v>
      </c>
      <c r="H3128" s="27">
        <f t="shared" si="252"/>
        <v>4.8508318421075981E-2</v>
      </c>
    </row>
    <row r="3129" spans="1:8" x14ac:dyDescent="0.3">
      <c r="A3129">
        <v>30007</v>
      </c>
      <c r="B3129">
        <v>8.5000021563902003E-2</v>
      </c>
      <c r="C3129">
        <v>8.5168074571572994E-2</v>
      </c>
      <c r="D3129">
        <f t="shared" si="249"/>
        <v>1.6805300767099018E-4</v>
      </c>
      <c r="E3129">
        <f t="shared" si="250"/>
        <v>0.16805300767099018</v>
      </c>
      <c r="F3129" s="27">
        <f t="shared" si="251"/>
        <v>0.16805300767099018</v>
      </c>
      <c r="G3129">
        <f t="shared" si="248"/>
        <v>0.19770937063192379</v>
      </c>
      <c r="H3129" s="27">
        <f t="shared" si="252"/>
        <v>0.19770937063192379</v>
      </c>
    </row>
    <row r="3130" spans="1:8" x14ac:dyDescent="0.3">
      <c r="A3130">
        <v>30008</v>
      </c>
      <c r="B3130">
        <v>8.40001157640025E-2</v>
      </c>
      <c r="C3130">
        <v>8.4205812465677002E-2</v>
      </c>
      <c r="D3130">
        <f t="shared" si="249"/>
        <v>2.0569670167450149E-4</v>
      </c>
      <c r="E3130">
        <f t="shared" si="250"/>
        <v>0.20569670167450149</v>
      </c>
      <c r="F3130" s="27">
        <f t="shared" si="251"/>
        <v>0.20569670167450149</v>
      </c>
      <c r="G3130">
        <f t="shared" si="248"/>
        <v>0.24487668832791176</v>
      </c>
      <c r="H3130" s="27">
        <f t="shared" si="252"/>
        <v>0.24487668832791176</v>
      </c>
    </row>
    <row r="3131" spans="1:8" x14ac:dyDescent="0.3">
      <c r="A3131">
        <v>30009</v>
      </c>
      <c r="B3131">
        <v>8.3000112500970002E-2</v>
      </c>
      <c r="C3131">
        <v>8.3213355677663498E-2</v>
      </c>
      <c r="D3131">
        <f t="shared" si="249"/>
        <v>2.1324317669349502E-4</v>
      </c>
      <c r="E3131">
        <f t="shared" si="250"/>
        <v>0.21324317669349502</v>
      </c>
      <c r="F3131" s="27">
        <f t="shared" si="251"/>
        <v>0.21324317669349502</v>
      </c>
      <c r="G3131">
        <f t="shared" si="248"/>
        <v>0.25691914175538361</v>
      </c>
      <c r="H3131" s="27">
        <f t="shared" si="252"/>
        <v>0.25691914175538361</v>
      </c>
    </row>
    <row r="3132" spans="1:8" x14ac:dyDescent="0.3">
      <c r="A3132">
        <v>30010</v>
      </c>
      <c r="B3132">
        <v>8.1000100428600494E-2</v>
      </c>
      <c r="C3132">
        <v>8.1819862798106005E-2</v>
      </c>
      <c r="D3132">
        <f t="shared" si="249"/>
        <v>8.1976236950551118E-4</v>
      </c>
      <c r="E3132">
        <f t="shared" si="250"/>
        <v>0.81976236950551118</v>
      </c>
      <c r="F3132" s="27">
        <f t="shared" si="251"/>
        <v>0.81976236950551118</v>
      </c>
      <c r="G3132">
        <f t="shared" si="248"/>
        <v>1.0120510532306199</v>
      </c>
      <c r="H3132" s="27">
        <f t="shared" si="252"/>
        <v>1.0120510532306199</v>
      </c>
    </row>
    <row r="3133" spans="1:8" x14ac:dyDescent="0.3">
      <c r="A3133">
        <v>30011</v>
      </c>
      <c r="B3133">
        <v>8.0000078020637494E-2</v>
      </c>
      <c r="C3133">
        <v>8.0334525194416501E-2</v>
      </c>
      <c r="D3133">
        <f t="shared" si="249"/>
        <v>3.3444717377900668E-4</v>
      </c>
      <c r="E3133">
        <f t="shared" si="250"/>
        <v>0.33444717377900668</v>
      </c>
      <c r="F3133" s="27">
        <f t="shared" si="251"/>
        <v>0.33444717377900668</v>
      </c>
      <c r="G3133">
        <f t="shared" si="248"/>
        <v>0.41805855950881687</v>
      </c>
      <c r="H3133" s="27">
        <f t="shared" si="252"/>
        <v>0.41805855950881687</v>
      </c>
    </row>
    <row r="3134" spans="1:8" x14ac:dyDescent="0.3">
      <c r="A3134">
        <v>30012</v>
      </c>
      <c r="B3134">
        <v>7.9000445541182504E-2</v>
      </c>
      <c r="C3134">
        <v>7.9050635185261495E-2</v>
      </c>
      <c r="D3134">
        <f t="shared" si="249"/>
        <v>5.0189644078990625E-5</v>
      </c>
      <c r="E3134">
        <f t="shared" si="250"/>
        <v>5.0189644078990625E-2</v>
      </c>
      <c r="F3134" s="27">
        <f t="shared" si="251"/>
        <v>5.0189644078990625E-2</v>
      </c>
      <c r="G3134">
        <f t="shared" si="248"/>
        <v>6.3530836737910601E-2</v>
      </c>
      <c r="H3134" s="27">
        <f t="shared" si="252"/>
        <v>6.3530836737910601E-2</v>
      </c>
    </row>
    <row r="3135" spans="1:8" x14ac:dyDescent="0.3">
      <c r="A3135">
        <v>30013</v>
      </c>
      <c r="B3135">
        <v>7.7000473652357501E-2</v>
      </c>
      <c r="C3135">
        <v>7.7636017203170996E-2</v>
      </c>
      <c r="D3135">
        <f t="shared" si="249"/>
        <v>6.3554355081349434E-4</v>
      </c>
      <c r="E3135">
        <f t="shared" si="250"/>
        <v>0.63554355081349434</v>
      </c>
      <c r="F3135" s="27">
        <f t="shared" si="251"/>
        <v>0.63554355081349434</v>
      </c>
      <c r="G3135">
        <f t="shared" si="248"/>
        <v>0.82537615766216277</v>
      </c>
      <c r="H3135" s="27">
        <f t="shared" si="252"/>
        <v>0.82537615766216277</v>
      </c>
    </row>
    <row r="3136" spans="1:8" x14ac:dyDescent="0.3">
      <c r="A3136">
        <v>30014</v>
      </c>
      <c r="B3136">
        <v>7.5000124474491503E-2</v>
      </c>
      <c r="C3136">
        <v>7.4993660373912002E-2</v>
      </c>
      <c r="D3136">
        <f t="shared" si="249"/>
        <v>6.4641005795007533E-6</v>
      </c>
      <c r="E3136">
        <f t="shared" si="250"/>
        <v>6.4641005795007533E-3</v>
      </c>
      <c r="F3136" s="27">
        <f t="shared" si="251"/>
        <v>6.4641005795007533E-3</v>
      </c>
      <c r="G3136">
        <f t="shared" si="248"/>
        <v>8.6187864684134988E-3</v>
      </c>
      <c r="H3136" s="27">
        <f t="shared" si="252"/>
        <v>8.6187864684134988E-3</v>
      </c>
    </row>
    <row r="3137" spans="1:8" x14ac:dyDescent="0.3">
      <c r="A3137">
        <v>30015</v>
      </c>
      <c r="B3137">
        <v>7.3000193413034001E-2</v>
      </c>
      <c r="C3137">
        <v>7.2622652886781505E-2</v>
      </c>
      <c r="D3137">
        <f t="shared" si="249"/>
        <v>3.7754052625249557E-4</v>
      </c>
      <c r="E3137">
        <f t="shared" si="250"/>
        <v>0.37754052625249557</v>
      </c>
      <c r="F3137" s="27">
        <f t="shared" si="251"/>
        <v>0.37754052625249557</v>
      </c>
      <c r="G3137">
        <f t="shared" si="248"/>
        <v>0.51717743282730355</v>
      </c>
      <c r="H3137" s="27">
        <f t="shared" si="252"/>
        <v>0.51717743282730355</v>
      </c>
    </row>
    <row r="3138" spans="1:8" x14ac:dyDescent="0.3">
      <c r="A3138">
        <v>30016</v>
      </c>
      <c r="B3138">
        <v>7.0000362747868E-2</v>
      </c>
      <c r="C3138">
        <v>6.9835406531875505E-2</v>
      </c>
      <c r="D3138">
        <f t="shared" si="249"/>
        <v>1.6495621599249555E-4</v>
      </c>
      <c r="E3138">
        <f t="shared" si="250"/>
        <v>0.16495621599249555</v>
      </c>
      <c r="F3138" s="27">
        <f t="shared" si="251"/>
        <v>0.16495621599249555</v>
      </c>
      <c r="G3138">
        <f t="shared" si="248"/>
        <v>0.23565051596467568</v>
      </c>
      <c r="H3138" s="27">
        <f t="shared" si="252"/>
        <v>0.23565051596467568</v>
      </c>
    </row>
    <row r="3139" spans="1:8" x14ac:dyDescent="0.3">
      <c r="A3139">
        <v>30017</v>
      </c>
      <c r="B3139">
        <v>6.8000504629523006E-2</v>
      </c>
      <c r="C3139">
        <v>6.7292423102073007E-2</v>
      </c>
      <c r="D3139">
        <f t="shared" si="249"/>
        <v>7.0808152744999964E-4</v>
      </c>
      <c r="E3139">
        <f t="shared" si="250"/>
        <v>0.70808152744999964</v>
      </c>
      <c r="F3139" s="27">
        <f t="shared" si="251"/>
        <v>0.70808152744999964</v>
      </c>
      <c r="G3139">
        <f t="shared" ref="G3139:G3202" si="253">ABS(F3139/(B3139*1000))*100</f>
        <v>1.0412886364707652</v>
      </c>
      <c r="H3139" s="27">
        <f t="shared" si="252"/>
        <v>1.0412886364707652</v>
      </c>
    </row>
    <row r="3140" spans="1:8" x14ac:dyDescent="0.3">
      <c r="A3140">
        <v>30018</v>
      </c>
      <c r="B3140">
        <v>6.6000702842824999E-2</v>
      </c>
      <c r="C3140">
        <v>6.5405458093957494E-2</v>
      </c>
      <c r="D3140">
        <f t="shared" ref="D3140:D3203" si="254">ABS(B3140-C3140)</f>
        <v>5.9524474886750445E-4</v>
      </c>
      <c r="E3140">
        <f t="shared" ref="E3140:E3203" si="255">D3140*1000</f>
        <v>0.59524474886750445</v>
      </c>
      <c r="F3140" s="27">
        <f t="shared" ref="F3140:F3203" si="256">E3140</f>
        <v>0.59524474886750445</v>
      </c>
      <c r="G3140">
        <f t="shared" si="253"/>
        <v>0.9018763789304316</v>
      </c>
      <c r="H3140" s="27">
        <f t="shared" ref="H3140:H3203" si="257">G3140</f>
        <v>0.9018763789304316</v>
      </c>
    </row>
    <row r="3141" spans="1:8" x14ac:dyDescent="0.3">
      <c r="A3141">
        <v>30019</v>
      </c>
      <c r="B3141">
        <v>6.5000897501520494E-2</v>
      </c>
      <c r="C3141">
        <v>6.3819854931849995E-2</v>
      </c>
      <c r="D3141">
        <f t="shared" si="254"/>
        <v>1.1810425696704985E-3</v>
      </c>
      <c r="E3141">
        <f t="shared" si="255"/>
        <v>1.1810425696704985</v>
      </c>
      <c r="F3141" s="27">
        <f t="shared" si="256"/>
        <v>1.1810425696704985</v>
      </c>
      <c r="G3141">
        <f t="shared" si="253"/>
        <v>1.8169634806086663</v>
      </c>
      <c r="H3141" s="27">
        <f t="shared" si="257"/>
        <v>1.8169634806086663</v>
      </c>
    </row>
    <row r="3142" spans="1:8" x14ac:dyDescent="0.3">
      <c r="A3142">
        <v>30020</v>
      </c>
      <c r="B3142">
        <v>6.3000828714912499E-2</v>
      </c>
      <c r="C3142">
        <v>6.2303796117187497E-2</v>
      </c>
      <c r="D3142">
        <f t="shared" si="254"/>
        <v>6.9703259772500165E-4</v>
      </c>
      <c r="E3142">
        <f t="shared" si="255"/>
        <v>0.69703259772500159</v>
      </c>
      <c r="F3142" s="27">
        <f t="shared" si="256"/>
        <v>0.69703259772500159</v>
      </c>
      <c r="G3142">
        <f t="shared" si="253"/>
        <v>1.1063863951364368</v>
      </c>
      <c r="H3142" s="27">
        <f t="shared" si="257"/>
        <v>1.1063863951364368</v>
      </c>
    </row>
    <row r="3143" spans="1:8" x14ac:dyDescent="0.3">
      <c r="A3143">
        <v>30021</v>
      </c>
      <c r="B3143">
        <v>7.4880917166168001E-2</v>
      </c>
      <c r="C3143">
        <v>8.6405077412372994E-2</v>
      </c>
      <c r="D3143">
        <f t="shared" si="254"/>
        <v>1.1524160246204992E-2</v>
      </c>
      <c r="E3143">
        <f t="shared" si="255"/>
        <v>11.524160246204993</v>
      </c>
      <c r="F3143" s="27">
        <f t="shared" si="256"/>
        <v>11.524160246204993</v>
      </c>
      <c r="G3143">
        <f t="shared" si="253"/>
        <v>15.389982765077203</v>
      </c>
      <c r="H3143" s="27">
        <f t="shared" si="257"/>
        <v>15.389982765077203</v>
      </c>
    </row>
    <row r="3144" spans="1:8" x14ac:dyDescent="0.3">
      <c r="A3144">
        <v>30022</v>
      </c>
      <c r="B3144">
        <v>0.12099278941461999</v>
      </c>
      <c r="C3144">
        <v>0.11218324647488449</v>
      </c>
      <c r="D3144">
        <f t="shared" si="254"/>
        <v>8.8095429397355013E-3</v>
      </c>
      <c r="E3144">
        <f t="shared" si="255"/>
        <v>8.8095429397355005</v>
      </c>
      <c r="F3144" s="27">
        <f t="shared" si="256"/>
        <v>8.8095429397355005</v>
      </c>
      <c r="G3144">
        <f t="shared" si="253"/>
        <v>7.2810478891819086</v>
      </c>
      <c r="H3144" s="27">
        <f t="shared" si="257"/>
        <v>7.2810478891819086</v>
      </c>
    </row>
    <row r="3145" spans="1:8" x14ac:dyDescent="0.3">
      <c r="A3145">
        <v>30023</v>
      </c>
      <c r="B3145">
        <v>0.118999052642245</v>
      </c>
      <c r="C3145">
        <v>0.118745003197699</v>
      </c>
      <c r="D3145">
        <f t="shared" si="254"/>
        <v>2.5404944454600342E-4</v>
      </c>
      <c r="E3145">
        <f t="shared" si="255"/>
        <v>0.25404944454600342</v>
      </c>
      <c r="F3145" s="27">
        <f t="shared" si="256"/>
        <v>0.25404944454600342</v>
      </c>
      <c r="G3145">
        <f t="shared" si="253"/>
        <v>0.21348862777065097</v>
      </c>
      <c r="H3145" s="27">
        <f t="shared" si="257"/>
        <v>0.21348862777065097</v>
      </c>
    </row>
    <row r="3146" spans="1:8" x14ac:dyDescent="0.3">
      <c r="A3146">
        <v>30024</v>
      </c>
      <c r="B3146">
        <v>0.116999460386222</v>
      </c>
      <c r="C3146">
        <v>0.1168228134958525</v>
      </c>
      <c r="D3146">
        <f t="shared" si="254"/>
        <v>1.7664689036950287E-4</v>
      </c>
      <c r="E3146">
        <f t="shared" si="255"/>
        <v>0.17664689036950287</v>
      </c>
      <c r="F3146" s="27">
        <f t="shared" si="256"/>
        <v>0.17664689036950287</v>
      </c>
      <c r="G3146">
        <f t="shared" si="253"/>
        <v>0.15098094451579627</v>
      </c>
      <c r="H3146" s="27">
        <f t="shared" si="257"/>
        <v>0.15098094451579627</v>
      </c>
    </row>
    <row r="3147" spans="1:8" x14ac:dyDescent="0.3">
      <c r="A3147">
        <v>30025</v>
      </c>
      <c r="B3147">
        <v>0.11499963511661</v>
      </c>
      <c r="C3147">
        <v>0.11464605835703499</v>
      </c>
      <c r="D3147">
        <f t="shared" si="254"/>
        <v>3.5357675957500834E-4</v>
      </c>
      <c r="E3147">
        <f t="shared" si="255"/>
        <v>0.35357675957500834</v>
      </c>
      <c r="F3147" s="27">
        <f t="shared" si="256"/>
        <v>0.35357675957500834</v>
      </c>
      <c r="G3147">
        <f t="shared" si="253"/>
        <v>0.30745902734080882</v>
      </c>
      <c r="H3147" s="27">
        <f t="shared" si="257"/>
        <v>0.30745902734080882</v>
      </c>
    </row>
    <row r="3148" spans="1:8" x14ac:dyDescent="0.3">
      <c r="A3148">
        <v>30026</v>
      </c>
      <c r="B3148">
        <v>0.114999655360063</v>
      </c>
      <c r="C3148">
        <v>0.11486420922946849</v>
      </c>
      <c r="D3148">
        <f t="shared" si="254"/>
        <v>1.3544613059450483E-4</v>
      </c>
      <c r="E3148">
        <f t="shared" si="255"/>
        <v>0.13544613059450483</v>
      </c>
      <c r="F3148" s="27">
        <f t="shared" si="256"/>
        <v>0.13544613059450483</v>
      </c>
      <c r="G3148">
        <f t="shared" si="253"/>
        <v>0.11777959696524661</v>
      </c>
      <c r="H3148" s="27">
        <f t="shared" si="257"/>
        <v>0.11777959696524661</v>
      </c>
    </row>
    <row r="3149" spans="1:8" x14ac:dyDescent="0.3">
      <c r="A3149">
        <v>30027</v>
      </c>
      <c r="B3149">
        <v>0.114999676467177</v>
      </c>
      <c r="C3149">
        <v>0.115331190966682</v>
      </c>
      <c r="D3149">
        <f t="shared" si="254"/>
        <v>3.3151449950499789E-4</v>
      </c>
      <c r="E3149">
        <f t="shared" si="255"/>
        <v>0.33151449950499789</v>
      </c>
      <c r="F3149" s="27">
        <f t="shared" si="256"/>
        <v>0.33151449950499789</v>
      </c>
      <c r="G3149">
        <f t="shared" si="253"/>
        <v>0.28827428884081963</v>
      </c>
      <c r="H3149" s="27">
        <f t="shared" si="257"/>
        <v>0.28827428884081963</v>
      </c>
    </row>
    <row r="3150" spans="1:8" x14ac:dyDescent="0.3">
      <c r="A3150">
        <v>30028</v>
      </c>
      <c r="B3150">
        <v>0.114999696730677</v>
      </c>
      <c r="C3150">
        <v>0.1153176217506275</v>
      </c>
      <c r="D3150">
        <f t="shared" si="254"/>
        <v>3.1792501995049627E-4</v>
      </c>
      <c r="E3150">
        <f t="shared" si="255"/>
        <v>0.31792501995049627</v>
      </c>
      <c r="F3150" s="27">
        <f t="shared" si="256"/>
        <v>0.31792501995049627</v>
      </c>
      <c r="G3150">
        <f t="shared" si="253"/>
        <v>0.27645726813963628</v>
      </c>
      <c r="H3150" s="27">
        <f t="shared" si="257"/>
        <v>0.27645726813963628</v>
      </c>
    </row>
    <row r="3151" spans="1:8" x14ac:dyDescent="0.3">
      <c r="A3151">
        <v>30029</v>
      </c>
      <c r="B3151">
        <v>0.114999720911759</v>
      </c>
      <c r="C3151">
        <v>0.1151353784499095</v>
      </c>
      <c r="D3151">
        <f t="shared" si="254"/>
        <v>1.3565753815049375E-4</v>
      </c>
      <c r="E3151">
        <f t="shared" si="255"/>
        <v>0.13565753815049375</v>
      </c>
      <c r="F3151" s="27">
        <f t="shared" si="256"/>
        <v>0.13565753815049375</v>
      </c>
      <c r="G3151">
        <f t="shared" si="253"/>
        <v>0.11796336293249425</v>
      </c>
      <c r="H3151" s="27">
        <f t="shared" si="257"/>
        <v>0.11796336293249425</v>
      </c>
    </row>
    <row r="3152" spans="1:8" x14ac:dyDescent="0.3">
      <c r="A3152">
        <v>30030</v>
      </c>
      <c r="B3152">
        <v>0.115999515358034</v>
      </c>
      <c r="C3152">
        <v>0.115989900335385</v>
      </c>
      <c r="D3152">
        <f t="shared" si="254"/>
        <v>9.6150226489982726E-6</v>
      </c>
      <c r="E3152">
        <f t="shared" si="255"/>
        <v>9.6150226489982726E-3</v>
      </c>
      <c r="F3152" s="27">
        <f t="shared" si="256"/>
        <v>9.6150226489982726E-3</v>
      </c>
      <c r="G3152">
        <f t="shared" si="253"/>
        <v>8.2888472588194696E-3</v>
      </c>
      <c r="H3152" s="27">
        <f t="shared" si="257"/>
        <v>8.2888472588194696E-3</v>
      </c>
    </row>
    <row r="3153" spans="1:8" x14ac:dyDescent="0.3">
      <c r="A3153">
        <v>30031</v>
      </c>
      <c r="B3153">
        <v>0.116999484469723</v>
      </c>
      <c r="C3153">
        <v>0.11706308135217749</v>
      </c>
      <c r="D3153">
        <f t="shared" si="254"/>
        <v>6.3596882454497461E-5</v>
      </c>
      <c r="E3153">
        <f t="shared" si="255"/>
        <v>6.3596882454497461E-2</v>
      </c>
      <c r="F3153" s="27">
        <f t="shared" si="256"/>
        <v>6.3596882454497461E-2</v>
      </c>
      <c r="G3153">
        <f t="shared" si="253"/>
        <v>5.4356549298262072E-2</v>
      </c>
      <c r="H3153" s="27">
        <f t="shared" si="257"/>
        <v>5.4356549298262072E-2</v>
      </c>
    </row>
    <row r="3154" spans="1:8" x14ac:dyDescent="0.3">
      <c r="A3154">
        <v>30032</v>
      </c>
      <c r="B3154">
        <v>0.117999032170193</v>
      </c>
      <c r="C3154">
        <v>0.1182400778345835</v>
      </c>
      <c r="D3154">
        <f t="shared" si="254"/>
        <v>2.4104566439049624E-4</v>
      </c>
      <c r="E3154">
        <f t="shared" si="255"/>
        <v>0.24104566439049624</v>
      </c>
      <c r="F3154" s="27">
        <f t="shared" si="256"/>
        <v>0.24104566439049624</v>
      </c>
      <c r="G3154">
        <f t="shared" si="253"/>
        <v>0.20427766224627159</v>
      </c>
      <c r="H3154" s="27">
        <f t="shared" si="257"/>
        <v>0.20427766224627159</v>
      </c>
    </row>
    <row r="3155" spans="1:8" x14ac:dyDescent="0.3">
      <c r="A3155">
        <v>30033</v>
      </c>
      <c r="B3155">
        <v>0.118998873309515</v>
      </c>
      <c r="C3155">
        <v>0.11863422996367699</v>
      </c>
      <c r="D3155">
        <f t="shared" si="254"/>
        <v>3.6464334583800884E-4</v>
      </c>
      <c r="E3155">
        <f t="shared" si="255"/>
        <v>0.36464334583800884</v>
      </c>
      <c r="F3155" s="27">
        <f t="shared" si="256"/>
        <v>0.36464334583800884</v>
      </c>
      <c r="G3155">
        <f t="shared" si="253"/>
        <v>0.30642588093214523</v>
      </c>
      <c r="H3155" s="27">
        <f t="shared" si="257"/>
        <v>0.30642588093214523</v>
      </c>
    </row>
    <row r="3156" spans="1:8" x14ac:dyDescent="0.3">
      <c r="A3156">
        <v>30034</v>
      </c>
      <c r="B3156">
        <v>0.119998463281811</v>
      </c>
      <c r="C3156">
        <v>0.1135300659385195</v>
      </c>
      <c r="D3156">
        <f t="shared" si="254"/>
        <v>6.4683973432915071E-3</v>
      </c>
      <c r="E3156">
        <f t="shared" si="255"/>
        <v>6.4683973432915067</v>
      </c>
      <c r="F3156" s="27">
        <f t="shared" si="256"/>
        <v>6.4683973432915067</v>
      </c>
      <c r="G3156">
        <f t="shared" si="253"/>
        <v>5.3904001487925441</v>
      </c>
      <c r="H3156" s="27">
        <f t="shared" si="257"/>
        <v>5.3904001487925441</v>
      </c>
    </row>
    <row r="3157" spans="1:8" x14ac:dyDescent="0.3">
      <c r="A3157">
        <v>30035</v>
      </c>
      <c r="B3157">
        <v>7.1677675675781496E-2</v>
      </c>
      <c r="C3157">
        <v>9.7475724442349004E-2</v>
      </c>
      <c r="D3157">
        <f t="shared" si="254"/>
        <v>2.5798048766567508E-2</v>
      </c>
      <c r="E3157">
        <f t="shared" si="255"/>
        <v>25.798048766567508</v>
      </c>
      <c r="F3157" s="27">
        <f t="shared" si="256"/>
        <v>25.798048766567508</v>
      </c>
      <c r="G3157">
        <f t="shared" si="253"/>
        <v>35.991748509339807</v>
      </c>
      <c r="H3157" s="27">
        <f t="shared" si="257"/>
        <v>35.991748509339807</v>
      </c>
    </row>
    <row r="3158" spans="1:8" x14ac:dyDescent="0.3">
      <c r="A3158">
        <v>30036</v>
      </c>
      <c r="B3158">
        <v>6.2001005149647501E-2</v>
      </c>
      <c r="C3158">
        <v>6.1744033003868E-2</v>
      </c>
      <c r="D3158">
        <f t="shared" si="254"/>
        <v>2.5697214577950073E-4</v>
      </c>
      <c r="E3158">
        <f t="shared" si="255"/>
        <v>0.25697214577950073</v>
      </c>
      <c r="F3158" s="27">
        <f t="shared" si="256"/>
        <v>0.25697214577950073</v>
      </c>
      <c r="G3158">
        <f t="shared" si="253"/>
        <v>0.4144644835342024</v>
      </c>
      <c r="H3158" s="27">
        <f t="shared" si="257"/>
        <v>0.4144644835342024</v>
      </c>
    </row>
    <row r="3159" spans="1:8" x14ac:dyDescent="0.3">
      <c r="A3159">
        <v>30037</v>
      </c>
      <c r="B3159">
        <v>6.2027375507962001E-2</v>
      </c>
      <c r="C3159">
        <v>6.2376257927368499E-2</v>
      </c>
      <c r="D3159">
        <f t="shared" si="254"/>
        <v>3.4888241940649739E-4</v>
      </c>
      <c r="E3159">
        <f t="shared" si="255"/>
        <v>0.34888241940649739</v>
      </c>
      <c r="F3159" s="27">
        <f t="shared" si="256"/>
        <v>0.34888241940649739</v>
      </c>
      <c r="G3159">
        <f t="shared" si="253"/>
        <v>0.56246522853721881</v>
      </c>
      <c r="H3159" s="27">
        <f t="shared" si="257"/>
        <v>0.56246522853721881</v>
      </c>
    </row>
    <row r="3160" spans="1:8" x14ac:dyDescent="0.3">
      <c r="A3160">
        <v>30038</v>
      </c>
      <c r="B3160">
        <v>6.5001232551640503E-2</v>
      </c>
      <c r="C3160">
        <v>6.3948494296439506E-2</v>
      </c>
      <c r="D3160">
        <f t="shared" si="254"/>
        <v>1.0527382552009967E-3</v>
      </c>
      <c r="E3160">
        <f t="shared" si="255"/>
        <v>1.0527382552009967</v>
      </c>
      <c r="F3160" s="27">
        <f t="shared" si="256"/>
        <v>1.0527382552009967</v>
      </c>
      <c r="G3160">
        <f t="shared" si="253"/>
        <v>1.6195666049326749</v>
      </c>
      <c r="H3160" s="27">
        <f t="shared" si="257"/>
        <v>1.6195666049326749</v>
      </c>
    </row>
    <row r="3161" spans="1:8" x14ac:dyDescent="0.3">
      <c r="A3161">
        <v>30039</v>
      </c>
      <c r="B3161">
        <v>6.8000506436334998E-2</v>
      </c>
      <c r="C3161">
        <v>6.7269723233597006E-2</v>
      </c>
      <c r="D3161">
        <f t="shared" si="254"/>
        <v>7.307832027379918E-4</v>
      </c>
      <c r="E3161">
        <f t="shared" si="255"/>
        <v>0.7307832027379918</v>
      </c>
      <c r="F3161" s="27">
        <f t="shared" si="256"/>
        <v>0.7307832027379918</v>
      </c>
      <c r="G3161">
        <f t="shared" si="253"/>
        <v>1.0746731767684443</v>
      </c>
      <c r="H3161" s="27">
        <f t="shared" si="257"/>
        <v>1.0746731767684443</v>
      </c>
    </row>
    <row r="3162" spans="1:8" x14ac:dyDescent="0.3">
      <c r="A3162">
        <v>30040</v>
      </c>
      <c r="B3162">
        <v>7.1000234061919507E-2</v>
      </c>
      <c r="C3162">
        <v>7.0298478574961507E-2</v>
      </c>
      <c r="D3162">
        <f t="shared" si="254"/>
        <v>7.0175548695800005E-4</v>
      </c>
      <c r="E3162">
        <f t="shared" si="255"/>
        <v>0.70175548695800005</v>
      </c>
      <c r="F3162" s="27">
        <f t="shared" si="256"/>
        <v>0.70175548695800005</v>
      </c>
      <c r="G3162">
        <f t="shared" si="253"/>
        <v>0.9883847514446179</v>
      </c>
      <c r="H3162" s="27">
        <f t="shared" si="257"/>
        <v>0.9883847514446179</v>
      </c>
    </row>
    <row r="3163" spans="1:8" x14ac:dyDescent="0.3">
      <c r="A3163">
        <v>30041</v>
      </c>
      <c r="B3163">
        <v>7.3000127199803505E-2</v>
      </c>
      <c r="C3163">
        <v>7.2977538231200997E-2</v>
      </c>
      <c r="D3163">
        <f t="shared" si="254"/>
        <v>2.2588968602507697E-5</v>
      </c>
      <c r="E3163">
        <f t="shared" si="255"/>
        <v>2.2588968602507697E-2</v>
      </c>
      <c r="F3163" s="27">
        <f t="shared" si="256"/>
        <v>2.2588968602507697E-2</v>
      </c>
      <c r="G3163">
        <f t="shared" si="253"/>
        <v>3.0943738687853276E-2</v>
      </c>
      <c r="H3163" s="27">
        <f t="shared" si="257"/>
        <v>3.0943738687853276E-2</v>
      </c>
    </row>
    <row r="3164" spans="1:8" x14ac:dyDescent="0.3">
      <c r="A3164">
        <v>30042</v>
      </c>
      <c r="B3164">
        <v>7.7000091361557998E-2</v>
      </c>
      <c r="C3164">
        <v>7.6635168392690495E-2</v>
      </c>
      <c r="D3164">
        <f t="shared" si="254"/>
        <v>3.6492296886750375E-4</v>
      </c>
      <c r="E3164">
        <f t="shared" si="255"/>
        <v>0.36492296886750375</v>
      </c>
      <c r="F3164" s="27">
        <f t="shared" si="256"/>
        <v>0.36492296886750375</v>
      </c>
      <c r="G3164">
        <f t="shared" si="253"/>
        <v>0.47392537127519585</v>
      </c>
      <c r="H3164" s="27">
        <f t="shared" si="257"/>
        <v>0.47392537127519585</v>
      </c>
    </row>
    <row r="3165" spans="1:8" x14ac:dyDescent="0.3">
      <c r="A3165">
        <v>30043</v>
      </c>
      <c r="B3165">
        <v>8.00000261644115E-2</v>
      </c>
      <c r="C3165">
        <v>8.0257916262234497E-2</v>
      </c>
      <c r="D3165">
        <f t="shared" si="254"/>
        <v>2.5789009782299643E-4</v>
      </c>
      <c r="E3165">
        <f t="shared" si="255"/>
        <v>0.25789009782299643</v>
      </c>
      <c r="F3165" s="27">
        <f t="shared" si="256"/>
        <v>0.25789009782299643</v>
      </c>
      <c r="G3165">
        <f t="shared" si="253"/>
        <v>0.32236251684842632</v>
      </c>
      <c r="H3165" s="27">
        <f t="shared" si="257"/>
        <v>0.32236251684842632</v>
      </c>
    </row>
    <row r="3166" spans="1:8" x14ac:dyDescent="0.3">
      <c r="A3166">
        <v>30044</v>
      </c>
      <c r="B3166">
        <v>8.4000028161718004E-2</v>
      </c>
      <c r="C3166">
        <v>8.3829766129309494E-2</v>
      </c>
      <c r="D3166">
        <f t="shared" si="254"/>
        <v>1.7026203240851079E-4</v>
      </c>
      <c r="E3166">
        <f t="shared" si="255"/>
        <v>0.17026203240851079</v>
      </c>
      <c r="F3166" s="27">
        <f t="shared" si="256"/>
        <v>0.17026203240851079</v>
      </c>
      <c r="G3166">
        <f t="shared" si="253"/>
        <v>0.20269282776991451</v>
      </c>
      <c r="H3166" s="27">
        <f t="shared" si="257"/>
        <v>0.20269282776991451</v>
      </c>
    </row>
    <row r="3167" spans="1:8" x14ac:dyDescent="0.3">
      <c r="A3167">
        <v>30045</v>
      </c>
      <c r="B3167">
        <v>8.7000187664577996E-2</v>
      </c>
      <c r="C3167">
        <v>8.7396978277623993E-2</v>
      </c>
      <c r="D3167">
        <f t="shared" si="254"/>
        <v>3.9679061304599694E-4</v>
      </c>
      <c r="E3167">
        <f t="shared" si="255"/>
        <v>0.39679061304599694</v>
      </c>
      <c r="F3167" s="27">
        <f t="shared" si="256"/>
        <v>0.39679061304599694</v>
      </c>
      <c r="G3167">
        <f t="shared" si="253"/>
        <v>0.45608018062649502</v>
      </c>
      <c r="H3167" s="27">
        <f t="shared" si="257"/>
        <v>0.45608018062649502</v>
      </c>
    </row>
    <row r="3168" spans="1:8" x14ac:dyDescent="0.3">
      <c r="A3168">
        <v>30046</v>
      </c>
      <c r="B3168">
        <v>9.1000171588414003E-2</v>
      </c>
      <c r="C3168">
        <v>9.0697585887123996E-2</v>
      </c>
      <c r="D3168">
        <f t="shared" si="254"/>
        <v>3.0258570129000628E-4</v>
      </c>
      <c r="E3168">
        <f t="shared" si="255"/>
        <v>0.30258570129000628</v>
      </c>
      <c r="F3168" s="27">
        <f t="shared" si="256"/>
        <v>0.30258570129000628</v>
      </c>
      <c r="G3168">
        <f t="shared" si="253"/>
        <v>0.33251113268068938</v>
      </c>
      <c r="H3168" s="27">
        <f t="shared" si="257"/>
        <v>0.33251113268068938</v>
      </c>
    </row>
    <row r="3169" spans="1:8" x14ac:dyDescent="0.3">
      <c r="A3169">
        <v>30047</v>
      </c>
      <c r="B3169">
        <v>9.4000026021475003E-2</v>
      </c>
      <c r="C3169">
        <v>9.4160203691194502E-2</v>
      </c>
      <c r="D3169">
        <f t="shared" si="254"/>
        <v>1.6017766971949954E-4</v>
      </c>
      <c r="E3169">
        <f t="shared" si="255"/>
        <v>0.16017766971949954</v>
      </c>
      <c r="F3169" s="27">
        <f t="shared" si="256"/>
        <v>0.16017766971949954</v>
      </c>
      <c r="G3169">
        <f t="shared" si="253"/>
        <v>0.17040172912601723</v>
      </c>
      <c r="H3169" s="27">
        <f t="shared" si="257"/>
        <v>0.17040172912601723</v>
      </c>
    </row>
    <row r="3170" spans="1:8" x14ac:dyDescent="0.3">
      <c r="A3170">
        <v>30048</v>
      </c>
      <c r="B3170">
        <v>9.8000025075761499E-2</v>
      </c>
      <c r="C3170">
        <v>9.7800701690656994E-2</v>
      </c>
      <c r="D3170">
        <f t="shared" si="254"/>
        <v>1.9932338510450509E-4</v>
      </c>
      <c r="E3170">
        <f t="shared" si="255"/>
        <v>0.19932338510450509</v>
      </c>
      <c r="F3170" s="27">
        <f t="shared" si="256"/>
        <v>0.19932338510450509</v>
      </c>
      <c r="G3170">
        <f t="shared" si="253"/>
        <v>0.20339115724757512</v>
      </c>
      <c r="H3170" s="27">
        <f t="shared" si="257"/>
        <v>0.20339115724757512</v>
      </c>
    </row>
    <row r="3171" spans="1:8" x14ac:dyDescent="0.3">
      <c r="A3171">
        <v>30625</v>
      </c>
      <c r="B3171">
        <v>0.108000020790745</v>
      </c>
      <c r="C3171">
        <v>0.108028574957954</v>
      </c>
      <c r="D3171">
        <f t="shared" si="254"/>
        <v>2.8554167208996728E-5</v>
      </c>
      <c r="E3171">
        <f t="shared" si="255"/>
        <v>2.8554167208996728E-2</v>
      </c>
      <c r="F3171" s="27">
        <f t="shared" si="256"/>
        <v>2.8554167208996728E-2</v>
      </c>
      <c r="G3171">
        <f t="shared" si="253"/>
        <v>2.6439038622336691E-2</v>
      </c>
      <c r="H3171" s="27">
        <f t="shared" si="257"/>
        <v>2.6439038622336691E-2</v>
      </c>
    </row>
    <row r="3172" spans="1:8" x14ac:dyDescent="0.3">
      <c r="A3172">
        <v>30626</v>
      </c>
      <c r="B3172">
        <v>0.109000030118432</v>
      </c>
      <c r="C3172">
        <v>0.10937623242842801</v>
      </c>
      <c r="D3172">
        <f t="shared" si="254"/>
        <v>3.7620230999600712E-4</v>
      </c>
      <c r="E3172">
        <f t="shared" si="255"/>
        <v>0.37620230999600712</v>
      </c>
      <c r="F3172" s="27">
        <f t="shared" si="256"/>
        <v>0.37620230999600712</v>
      </c>
      <c r="G3172">
        <f t="shared" si="253"/>
        <v>0.34513963857372459</v>
      </c>
      <c r="H3172" s="27">
        <f t="shared" si="257"/>
        <v>0.34513963857372459</v>
      </c>
    </row>
    <row r="3173" spans="1:8" x14ac:dyDescent="0.3">
      <c r="A3173">
        <v>30627</v>
      </c>
      <c r="B3173">
        <v>0.111000043257487</v>
      </c>
      <c r="C3173">
        <v>0.111219502500864</v>
      </c>
      <c r="D3173">
        <f t="shared" si="254"/>
        <v>2.1945924337700429E-4</v>
      </c>
      <c r="E3173">
        <f t="shared" si="255"/>
        <v>0.21945924337700429</v>
      </c>
      <c r="F3173" s="27">
        <f t="shared" si="256"/>
        <v>0.21945924337700429</v>
      </c>
      <c r="G3173">
        <f t="shared" si="253"/>
        <v>0.19771095302001307</v>
      </c>
      <c r="H3173" s="27">
        <f t="shared" si="257"/>
        <v>0.19771095302001307</v>
      </c>
    </row>
    <row r="3174" spans="1:8" x14ac:dyDescent="0.3">
      <c r="A3174">
        <v>30628</v>
      </c>
      <c r="B3174">
        <v>0.112000049743692</v>
      </c>
      <c r="C3174">
        <v>0.1126499003377755</v>
      </c>
      <c r="D3174">
        <f t="shared" si="254"/>
        <v>6.498505940834981E-4</v>
      </c>
      <c r="E3174">
        <f t="shared" si="255"/>
        <v>0.6498505940834981</v>
      </c>
      <c r="F3174" s="27">
        <f t="shared" si="256"/>
        <v>0.6498505940834981</v>
      </c>
      <c r="G3174">
        <f t="shared" si="253"/>
        <v>0.58022348701688731</v>
      </c>
      <c r="H3174" s="27">
        <f t="shared" si="257"/>
        <v>0.58022348701688731</v>
      </c>
    </row>
    <row r="3175" spans="1:8" x14ac:dyDescent="0.3">
      <c r="A3175">
        <v>30629</v>
      </c>
      <c r="B3175">
        <v>0.11400004936432</v>
      </c>
      <c r="C3175">
        <v>0.1141867323626</v>
      </c>
      <c r="D3175">
        <f t="shared" si="254"/>
        <v>1.8668299828000778E-4</v>
      </c>
      <c r="E3175">
        <f t="shared" si="255"/>
        <v>0.18668299828000778</v>
      </c>
      <c r="F3175" s="27">
        <f t="shared" si="256"/>
        <v>0.18668299828000778</v>
      </c>
      <c r="G3175">
        <f t="shared" si="253"/>
        <v>0.16375694512500472</v>
      </c>
      <c r="H3175" s="27">
        <f t="shared" si="257"/>
        <v>0.16375694512500472</v>
      </c>
    </row>
    <row r="3176" spans="1:8" x14ac:dyDescent="0.3">
      <c r="A3176">
        <v>30630</v>
      </c>
      <c r="B3176">
        <v>0.115000048468755</v>
      </c>
      <c r="C3176">
        <v>0.1146544843592615</v>
      </c>
      <c r="D3176">
        <f t="shared" si="254"/>
        <v>3.4556410949350413E-4</v>
      </c>
      <c r="E3176">
        <f t="shared" si="255"/>
        <v>0.34556410949350413</v>
      </c>
      <c r="F3176" s="27">
        <f t="shared" si="256"/>
        <v>0.34556410949350413</v>
      </c>
      <c r="G3176">
        <f t="shared" si="253"/>
        <v>0.30049040334743193</v>
      </c>
      <c r="H3176" s="27">
        <f t="shared" si="257"/>
        <v>0.30049040334743193</v>
      </c>
    </row>
    <row r="3177" spans="1:8" x14ac:dyDescent="0.3">
      <c r="A3177">
        <v>30631</v>
      </c>
      <c r="B3177">
        <v>0.11500004950723</v>
      </c>
      <c r="C3177">
        <v>0.115228847429965</v>
      </c>
      <c r="D3177">
        <f t="shared" si="254"/>
        <v>2.2879792273500232E-4</v>
      </c>
      <c r="E3177">
        <f t="shared" si="255"/>
        <v>0.22879792273500232</v>
      </c>
      <c r="F3177" s="27">
        <f t="shared" si="256"/>
        <v>0.22879792273500232</v>
      </c>
      <c r="G3177">
        <f t="shared" si="253"/>
        <v>0.19895462977224015</v>
      </c>
      <c r="H3177" s="27">
        <f t="shared" si="257"/>
        <v>0.19895462977224015</v>
      </c>
    </row>
    <row r="3178" spans="1:8" x14ac:dyDescent="0.3">
      <c r="A3178">
        <v>30632</v>
      </c>
      <c r="B3178">
        <v>0.116000048270973</v>
      </c>
      <c r="C3178">
        <v>0.1157982743503735</v>
      </c>
      <c r="D3178">
        <f t="shared" si="254"/>
        <v>2.0177392059950172E-4</v>
      </c>
      <c r="E3178">
        <f t="shared" si="255"/>
        <v>0.20177392059950172</v>
      </c>
      <c r="F3178" s="27">
        <f t="shared" si="256"/>
        <v>0.20177392059950172</v>
      </c>
      <c r="G3178">
        <f t="shared" si="253"/>
        <v>0.17394296261684586</v>
      </c>
      <c r="H3178" s="27">
        <f t="shared" si="257"/>
        <v>0.17394296261684586</v>
      </c>
    </row>
    <row r="3179" spans="1:8" x14ac:dyDescent="0.3">
      <c r="A3179">
        <v>30633</v>
      </c>
      <c r="B3179">
        <v>0.11600004881235</v>
      </c>
      <c r="C3179">
        <v>0.1161857534177055</v>
      </c>
      <c r="D3179">
        <f t="shared" si="254"/>
        <v>1.8570460535549671E-4</v>
      </c>
      <c r="E3179">
        <f t="shared" si="255"/>
        <v>0.18570460535549671</v>
      </c>
      <c r="F3179" s="27">
        <f t="shared" si="256"/>
        <v>0.18570460535549671</v>
      </c>
      <c r="G3179">
        <f t="shared" si="253"/>
        <v>0.16009010966530351</v>
      </c>
      <c r="H3179" s="27">
        <f t="shared" si="257"/>
        <v>0.16009010966530351</v>
      </c>
    </row>
    <row r="3180" spans="1:8" x14ac:dyDescent="0.3">
      <c r="A3180">
        <v>30634</v>
      </c>
      <c r="B3180">
        <v>0.11700002268671</v>
      </c>
      <c r="C3180">
        <v>0.11707504227210951</v>
      </c>
      <c r="D3180">
        <f t="shared" si="254"/>
        <v>7.5019585399502264E-5</v>
      </c>
      <c r="E3180">
        <f t="shared" si="255"/>
        <v>7.5019585399502264E-2</v>
      </c>
      <c r="F3180" s="27">
        <f t="shared" si="256"/>
        <v>7.5019585399502264E-2</v>
      </c>
      <c r="G3180">
        <f t="shared" si="253"/>
        <v>6.4119291327303068E-2</v>
      </c>
      <c r="H3180" s="27">
        <f t="shared" si="257"/>
        <v>6.4119291327303068E-2</v>
      </c>
    </row>
    <row r="3181" spans="1:8" x14ac:dyDescent="0.3">
      <c r="A3181">
        <v>30635</v>
      </c>
      <c r="B3181">
        <v>0.117000023019955</v>
      </c>
      <c r="C3181">
        <v>0.1175606473860675</v>
      </c>
      <c r="D3181">
        <f t="shared" si="254"/>
        <v>5.6062436611249711E-4</v>
      </c>
      <c r="E3181">
        <f t="shared" si="255"/>
        <v>0.56062436611249711</v>
      </c>
      <c r="F3181" s="27">
        <f t="shared" si="256"/>
        <v>0.56062436611249711</v>
      </c>
      <c r="G3181">
        <f t="shared" si="253"/>
        <v>0.47916603060571999</v>
      </c>
      <c r="H3181" s="27">
        <f t="shared" si="257"/>
        <v>0.47916603060571999</v>
      </c>
    </row>
    <row r="3182" spans="1:8" x14ac:dyDescent="0.3">
      <c r="A3182">
        <v>30636</v>
      </c>
      <c r="B3182">
        <v>0.11800002254580801</v>
      </c>
      <c r="C3182">
        <v>0.1183455333962955</v>
      </c>
      <c r="D3182">
        <f t="shared" si="254"/>
        <v>3.4551085048749319E-4</v>
      </c>
      <c r="E3182">
        <f t="shared" si="255"/>
        <v>0.34551085048749319</v>
      </c>
      <c r="F3182" s="27">
        <f t="shared" si="256"/>
        <v>0.34551085048749319</v>
      </c>
      <c r="G3182">
        <f t="shared" si="253"/>
        <v>0.29280574955260258</v>
      </c>
      <c r="H3182" s="27">
        <f t="shared" si="257"/>
        <v>0.29280574955260258</v>
      </c>
    </row>
    <row r="3183" spans="1:8" x14ac:dyDescent="0.3">
      <c r="A3183">
        <v>30637</v>
      </c>
      <c r="B3183">
        <v>0.118000022556805</v>
      </c>
      <c r="C3183">
        <v>0.1185361989993645</v>
      </c>
      <c r="D3183">
        <f t="shared" si="254"/>
        <v>5.3617644255950225E-4</v>
      </c>
      <c r="E3183">
        <f t="shared" si="255"/>
        <v>0.53617644255950225</v>
      </c>
      <c r="F3183" s="27">
        <f t="shared" si="256"/>
        <v>0.53617644255950225</v>
      </c>
      <c r="G3183">
        <f t="shared" si="253"/>
        <v>0.45438672886811349</v>
      </c>
      <c r="H3183" s="27">
        <f t="shared" si="257"/>
        <v>0.45438672886811349</v>
      </c>
    </row>
    <row r="3184" spans="1:8" x14ac:dyDescent="0.3">
      <c r="A3184">
        <v>30638</v>
      </c>
      <c r="B3184">
        <v>0.119000018442332</v>
      </c>
      <c r="C3184">
        <v>0.1189088734341415</v>
      </c>
      <c r="D3184">
        <f t="shared" si="254"/>
        <v>9.1145008190504639E-5</v>
      </c>
      <c r="E3184">
        <f t="shared" si="255"/>
        <v>9.1145008190504639E-2</v>
      </c>
      <c r="F3184" s="27">
        <f t="shared" si="256"/>
        <v>9.1145008190504639E-2</v>
      </c>
      <c r="G3184">
        <f t="shared" si="253"/>
        <v>7.6592431987457174E-2</v>
      </c>
      <c r="H3184" s="27">
        <f t="shared" si="257"/>
        <v>7.6592431987457174E-2</v>
      </c>
    </row>
    <row r="3185" spans="1:8" x14ac:dyDescent="0.3">
      <c r="A3185">
        <v>30639</v>
      </c>
      <c r="B3185">
        <v>0.119000028176088</v>
      </c>
      <c r="C3185">
        <v>0.11912230468314899</v>
      </c>
      <c r="D3185">
        <f t="shared" si="254"/>
        <v>1.2227650706099491E-4</v>
      </c>
      <c r="E3185">
        <f t="shared" si="255"/>
        <v>0.12227650706099491</v>
      </c>
      <c r="F3185" s="27">
        <f t="shared" si="256"/>
        <v>0.12227650706099491</v>
      </c>
      <c r="G3185">
        <f t="shared" si="253"/>
        <v>0.1027533429488425</v>
      </c>
      <c r="H3185" s="27">
        <f t="shared" si="257"/>
        <v>0.1027533429488425</v>
      </c>
    </row>
    <row r="3186" spans="1:8" x14ac:dyDescent="0.3">
      <c r="A3186">
        <v>30640</v>
      </c>
      <c r="B3186">
        <v>0.119000031121947</v>
      </c>
      <c r="C3186">
        <v>0.119617373890024</v>
      </c>
      <c r="D3186">
        <f t="shared" si="254"/>
        <v>6.1734276807699773E-4</v>
      </c>
      <c r="E3186">
        <f t="shared" si="255"/>
        <v>0.61734276807699773</v>
      </c>
      <c r="F3186" s="27">
        <f t="shared" si="256"/>
        <v>0.61734276807699773</v>
      </c>
      <c r="G3186">
        <f t="shared" si="253"/>
        <v>0.51877529968405367</v>
      </c>
      <c r="H3186" s="27">
        <f t="shared" si="257"/>
        <v>0.51877529968405367</v>
      </c>
    </row>
    <row r="3187" spans="1:8" x14ac:dyDescent="0.3">
      <c r="A3187">
        <v>30641</v>
      </c>
      <c r="B3187">
        <v>0.119000032907376</v>
      </c>
      <c r="C3187">
        <v>0.119836499142862</v>
      </c>
      <c r="D3187">
        <f t="shared" si="254"/>
        <v>8.3646623548599974E-4</v>
      </c>
      <c r="E3187">
        <f t="shared" si="255"/>
        <v>0.83646623548599974</v>
      </c>
      <c r="F3187" s="27">
        <f t="shared" si="256"/>
        <v>0.83646623548599974</v>
      </c>
      <c r="G3187">
        <f t="shared" si="253"/>
        <v>0.70291260855118043</v>
      </c>
      <c r="H3187" s="27">
        <f t="shared" si="257"/>
        <v>0.70291260855118043</v>
      </c>
    </row>
    <row r="3188" spans="1:8" x14ac:dyDescent="0.3">
      <c r="A3188">
        <v>30642</v>
      </c>
      <c r="B3188">
        <v>0.118000022414922</v>
      </c>
      <c r="C3188">
        <v>0.1185464526574215</v>
      </c>
      <c r="D3188">
        <f t="shared" si="254"/>
        <v>5.4643024249950711E-4</v>
      </c>
      <c r="E3188">
        <f t="shared" si="255"/>
        <v>0.54643024249950711</v>
      </c>
      <c r="F3188" s="27">
        <f t="shared" si="256"/>
        <v>0.54643024249950711</v>
      </c>
      <c r="G3188">
        <f t="shared" si="253"/>
        <v>0.46307638872991164</v>
      </c>
      <c r="H3188" s="27">
        <f t="shared" si="257"/>
        <v>0.46307638872991164</v>
      </c>
    </row>
    <row r="3189" spans="1:8" x14ac:dyDescent="0.3">
      <c r="A3189">
        <v>30643</v>
      </c>
      <c r="B3189">
        <v>0.11700002294735801</v>
      </c>
      <c r="C3189">
        <v>0.11768051647581949</v>
      </c>
      <c r="D3189">
        <f t="shared" si="254"/>
        <v>6.8049352846148714E-4</v>
      </c>
      <c r="E3189">
        <f t="shared" si="255"/>
        <v>0.68049352846148714</v>
      </c>
      <c r="F3189" s="27">
        <f t="shared" si="256"/>
        <v>0.68049352846148714</v>
      </c>
      <c r="G3189">
        <f t="shared" si="253"/>
        <v>0.58161828632090329</v>
      </c>
      <c r="H3189" s="27">
        <f t="shared" si="257"/>
        <v>0.58161828632090329</v>
      </c>
    </row>
    <row r="3190" spans="1:8" x14ac:dyDescent="0.3">
      <c r="A3190">
        <v>30644</v>
      </c>
      <c r="B3190">
        <v>0.11600002319663801</v>
      </c>
      <c r="C3190">
        <v>0.11648942359963151</v>
      </c>
      <c r="D3190">
        <f t="shared" si="254"/>
        <v>4.8940040299350063E-4</v>
      </c>
      <c r="E3190">
        <f t="shared" si="255"/>
        <v>0.48940040299350063</v>
      </c>
      <c r="F3190" s="27">
        <f t="shared" si="256"/>
        <v>0.48940040299350063</v>
      </c>
      <c r="G3190">
        <f t="shared" si="253"/>
        <v>0.42189681476519292</v>
      </c>
      <c r="H3190" s="27">
        <f t="shared" si="257"/>
        <v>0.42189681476519292</v>
      </c>
    </row>
    <row r="3191" spans="1:8" x14ac:dyDescent="0.3">
      <c r="A3191">
        <v>30645</v>
      </c>
      <c r="B3191">
        <v>0.115000049976983</v>
      </c>
      <c r="C3191">
        <v>0.11489199370823849</v>
      </c>
      <c r="D3191">
        <f t="shared" si="254"/>
        <v>1.0805626874450802E-4</v>
      </c>
      <c r="E3191">
        <f t="shared" si="255"/>
        <v>0.10805626874450802</v>
      </c>
      <c r="F3191" s="27">
        <f t="shared" si="256"/>
        <v>0.10805626874450802</v>
      </c>
      <c r="G3191">
        <f t="shared" si="253"/>
        <v>9.3961931987103675E-2</v>
      </c>
      <c r="H3191" s="27">
        <f t="shared" si="257"/>
        <v>9.3961931987103675E-2</v>
      </c>
    </row>
    <row r="3192" spans="1:8" x14ac:dyDescent="0.3">
      <c r="A3192">
        <v>30646</v>
      </c>
      <c r="B3192">
        <v>0.113000048176378</v>
      </c>
      <c r="C3192">
        <v>0.1131479273016055</v>
      </c>
      <c r="D3192">
        <f t="shared" si="254"/>
        <v>1.4787912522749858E-4</v>
      </c>
      <c r="E3192">
        <f t="shared" si="255"/>
        <v>0.14787912522749858</v>
      </c>
      <c r="F3192" s="27">
        <f t="shared" si="256"/>
        <v>0.14787912522749858</v>
      </c>
      <c r="G3192">
        <f t="shared" si="253"/>
        <v>0.13086642670866741</v>
      </c>
      <c r="H3192" s="27">
        <f t="shared" si="257"/>
        <v>0.13086642670866741</v>
      </c>
    </row>
    <row r="3193" spans="1:8" x14ac:dyDescent="0.3">
      <c r="A3193">
        <v>30647</v>
      </c>
      <c r="B3193">
        <v>0.111000038103253</v>
      </c>
      <c r="C3193">
        <v>0.11118207393409051</v>
      </c>
      <c r="D3193">
        <f t="shared" si="254"/>
        <v>1.8203583083750696E-4</v>
      </c>
      <c r="E3193">
        <f t="shared" si="255"/>
        <v>0.18203583083750696</v>
      </c>
      <c r="F3193" s="27">
        <f t="shared" si="256"/>
        <v>0.18203583083750696</v>
      </c>
      <c r="G3193">
        <f t="shared" si="253"/>
        <v>0.16399618770236454</v>
      </c>
      <c r="H3193" s="27">
        <f t="shared" si="257"/>
        <v>0.16399618770236454</v>
      </c>
    </row>
    <row r="3194" spans="1:8" x14ac:dyDescent="0.3">
      <c r="A3194">
        <v>30648</v>
      </c>
      <c r="B3194">
        <v>0.1090000213067</v>
      </c>
      <c r="C3194">
        <v>0.10929457388569799</v>
      </c>
      <c r="D3194">
        <f t="shared" si="254"/>
        <v>2.9455257899799192E-4</v>
      </c>
      <c r="E3194">
        <f t="shared" si="255"/>
        <v>0.29455257899799192</v>
      </c>
      <c r="F3194" s="27">
        <f t="shared" si="256"/>
        <v>0.29455257899799192</v>
      </c>
      <c r="G3194">
        <f t="shared" si="253"/>
        <v>0.27023167102801876</v>
      </c>
      <c r="H3194" s="27">
        <f t="shared" si="257"/>
        <v>0.27023167102801876</v>
      </c>
    </row>
    <row r="3195" spans="1:8" x14ac:dyDescent="0.3">
      <c r="A3195">
        <v>30649</v>
      </c>
      <c r="B3195">
        <v>0.10700002185884699</v>
      </c>
      <c r="C3195">
        <v>0.1071236733975975</v>
      </c>
      <c r="D3195">
        <f t="shared" si="254"/>
        <v>1.2365153875050494E-4</v>
      </c>
      <c r="E3195">
        <f t="shared" si="255"/>
        <v>0.12365153875050494</v>
      </c>
      <c r="F3195" s="27">
        <f t="shared" si="256"/>
        <v>0.12365153875050494</v>
      </c>
      <c r="G3195">
        <f t="shared" si="253"/>
        <v>0.11556216214013901</v>
      </c>
      <c r="H3195" s="27">
        <f t="shared" si="257"/>
        <v>0.11556216214013901</v>
      </c>
    </row>
    <row r="3196" spans="1:8" x14ac:dyDescent="0.3">
      <c r="A3196">
        <v>30650</v>
      </c>
      <c r="B3196">
        <v>0.106000121065988</v>
      </c>
      <c r="C3196">
        <v>0.106267713163904</v>
      </c>
      <c r="D3196">
        <f t="shared" si="254"/>
        <v>2.6759209791600569E-4</v>
      </c>
      <c r="E3196">
        <f t="shared" si="255"/>
        <v>0.26759209791600569</v>
      </c>
      <c r="F3196" s="27">
        <f t="shared" si="256"/>
        <v>0.26759209791600569</v>
      </c>
      <c r="G3196">
        <f t="shared" si="253"/>
        <v>0.25244508706685553</v>
      </c>
      <c r="H3196" s="27">
        <f t="shared" si="257"/>
        <v>0.25244508706685553</v>
      </c>
    </row>
    <row r="3197" spans="1:8" x14ac:dyDescent="0.3">
      <c r="A3197">
        <v>30651</v>
      </c>
      <c r="B3197">
        <v>0.105000127643758</v>
      </c>
      <c r="C3197">
        <v>0.105615054040774</v>
      </c>
      <c r="D3197">
        <f t="shared" si="254"/>
        <v>6.1492639701599128E-4</v>
      </c>
      <c r="E3197">
        <f t="shared" si="255"/>
        <v>0.61492639701599128</v>
      </c>
      <c r="F3197" s="27">
        <f t="shared" si="256"/>
        <v>0.61492639701599128</v>
      </c>
      <c r="G3197">
        <f t="shared" si="253"/>
        <v>0.5856434756939527</v>
      </c>
      <c r="H3197" s="27">
        <f t="shared" si="257"/>
        <v>0.5856434756939527</v>
      </c>
    </row>
    <row r="3198" spans="1:8" x14ac:dyDescent="0.3">
      <c r="A3198">
        <v>30652</v>
      </c>
      <c r="B3198">
        <v>0.10500012319043101</v>
      </c>
      <c r="C3198">
        <v>0.104843245911692</v>
      </c>
      <c r="D3198">
        <f t="shared" si="254"/>
        <v>1.5687727873900381E-4</v>
      </c>
      <c r="E3198">
        <f t="shared" si="255"/>
        <v>0.15687727873900381</v>
      </c>
      <c r="F3198" s="27">
        <f t="shared" si="256"/>
        <v>0.15687727873900381</v>
      </c>
      <c r="G3198">
        <f t="shared" si="253"/>
        <v>0.14940675684207247</v>
      </c>
      <c r="H3198" s="27">
        <f t="shared" si="257"/>
        <v>0.14940675684207247</v>
      </c>
    </row>
    <row r="3199" spans="1:8" x14ac:dyDescent="0.3">
      <c r="A3199">
        <v>30653</v>
      </c>
      <c r="B3199">
        <v>0.104000130307561</v>
      </c>
      <c r="C3199">
        <v>0.1039635842267245</v>
      </c>
      <c r="D3199">
        <f t="shared" si="254"/>
        <v>3.654608083650257E-5</v>
      </c>
      <c r="E3199">
        <f t="shared" si="255"/>
        <v>3.654608083650257E-2</v>
      </c>
      <c r="F3199" s="27">
        <f t="shared" si="256"/>
        <v>3.654608083650257E-2</v>
      </c>
      <c r="G3199">
        <f t="shared" si="253"/>
        <v>3.5140418313346675E-2</v>
      </c>
      <c r="H3199" s="27">
        <f t="shared" si="257"/>
        <v>3.5140418313346675E-2</v>
      </c>
    </row>
    <row r="3200" spans="1:8" x14ac:dyDescent="0.3">
      <c r="A3200">
        <v>30654</v>
      </c>
      <c r="B3200">
        <v>0.10400012787516499</v>
      </c>
      <c r="C3200">
        <v>0.1037036524458495</v>
      </c>
      <c r="D3200">
        <f t="shared" si="254"/>
        <v>2.9647542931549031E-4</v>
      </c>
      <c r="E3200">
        <f t="shared" si="255"/>
        <v>0.29647542931549031</v>
      </c>
      <c r="F3200" s="27">
        <f t="shared" si="256"/>
        <v>0.29647542931549031</v>
      </c>
      <c r="G3200">
        <f t="shared" si="253"/>
        <v>0.2850721776720892</v>
      </c>
      <c r="H3200" s="27">
        <f t="shared" si="257"/>
        <v>0.2850721776720892</v>
      </c>
    </row>
    <row r="3201" spans="1:8" x14ac:dyDescent="0.3">
      <c r="A3201">
        <v>30655</v>
      </c>
      <c r="B3201">
        <v>0.10300013680762</v>
      </c>
      <c r="C3201">
        <v>0.1033280000109835</v>
      </c>
      <c r="D3201">
        <f t="shared" si="254"/>
        <v>3.278632033634904E-4</v>
      </c>
      <c r="E3201">
        <f t="shared" si="255"/>
        <v>0.3278632033634904</v>
      </c>
      <c r="F3201" s="27">
        <f t="shared" si="256"/>
        <v>0.3278632033634904</v>
      </c>
      <c r="G3201">
        <f t="shared" si="253"/>
        <v>0.31831336688014467</v>
      </c>
      <c r="H3201" s="27">
        <f t="shared" si="257"/>
        <v>0.31831336688014467</v>
      </c>
    </row>
    <row r="3202" spans="1:8" x14ac:dyDescent="0.3">
      <c r="A3202">
        <v>30656</v>
      </c>
      <c r="B3202">
        <v>0.10300013309331101</v>
      </c>
      <c r="C3202">
        <v>0.10305380722125849</v>
      </c>
      <c r="D3202">
        <f t="shared" si="254"/>
        <v>5.3674127947489492E-5</v>
      </c>
      <c r="E3202">
        <f t="shared" si="255"/>
        <v>5.3674127947489492E-2</v>
      </c>
      <c r="F3202" s="27">
        <f t="shared" si="256"/>
        <v>5.3674127947489492E-2</v>
      </c>
      <c r="G3202">
        <f t="shared" si="253"/>
        <v>5.2110736496684365E-2</v>
      </c>
      <c r="H3202" s="27">
        <f t="shared" si="257"/>
        <v>5.2110736496684365E-2</v>
      </c>
    </row>
    <row r="3203" spans="1:8" x14ac:dyDescent="0.3">
      <c r="A3203">
        <v>30657</v>
      </c>
      <c r="B3203">
        <v>0.103000128662645</v>
      </c>
      <c r="C3203">
        <v>0.103144752492068</v>
      </c>
      <c r="D3203">
        <f t="shared" si="254"/>
        <v>1.4462382942299901E-4</v>
      </c>
      <c r="E3203">
        <f t="shared" si="255"/>
        <v>0.14462382942299901</v>
      </c>
      <c r="F3203" s="27">
        <f t="shared" si="256"/>
        <v>0.14462382942299901</v>
      </c>
      <c r="G3203">
        <f t="shared" ref="G3203:G3266" si="258">ABS(F3203/(B3203*1000))*100</f>
        <v>0.14041130948164499</v>
      </c>
      <c r="H3203" s="27">
        <f t="shared" si="257"/>
        <v>0.14041130948164499</v>
      </c>
    </row>
    <row r="3204" spans="1:8" x14ac:dyDescent="0.3">
      <c r="A3204">
        <v>30658</v>
      </c>
      <c r="B3204">
        <v>0.103000131642687</v>
      </c>
      <c r="C3204">
        <v>0.1032185294984435</v>
      </c>
      <c r="D3204">
        <f t="shared" ref="D3204:D3267" si="259">ABS(B3204-C3204)</f>
        <v>2.183978557565025E-4</v>
      </c>
      <c r="E3204">
        <f t="shared" ref="E3204:E3267" si="260">D3204*1000</f>
        <v>0.2183978557565025</v>
      </c>
      <c r="F3204" s="27">
        <f t="shared" ref="F3204:F3267" si="261">E3204</f>
        <v>0.2183978557565025</v>
      </c>
      <c r="G3204">
        <f t="shared" si="258"/>
        <v>0.2120364821611456</v>
      </c>
      <c r="H3204" s="27">
        <f t="shared" ref="H3204:H3267" si="262">G3204</f>
        <v>0.2120364821611456</v>
      </c>
    </row>
    <row r="3205" spans="1:8" x14ac:dyDescent="0.3">
      <c r="A3205">
        <v>30659</v>
      </c>
      <c r="B3205">
        <v>0.10300012952745</v>
      </c>
      <c r="C3205">
        <v>0.10284097866663849</v>
      </c>
      <c r="D3205">
        <f t="shared" si="259"/>
        <v>1.591508608115022E-4</v>
      </c>
      <c r="E3205">
        <f t="shared" si="260"/>
        <v>0.1591508608115022</v>
      </c>
      <c r="F3205" s="27">
        <f t="shared" si="261"/>
        <v>0.1591508608115022</v>
      </c>
      <c r="G3205">
        <f t="shared" si="258"/>
        <v>0.15451520453582321</v>
      </c>
      <c r="H3205" s="27">
        <f t="shared" si="262"/>
        <v>0.15451520453582321</v>
      </c>
    </row>
    <row r="3206" spans="1:8" x14ac:dyDescent="0.3">
      <c r="A3206">
        <v>30660</v>
      </c>
      <c r="B3206">
        <v>0.103000128186696</v>
      </c>
      <c r="C3206">
        <v>0.10261616875248999</v>
      </c>
      <c r="D3206">
        <f t="shared" si="259"/>
        <v>3.8395943420600764E-4</v>
      </c>
      <c r="E3206">
        <f t="shared" si="260"/>
        <v>0.38395943420600764</v>
      </c>
      <c r="F3206" s="27">
        <f t="shared" si="261"/>
        <v>0.38395943420600764</v>
      </c>
      <c r="G3206">
        <f t="shared" si="258"/>
        <v>0.37277568578366266</v>
      </c>
      <c r="H3206" s="27">
        <f t="shared" si="262"/>
        <v>0.37277568578366266</v>
      </c>
    </row>
    <row r="3207" spans="1:8" x14ac:dyDescent="0.3">
      <c r="A3207">
        <v>30661</v>
      </c>
      <c r="B3207">
        <v>0.102000138948535</v>
      </c>
      <c r="C3207">
        <v>0.1024431407013095</v>
      </c>
      <c r="D3207">
        <f t="shared" si="259"/>
        <v>4.4300175277449394E-4</v>
      </c>
      <c r="E3207">
        <f t="shared" si="260"/>
        <v>0.44300175277449394</v>
      </c>
      <c r="F3207" s="27">
        <f t="shared" si="261"/>
        <v>0.44300175277449394</v>
      </c>
      <c r="G3207">
        <f t="shared" si="258"/>
        <v>0.43431485225526417</v>
      </c>
      <c r="H3207" s="27">
        <f t="shared" si="262"/>
        <v>0.43431485225526417</v>
      </c>
    </row>
    <row r="3208" spans="1:8" x14ac:dyDescent="0.3">
      <c r="A3208">
        <v>30662</v>
      </c>
      <c r="B3208">
        <v>0.10200013795992301</v>
      </c>
      <c r="C3208">
        <v>0.10231592271215149</v>
      </c>
      <c r="D3208">
        <f t="shared" si="259"/>
        <v>3.1578475222848734E-4</v>
      </c>
      <c r="E3208">
        <f t="shared" si="260"/>
        <v>0.31578475222848734</v>
      </c>
      <c r="F3208" s="27">
        <f t="shared" si="261"/>
        <v>0.31578475222848734</v>
      </c>
      <c r="G3208">
        <f t="shared" si="258"/>
        <v>0.30959247560288855</v>
      </c>
      <c r="H3208" s="27">
        <f t="shared" si="262"/>
        <v>0.30959247560288855</v>
      </c>
    </row>
    <row r="3209" spans="1:8" x14ac:dyDescent="0.3">
      <c r="A3209">
        <v>30663</v>
      </c>
      <c r="B3209">
        <v>0.102000139187799</v>
      </c>
      <c r="C3209">
        <v>0.10234595618447399</v>
      </c>
      <c r="D3209">
        <f t="shared" si="259"/>
        <v>3.4581699667499133E-4</v>
      </c>
      <c r="E3209">
        <f t="shared" si="260"/>
        <v>0.34581699667499133</v>
      </c>
      <c r="F3209" s="27">
        <f t="shared" si="261"/>
        <v>0.34581699667499133</v>
      </c>
      <c r="G3209">
        <f t="shared" si="258"/>
        <v>0.33903580860638377</v>
      </c>
      <c r="H3209" s="27">
        <f t="shared" si="262"/>
        <v>0.33903580860638377</v>
      </c>
    </row>
    <row r="3210" spans="1:8" x14ac:dyDescent="0.3">
      <c r="A3210">
        <v>30664</v>
      </c>
      <c r="B3210">
        <v>0.102000145847707</v>
      </c>
      <c r="C3210">
        <v>0.102177485904069</v>
      </c>
      <c r="D3210">
        <f t="shared" si="259"/>
        <v>1.7734005636199646E-4</v>
      </c>
      <c r="E3210">
        <f t="shared" si="260"/>
        <v>0.17734005636199646</v>
      </c>
      <c r="F3210" s="27">
        <f t="shared" si="261"/>
        <v>0.17734005636199646</v>
      </c>
      <c r="G3210">
        <f t="shared" si="258"/>
        <v>0.17386255175240334</v>
      </c>
      <c r="H3210" s="27">
        <f t="shared" si="262"/>
        <v>0.17386255175240334</v>
      </c>
    </row>
    <row r="3211" spans="1:8" x14ac:dyDescent="0.3">
      <c r="A3211">
        <v>30665</v>
      </c>
      <c r="B3211">
        <v>0.10200014455324</v>
      </c>
      <c r="C3211">
        <v>0.102072392144113</v>
      </c>
      <c r="D3211">
        <f t="shared" si="259"/>
        <v>7.2247590873000811E-5</v>
      </c>
      <c r="E3211">
        <f t="shared" si="260"/>
        <v>7.2247590873000811E-2</v>
      </c>
      <c r="F3211" s="27">
        <f t="shared" si="261"/>
        <v>7.2247590873000811E-2</v>
      </c>
      <c r="G3211">
        <f t="shared" si="258"/>
        <v>7.08308710634135E-2</v>
      </c>
      <c r="H3211" s="27">
        <f t="shared" si="262"/>
        <v>7.08308710634135E-2</v>
      </c>
    </row>
    <row r="3212" spans="1:8" x14ac:dyDescent="0.3">
      <c r="A3212">
        <v>30666</v>
      </c>
      <c r="B3212">
        <v>0.10100015161663101</v>
      </c>
      <c r="C3212">
        <v>0.101781787472559</v>
      </c>
      <c r="D3212">
        <f t="shared" si="259"/>
        <v>7.8163585592799789E-4</v>
      </c>
      <c r="E3212">
        <f t="shared" si="260"/>
        <v>0.78163585592799789</v>
      </c>
      <c r="F3212" s="27">
        <f t="shared" si="261"/>
        <v>0.78163585592799789</v>
      </c>
      <c r="G3212">
        <f t="shared" si="258"/>
        <v>0.77389572532017004</v>
      </c>
      <c r="H3212" s="27">
        <f t="shared" si="262"/>
        <v>0.77389572532017004</v>
      </c>
    </row>
    <row r="3213" spans="1:8" x14ac:dyDescent="0.3">
      <c r="A3213">
        <v>30667</v>
      </c>
      <c r="B3213">
        <v>0.101000149247169</v>
      </c>
      <c r="C3213">
        <v>0.10138765960238449</v>
      </c>
      <c r="D3213">
        <f t="shared" si="259"/>
        <v>3.875103552154896E-4</v>
      </c>
      <c r="E3213">
        <f t="shared" si="260"/>
        <v>0.3875103552154896</v>
      </c>
      <c r="F3213" s="27">
        <f t="shared" si="261"/>
        <v>0.3875103552154896</v>
      </c>
      <c r="G3213">
        <f t="shared" si="258"/>
        <v>0.38367305207358526</v>
      </c>
      <c r="H3213" s="27">
        <f t="shared" si="262"/>
        <v>0.38367305207358526</v>
      </c>
    </row>
    <row r="3214" spans="1:8" x14ac:dyDescent="0.3">
      <c r="A3214">
        <v>30668</v>
      </c>
      <c r="B3214">
        <v>0.10000015294383501</v>
      </c>
      <c r="C3214">
        <v>0.10078629828555299</v>
      </c>
      <c r="D3214">
        <f t="shared" si="259"/>
        <v>7.8614534171798922E-4</v>
      </c>
      <c r="E3214">
        <f t="shared" si="260"/>
        <v>0.78614534171798922</v>
      </c>
      <c r="F3214" s="27">
        <f t="shared" si="261"/>
        <v>0.78614534171798922</v>
      </c>
      <c r="G3214">
        <f t="shared" si="258"/>
        <v>0.78614413935899385</v>
      </c>
      <c r="H3214" s="27">
        <f t="shared" si="262"/>
        <v>0.78614413935899385</v>
      </c>
    </row>
    <row r="3215" spans="1:8" x14ac:dyDescent="0.3">
      <c r="A3215">
        <v>30669</v>
      </c>
      <c r="B3215">
        <v>0.100000149488516</v>
      </c>
      <c r="C3215">
        <v>0.1003346215288565</v>
      </c>
      <c r="D3215">
        <f t="shared" si="259"/>
        <v>3.3447204034049716E-4</v>
      </c>
      <c r="E3215">
        <f t="shared" si="260"/>
        <v>0.33447204034049716</v>
      </c>
      <c r="F3215" s="27">
        <f t="shared" si="261"/>
        <v>0.33447204034049716</v>
      </c>
      <c r="G3215">
        <f t="shared" si="258"/>
        <v>0.3344715403439551</v>
      </c>
      <c r="H3215" s="27">
        <f t="shared" si="262"/>
        <v>0.3344715403439551</v>
      </c>
    </row>
    <row r="3216" spans="1:8" x14ac:dyDescent="0.3">
      <c r="A3216">
        <v>30670</v>
      </c>
      <c r="B3216">
        <v>0.10000014639584801</v>
      </c>
      <c r="C3216">
        <v>0.10022349903816349</v>
      </c>
      <c r="D3216">
        <f t="shared" si="259"/>
        <v>2.2335264231548857E-4</v>
      </c>
      <c r="E3216">
        <f t="shared" si="260"/>
        <v>0.22335264231548857</v>
      </c>
      <c r="F3216" s="27">
        <f t="shared" si="261"/>
        <v>0.22335264231548857</v>
      </c>
      <c r="G3216">
        <f t="shared" si="258"/>
        <v>0.22335231533697247</v>
      </c>
      <c r="H3216" s="27">
        <f t="shared" si="262"/>
        <v>0.22335231533697247</v>
      </c>
    </row>
    <row r="3217" spans="1:8" x14ac:dyDescent="0.3">
      <c r="A3217">
        <v>30671</v>
      </c>
      <c r="B3217">
        <v>9.9000159321731507E-2</v>
      </c>
      <c r="C3217">
        <v>0.10024708325619849</v>
      </c>
      <c r="D3217">
        <f t="shared" si="259"/>
        <v>1.2469239344669869E-3</v>
      </c>
      <c r="E3217">
        <f t="shared" si="260"/>
        <v>1.2469239344669869</v>
      </c>
      <c r="F3217" s="27">
        <f t="shared" si="261"/>
        <v>1.2469239344669869</v>
      </c>
      <c r="G3217">
        <f t="shared" si="258"/>
        <v>1.2595170987702389</v>
      </c>
      <c r="H3217" s="27">
        <f t="shared" si="262"/>
        <v>1.2595170987702389</v>
      </c>
    </row>
    <row r="3218" spans="1:8" x14ac:dyDescent="0.3">
      <c r="A3218">
        <v>30672</v>
      </c>
      <c r="B3218">
        <v>9.9000155086046496E-2</v>
      </c>
      <c r="C3218">
        <v>9.988605051709E-2</v>
      </c>
      <c r="D3218">
        <f t="shared" si="259"/>
        <v>8.858954310435041E-4</v>
      </c>
      <c r="E3218">
        <f t="shared" si="260"/>
        <v>0.8858954310435041</v>
      </c>
      <c r="F3218" s="27">
        <f t="shared" si="261"/>
        <v>0.8858954310435041</v>
      </c>
      <c r="G3218">
        <f t="shared" si="258"/>
        <v>0.89484246794716993</v>
      </c>
      <c r="H3218" s="27">
        <f t="shared" si="262"/>
        <v>0.89484246794716993</v>
      </c>
    </row>
    <row r="3219" spans="1:8" x14ac:dyDescent="0.3">
      <c r="A3219">
        <v>30673</v>
      </c>
      <c r="B3219">
        <v>9.9000152022140006E-2</v>
      </c>
      <c r="C3219">
        <v>9.9848842200283006E-2</v>
      </c>
      <c r="D3219">
        <f t="shared" si="259"/>
        <v>8.4869017814299952E-4</v>
      </c>
      <c r="E3219">
        <f t="shared" si="260"/>
        <v>0.84869017814299952</v>
      </c>
      <c r="F3219" s="27">
        <f t="shared" si="261"/>
        <v>0.84869017814299952</v>
      </c>
      <c r="G3219">
        <f t="shared" si="258"/>
        <v>0.85726148981387607</v>
      </c>
      <c r="H3219" s="27">
        <f t="shared" si="262"/>
        <v>0.85726148981387607</v>
      </c>
    </row>
    <row r="3220" spans="1:8" x14ac:dyDescent="0.3">
      <c r="A3220">
        <v>30674</v>
      </c>
      <c r="B3220">
        <v>9.8000159226484002E-2</v>
      </c>
      <c r="C3220">
        <v>9.891853385353E-2</v>
      </c>
      <c r="D3220">
        <f t="shared" si="259"/>
        <v>9.1837462704599804E-4</v>
      </c>
      <c r="E3220">
        <f t="shared" si="260"/>
        <v>0.91837462704599804</v>
      </c>
      <c r="F3220" s="27">
        <f t="shared" si="261"/>
        <v>0.91837462704599804</v>
      </c>
      <c r="G3220">
        <f t="shared" si="258"/>
        <v>0.93711544378574063</v>
      </c>
      <c r="H3220" s="27">
        <f t="shared" si="262"/>
        <v>0.93711544378574063</v>
      </c>
    </row>
    <row r="3221" spans="1:8" x14ac:dyDescent="0.3">
      <c r="A3221">
        <v>30675</v>
      </c>
      <c r="B3221">
        <v>9.8000151025627993E-2</v>
      </c>
      <c r="C3221">
        <v>9.8087891709205496E-2</v>
      </c>
      <c r="D3221">
        <f t="shared" si="259"/>
        <v>8.7740683577502976E-5</v>
      </c>
      <c r="E3221">
        <f t="shared" si="260"/>
        <v>8.7740683577502976E-2</v>
      </c>
      <c r="F3221" s="27">
        <f t="shared" si="261"/>
        <v>8.7740683577502976E-2</v>
      </c>
      <c r="G3221">
        <f t="shared" si="258"/>
        <v>8.9531171798457668E-2</v>
      </c>
      <c r="H3221" s="27">
        <f t="shared" si="262"/>
        <v>8.9531171798457668E-2</v>
      </c>
    </row>
    <row r="3222" spans="1:8" x14ac:dyDescent="0.3">
      <c r="A3222">
        <v>30676</v>
      </c>
      <c r="B3222">
        <v>9.7000152388754493E-2</v>
      </c>
      <c r="C3222">
        <v>9.7593589220940996E-2</v>
      </c>
      <c r="D3222">
        <f t="shared" si="259"/>
        <v>5.93436832186503E-4</v>
      </c>
      <c r="E3222">
        <f t="shared" si="260"/>
        <v>0.593436832186503</v>
      </c>
      <c r="F3222" s="27">
        <f t="shared" si="261"/>
        <v>0.593436832186503</v>
      </c>
      <c r="G3222">
        <f t="shared" si="258"/>
        <v>0.61178958751337165</v>
      </c>
      <c r="H3222" s="27">
        <f t="shared" si="262"/>
        <v>0.61178958751337165</v>
      </c>
    </row>
    <row r="3223" spans="1:8" x14ac:dyDescent="0.3">
      <c r="A3223">
        <v>30677</v>
      </c>
      <c r="B3223">
        <v>9.6000159748911004E-2</v>
      </c>
      <c r="C3223">
        <v>9.6822825385627503E-2</v>
      </c>
      <c r="D3223">
        <f t="shared" si="259"/>
        <v>8.2266563671649917E-4</v>
      </c>
      <c r="E3223">
        <f t="shared" si="260"/>
        <v>0.82266563671649917</v>
      </c>
      <c r="F3223" s="27">
        <f t="shared" si="261"/>
        <v>0.82266563671649917</v>
      </c>
      <c r="G3223">
        <f t="shared" si="258"/>
        <v>0.85694194558445114</v>
      </c>
      <c r="H3223" s="27">
        <f t="shared" si="262"/>
        <v>0.85694194558445114</v>
      </c>
    </row>
    <row r="3224" spans="1:8" x14ac:dyDescent="0.3">
      <c r="A3224">
        <v>30678</v>
      </c>
      <c r="B3224">
        <v>9.5000155398232006E-2</v>
      </c>
      <c r="C3224">
        <v>9.5464277606053E-2</v>
      </c>
      <c r="D3224">
        <f t="shared" si="259"/>
        <v>4.6412220782099389E-4</v>
      </c>
      <c r="E3224">
        <f t="shared" si="260"/>
        <v>0.46412220782099389</v>
      </c>
      <c r="F3224" s="27">
        <f t="shared" si="261"/>
        <v>0.46412220782099389</v>
      </c>
      <c r="G3224">
        <f t="shared" si="258"/>
        <v>0.4885488932891065</v>
      </c>
      <c r="H3224" s="27">
        <f t="shared" si="262"/>
        <v>0.4885488932891065</v>
      </c>
    </row>
    <row r="3225" spans="1:8" x14ac:dyDescent="0.3">
      <c r="A3225">
        <v>30679</v>
      </c>
      <c r="B3225">
        <v>9.4000153083216506E-2</v>
      </c>
      <c r="C3225">
        <v>9.4434145942491998E-2</v>
      </c>
      <c r="D3225">
        <f t="shared" si="259"/>
        <v>4.3399285927549214E-4</v>
      </c>
      <c r="E3225">
        <f t="shared" si="260"/>
        <v>0.43399285927549214</v>
      </c>
      <c r="F3225" s="27">
        <f t="shared" si="261"/>
        <v>0.43399285927549214</v>
      </c>
      <c r="G3225">
        <f t="shared" si="258"/>
        <v>0.46169377925511113</v>
      </c>
      <c r="H3225" s="27">
        <f t="shared" si="262"/>
        <v>0.46169377925511113</v>
      </c>
    </row>
    <row r="3226" spans="1:8" x14ac:dyDescent="0.3">
      <c r="A3226">
        <v>30680</v>
      </c>
      <c r="B3226">
        <v>9.3000150090530004E-2</v>
      </c>
      <c r="C3226">
        <v>9.3376561979549993E-2</v>
      </c>
      <c r="D3226">
        <f t="shared" si="259"/>
        <v>3.7641188901998968E-4</v>
      </c>
      <c r="E3226">
        <f t="shared" si="260"/>
        <v>0.37641188901998968</v>
      </c>
      <c r="F3226" s="27">
        <f t="shared" si="261"/>
        <v>0.37641188901998968</v>
      </c>
      <c r="G3226">
        <f t="shared" si="258"/>
        <v>0.40474331348237136</v>
      </c>
      <c r="H3226" s="27">
        <f t="shared" si="262"/>
        <v>0.40474331348237136</v>
      </c>
    </row>
    <row r="3227" spans="1:8" x14ac:dyDescent="0.3">
      <c r="A3227">
        <v>30681</v>
      </c>
      <c r="B3227">
        <v>9.20001455411395E-2</v>
      </c>
      <c r="C3227">
        <v>9.20504702944685E-2</v>
      </c>
      <c r="D3227">
        <f t="shared" si="259"/>
        <v>5.0324753329000771E-5</v>
      </c>
      <c r="E3227">
        <f t="shared" si="260"/>
        <v>5.0324753329000771E-2</v>
      </c>
      <c r="F3227" s="27">
        <f t="shared" si="261"/>
        <v>5.0324753329000771E-2</v>
      </c>
      <c r="G3227">
        <f t="shared" si="258"/>
        <v>5.4700732301012675E-2</v>
      </c>
      <c r="H3227" s="27">
        <f t="shared" si="262"/>
        <v>5.4700732301012675E-2</v>
      </c>
    </row>
    <row r="3228" spans="1:8" x14ac:dyDescent="0.3">
      <c r="A3228">
        <v>30682</v>
      </c>
      <c r="B3228">
        <v>9.1000148985901003E-2</v>
      </c>
      <c r="C3228">
        <v>9.1107428803072502E-2</v>
      </c>
      <c r="D3228">
        <f t="shared" si="259"/>
        <v>1.0727981717149893E-4</v>
      </c>
      <c r="E3228">
        <f t="shared" si="260"/>
        <v>0.10727981717149893</v>
      </c>
      <c r="F3228" s="27">
        <f t="shared" si="261"/>
        <v>0.10727981717149893</v>
      </c>
      <c r="G3228">
        <f t="shared" si="258"/>
        <v>0.11788971596971801</v>
      </c>
      <c r="H3228" s="27">
        <f t="shared" si="262"/>
        <v>0.11788971596971801</v>
      </c>
    </row>
    <row r="3229" spans="1:8" x14ac:dyDescent="0.3">
      <c r="A3229">
        <v>30683</v>
      </c>
      <c r="B3229">
        <v>9.0000159012692996E-2</v>
      </c>
      <c r="C3229">
        <v>8.9967464541305997E-2</v>
      </c>
      <c r="D3229">
        <f t="shared" si="259"/>
        <v>3.2694471386998658E-5</v>
      </c>
      <c r="E3229">
        <f t="shared" si="260"/>
        <v>3.2694471386998658E-2</v>
      </c>
      <c r="F3229" s="27">
        <f t="shared" si="261"/>
        <v>3.2694471386998658E-2</v>
      </c>
      <c r="G3229">
        <f t="shared" si="258"/>
        <v>3.6327126246952141E-2</v>
      </c>
      <c r="H3229" s="27">
        <f t="shared" si="262"/>
        <v>3.6327126246952141E-2</v>
      </c>
    </row>
    <row r="3230" spans="1:8" x14ac:dyDescent="0.3">
      <c r="A3230">
        <v>30684</v>
      </c>
      <c r="B3230">
        <v>8.9000153449355496E-2</v>
      </c>
      <c r="C3230">
        <v>8.9021681636674496E-2</v>
      </c>
      <c r="D3230">
        <f t="shared" si="259"/>
        <v>2.1528187319000414E-5</v>
      </c>
      <c r="E3230">
        <f t="shared" si="260"/>
        <v>2.1528187319000414E-2</v>
      </c>
      <c r="F3230" s="27">
        <f t="shared" si="261"/>
        <v>2.1528187319000414E-2</v>
      </c>
      <c r="G3230">
        <f t="shared" si="258"/>
        <v>2.4188932810380804E-2</v>
      </c>
      <c r="H3230" s="27">
        <f t="shared" si="262"/>
        <v>2.4188932810380804E-2</v>
      </c>
    </row>
    <row r="3231" spans="1:8" x14ac:dyDescent="0.3">
      <c r="A3231">
        <v>30685</v>
      </c>
      <c r="B3231">
        <v>8.8000025252170003E-2</v>
      </c>
      <c r="C3231">
        <v>8.7811684350682997E-2</v>
      </c>
      <c r="D3231">
        <f t="shared" si="259"/>
        <v>1.8834090148700522E-4</v>
      </c>
      <c r="E3231">
        <f t="shared" si="260"/>
        <v>0.18834090148700522</v>
      </c>
      <c r="F3231" s="27">
        <f t="shared" si="261"/>
        <v>0.18834090148700522</v>
      </c>
      <c r="G3231">
        <f t="shared" si="258"/>
        <v>0.21402369027429444</v>
      </c>
      <c r="H3231" s="27">
        <f t="shared" si="262"/>
        <v>0.21402369027429444</v>
      </c>
    </row>
    <row r="3232" spans="1:8" x14ac:dyDescent="0.3">
      <c r="A3232">
        <v>30686</v>
      </c>
      <c r="B3232">
        <v>8.6000025818755502E-2</v>
      </c>
      <c r="C3232">
        <v>8.6154871309786996E-2</v>
      </c>
      <c r="D3232">
        <f t="shared" si="259"/>
        <v>1.5484549103149392E-4</v>
      </c>
      <c r="E3232">
        <f t="shared" si="260"/>
        <v>0.15484549103149392</v>
      </c>
      <c r="F3232" s="27">
        <f t="shared" si="261"/>
        <v>0.15484549103149392</v>
      </c>
      <c r="G3232">
        <f t="shared" si="258"/>
        <v>0.18005284249312878</v>
      </c>
      <c r="H3232" s="27">
        <f t="shared" si="262"/>
        <v>0.18005284249312878</v>
      </c>
    </row>
    <row r="3233" spans="1:8" x14ac:dyDescent="0.3">
      <c r="A3233">
        <v>30687</v>
      </c>
      <c r="B3233">
        <v>8.4000026997687993E-2</v>
      </c>
      <c r="C3233">
        <v>8.4180447734974503E-2</v>
      </c>
      <c r="D3233">
        <f t="shared" si="259"/>
        <v>1.804207372865102E-4</v>
      </c>
      <c r="E3233">
        <f t="shared" si="260"/>
        <v>0.1804207372865102</v>
      </c>
      <c r="F3233" s="27">
        <f t="shared" si="261"/>
        <v>0.1804207372865102</v>
      </c>
      <c r="G3233">
        <f t="shared" si="258"/>
        <v>0.21478652297513673</v>
      </c>
      <c r="H3233" s="27">
        <f t="shared" si="262"/>
        <v>0.21478652297513673</v>
      </c>
    </row>
    <row r="3234" spans="1:8" x14ac:dyDescent="0.3">
      <c r="A3234">
        <v>30688</v>
      </c>
      <c r="B3234">
        <v>8.2000026485648497E-2</v>
      </c>
      <c r="C3234">
        <v>8.2370771404993007E-2</v>
      </c>
      <c r="D3234">
        <f t="shared" si="259"/>
        <v>3.7074491934450948E-4</v>
      </c>
      <c r="E3234">
        <f t="shared" si="260"/>
        <v>0.37074491934450948</v>
      </c>
      <c r="F3234" s="27">
        <f t="shared" si="261"/>
        <v>0.37074491934450948</v>
      </c>
      <c r="G3234">
        <f t="shared" si="258"/>
        <v>0.45212780438479083</v>
      </c>
      <c r="H3234" s="27">
        <f t="shared" si="262"/>
        <v>0.45212780438479083</v>
      </c>
    </row>
    <row r="3235" spans="1:8" x14ac:dyDescent="0.3">
      <c r="A3235">
        <v>30689</v>
      </c>
      <c r="B3235">
        <v>8.0000024244184995E-2</v>
      </c>
      <c r="C3235">
        <v>8.0409436179270502E-2</v>
      </c>
      <c r="D3235">
        <f t="shared" si="259"/>
        <v>4.0941193508550744E-4</v>
      </c>
      <c r="E3235">
        <f t="shared" si="260"/>
        <v>0.40941193508550744</v>
      </c>
      <c r="F3235" s="27">
        <f t="shared" si="261"/>
        <v>0.40941193508550744</v>
      </c>
      <c r="G3235">
        <f t="shared" si="258"/>
        <v>0.51176476376538915</v>
      </c>
      <c r="H3235" s="27">
        <f t="shared" si="262"/>
        <v>0.51176476376538915</v>
      </c>
    </row>
    <row r="3236" spans="1:8" x14ac:dyDescent="0.3">
      <c r="A3236">
        <v>30690</v>
      </c>
      <c r="B3236">
        <v>7.8000087108688498E-2</v>
      </c>
      <c r="C3236">
        <v>7.7639505446889995E-2</v>
      </c>
      <c r="D3236">
        <f t="shared" si="259"/>
        <v>3.6058166179850359E-4</v>
      </c>
      <c r="E3236">
        <f t="shared" si="260"/>
        <v>0.36058166179850359</v>
      </c>
      <c r="F3236" s="27">
        <f t="shared" si="261"/>
        <v>0.36058166179850359</v>
      </c>
      <c r="G3236">
        <f t="shared" si="258"/>
        <v>0.46228366552469918</v>
      </c>
      <c r="H3236" s="27">
        <f t="shared" si="262"/>
        <v>0.46228366552469918</v>
      </c>
    </row>
    <row r="3237" spans="1:8" x14ac:dyDescent="0.3">
      <c r="A3237">
        <v>30691</v>
      </c>
      <c r="B3237">
        <v>7.6000088936047497E-2</v>
      </c>
      <c r="C3237">
        <v>7.5476610884430501E-2</v>
      </c>
      <c r="D3237">
        <f t="shared" si="259"/>
        <v>5.2347805161699623E-4</v>
      </c>
      <c r="E3237">
        <f t="shared" si="260"/>
        <v>0.52347805161699623</v>
      </c>
      <c r="F3237" s="27">
        <f t="shared" si="261"/>
        <v>0.52347805161699623</v>
      </c>
      <c r="G3237">
        <f t="shared" si="258"/>
        <v>0.68878610399718376</v>
      </c>
      <c r="H3237" s="27">
        <f t="shared" si="262"/>
        <v>0.68878610399718376</v>
      </c>
    </row>
    <row r="3238" spans="1:8" x14ac:dyDescent="0.3">
      <c r="A3238">
        <v>30692</v>
      </c>
      <c r="B3238">
        <v>7.3000174044432001E-2</v>
      </c>
      <c r="C3238">
        <v>7.2664974435206503E-2</v>
      </c>
      <c r="D3238">
        <f t="shared" si="259"/>
        <v>3.3519960922549774E-4</v>
      </c>
      <c r="E3238">
        <f t="shared" si="260"/>
        <v>0.33519960922549774</v>
      </c>
      <c r="F3238" s="27">
        <f t="shared" si="261"/>
        <v>0.33519960922549774</v>
      </c>
      <c r="G3238">
        <f t="shared" si="258"/>
        <v>0.45917645212938318</v>
      </c>
      <c r="H3238" s="27">
        <f t="shared" si="262"/>
        <v>0.45917645212938318</v>
      </c>
    </row>
    <row r="3239" spans="1:8" x14ac:dyDescent="0.3">
      <c r="A3239">
        <v>30693</v>
      </c>
      <c r="B3239">
        <v>7.1000260807492499E-2</v>
      </c>
      <c r="C3239">
        <v>7.0167221257201498E-2</v>
      </c>
      <c r="D3239">
        <f t="shared" si="259"/>
        <v>8.3303955029100096E-4</v>
      </c>
      <c r="E3239">
        <f t="shared" si="260"/>
        <v>0.83303955029100096</v>
      </c>
      <c r="F3239" s="27">
        <f t="shared" si="261"/>
        <v>0.83303955029100096</v>
      </c>
      <c r="G3239">
        <f t="shared" si="258"/>
        <v>1.1732908313529635</v>
      </c>
      <c r="H3239" s="27">
        <f t="shared" si="262"/>
        <v>1.1732908313529635</v>
      </c>
    </row>
    <row r="3240" spans="1:8" x14ac:dyDescent="0.3">
      <c r="A3240">
        <v>30694</v>
      </c>
      <c r="B3240">
        <v>7.0000308334873002E-2</v>
      </c>
      <c r="C3240">
        <v>6.9233548912518497E-2</v>
      </c>
      <c r="D3240">
        <f t="shared" si="259"/>
        <v>7.6675942235450434E-4</v>
      </c>
      <c r="E3240">
        <f t="shared" si="260"/>
        <v>0.76675942235450434</v>
      </c>
      <c r="F3240" s="27">
        <f t="shared" si="261"/>
        <v>0.76675942235450434</v>
      </c>
      <c r="G3240">
        <f t="shared" si="258"/>
        <v>1.0953657785140321</v>
      </c>
      <c r="H3240" s="27">
        <f t="shared" si="262"/>
        <v>1.0953657785140321</v>
      </c>
    </row>
    <row r="3241" spans="1:8" x14ac:dyDescent="0.3">
      <c r="A3241">
        <v>30695</v>
      </c>
      <c r="B3241">
        <v>6.9000339410889497E-2</v>
      </c>
      <c r="C3241">
        <v>6.8400691803480504E-2</v>
      </c>
      <c r="D3241">
        <f t="shared" si="259"/>
        <v>5.9964760740899292E-4</v>
      </c>
      <c r="E3241">
        <f t="shared" si="260"/>
        <v>0.59964760740899292</v>
      </c>
      <c r="F3241" s="27">
        <f t="shared" si="261"/>
        <v>0.59964760740899292</v>
      </c>
      <c r="G3241">
        <f t="shared" si="258"/>
        <v>0.86905022863461123</v>
      </c>
      <c r="H3241" s="27">
        <f t="shared" si="262"/>
        <v>0.86905022863461123</v>
      </c>
    </row>
    <row r="3242" spans="1:8" x14ac:dyDescent="0.3">
      <c r="A3242">
        <v>30696</v>
      </c>
      <c r="B3242">
        <v>6.8000412302563998E-2</v>
      </c>
      <c r="C3242">
        <v>6.7214484526754506E-2</v>
      </c>
      <c r="D3242">
        <f t="shared" si="259"/>
        <v>7.859277758094918E-4</v>
      </c>
      <c r="E3242">
        <f t="shared" si="260"/>
        <v>0.7859277758094918</v>
      </c>
      <c r="F3242" s="27">
        <f t="shared" si="261"/>
        <v>0.7859277758094918</v>
      </c>
      <c r="G3242">
        <f t="shared" si="258"/>
        <v>1.1557691331525322</v>
      </c>
      <c r="H3242" s="27">
        <f t="shared" si="262"/>
        <v>1.1557691331525322</v>
      </c>
    </row>
    <row r="3243" spans="1:8" x14ac:dyDescent="0.3">
      <c r="A3243">
        <v>30697</v>
      </c>
      <c r="B3243">
        <v>6.70005382022415E-2</v>
      </c>
      <c r="C3243">
        <v>6.6222635918364497E-2</v>
      </c>
      <c r="D3243">
        <f t="shared" si="259"/>
        <v>7.7790228387700222E-4</v>
      </c>
      <c r="E3243">
        <f t="shared" si="260"/>
        <v>0.77790228387700222</v>
      </c>
      <c r="F3243" s="27">
        <f t="shared" si="261"/>
        <v>0.77790228387700222</v>
      </c>
      <c r="G3243">
        <f t="shared" si="258"/>
        <v>1.1610388584176738</v>
      </c>
      <c r="H3243" s="27">
        <f t="shared" si="262"/>
        <v>1.1610388584176738</v>
      </c>
    </row>
    <row r="3244" spans="1:8" x14ac:dyDescent="0.3">
      <c r="A3244">
        <v>30698</v>
      </c>
      <c r="B3244">
        <v>6.7000661958222005E-2</v>
      </c>
      <c r="C3244">
        <v>6.5378427304572495E-2</v>
      </c>
      <c r="D3244">
        <f t="shared" si="259"/>
        <v>1.6222346536495097E-3</v>
      </c>
      <c r="E3244">
        <f t="shared" si="260"/>
        <v>1.6222346536495098</v>
      </c>
      <c r="F3244" s="27">
        <f t="shared" si="261"/>
        <v>1.6222346536495098</v>
      </c>
      <c r="G3244">
        <f t="shared" si="258"/>
        <v>2.4212218301082573</v>
      </c>
      <c r="H3244" s="27">
        <f t="shared" si="262"/>
        <v>2.4212218301082573</v>
      </c>
    </row>
    <row r="3245" spans="1:8" x14ac:dyDescent="0.3">
      <c r="A3245">
        <v>30699</v>
      </c>
      <c r="B3245">
        <v>6.7000488452176502E-2</v>
      </c>
      <c r="C3245">
        <v>6.5256948922158498E-2</v>
      </c>
      <c r="D3245">
        <f t="shared" si="259"/>
        <v>1.743539530018004E-3</v>
      </c>
      <c r="E3245">
        <f t="shared" si="260"/>
        <v>1.7435395300180039</v>
      </c>
      <c r="F3245" s="27">
        <f t="shared" si="261"/>
        <v>1.7435395300180039</v>
      </c>
      <c r="G3245">
        <f t="shared" si="258"/>
        <v>2.6022788345229824</v>
      </c>
      <c r="H3245" s="27">
        <f t="shared" si="262"/>
        <v>2.6022788345229824</v>
      </c>
    </row>
    <row r="3246" spans="1:8" x14ac:dyDescent="0.3">
      <c r="A3246">
        <v>30700</v>
      </c>
      <c r="B3246">
        <v>6.6000720402076496E-2</v>
      </c>
      <c r="C3246">
        <v>6.4496329790198495E-2</v>
      </c>
      <c r="D3246">
        <f t="shared" si="259"/>
        <v>1.5043906118780009E-3</v>
      </c>
      <c r="E3246">
        <f t="shared" si="260"/>
        <v>1.504390611878001</v>
      </c>
      <c r="F3246" s="27">
        <f t="shared" si="261"/>
        <v>1.504390611878001</v>
      </c>
      <c r="G3246">
        <f t="shared" si="258"/>
        <v>2.2793548353915698</v>
      </c>
      <c r="H3246" s="27">
        <f t="shared" si="262"/>
        <v>2.2793548353915698</v>
      </c>
    </row>
    <row r="3247" spans="1:8" x14ac:dyDescent="0.3">
      <c r="A3247">
        <v>30701</v>
      </c>
      <c r="B3247">
        <v>6.6000777971455496E-2</v>
      </c>
      <c r="C3247">
        <v>6.3563196703945002E-2</v>
      </c>
      <c r="D3247">
        <f t="shared" si="259"/>
        <v>2.4375812675104941E-3</v>
      </c>
      <c r="E3247">
        <f t="shared" si="260"/>
        <v>2.437581267510494</v>
      </c>
      <c r="F3247" s="27">
        <f t="shared" si="261"/>
        <v>2.437581267510494</v>
      </c>
      <c r="G3247">
        <f t="shared" si="258"/>
        <v>3.6932614166528723</v>
      </c>
      <c r="H3247" s="27">
        <f t="shared" si="262"/>
        <v>3.6932614166528723</v>
      </c>
    </row>
    <row r="3248" spans="1:8" x14ac:dyDescent="0.3">
      <c r="A3248">
        <v>30702</v>
      </c>
      <c r="B3248">
        <v>6.7000561426014002E-2</v>
      </c>
      <c r="C3248">
        <v>6.4867281918676495E-2</v>
      </c>
      <c r="D3248">
        <f t="shared" si="259"/>
        <v>2.1332795073375072E-3</v>
      </c>
      <c r="E3248">
        <f t="shared" si="260"/>
        <v>2.133279507337507</v>
      </c>
      <c r="F3248" s="27">
        <f t="shared" si="261"/>
        <v>2.133279507337507</v>
      </c>
      <c r="G3248">
        <f t="shared" si="258"/>
        <v>3.1839725846076696</v>
      </c>
      <c r="H3248" s="27">
        <f t="shared" si="262"/>
        <v>3.1839725846076696</v>
      </c>
    </row>
    <row r="3249" spans="1:8" x14ac:dyDescent="0.3">
      <c r="A3249">
        <v>30703</v>
      </c>
      <c r="B3249">
        <v>6.7000506758810002E-2</v>
      </c>
      <c r="C3249">
        <v>6.6243622170513994E-2</v>
      </c>
      <c r="D3249">
        <f t="shared" si="259"/>
        <v>7.5688458829600846E-4</v>
      </c>
      <c r="E3249">
        <f t="shared" si="260"/>
        <v>0.75688458829600846</v>
      </c>
      <c r="F3249" s="27">
        <f t="shared" si="261"/>
        <v>0.75688458829600846</v>
      </c>
      <c r="G3249">
        <f t="shared" si="258"/>
        <v>1.1296699456627386</v>
      </c>
      <c r="H3249" s="27">
        <f t="shared" si="262"/>
        <v>1.1296699456627386</v>
      </c>
    </row>
    <row r="3250" spans="1:8" x14ac:dyDescent="0.3">
      <c r="A3250">
        <v>30704</v>
      </c>
      <c r="B3250">
        <v>6.8000408329507503E-2</v>
      </c>
      <c r="C3250">
        <v>6.7277356250513495E-2</v>
      </c>
      <c r="D3250">
        <f t="shared" si="259"/>
        <v>7.2305207899400759E-4</v>
      </c>
      <c r="E3250">
        <f t="shared" si="260"/>
        <v>0.72305207899400759</v>
      </c>
      <c r="F3250" s="27">
        <f t="shared" si="261"/>
        <v>0.72305207899400759</v>
      </c>
      <c r="G3250">
        <f t="shared" si="258"/>
        <v>1.0633054958881072</v>
      </c>
      <c r="H3250" s="27">
        <f t="shared" si="262"/>
        <v>1.0633054958881072</v>
      </c>
    </row>
    <row r="3251" spans="1:8" x14ac:dyDescent="0.3">
      <c r="A3251">
        <v>30705</v>
      </c>
      <c r="B3251">
        <v>6.9000334162721499E-2</v>
      </c>
      <c r="C3251">
        <v>6.8138470471087495E-2</v>
      </c>
      <c r="D3251">
        <f t="shared" si="259"/>
        <v>8.6186369163400445E-4</v>
      </c>
      <c r="E3251">
        <f t="shared" si="260"/>
        <v>0.86186369163400445</v>
      </c>
      <c r="F3251" s="27">
        <f t="shared" si="261"/>
        <v>0.86186369163400445</v>
      </c>
      <c r="G3251">
        <f t="shared" si="258"/>
        <v>1.2490717647852199</v>
      </c>
      <c r="H3251" s="27">
        <f t="shared" si="262"/>
        <v>1.2490717647852199</v>
      </c>
    </row>
    <row r="3252" spans="1:8" x14ac:dyDescent="0.3">
      <c r="A3252">
        <v>30706</v>
      </c>
      <c r="B3252">
        <v>7.0000287827512497E-2</v>
      </c>
      <c r="C3252">
        <v>6.9146939682245001E-2</v>
      </c>
      <c r="D3252">
        <f t="shared" si="259"/>
        <v>8.5334814526749625E-4</v>
      </c>
      <c r="E3252">
        <f t="shared" si="260"/>
        <v>0.85334814526749625</v>
      </c>
      <c r="F3252" s="27">
        <f t="shared" si="261"/>
        <v>0.85334814526749625</v>
      </c>
      <c r="G3252">
        <f t="shared" si="258"/>
        <v>1.219063766380831</v>
      </c>
      <c r="H3252" s="27">
        <f t="shared" si="262"/>
        <v>1.219063766380831</v>
      </c>
    </row>
    <row r="3253" spans="1:8" x14ac:dyDescent="0.3">
      <c r="A3253">
        <v>30707</v>
      </c>
      <c r="B3253">
        <v>7.1000238737087995E-2</v>
      </c>
      <c r="C3253">
        <v>7.0489777932455505E-2</v>
      </c>
      <c r="D3253">
        <f t="shared" si="259"/>
        <v>5.1046080463248988E-4</v>
      </c>
      <c r="E3253">
        <f t="shared" si="260"/>
        <v>0.51046080463248988</v>
      </c>
      <c r="F3253" s="27">
        <f t="shared" si="261"/>
        <v>0.51046080463248988</v>
      </c>
      <c r="G3253">
        <f t="shared" si="258"/>
        <v>0.71895646227713783</v>
      </c>
      <c r="H3253" s="27">
        <f t="shared" si="262"/>
        <v>0.71895646227713783</v>
      </c>
    </row>
    <row r="3254" spans="1:8" x14ac:dyDescent="0.3">
      <c r="A3254">
        <v>30708</v>
      </c>
      <c r="B3254">
        <v>7.2000175376179004E-2</v>
      </c>
      <c r="C3254">
        <v>7.1462022567169506E-2</v>
      </c>
      <c r="D3254">
        <f t="shared" si="259"/>
        <v>5.3815280900949836E-4</v>
      </c>
      <c r="E3254">
        <f t="shared" si="260"/>
        <v>0.53815280900949836</v>
      </c>
      <c r="F3254" s="27">
        <f t="shared" si="261"/>
        <v>0.53815280900949836</v>
      </c>
      <c r="G3254">
        <f t="shared" si="258"/>
        <v>0.74743263637597235</v>
      </c>
      <c r="H3254" s="27">
        <f t="shared" si="262"/>
        <v>0.74743263637597235</v>
      </c>
    </row>
    <row r="3255" spans="1:8" x14ac:dyDescent="0.3">
      <c r="A3255">
        <v>30709</v>
      </c>
      <c r="B3255">
        <v>7.3000092207920503E-2</v>
      </c>
      <c r="C3255">
        <v>7.2755423986077497E-2</v>
      </c>
      <c r="D3255">
        <f t="shared" si="259"/>
        <v>2.4466822184300574E-4</v>
      </c>
      <c r="E3255">
        <f t="shared" si="260"/>
        <v>0.24466822184300574</v>
      </c>
      <c r="F3255" s="27">
        <f t="shared" si="261"/>
        <v>0.24466822184300574</v>
      </c>
      <c r="G3255">
        <f t="shared" si="258"/>
        <v>0.33516152438018326</v>
      </c>
      <c r="H3255" s="27">
        <f t="shared" si="262"/>
        <v>0.33516152438018326</v>
      </c>
    </row>
    <row r="3256" spans="1:8" x14ac:dyDescent="0.3">
      <c r="A3256">
        <v>30710</v>
      </c>
      <c r="B3256">
        <v>7.6000120499259999E-2</v>
      </c>
      <c r="C3256">
        <v>7.5431480821207E-2</v>
      </c>
      <c r="D3256">
        <f t="shared" si="259"/>
        <v>5.6863967805299842E-4</v>
      </c>
      <c r="E3256">
        <f t="shared" si="260"/>
        <v>0.56863967805299842</v>
      </c>
      <c r="F3256" s="27">
        <f t="shared" si="261"/>
        <v>0.56863967805299842</v>
      </c>
      <c r="G3256">
        <f t="shared" si="258"/>
        <v>0.74820891640367237</v>
      </c>
      <c r="H3256" s="27">
        <f t="shared" si="262"/>
        <v>0.74820891640367237</v>
      </c>
    </row>
    <row r="3257" spans="1:8" x14ac:dyDescent="0.3">
      <c r="A3257">
        <v>30711</v>
      </c>
      <c r="B3257">
        <v>7.9000032386215502E-2</v>
      </c>
      <c r="C3257">
        <v>7.8156277535778501E-2</v>
      </c>
      <c r="D3257">
        <f t="shared" si="259"/>
        <v>8.4375485043700071E-4</v>
      </c>
      <c r="E3257">
        <f t="shared" si="260"/>
        <v>0.84375485043700071</v>
      </c>
      <c r="F3257" s="27">
        <f t="shared" si="261"/>
        <v>0.84375485043700071</v>
      </c>
      <c r="G3257">
        <f t="shared" si="258"/>
        <v>1.0680436766304733</v>
      </c>
      <c r="H3257" s="27">
        <f t="shared" si="262"/>
        <v>1.0680436766304733</v>
      </c>
    </row>
    <row r="3258" spans="1:8" x14ac:dyDescent="0.3">
      <c r="A3258">
        <v>30712</v>
      </c>
      <c r="B3258">
        <v>8.1000036848853499E-2</v>
      </c>
      <c r="C3258">
        <v>8.0821343293500506E-2</v>
      </c>
      <c r="D3258">
        <f t="shared" si="259"/>
        <v>1.7869355535299336E-4</v>
      </c>
      <c r="E3258">
        <f t="shared" si="260"/>
        <v>0.17869355535299336</v>
      </c>
      <c r="F3258" s="27">
        <f t="shared" si="261"/>
        <v>0.17869355535299336</v>
      </c>
      <c r="G3258">
        <f t="shared" si="258"/>
        <v>0.22060922723583015</v>
      </c>
      <c r="H3258" s="27">
        <f t="shared" si="262"/>
        <v>0.22060922723583015</v>
      </c>
    </row>
    <row r="3259" spans="1:8" x14ac:dyDescent="0.3">
      <c r="A3259">
        <v>30713</v>
      </c>
      <c r="B3259">
        <v>8.4000034174155996E-2</v>
      </c>
      <c r="C3259">
        <v>8.3452548155400499E-2</v>
      </c>
      <c r="D3259">
        <f t="shared" si="259"/>
        <v>5.4748601875549696E-4</v>
      </c>
      <c r="E3259">
        <f t="shared" si="260"/>
        <v>0.54748601875549696</v>
      </c>
      <c r="F3259" s="27">
        <f t="shared" si="261"/>
        <v>0.54748601875549696</v>
      </c>
      <c r="G3259">
        <f t="shared" si="258"/>
        <v>0.65176880478453436</v>
      </c>
      <c r="H3259" s="27">
        <f t="shared" si="262"/>
        <v>0.65176880478453436</v>
      </c>
    </row>
    <row r="3260" spans="1:8" x14ac:dyDescent="0.3">
      <c r="A3260">
        <v>30714</v>
      </c>
      <c r="B3260">
        <v>8.7000223258612494E-2</v>
      </c>
      <c r="C3260">
        <v>8.6610495705838494E-2</v>
      </c>
      <c r="D3260">
        <f t="shared" si="259"/>
        <v>3.8972755277399962E-4</v>
      </c>
      <c r="E3260">
        <f t="shared" si="260"/>
        <v>0.38972755277399962</v>
      </c>
      <c r="F3260" s="27">
        <f t="shared" si="261"/>
        <v>0.38972755277399962</v>
      </c>
      <c r="G3260">
        <f t="shared" si="258"/>
        <v>0.44796155478304356</v>
      </c>
      <c r="H3260" s="27">
        <f t="shared" si="262"/>
        <v>0.44796155478304356</v>
      </c>
    </row>
    <row r="3261" spans="1:8" x14ac:dyDescent="0.3">
      <c r="A3261">
        <v>30715</v>
      </c>
      <c r="B3261">
        <v>9.0000207448305503E-2</v>
      </c>
      <c r="C3261">
        <v>8.9780128313037499E-2</v>
      </c>
      <c r="D3261">
        <f t="shared" si="259"/>
        <v>2.2007913526800316E-4</v>
      </c>
      <c r="E3261">
        <f t="shared" si="260"/>
        <v>0.22007913526800316</v>
      </c>
      <c r="F3261" s="27">
        <f t="shared" si="261"/>
        <v>0.22007913526800316</v>
      </c>
      <c r="G3261">
        <f t="shared" si="258"/>
        <v>0.24453180887878803</v>
      </c>
      <c r="H3261" s="27">
        <f t="shared" si="262"/>
        <v>0.24453180887878803</v>
      </c>
    </row>
    <row r="3262" spans="1:8" x14ac:dyDescent="0.3">
      <c r="A3262">
        <v>30716</v>
      </c>
      <c r="B3262">
        <v>9.3000183777204995E-2</v>
      </c>
      <c r="C3262">
        <v>9.2799239208325501E-2</v>
      </c>
      <c r="D3262">
        <f t="shared" si="259"/>
        <v>2.0094456887949363E-4</v>
      </c>
      <c r="E3262">
        <f t="shared" si="260"/>
        <v>0.20094456887949363</v>
      </c>
      <c r="F3262" s="27">
        <f t="shared" si="261"/>
        <v>0.20094456887949363</v>
      </c>
      <c r="G3262">
        <f t="shared" si="258"/>
        <v>0.21606900192894735</v>
      </c>
      <c r="H3262" s="27">
        <f t="shared" si="262"/>
        <v>0.21606900192894735</v>
      </c>
    </row>
    <row r="3263" spans="1:8" x14ac:dyDescent="0.3">
      <c r="A3263">
        <v>30717</v>
      </c>
      <c r="B3263">
        <v>9.6000166928128502E-2</v>
      </c>
      <c r="C3263">
        <v>9.6162176074223005E-2</v>
      </c>
      <c r="D3263">
        <f t="shared" si="259"/>
        <v>1.6200914609450223E-4</v>
      </c>
      <c r="E3263">
        <f t="shared" si="260"/>
        <v>0.16200914609450223</v>
      </c>
      <c r="F3263" s="27">
        <f t="shared" si="261"/>
        <v>0.16200914609450223</v>
      </c>
      <c r="G3263">
        <f t="shared" si="258"/>
        <v>0.16875923373736632</v>
      </c>
      <c r="H3263" s="27">
        <f t="shared" si="262"/>
        <v>0.16875923373736632</v>
      </c>
    </row>
    <row r="3264" spans="1:8" x14ac:dyDescent="0.3">
      <c r="A3264">
        <v>30718</v>
      </c>
      <c r="B3264">
        <v>9.9000153275332001E-2</v>
      </c>
      <c r="C3264">
        <v>9.9117621774308995E-2</v>
      </c>
      <c r="D3264">
        <f t="shared" si="259"/>
        <v>1.1746849897699418E-4</v>
      </c>
      <c r="E3264">
        <f t="shared" si="260"/>
        <v>0.11746849897699418</v>
      </c>
      <c r="F3264" s="27">
        <f t="shared" si="261"/>
        <v>0.11746849897699418</v>
      </c>
      <c r="G3264">
        <f t="shared" si="258"/>
        <v>0.11865486576601489</v>
      </c>
      <c r="H3264" s="27">
        <f t="shared" si="262"/>
        <v>0.11865486576601489</v>
      </c>
    </row>
    <row r="3265" spans="1:8" x14ac:dyDescent="0.3">
      <c r="A3265">
        <v>30719</v>
      </c>
      <c r="B3265">
        <v>0.103000127289176</v>
      </c>
      <c r="C3265">
        <v>0.10253579225345399</v>
      </c>
      <c r="D3265">
        <f t="shared" si="259"/>
        <v>4.6433503572200496E-4</v>
      </c>
      <c r="E3265">
        <f t="shared" si="260"/>
        <v>0.46433503572200496</v>
      </c>
      <c r="F3265" s="27">
        <f t="shared" si="261"/>
        <v>0.46433503572200496</v>
      </c>
      <c r="G3265">
        <f t="shared" si="258"/>
        <v>0.45081015717424333</v>
      </c>
      <c r="H3265" s="27">
        <f t="shared" si="262"/>
        <v>0.45081015717424333</v>
      </c>
    </row>
    <row r="3266" spans="1:8" x14ac:dyDescent="0.3">
      <c r="A3266">
        <v>30720</v>
      </c>
      <c r="B3266">
        <v>0.10600011647535899</v>
      </c>
      <c r="C3266">
        <v>0.105535908524112</v>
      </c>
      <c r="D3266">
        <f t="shared" si="259"/>
        <v>4.642079512469921E-4</v>
      </c>
      <c r="E3266">
        <f t="shared" si="260"/>
        <v>0.4642079512469921</v>
      </c>
      <c r="F3266" s="27">
        <f t="shared" si="261"/>
        <v>0.4642079512469921</v>
      </c>
      <c r="G3266">
        <f t="shared" si="258"/>
        <v>0.43793154826853692</v>
      </c>
      <c r="H3266" s="27">
        <f t="shared" si="262"/>
        <v>0.43793154826853692</v>
      </c>
    </row>
    <row r="3267" spans="1:8" x14ac:dyDescent="0.3">
      <c r="A3267">
        <v>31585</v>
      </c>
      <c r="B3267">
        <v>8.800002356521E-2</v>
      </c>
      <c r="C3267">
        <v>8.9127276812174999E-2</v>
      </c>
      <c r="D3267">
        <f t="shared" si="259"/>
        <v>1.1272532469649987E-3</v>
      </c>
      <c r="E3267">
        <f t="shared" si="260"/>
        <v>1.1272532469649987</v>
      </c>
      <c r="F3267" s="27">
        <f t="shared" si="261"/>
        <v>1.1272532469649987</v>
      </c>
      <c r="G3267">
        <f t="shared" ref="G3267:G3330" si="263">ABS(F3267/(B3267*1000))*100</f>
        <v>1.2809692557976176</v>
      </c>
      <c r="H3267" s="27">
        <f t="shared" si="262"/>
        <v>1.2809692557976176</v>
      </c>
    </row>
    <row r="3268" spans="1:8" x14ac:dyDescent="0.3">
      <c r="A3268">
        <v>31586</v>
      </c>
      <c r="B3268">
        <v>8.9000024435872502E-2</v>
      </c>
      <c r="C3268">
        <v>9.0096206026404502E-2</v>
      </c>
      <c r="D3268">
        <f t="shared" ref="D3268:D3331" si="264">ABS(B3268-C3268)</f>
        <v>1.0961815905319999E-3</v>
      </c>
      <c r="E3268">
        <f t="shared" ref="E3268:E3331" si="265">D3268*1000</f>
        <v>1.0961815905319998</v>
      </c>
      <c r="F3268" s="27">
        <f t="shared" ref="F3268:F3331" si="266">E3268</f>
        <v>1.0961815905319998</v>
      </c>
      <c r="G3268">
        <f t="shared" si="263"/>
        <v>1.2316643702967018</v>
      </c>
      <c r="H3268" s="27">
        <f t="shared" ref="H3268:H3331" si="267">G3268</f>
        <v>1.2316643702967018</v>
      </c>
    </row>
    <row r="3269" spans="1:8" x14ac:dyDescent="0.3">
      <c r="A3269">
        <v>31587</v>
      </c>
      <c r="B3269">
        <v>9.1000023552539E-2</v>
      </c>
      <c r="C3269">
        <v>9.1498160297178499E-2</v>
      </c>
      <c r="D3269">
        <f t="shared" si="264"/>
        <v>4.9813674463949908E-4</v>
      </c>
      <c r="E3269">
        <f t="shared" si="265"/>
        <v>0.49813674463949908</v>
      </c>
      <c r="F3269" s="27">
        <f t="shared" si="266"/>
        <v>0.49813674463949908</v>
      </c>
      <c r="G3269">
        <f t="shared" si="263"/>
        <v>0.5474028744090369</v>
      </c>
      <c r="H3269" s="27">
        <f t="shared" si="267"/>
        <v>0.5474028744090369</v>
      </c>
    </row>
    <row r="3270" spans="1:8" x14ac:dyDescent="0.3">
      <c r="A3270">
        <v>31588</v>
      </c>
      <c r="B3270">
        <v>9.2000023647258497E-2</v>
      </c>
      <c r="C3270">
        <v>9.3000196873021496E-2</v>
      </c>
      <c r="D3270">
        <f t="shared" si="264"/>
        <v>1.0001732257629986E-3</v>
      </c>
      <c r="E3270">
        <f t="shared" si="265"/>
        <v>1.0001732257629987</v>
      </c>
      <c r="F3270" s="27">
        <f t="shared" si="266"/>
        <v>1.0001732257629987</v>
      </c>
      <c r="G3270">
        <f t="shared" si="263"/>
        <v>1.0871445311773056</v>
      </c>
      <c r="H3270" s="27">
        <f t="shared" si="267"/>
        <v>1.0871445311773056</v>
      </c>
    </row>
    <row r="3271" spans="1:8" x14ac:dyDescent="0.3">
      <c r="A3271">
        <v>31589</v>
      </c>
      <c r="B3271">
        <v>9.30000250750945E-2</v>
      </c>
      <c r="C3271">
        <v>9.4285460349113004E-2</v>
      </c>
      <c r="D3271">
        <f t="shared" si="264"/>
        <v>1.2854352740185038E-3</v>
      </c>
      <c r="E3271">
        <f t="shared" si="265"/>
        <v>1.2854352740185038</v>
      </c>
      <c r="F3271" s="27">
        <f t="shared" si="266"/>
        <v>1.2854352740185038</v>
      </c>
      <c r="G3271">
        <f t="shared" si="263"/>
        <v>1.3821880940145517</v>
      </c>
      <c r="H3271" s="27">
        <f t="shared" si="267"/>
        <v>1.3821880940145517</v>
      </c>
    </row>
    <row r="3272" spans="1:8" x14ac:dyDescent="0.3">
      <c r="A3272">
        <v>31590</v>
      </c>
      <c r="B3272">
        <v>9.4000025822638E-2</v>
      </c>
      <c r="C3272">
        <v>9.5165299716733001E-2</v>
      </c>
      <c r="D3272">
        <f t="shared" si="264"/>
        <v>1.1652738940950008E-3</v>
      </c>
      <c r="E3272">
        <f t="shared" si="265"/>
        <v>1.1652738940950007</v>
      </c>
      <c r="F3272" s="27">
        <f t="shared" si="266"/>
        <v>1.1652738940950007</v>
      </c>
      <c r="G3272">
        <f t="shared" si="263"/>
        <v>1.2396527382808105</v>
      </c>
      <c r="H3272" s="27">
        <f t="shared" si="267"/>
        <v>1.2396527382808105</v>
      </c>
    </row>
    <row r="3273" spans="1:8" x14ac:dyDescent="0.3">
      <c r="A3273">
        <v>31591</v>
      </c>
      <c r="B3273">
        <v>9.6000024737599499E-2</v>
      </c>
      <c r="C3273">
        <v>9.6529468238506E-2</v>
      </c>
      <c r="D3273">
        <f t="shared" si="264"/>
        <v>5.2944350090650127E-4</v>
      </c>
      <c r="E3273">
        <f t="shared" si="265"/>
        <v>0.52944350090650127</v>
      </c>
      <c r="F3273" s="27">
        <f t="shared" si="266"/>
        <v>0.52944350090650127</v>
      </c>
      <c r="G3273">
        <f t="shared" si="263"/>
        <v>0.55150350466434694</v>
      </c>
      <c r="H3273" s="27">
        <f t="shared" si="267"/>
        <v>0.55150350466434694</v>
      </c>
    </row>
    <row r="3274" spans="1:8" x14ac:dyDescent="0.3">
      <c r="A3274">
        <v>31592</v>
      </c>
      <c r="B3274">
        <v>9.7000025644082499E-2</v>
      </c>
      <c r="C3274">
        <v>9.7729917276522499E-2</v>
      </c>
      <c r="D3274">
        <f t="shared" si="264"/>
        <v>7.2989163243999955E-4</v>
      </c>
      <c r="E3274">
        <f t="shared" si="265"/>
        <v>0.72989163243999955</v>
      </c>
      <c r="F3274" s="27">
        <f t="shared" si="266"/>
        <v>0.72989163243999955</v>
      </c>
      <c r="G3274">
        <f t="shared" si="263"/>
        <v>0.75246540152283636</v>
      </c>
      <c r="H3274" s="27">
        <f t="shared" si="267"/>
        <v>0.75246540152283636</v>
      </c>
    </row>
    <row r="3275" spans="1:8" x14ac:dyDescent="0.3">
      <c r="A3275">
        <v>31593</v>
      </c>
      <c r="B3275">
        <v>9.8000026258313E-2</v>
      </c>
      <c r="C3275">
        <v>9.8766442729300505E-2</v>
      </c>
      <c r="D3275">
        <f t="shared" si="264"/>
        <v>7.6641647098750487E-4</v>
      </c>
      <c r="E3275">
        <f t="shared" si="265"/>
        <v>0.76641647098750487</v>
      </c>
      <c r="F3275" s="27">
        <f t="shared" si="266"/>
        <v>0.76641647098750487</v>
      </c>
      <c r="G3275">
        <f t="shared" si="263"/>
        <v>0.78205741391063399</v>
      </c>
      <c r="H3275" s="27">
        <f t="shared" si="267"/>
        <v>0.78205741391063399</v>
      </c>
    </row>
    <row r="3276" spans="1:8" x14ac:dyDescent="0.3">
      <c r="A3276">
        <v>31594</v>
      </c>
      <c r="B3276">
        <v>9.8000026569092499E-2</v>
      </c>
      <c r="C3276">
        <v>9.9209180786727996E-2</v>
      </c>
      <c r="D3276">
        <f t="shared" si="264"/>
        <v>1.2091542176354969E-3</v>
      </c>
      <c r="E3276">
        <f t="shared" si="265"/>
        <v>1.209154217635497</v>
      </c>
      <c r="F3276" s="27">
        <f t="shared" si="266"/>
        <v>1.209154217635497</v>
      </c>
      <c r="G3276">
        <f t="shared" si="263"/>
        <v>1.2338304998142144</v>
      </c>
      <c r="H3276" s="27">
        <f t="shared" si="267"/>
        <v>1.2338304998142144</v>
      </c>
    </row>
    <row r="3277" spans="1:8" x14ac:dyDescent="0.3">
      <c r="A3277">
        <v>31595</v>
      </c>
      <c r="B3277">
        <v>9.9000025979686504E-2</v>
      </c>
      <c r="C3277">
        <v>9.9687699506685004E-2</v>
      </c>
      <c r="D3277">
        <f t="shared" si="264"/>
        <v>6.8767352699850015E-4</v>
      </c>
      <c r="E3277">
        <f t="shared" si="265"/>
        <v>0.68767352699850015</v>
      </c>
      <c r="F3277" s="27">
        <f t="shared" si="266"/>
        <v>0.68767352699850015</v>
      </c>
      <c r="G3277">
        <f t="shared" si="263"/>
        <v>0.69461954195810183</v>
      </c>
      <c r="H3277" s="27">
        <f t="shared" si="267"/>
        <v>0.69461954195810183</v>
      </c>
    </row>
    <row r="3278" spans="1:8" x14ac:dyDescent="0.3">
      <c r="A3278">
        <v>31596</v>
      </c>
      <c r="B3278">
        <v>9.9000026224618495E-2</v>
      </c>
      <c r="C3278">
        <v>0.1000478694949125</v>
      </c>
      <c r="D3278">
        <f t="shared" si="264"/>
        <v>1.0478432702940021E-3</v>
      </c>
      <c r="E3278">
        <f t="shared" si="265"/>
        <v>1.0478432702940021</v>
      </c>
      <c r="F3278" s="27">
        <f t="shared" si="266"/>
        <v>1.0478432702940021</v>
      </c>
      <c r="G3278">
        <f t="shared" si="263"/>
        <v>1.0584272653792826</v>
      </c>
      <c r="H3278" s="27">
        <f t="shared" si="267"/>
        <v>1.0584272653792826</v>
      </c>
    </row>
    <row r="3279" spans="1:8" x14ac:dyDescent="0.3">
      <c r="A3279">
        <v>31597</v>
      </c>
      <c r="B3279">
        <v>0.10000002559539201</v>
      </c>
      <c r="C3279">
        <v>0.10060217400971851</v>
      </c>
      <c r="D3279">
        <f t="shared" si="264"/>
        <v>6.0214841432650046E-4</v>
      </c>
      <c r="E3279">
        <f t="shared" si="265"/>
        <v>0.60214841432650046</v>
      </c>
      <c r="F3279" s="27">
        <f t="shared" si="266"/>
        <v>0.60214841432650046</v>
      </c>
      <c r="G3279">
        <f t="shared" si="263"/>
        <v>0.6021482602042928</v>
      </c>
      <c r="H3279" s="27">
        <f t="shared" si="267"/>
        <v>0.6021482602042928</v>
      </c>
    </row>
    <row r="3280" spans="1:8" x14ac:dyDescent="0.3">
      <c r="A3280">
        <v>31598</v>
      </c>
      <c r="B3280">
        <v>0.100000025719459</v>
      </c>
      <c r="C3280">
        <v>0.1005333609950155</v>
      </c>
      <c r="D3280">
        <f t="shared" si="264"/>
        <v>5.3333527555650406E-4</v>
      </c>
      <c r="E3280">
        <f t="shared" si="265"/>
        <v>0.53333527555650406</v>
      </c>
      <c r="F3280" s="27">
        <f t="shared" si="266"/>
        <v>0.53333527555650406</v>
      </c>
      <c r="G3280">
        <f t="shared" si="263"/>
        <v>0.53333513838559177</v>
      </c>
      <c r="H3280" s="27">
        <f t="shared" si="267"/>
        <v>0.53333513838559177</v>
      </c>
    </row>
    <row r="3281" spans="1:8" x14ac:dyDescent="0.3">
      <c r="A3281">
        <v>31599</v>
      </c>
      <c r="B3281">
        <v>0.100000025817456</v>
      </c>
      <c r="C3281">
        <v>0.10053022005692699</v>
      </c>
      <c r="D3281">
        <f t="shared" si="264"/>
        <v>5.3019423947099631E-4</v>
      </c>
      <c r="E3281">
        <f t="shared" si="265"/>
        <v>0.53019423947099631</v>
      </c>
      <c r="F3281" s="27">
        <f t="shared" si="266"/>
        <v>0.53019423947099631</v>
      </c>
      <c r="G3281">
        <f t="shared" si="263"/>
        <v>0.53019410258836719</v>
      </c>
      <c r="H3281" s="27">
        <f t="shared" si="267"/>
        <v>0.53019410258836719</v>
      </c>
    </row>
    <row r="3282" spans="1:8" x14ac:dyDescent="0.3">
      <c r="A3282">
        <v>31600</v>
      </c>
      <c r="B3282">
        <v>0.10000002592885</v>
      </c>
      <c r="C3282">
        <v>0.1005001879950535</v>
      </c>
      <c r="D3282">
        <f t="shared" si="264"/>
        <v>5.0016206620349946E-4</v>
      </c>
      <c r="E3282">
        <f t="shared" si="265"/>
        <v>0.50016206620349946</v>
      </c>
      <c r="F3282" s="27">
        <f t="shared" si="266"/>
        <v>0.50016206620349946</v>
      </c>
      <c r="G3282">
        <f t="shared" si="263"/>
        <v>0.50016193651726115</v>
      </c>
      <c r="H3282" s="27">
        <f t="shared" si="267"/>
        <v>0.50016193651726115</v>
      </c>
    </row>
    <row r="3283" spans="1:8" x14ac:dyDescent="0.3">
      <c r="A3283">
        <v>31601</v>
      </c>
      <c r="B3283">
        <v>0.100000026006465</v>
      </c>
      <c r="C3283">
        <v>0.10048765017353251</v>
      </c>
      <c r="D3283">
        <f t="shared" si="264"/>
        <v>4.8762416706750467E-4</v>
      </c>
      <c r="E3283">
        <f t="shared" si="265"/>
        <v>0.48762416706750467</v>
      </c>
      <c r="F3283" s="27">
        <f t="shared" si="266"/>
        <v>0.48762416706750467</v>
      </c>
      <c r="G3283">
        <f t="shared" si="263"/>
        <v>0.4876240402537293</v>
      </c>
      <c r="H3283" s="27">
        <f t="shared" si="267"/>
        <v>0.4876240402537293</v>
      </c>
    </row>
    <row r="3284" spans="1:8" x14ac:dyDescent="0.3">
      <c r="A3284">
        <v>31602</v>
      </c>
      <c r="B3284">
        <v>9.8000025543458505E-2</v>
      </c>
      <c r="C3284">
        <v>9.8719102459300004E-2</v>
      </c>
      <c r="D3284">
        <f t="shared" si="264"/>
        <v>7.1907691584149891E-4</v>
      </c>
      <c r="E3284">
        <f t="shared" si="265"/>
        <v>0.71907691584149891</v>
      </c>
      <c r="F3284" s="27">
        <f t="shared" si="266"/>
        <v>0.71907691584149891</v>
      </c>
      <c r="G3284">
        <f t="shared" si="263"/>
        <v>0.73375176368971595</v>
      </c>
      <c r="H3284" s="27">
        <f t="shared" si="267"/>
        <v>0.73375176368971595</v>
      </c>
    </row>
    <row r="3285" spans="1:8" x14ac:dyDescent="0.3">
      <c r="A3285">
        <v>31603</v>
      </c>
      <c r="B3285">
        <v>9.5000026203539506E-2</v>
      </c>
      <c r="C3285">
        <v>9.6311988593103498E-2</v>
      </c>
      <c r="D3285">
        <f t="shared" si="264"/>
        <v>1.311962389563992E-3</v>
      </c>
      <c r="E3285">
        <f t="shared" si="265"/>
        <v>1.311962389563992</v>
      </c>
      <c r="F3285" s="27">
        <f t="shared" si="266"/>
        <v>1.311962389563992</v>
      </c>
      <c r="G3285">
        <f t="shared" si="263"/>
        <v>1.3810126607260989</v>
      </c>
      <c r="H3285" s="27">
        <f t="shared" si="267"/>
        <v>1.3810126607260989</v>
      </c>
    </row>
    <row r="3286" spans="1:8" x14ac:dyDescent="0.3">
      <c r="A3286">
        <v>31604</v>
      </c>
      <c r="B3286">
        <v>9.3000024961414005E-2</v>
      </c>
      <c r="C3286">
        <v>9.4338172428729994E-2</v>
      </c>
      <c r="D3286">
        <f t="shared" si="264"/>
        <v>1.3381474673159893E-3</v>
      </c>
      <c r="E3286">
        <f t="shared" si="265"/>
        <v>1.3381474673159892</v>
      </c>
      <c r="F3286" s="27">
        <f t="shared" si="266"/>
        <v>1.3381474673159892</v>
      </c>
      <c r="G3286">
        <f t="shared" si="263"/>
        <v>1.4388678582303507</v>
      </c>
      <c r="H3286" s="27">
        <f t="shared" si="267"/>
        <v>1.4388678582303507</v>
      </c>
    </row>
    <row r="3287" spans="1:8" x14ac:dyDescent="0.3">
      <c r="A3287">
        <v>31605</v>
      </c>
      <c r="B3287">
        <v>9.1000023865442495E-2</v>
      </c>
      <c r="C3287">
        <v>9.2433166804765002E-2</v>
      </c>
      <c r="D3287">
        <f t="shared" si="264"/>
        <v>1.433142939322507E-3</v>
      </c>
      <c r="E3287">
        <f t="shared" si="265"/>
        <v>1.433142939322507</v>
      </c>
      <c r="F3287" s="27">
        <f t="shared" si="266"/>
        <v>1.433142939322507</v>
      </c>
      <c r="G3287">
        <f t="shared" si="263"/>
        <v>1.5748819378790808</v>
      </c>
      <c r="H3287" s="27">
        <f t="shared" si="267"/>
        <v>1.5748819378790808</v>
      </c>
    </row>
    <row r="3288" spans="1:8" x14ac:dyDescent="0.3">
      <c r="A3288">
        <v>31606</v>
      </c>
      <c r="B3288">
        <v>8.8000023222583004E-2</v>
      </c>
      <c r="C3288">
        <v>8.9186347397140001E-2</v>
      </c>
      <c r="D3288">
        <f t="shared" si="264"/>
        <v>1.1863241745569963E-3</v>
      </c>
      <c r="E3288">
        <f t="shared" si="265"/>
        <v>1.1863241745569963</v>
      </c>
      <c r="F3288" s="27">
        <f t="shared" si="266"/>
        <v>1.1863241745569963</v>
      </c>
      <c r="G3288">
        <f t="shared" si="263"/>
        <v>1.3480952971527804</v>
      </c>
      <c r="H3288" s="27">
        <f t="shared" si="267"/>
        <v>1.3480952971527804</v>
      </c>
    </row>
    <row r="3289" spans="1:8" x14ac:dyDescent="0.3">
      <c r="A3289">
        <v>31607</v>
      </c>
      <c r="B3289">
        <v>8.6000022363856496E-2</v>
      </c>
      <c r="C3289">
        <v>8.6400553449620998E-2</v>
      </c>
      <c r="D3289">
        <f t="shared" si="264"/>
        <v>4.0053108576450225E-4</v>
      </c>
      <c r="E3289">
        <f t="shared" si="265"/>
        <v>0.40053108576450225</v>
      </c>
      <c r="F3289" s="27">
        <f t="shared" si="266"/>
        <v>0.40053108576450225</v>
      </c>
      <c r="G3289">
        <f t="shared" si="263"/>
        <v>0.46573369954475113</v>
      </c>
      <c r="H3289" s="27">
        <f t="shared" si="267"/>
        <v>0.46573369954475113</v>
      </c>
    </row>
    <row r="3290" spans="1:8" x14ac:dyDescent="0.3">
      <c r="A3290">
        <v>31608</v>
      </c>
      <c r="B3290">
        <v>8.3000100963034507E-2</v>
      </c>
      <c r="C3290">
        <v>8.3942443420055496E-2</v>
      </c>
      <c r="D3290">
        <f t="shared" si="264"/>
        <v>9.4234245702098929E-4</v>
      </c>
      <c r="E3290">
        <f t="shared" si="265"/>
        <v>0.94234245702098929</v>
      </c>
      <c r="F3290" s="27">
        <f t="shared" si="266"/>
        <v>0.94234245702098929</v>
      </c>
      <c r="G3290">
        <f t="shared" si="263"/>
        <v>1.1353509767905912</v>
      </c>
      <c r="H3290" s="27">
        <f t="shared" si="267"/>
        <v>1.1353509767905912</v>
      </c>
    </row>
    <row r="3291" spans="1:8" x14ac:dyDescent="0.3">
      <c r="A3291">
        <v>31609</v>
      </c>
      <c r="B3291">
        <v>8.0000075827264497E-2</v>
      </c>
      <c r="C3291">
        <v>8.1119325502174502E-2</v>
      </c>
      <c r="D3291">
        <f t="shared" si="264"/>
        <v>1.1192496749100056E-3</v>
      </c>
      <c r="E3291">
        <f t="shared" si="265"/>
        <v>1.1192496749100056</v>
      </c>
      <c r="F3291" s="27">
        <f t="shared" si="266"/>
        <v>1.1192496749100056</v>
      </c>
      <c r="G3291">
        <f t="shared" si="263"/>
        <v>1.3990607675506213</v>
      </c>
      <c r="H3291" s="27">
        <f t="shared" si="267"/>
        <v>1.3990607675506213</v>
      </c>
    </row>
    <row r="3292" spans="1:8" x14ac:dyDescent="0.3">
      <c r="A3292">
        <v>31610</v>
      </c>
      <c r="B3292">
        <v>7.9000419779543002E-2</v>
      </c>
      <c r="C3292">
        <v>7.9581144035068996E-2</v>
      </c>
      <c r="D3292">
        <f t="shared" si="264"/>
        <v>5.8072425552599394E-4</v>
      </c>
      <c r="E3292">
        <f t="shared" si="265"/>
        <v>0.58072425552599394</v>
      </c>
      <c r="F3292" s="27">
        <f t="shared" si="266"/>
        <v>0.58072425552599394</v>
      </c>
      <c r="G3292">
        <f t="shared" si="263"/>
        <v>0.73509008831415257</v>
      </c>
      <c r="H3292" s="27">
        <f t="shared" si="267"/>
        <v>0.73509008831415257</v>
      </c>
    </row>
    <row r="3293" spans="1:8" x14ac:dyDescent="0.3">
      <c r="A3293">
        <v>31611</v>
      </c>
      <c r="B3293">
        <v>7.7000097789020505E-2</v>
      </c>
      <c r="C3293">
        <v>7.6594857150606002E-2</v>
      </c>
      <c r="D3293">
        <f t="shared" si="264"/>
        <v>4.0524063841450297E-4</v>
      </c>
      <c r="E3293">
        <f t="shared" si="265"/>
        <v>0.40524063841450297</v>
      </c>
      <c r="F3293" s="27">
        <f t="shared" si="266"/>
        <v>0.40524063841450297</v>
      </c>
      <c r="G3293">
        <f t="shared" si="263"/>
        <v>0.52628587501909185</v>
      </c>
      <c r="H3293" s="27">
        <f t="shared" si="267"/>
        <v>0.52628587501909185</v>
      </c>
    </row>
    <row r="3294" spans="1:8" x14ac:dyDescent="0.3">
      <c r="A3294">
        <v>31612</v>
      </c>
      <c r="B3294">
        <v>7.6000121153620495E-2</v>
      </c>
      <c r="C3294">
        <v>7.5811707611265503E-2</v>
      </c>
      <c r="D3294">
        <f t="shared" si="264"/>
        <v>1.8841354235499264E-4</v>
      </c>
      <c r="E3294">
        <f t="shared" si="265"/>
        <v>0.18841354235499264</v>
      </c>
      <c r="F3294" s="27">
        <f t="shared" si="266"/>
        <v>0.18841354235499264</v>
      </c>
      <c r="G3294">
        <f t="shared" si="263"/>
        <v>0.2479121605268875</v>
      </c>
      <c r="H3294" s="27">
        <f t="shared" si="267"/>
        <v>0.2479121605268875</v>
      </c>
    </row>
    <row r="3295" spans="1:8" x14ac:dyDescent="0.3">
      <c r="A3295">
        <v>31613</v>
      </c>
      <c r="B3295">
        <v>7.4000139534793993E-2</v>
      </c>
      <c r="C3295">
        <v>7.4969435640357004E-2</v>
      </c>
      <c r="D3295">
        <f t="shared" si="264"/>
        <v>9.6929610556301116E-4</v>
      </c>
      <c r="E3295">
        <f t="shared" si="265"/>
        <v>0.96929610556301116</v>
      </c>
      <c r="F3295" s="27">
        <f t="shared" si="266"/>
        <v>0.96929610556301116</v>
      </c>
      <c r="G3295">
        <f t="shared" si="263"/>
        <v>1.3098571322385948</v>
      </c>
      <c r="H3295" s="27">
        <f t="shared" si="267"/>
        <v>1.3098571322385948</v>
      </c>
    </row>
    <row r="3296" spans="1:8" x14ac:dyDescent="0.3">
      <c r="A3296">
        <v>31614</v>
      </c>
      <c r="B3296">
        <v>7.4000164399318002E-2</v>
      </c>
      <c r="C3296">
        <v>7.4896254066082496E-2</v>
      </c>
      <c r="D3296">
        <f t="shared" si="264"/>
        <v>8.9608966676449353E-4</v>
      </c>
      <c r="E3296">
        <f t="shared" si="265"/>
        <v>0.89608966676449353</v>
      </c>
      <c r="F3296" s="27">
        <f t="shared" si="266"/>
        <v>0.89608966676449353</v>
      </c>
      <c r="G3296">
        <f t="shared" si="263"/>
        <v>1.2109292918986432</v>
      </c>
      <c r="H3296" s="27">
        <f t="shared" si="267"/>
        <v>1.2109292918986432</v>
      </c>
    </row>
    <row r="3297" spans="1:8" x14ac:dyDescent="0.3">
      <c r="A3297">
        <v>31615</v>
      </c>
      <c r="B3297">
        <v>7.4000184835023006E-2</v>
      </c>
      <c r="C3297">
        <v>7.4913339161009507E-2</v>
      </c>
      <c r="D3297">
        <f t="shared" si="264"/>
        <v>9.1315432598650104E-4</v>
      </c>
      <c r="E3297">
        <f t="shared" si="265"/>
        <v>0.91315432598650104</v>
      </c>
      <c r="F3297" s="27">
        <f t="shared" si="266"/>
        <v>0.91315432598650104</v>
      </c>
      <c r="G3297">
        <f t="shared" si="263"/>
        <v>1.2339892501921441</v>
      </c>
      <c r="H3297" s="27">
        <f t="shared" si="267"/>
        <v>1.2339892501921441</v>
      </c>
    </row>
    <row r="3298" spans="1:8" x14ac:dyDescent="0.3">
      <c r="A3298">
        <v>31616</v>
      </c>
      <c r="B3298">
        <v>7.40001965749605E-2</v>
      </c>
      <c r="C3298">
        <v>7.4534611557052002E-2</v>
      </c>
      <c r="D3298">
        <f t="shared" si="264"/>
        <v>5.3441498209150229E-4</v>
      </c>
      <c r="E3298">
        <f t="shared" si="265"/>
        <v>0.53441498209150229</v>
      </c>
      <c r="F3298" s="27">
        <f t="shared" si="266"/>
        <v>0.53441498209150229</v>
      </c>
      <c r="G3298">
        <f t="shared" si="263"/>
        <v>0.72218048981822935</v>
      </c>
      <c r="H3298" s="27">
        <f t="shared" si="267"/>
        <v>0.72218048981822935</v>
      </c>
    </row>
    <row r="3299" spans="1:8" x14ac:dyDescent="0.3">
      <c r="A3299">
        <v>31617</v>
      </c>
      <c r="B3299">
        <v>7.4000208228184997E-2</v>
      </c>
      <c r="C3299">
        <v>7.4590127405499002E-2</v>
      </c>
      <c r="D3299">
        <f t="shared" si="264"/>
        <v>5.8991917731400501E-4</v>
      </c>
      <c r="E3299">
        <f t="shared" si="265"/>
        <v>0.58991917731400501</v>
      </c>
      <c r="F3299" s="27">
        <f t="shared" si="266"/>
        <v>0.58991917731400501</v>
      </c>
      <c r="G3299">
        <f t="shared" si="263"/>
        <v>0.79718583425460976</v>
      </c>
      <c r="H3299" s="27">
        <f t="shared" si="267"/>
        <v>0.79718583425460976</v>
      </c>
    </row>
    <row r="3300" spans="1:8" x14ac:dyDescent="0.3">
      <c r="A3300">
        <v>31618</v>
      </c>
      <c r="B3300">
        <v>7.4000202083082001E-2</v>
      </c>
      <c r="C3300">
        <v>7.3935100420328498E-2</v>
      </c>
      <c r="D3300">
        <f t="shared" si="264"/>
        <v>6.510166275350282E-5</v>
      </c>
      <c r="E3300">
        <f t="shared" si="265"/>
        <v>6.510166275350282E-2</v>
      </c>
      <c r="F3300" s="27">
        <f t="shared" si="266"/>
        <v>6.510166275350282E-2</v>
      </c>
      <c r="G3300">
        <f t="shared" si="263"/>
        <v>8.797497969047631E-2</v>
      </c>
      <c r="H3300" s="27">
        <f t="shared" si="267"/>
        <v>8.797497969047631E-2</v>
      </c>
    </row>
    <row r="3301" spans="1:8" x14ac:dyDescent="0.3">
      <c r="A3301">
        <v>31619</v>
      </c>
      <c r="B3301">
        <v>7.3000398661769494E-2</v>
      </c>
      <c r="C3301">
        <v>7.3115280217559503E-2</v>
      </c>
      <c r="D3301">
        <f t="shared" si="264"/>
        <v>1.1488155579000847E-4</v>
      </c>
      <c r="E3301">
        <f t="shared" si="265"/>
        <v>0.11488155579000847</v>
      </c>
      <c r="F3301" s="27">
        <f t="shared" si="266"/>
        <v>0.11488155579000847</v>
      </c>
      <c r="G3301">
        <f t="shared" si="263"/>
        <v>0.15737113481021611</v>
      </c>
      <c r="H3301" s="27">
        <f t="shared" si="267"/>
        <v>0.15737113481021611</v>
      </c>
    </row>
    <row r="3302" spans="1:8" x14ac:dyDescent="0.3">
      <c r="A3302">
        <v>31620</v>
      </c>
      <c r="B3302">
        <v>7.2000528650159004E-2</v>
      </c>
      <c r="C3302">
        <v>7.2669048090095001E-2</v>
      </c>
      <c r="D3302">
        <f t="shared" si="264"/>
        <v>6.6851943993599672E-4</v>
      </c>
      <c r="E3302">
        <f t="shared" si="265"/>
        <v>0.66851943993599672</v>
      </c>
      <c r="F3302" s="27">
        <f t="shared" si="266"/>
        <v>0.66851943993599672</v>
      </c>
      <c r="G3302">
        <f t="shared" si="263"/>
        <v>0.92849240480475348</v>
      </c>
      <c r="H3302" s="27">
        <f t="shared" si="267"/>
        <v>0.92849240480475348</v>
      </c>
    </row>
    <row r="3303" spans="1:8" x14ac:dyDescent="0.3">
      <c r="A3303">
        <v>31621</v>
      </c>
      <c r="B3303">
        <v>7.2000573507714494E-2</v>
      </c>
      <c r="C3303">
        <v>7.1737920760023499E-2</v>
      </c>
      <c r="D3303">
        <f t="shared" si="264"/>
        <v>2.6265274769099456E-4</v>
      </c>
      <c r="E3303">
        <f t="shared" si="265"/>
        <v>0.26265274769099456</v>
      </c>
      <c r="F3303" s="27">
        <f t="shared" si="266"/>
        <v>0.26265274769099456</v>
      </c>
      <c r="G3303">
        <f t="shared" si="263"/>
        <v>0.36479257719086455</v>
      </c>
      <c r="H3303" s="27">
        <f t="shared" si="267"/>
        <v>0.36479257719086455</v>
      </c>
    </row>
    <row r="3304" spans="1:8" x14ac:dyDescent="0.3">
      <c r="A3304">
        <v>31622</v>
      </c>
      <c r="B3304">
        <v>7.1000681961297496E-2</v>
      </c>
      <c r="C3304">
        <v>7.1241015979206498E-2</v>
      </c>
      <c r="D3304">
        <f t="shared" si="264"/>
        <v>2.4033401790900244E-4</v>
      </c>
      <c r="E3304">
        <f t="shared" si="265"/>
        <v>0.24033401790900244</v>
      </c>
      <c r="F3304" s="27">
        <f t="shared" si="266"/>
        <v>0.24033401790900244</v>
      </c>
      <c r="G3304">
        <f t="shared" si="263"/>
        <v>0.33849536549523374</v>
      </c>
      <c r="H3304" s="27">
        <f t="shared" si="267"/>
        <v>0.33849536549523374</v>
      </c>
    </row>
    <row r="3305" spans="1:8" x14ac:dyDescent="0.3">
      <c r="A3305">
        <v>31623</v>
      </c>
      <c r="B3305">
        <v>7.1000686575718994E-2</v>
      </c>
      <c r="C3305">
        <v>7.0597470237652504E-2</v>
      </c>
      <c r="D3305">
        <f t="shared" si="264"/>
        <v>4.0321633806648938E-4</v>
      </c>
      <c r="E3305">
        <f t="shared" si="265"/>
        <v>0.40321633806648938</v>
      </c>
      <c r="F3305" s="27">
        <f t="shared" si="266"/>
        <v>0.40321633806648938</v>
      </c>
      <c r="G3305">
        <f t="shared" si="263"/>
        <v>0.56790484361933258</v>
      </c>
      <c r="H3305" s="27">
        <f t="shared" si="267"/>
        <v>0.56790484361933258</v>
      </c>
    </row>
    <row r="3306" spans="1:8" x14ac:dyDescent="0.3">
      <c r="A3306">
        <v>31624</v>
      </c>
      <c r="B3306">
        <v>7.0000795140668495E-2</v>
      </c>
      <c r="C3306">
        <v>7.0024051645317498E-2</v>
      </c>
      <c r="D3306">
        <f t="shared" si="264"/>
        <v>2.3256504649002419E-5</v>
      </c>
      <c r="E3306">
        <f t="shared" si="265"/>
        <v>2.3256504649002419E-2</v>
      </c>
      <c r="F3306" s="27">
        <f t="shared" si="266"/>
        <v>2.3256504649002419E-2</v>
      </c>
      <c r="G3306">
        <f t="shared" si="263"/>
        <v>3.3223200682603447E-2</v>
      </c>
      <c r="H3306" s="27">
        <f t="shared" si="267"/>
        <v>3.3223200682603447E-2</v>
      </c>
    </row>
    <row r="3307" spans="1:8" x14ac:dyDescent="0.3">
      <c r="A3307">
        <v>31625</v>
      </c>
      <c r="B3307">
        <v>7.0000797784484994E-2</v>
      </c>
      <c r="C3307">
        <v>6.9479658921450999E-2</v>
      </c>
      <c r="D3307">
        <f t="shared" si="264"/>
        <v>5.2113886303399581E-4</v>
      </c>
      <c r="E3307">
        <f t="shared" si="265"/>
        <v>0.52113886303399581</v>
      </c>
      <c r="F3307" s="27">
        <f t="shared" si="266"/>
        <v>0.52113886303399581</v>
      </c>
      <c r="G3307">
        <f t="shared" si="263"/>
        <v>0.74447560531874579</v>
      </c>
      <c r="H3307" s="27">
        <f t="shared" si="267"/>
        <v>0.74447560531874579</v>
      </c>
    </row>
    <row r="3308" spans="1:8" x14ac:dyDescent="0.3">
      <c r="A3308">
        <v>31626</v>
      </c>
      <c r="B3308">
        <v>6.9000992425197999E-2</v>
      </c>
      <c r="C3308">
        <v>6.8982569989125997E-2</v>
      </c>
      <c r="D3308">
        <f t="shared" si="264"/>
        <v>1.8422436072002002E-5</v>
      </c>
      <c r="E3308">
        <f t="shared" si="265"/>
        <v>1.8422436072002002E-2</v>
      </c>
      <c r="F3308" s="27">
        <f t="shared" si="266"/>
        <v>1.8422436072002002E-2</v>
      </c>
      <c r="G3308">
        <f t="shared" si="263"/>
        <v>2.6698798704921874E-2</v>
      </c>
      <c r="H3308" s="27">
        <f t="shared" si="267"/>
        <v>2.6698798704921874E-2</v>
      </c>
    </row>
    <row r="3309" spans="1:8" x14ac:dyDescent="0.3">
      <c r="A3309">
        <v>31627</v>
      </c>
      <c r="B3309">
        <v>6.8001123911319003E-2</v>
      </c>
      <c r="C3309">
        <v>6.8261472612464999E-2</v>
      </c>
      <c r="D3309">
        <f t="shared" si="264"/>
        <v>2.6034870114599595E-4</v>
      </c>
      <c r="E3309">
        <f t="shared" si="265"/>
        <v>0.26034870114599595</v>
      </c>
      <c r="F3309" s="27">
        <f t="shared" si="266"/>
        <v>0.26034870114599595</v>
      </c>
      <c r="G3309">
        <f t="shared" si="263"/>
        <v>0.38285940903788518</v>
      </c>
      <c r="H3309" s="27">
        <f t="shared" si="267"/>
        <v>0.38285940903788518</v>
      </c>
    </row>
    <row r="3310" spans="1:8" x14ac:dyDescent="0.3">
      <c r="A3310">
        <v>31628</v>
      </c>
      <c r="B3310">
        <v>6.8001101564415495E-2</v>
      </c>
      <c r="C3310">
        <v>6.7683508404518505E-2</v>
      </c>
      <c r="D3310">
        <f t="shared" si="264"/>
        <v>3.1759315989698944E-4</v>
      </c>
      <c r="E3310">
        <f t="shared" si="265"/>
        <v>0.31759315989698944</v>
      </c>
      <c r="F3310" s="27">
        <f t="shared" si="266"/>
        <v>0.31759315989698944</v>
      </c>
      <c r="G3310">
        <f t="shared" si="263"/>
        <v>0.46704119873138022</v>
      </c>
      <c r="H3310" s="27">
        <f t="shared" si="267"/>
        <v>0.46704119873138022</v>
      </c>
    </row>
    <row r="3311" spans="1:8" x14ac:dyDescent="0.3">
      <c r="A3311">
        <v>31629</v>
      </c>
      <c r="B3311">
        <v>6.7001245176801005E-2</v>
      </c>
      <c r="C3311">
        <v>6.6855680487614505E-2</v>
      </c>
      <c r="D3311">
        <f t="shared" si="264"/>
        <v>1.4556468918650034E-4</v>
      </c>
      <c r="E3311">
        <f t="shared" si="265"/>
        <v>0.14556468918650034</v>
      </c>
      <c r="F3311" s="27">
        <f t="shared" si="266"/>
        <v>0.14556468918650034</v>
      </c>
      <c r="G3311">
        <f t="shared" si="263"/>
        <v>0.21725669247248813</v>
      </c>
      <c r="H3311" s="27">
        <f t="shared" si="267"/>
        <v>0.21725669247248813</v>
      </c>
    </row>
    <row r="3312" spans="1:8" x14ac:dyDescent="0.3">
      <c r="A3312">
        <v>31630</v>
      </c>
      <c r="B3312">
        <v>6.7001209590489996E-2</v>
      </c>
      <c r="C3312">
        <v>6.6218102578251503E-2</v>
      </c>
      <c r="D3312">
        <f t="shared" si="264"/>
        <v>7.8310701223849311E-4</v>
      </c>
      <c r="E3312">
        <f t="shared" si="265"/>
        <v>0.78310701223849311</v>
      </c>
      <c r="F3312" s="27">
        <f t="shared" si="266"/>
        <v>0.78310701223849311</v>
      </c>
      <c r="G3312">
        <f t="shared" si="263"/>
        <v>1.1687953352257772</v>
      </c>
      <c r="H3312" s="27">
        <f t="shared" si="267"/>
        <v>1.1687953352257772</v>
      </c>
    </row>
    <row r="3313" spans="1:8" x14ac:dyDescent="0.3">
      <c r="A3313">
        <v>31631</v>
      </c>
      <c r="B3313">
        <v>6.6001365517135993E-2</v>
      </c>
      <c r="C3313">
        <v>6.5938676162575996E-2</v>
      </c>
      <c r="D3313">
        <f t="shared" si="264"/>
        <v>6.2689354559997135E-5</v>
      </c>
      <c r="E3313">
        <f t="shared" si="265"/>
        <v>6.2689354559997135E-2</v>
      </c>
      <c r="F3313" s="27">
        <f t="shared" si="266"/>
        <v>6.2689354559997135E-2</v>
      </c>
      <c r="G3313">
        <f t="shared" si="263"/>
        <v>9.4981905402731465E-2</v>
      </c>
      <c r="H3313" s="27">
        <f t="shared" si="267"/>
        <v>9.4981905402731465E-2</v>
      </c>
    </row>
    <row r="3314" spans="1:8" x14ac:dyDescent="0.3">
      <c r="A3314">
        <v>31632</v>
      </c>
      <c r="B3314">
        <v>6.6001342653258493E-2</v>
      </c>
      <c r="C3314">
        <v>6.53786680442245E-2</v>
      </c>
      <c r="D3314">
        <f t="shared" si="264"/>
        <v>6.2267460903399352E-4</v>
      </c>
      <c r="E3314">
        <f t="shared" si="265"/>
        <v>0.62267460903399352</v>
      </c>
      <c r="F3314" s="27">
        <f t="shared" si="266"/>
        <v>0.62267460903399352</v>
      </c>
      <c r="G3314">
        <f t="shared" si="263"/>
        <v>0.94342718496689859</v>
      </c>
      <c r="H3314" s="27">
        <f t="shared" si="267"/>
        <v>0.94342718496689859</v>
      </c>
    </row>
    <row r="3315" spans="1:8" x14ac:dyDescent="0.3">
      <c r="A3315">
        <v>31633</v>
      </c>
      <c r="B3315">
        <v>6.5004110097805504E-2</v>
      </c>
      <c r="C3315">
        <v>6.4516160994273999E-2</v>
      </c>
      <c r="D3315">
        <f t="shared" si="264"/>
        <v>4.8794910353150422E-4</v>
      </c>
      <c r="E3315">
        <f t="shared" si="265"/>
        <v>0.48794910353150422</v>
      </c>
      <c r="F3315" s="27">
        <f t="shared" si="266"/>
        <v>0.48794910353150422</v>
      </c>
      <c r="G3315">
        <f t="shared" si="263"/>
        <v>0.7506434636168906</v>
      </c>
      <c r="H3315" s="27">
        <f t="shared" si="267"/>
        <v>0.7506434636168906</v>
      </c>
    </row>
    <row r="3316" spans="1:8" x14ac:dyDescent="0.3">
      <c r="A3316">
        <v>31634</v>
      </c>
      <c r="B3316">
        <v>6.5001526791915495E-2</v>
      </c>
      <c r="C3316">
        <v>6.4273717147782503E-2</v>
      </c>
      <c r="D3316">
        <f t="shared" si="264"/>
        <v>7.2780964413299287E-4</v>
      </c>
      <c r="E3316">
        <f t="shared" si="265"/>
        <v>0.72780964413299287</v>
      </c>
      <c r="F3316" s="27">
        <f t="shared" si="266"/>
        <v>0.72780964413299287</v>
      </c>
      <c r="G3316">
        <f t="shared" si="263"/>
        <v>1.1196808445175068</v>
      </c>
      <c r="H3316" s="27">
        <f t="shared" si="267"/>
        <v>1.1196808445175068</v>
      </c>
    </row>
    <row r="3317" spans="1:8" x14ac:dyDescent="0.3">
      <c r="A3317">
        <v>31635</v>
      </c>
      <c r="B3317">
        <v>6.4004749062230998E-2</v>
      </c>
      <c r="C3317">
        <v>6.3738064606701006E-2</v>
      </c>
      <c r="D3317">
        <f t="shared" si="264"/>
        <v>2.6668445552999187E-4</v>
      </c>
      <c r="E3317">
        <f t="shared" si="265"/>
        <v>0.26668445552999187</v>
      </c>
      <c r="F3317" s="27">
        <f t="shared" si="266"/>
        <v>0.26668445552999187</v>
      </c>
      <c r="G3317">
        <f t="shared" si="263"/>
        <v>0.4166635436234552</v>
      </c>
      <c r="H3317" s="27">
        <f t="shared" si="267"/>
        <v>0.4166635436234552</v>
      </c>
    </row>
    <row r="3318" spans="1:8" x14ac:dyDescent="0.3">
      <c r="A3318">
        <v>31636</v>
      </c>
      <c r="B3318">
        <v>6.4004996637387498E-2</v>
      </c>
      <c r="C3318">
        <v>6.3358799666083501E-2</v>
      </c>
      <c r="D3318">
        <f t="shared" si="264"/>
        <v>6.4619697130399723E-4</v>
      </c>
      <c r="E3318">
        <f t="shared" si="265"/>
        <v>0.64619697130399723</v>
      </c>
      <c r="F3318" s="27">
        <f t="shared" si="266"/>
        <v>0.64619697130399723</v>
      </c>
      <c r="G3318">
        <f t="shared" si="263"/>
        <v>1.009603945399681</v>
      </c>
      <c r="H3318" s="27">
        <f t="shared" si="267"/>
        <v>1.009603945399681</v>
      </c>
    </row>
    <row r="3319" spans="1:8" x14ac:dyDescent="0.3">
      <c r="A3319">
        <v>31637</v>
      </c>
      <c r="B3319">
        <v>6.3012519336234002E-2</v>
      </c>
      <c r="C3319">
        <v>6.3233454252229995E-2</v>
      </c>
      <c r="D3319">
        <f t="shared" si="264"/>
        <v>2.2093491599599335E-4</v>
      </c>
      <c r="E3319">
        <f t="shared" si="265"/>
        <v>0.22093491599599335</v>
      </c>
      <c r="F3319" s="27">
        <f t="shared" si="266"/>
        <v>0.22093491599599335</v>
      </c>
      <c r="G3319">
        <f t="shared" si="263"/>
        <v>0.35062066764397637</v>
      </c>
      <c r="H3319" s="27">
        <f t="shared" si="267"/>
        <v>0.35062066764397637</v>
      </c>
    </row>
    <row r="3320" spans="1:8" x14ac:dyDescent="0.3">
      <c r="A3320">
        <v>31638</v>
      </c>
      <c r="B3320">
        <v>6.3013925327302003E-2</v>
      </c>
      <c r="C3320">
        <v>6.33007640374805E-2</v>
      </c>
      <c r="D3320">
        <f t="shared" si="264"/>
        <v>2.8683871017849694E-4</v>
      </c>
      <c r="E3320">
        <f t="shared" si="265"/>
        <v>0.28683871017849694</v>
      </c>
      <c r="F3320" s="27">
        <f t="shared" si="266"/>
        <v>0.28683871017849694</v>
      </c>
      <c r="G3320">
        <f t="shared" si="263"/>
        <v>0.45519892418798186</v>
      </c>
      <c r="H3320" s="27">
        <f t="shared" si="267"/>
        <v>0.45519892418798186</v>
      </c>
    </row>
    <row r="3321" spans="1:8" x14ac:dyDescent="0.3">
      <c r="A3321">
        <v>31639</v>
      </c>
      <c r="B3321">
        <v>6.3015359612122998E-2</v>
      </c>
      <c r="C3321">
        <v>6.3179501963234005E-2</v>
      </c>
      <c r="D3321">
        <f t="shared" si="264"/>
        <v>1.6414235111100739E-4</v>
      </c>
      <c r="E3321">
        <f t="shared" si="265"/>
        <v>0.16414235111100739</v>
      </c>
      <c r="F3321" s="27">
        <f t="shared" si="266"/>
        <v>0.16414235111100739</v>
      </c>
      <c r="G3321">
        <f t="shared" si="263"/>
        <v>0.26047990858315978</v>
      </c>
      <c r="H3321" s="27">
        <f t="shared" si="267"/>
        <v>0.26047990858315978</v>
      </c>
    </row>
    <row r="3322" spans="1:8" x14ac:dyDescent="0.3">
      <c r="A3322">
        <v>31640</v>
      </c>
      <c r="B3322">
        <v>6.3016632140970502E-2</v>
      </c>
      <c r="C3322">
        <v>6.3333284262359499E-2</v>
      </c>
      <c r="D3322">
        <f t="shared" si="264"/>
        <v>3.1665212138899668E-4</v>
      </c>
      <c r="E3322">
        <f t="shared" si="265"/>
        <v>0.31665212138899668</v>
      </c>
      <c r="F3322" s="27">
        <f t="shared" si="266"/>
        <v>0.31665212138899668</v>
      </c>
      <c r="G3322">
        <f t="shared" si="263"/>
        <v>0.50248975648307315</v>
      </c>
      <c r="H3322" s="27">
        <f t="shared" si="267"/>
        <v>0.50248975648307315</v>
      </c>
    </row>
    <row r="3323" spans="1:8" x14ac:dyDescent="0.3">
      <c r="A3323">
        <v>31641</v>
      </c>
      <c r="B3323">
        <v>6.3016670502901995E-2</v>
      </c>
      <c r="C3323">
        <v>6.3470740017055993E-2</v>
      </c>
      <c r="D3323">
        <f t="shared" si="264"/>
        <v>4.5406951415399854E-4</v>
      </c>
      <c r="E3323">
        <f t="shared" si="265"/>
        <v>0.45406951415399854</v>
      </c>
      <c r="F3323" s="27">
        <f t="shared" si="266"/>
        <v>0.45406951415399854</v>
      </c>
      <c r="G3323">
        <f t="shared" si="263"/>
        <v>0.72055459377703568</v>
      </c>
      <c r="H3323" s="27">
        <f t="shared" si="267"/>
        <v>0.72055459377703568</v>
      </c>
    </row>
    <row r="3324" spans="1:8" x14ac:dyDescent="0.3">
      <c r="A3324">
        <v>31642</v>
      </c>
      <c r="B3324">
        <v>0.100794395562167</v>
      </c>
      <c r="C3324">
        <v>6.3144493277152505E-2</v>
      </c>
      <c r="D3324">
        <f t="shared" si="264"/>
        <v>3.7649902285014497E-2</v>
      </c>
      <c r="E3324">
        <f t="shared" si="265"/>
        <v>37.649902285014498</v>
      </c>
      <c r="F3324" s="27">
        <f t="shared" si="266"/>
        <v>37.649902285014498</v>
      </c>
      <c r="G3324">
        <f t="shared" si="263"/>
        <v>37.353170357366899</v>
      </c>
      <c r="H3324" s="27">
        <f t="shared" si="267"/>
        <v>37.353170357366899</v>
      </c>
    </row>
    <row r="3325" spans="1:8" x14ac:dyDescent="0.3">
      <c r="A3325">
        <v>31643</v>
      </c>
      <c r="B3325">
        <v>6.8840662930032506E-2</v>
      </c>
      <c r="C3325">
        <v>9.8169671356686E-2</v>
      </c>
      <c r="D3325">
        <f t="shared" si="264"/>
        <v>2.9329008426653494E-2</v>
      </c>
      <c r="E3325">
        <f t="shared" si="265"/>
        <v>29.329008426653495</v>
      </c>
      <c r="F3325" s="27">
        <f t="shared" si="266"/>
        <v>29.329008426653495</v>
      </c>
      <c r="G3325">
        <f t="shared" si="263"/>
        <v>42.60419231648391</v>
      </c>
      <c r="H3325" s="27">
        <f t="shared" si="267"/>
        <v>42.60419231648391</v>
      </c>
    </row>
    <row r="3326" spans="1:8" x14ac:dyDescent="0.3">
      <c r="A3326">
        <v>31644</v>
      </c>
      <c r="B3326">
        <v>0.121985927299052</v>
      </c>
      <c r="C3326">
        <v>0.1117784761600235</v>
      </c>
      <c r="D3326">
        <f t="shared" si="264"/>
        <v>1.0207451139028503E-2</v>
      </c>
      <c r="E3326">
        <f t="shared" si="265"/>
        <v>10.207451139028503</v>
      </c>
      <c r="F3326" s="27">
        <f t="shared" si="266"/>
        <v>10.207451139028503</v>
      </c>
      <c r="G3326">
        <f t="shared" si="263"/>
        <v>8.3677284462531851</v>
      </c>
      <c r="H3326" s="27">
        <f t="shared" si="267"/>
        <v>8.3677284462531851</v>
      </c>
    </row>
    <row r="3327" spans="1:8" x14ac:dyDescent="0.3">
      <c r="A3327">
        <v>31645</v>
      </c>
      <c r="B3327">
        <v>0.120990587379094</v>
      </c>
      <c r="C3327">
        <v>0.120993182063695</v>
      </c>
      <c r="D3327">
        <f t="shared" si="264"/>
        <v>2.5946846009955449E-6</v>
      </c>
      <c r="E3327">
        <f t="shared" si="265"/>
        <v>2.5946846009955449E-3</v>
      </c>
      <c r="F3327" s="27">
        <f t="shared" si="266"/>
        <v>2.5946846009955449E-3</v>
      </c>
      <c r="G3327">
        <f t="shared" si="263"/>
        <v>2.144534262707349E-3</v>
      </c>
      <c r="H3327" s="27">
        <f t="shared" si="267"/>
        <v>2.144534262707349E-3</v>
      </c>
    </row>
    <row r="3328" spans="1:8" x14ac:dyDescent="0.3">
      <c r="A3328">
        <v>31646</v>
      </c>
      <c r="B3328">
        <v>0.118994368927647</v>
      </c>
      <c r="C3328">
        <v>0.119050396568185</v>
      </c>
      <c r="D3328">
        <f t="shared" si="264"/>
        <v>5.6027640537997803E-5</v>
      </c>
      <c r="E3328">
        <f t="shared" si="265"/>
        <v>5.6027640537997803E-2</v>
      </c>
      <c r="F3328" s="27">
        <f t="shared" si="266"/>
        <v>5.6027640537997803E-2</v>
      </c>
      <c r="G3328">
        <f t="shared" si="263"/>
        <v>4.7084278897318824E-2</v>
      </c>
      <c r="H3328" s="27">
        <f t="shared" si="267"/>
        <v>4.7084278897318824E-2</v>
      </c>
    </row>
    <row r="3329" spans="1:8" x14ac:dyDescent="0.3">
      <c r="A3329">
        <v>31647</v>
      </c>
      <c r="B3329">
        <v>0.11599895286638499</v>
      </c>
      <c r="C3329">
        <v>0.1164297187804065</v>
      </c>
      <c r="D3329">
        <f t="shared" si="264"/>
        <v>4.3076591402151088E-4</v>
      </c>
      <c r="E3329">
        <f t="shared" si="265"/>
        <v>0.43076591402151088</v>
      </c>
      <c r="F3329" s="27">
        <f t="shared" si="266"/>
        <v>0.43076591402151088</v>
      </c>
      <c r="G3329">
        <f t="shared" si="263"/>
        <v>0.37135327809182433</v>
      </c>
      <c r="H3329" s="27">
        <f t="shared" si="267"/>
        <v>0.37135327809182433</v>
      </c>
    </row>
    <row r="3330" spans="1:8" x14ac:dyDescent="0.3">
      <c r="A3330">
        <v>31648</v>
      </c>
      <c r="B3330">
        <v>0.11399929171567599</v>
      </c>
      <c r="C3330">
        <v>0.11440476915131551</v>
      </c>
      <c r="D3330">
        <f t="shared" si="264"/>
        <v>4.0547743563951189E-4</v>
      </c>
      <c r="E3330">
        <f t="shared" si="265"/>
        <v>0.40547743563951189</v>
      </c>
      <c r="F3330" s="27">
        <f t="shared" si="266"/>
        <v>0.40547743563951189</v>
      </c>
      <c r="G3330">
        <f t="shared" si="263"/>
        <v>0.35568417096029631</v>
      </c>
      <c r="H3330" s="27">
        <f t="shared" si="267"/>
        <v>0.35568417096029631</v>
      </c>
    </row>
    <row r="3331" spans="1:8" x14ac:dyDescent="0.3">
      <c r="A3331">
        <v>31649</v>
      </c>
      <c r="B3331">
        <v>0.111999421033493</v>
      </c>
      <c r="C3331">
        <v>0.11168866717275951</v>
      </c>
      <c r="D3331">
        <f t="shared" si="264"/>
        <v>3.1075386073349531E-4</v>
      </c>
      <c r="E3331">
        <f t="shared" si="265"/>
        <v>0.31075386073349531</v>
      </c>
      <c r="F3331" s="27">
        <f t="shared" si="266"/>
        <v>0.31075386073349531</v>
      </c>
      <c r="G3331">
        <f t="shared" ref="G3331:G3394" si="268">ABS(F3331/(B3331*1000))*100</f>
        <v>0.27746023851370227</v>
      </c>
      <c r="H3331" s="27">
        <f t="shared" si="267"/>
        <v>0.27746023851370227</v>
      </c>
    </row>
    <row r="3332" spans="1:8" x14ac:dyDescent="0.3">
      <c r="A3332">
        <v>31650</v>
      </c>
      <c r="B3332">
        <v>0.109999475236297</v>
      </c>
      <c r="C3332">
        <v>0.1094503039770265</v>
      </c>
      <c r="D3332">
        <f t="shared" ref="D3332:D3395" si="269">ABS(B3332-C3332)</f>
        <v>5.4917125927049504E-4</v>
      </c>
      <c r="E3332">
        <f t="shared" ref="E3332:E3395" si="270">D3332*1000</f>
        <v>0.54917125927049504</v>
      </c>
      <c r="F3332" s="27">
        <f t="shared" ref="F3332:F3395" si="271">E3332</f>
        <v>0.54917125927049504</v>
      </c>
      <c r="G3332">
        <f t="shared" si="268"/>
        <v>0.4992489810435774</v>
      </c>
      <c r="H3332" s="27">
        <f t="shared" ref="H3332:H3395" si="272">G3332</f>
        <v>0.4992489810435774</v>
      </c>
    </row>
    <row r="3333" spans="1:8" x14ac:dyDescent="0.3">
      <c r="A3333">
        <v>31651</v>
      </c>
      <c r="B3333">
        <v>0.10699964322972901</v>
      </c>
      <c r="C3333">
        <v>0.1070127539867405</v>
      </c>
      <c r="D3333">
        <f t="shared" si="269"/>
        <v>1.3110757011491891E-5</v>
      </c>
      <c r="E3333">
        <f t="shared" si="270"/>
        <v>1.3110757011491891E-2</v>
      </c>
      <c r="F3333" s="27">
        <f t="shared" si="271"/>
        <v>1.3110757011491891E-2</v>
      </c>
      <c r="G3333">
        <f t="shared" si="268"/>
        <v>1.2253084791453931E-2</v>
      </c>
      <c r="H3333" s="27">
        <f t="shared" si="272"/>
        <v>1.2253084791453931E-2</v>
      </c>
    </row>
    <row r="3334" spans="1:8" x14ac:dyDescent="0.3">
      <c r="A3334">
        <v>31652</v>
      </c>
      <c r="B3334">
        <v>0.104999657624001</v>
      </c>
      <c r="C3334">
        <v>0.10432928802760549</v>
      </c>
      <c r="D3334">
        <f t="shared" si="269"/>
        <v>6.7036959639550642E-4</v>
      </c>
      <c r="E3334">
        <f t="shared" si="270"/>
        <v>0.67036959639550642</v>
      </c>
      <c r="F3334" s="27">
        <f t="shared" si="271"/>
        <v>0.67036959639550642</v>
      </c>
      <c r="G3334">
        <f t="shared" si="268"/>
        <v>0.63844931646926839</v>
      </c>
      <c r="H3334" s="27">
        <f t="shared" si="272"/>
        <v>0.63844931646926839</v>
      </c>
    </row>
    <row r="3335" spans="1:8" x14ac:dyDescent="0.3">
      <c r="A3335">
        <v>31653</v>
      </c>
      <c r="B3335">
        <v>0.102999650639108</v>
      </c>
      <c r="C3335">
        <v>0.1024287232712225</v>
      </c>
      <c r="D3335">
        <f t="shared" si="269"/>
        <v>5.7092736788549869E-4</v>
      </c>
      <c r="E3335">
        <f t="shared" si="270"/>
        <v>0.57092736788549869</v>
      </c>
      <c r="F3335" s="27">
        <f t="shared" si="271"/>
        <v>0.57092736788549869</v>
      </c>
      <c r="G3335">
        <f t="shared" si="268"/>
        <v>0.55430029552811211</v>
      </c>
      <c r="H3335" s="27">
        <f t="shared" si="272"/>
        <v>0.55430029552811211</v>
      </c>
    </row>
    <row r="3336" spans="1:8" x14ac:dyDescent="0.3">
      <c r="A3336">
        <v>31654</v>
      </c>
      <c r="B3336">
        <v>0.10399964499632799</v>
      </c>
      <c r="C3336">
        <v>0.10397909611292901</v>
      </c>
      <c r="D3336">
        <f t="shared" si="269"/>
        <v>2.0548883398988083E-5</v>
      </c>
      <c r="E3336">
        <f t="shared" si="270"/>
        <v>2.0548883398988083E-2</v>
      </c>
      <c r="F3336" s="27">
        <f t="shared" si="271"/>
        <v>2.0548883398988083E-2</v>
      </c>
      <c r="G3336">
        <f t="shared" si="268"/>
        <v>1.9758609175746338E-2</v>
      </c>
      <c r="H3336" s="27">
        <f t="shared" si="272"/>
        <v>1.9758609175746338E-2</v>
      </c>
    </row>
    <row r="3337" spans="1:8" x14ac:dyDescent="0.3">
      <c r="A3337">
        <v>31655</v>
      </c>
      <c r="B3337">
        <v>0.105999574811362</v>
      </c>
      <c r="C3337">
        <v>0.10547945700059549</v>
      </c>
      <c r="D3337">
        <f t="shared" si="269"/>
        <v>5.2011781076650998E-4</v>
      </c>
      <c r="E3337">
        <f t="shared" si="270"/>
        <v>0.52011781076650998</v>
      </c>
      <c r="F3337" s="27">
        <f t="shared" si="271"/>
        <v>0.52011781076650998</v>
      </c>
      <c r="G3337">
        <f t="shared" si="268"/>
        <v>0.49067914818726138</v>
      </c>
      <c r="H3337" s="27">
        <f t="shared" si="272"/>
        <v>0.49067914818726138</v>
      </c>
    </row>
    <row r="3338" spans="1:8" x14ac:dyDescent="0.3">
      <c r="A3338">
        <v>31656</v>
      </c>
      <c r="B3338">
        <v>0.10699967143273401</v>
      </c>
      <c r="C3338">
        <v>0.10686968147612751</v>
      </c>
      <c r="D3338">
        <f t="shared" si="269"/>
        <v>1.2998995660649937E-4</v>
      </c>
      <c r="E3338">
        <f t="shared" si="270"/>
        <v>0.12998995660649937</v>
      </c>
      <c r="F3338" s="27">
        <f t="shared" si="271"/>
        <v>0.12998995660649937</v>
      </c>
      <c r="G3338">
        <f t="shared" si="268"/>
        <v>0.12148631380444784</v>
      </c>
      <c r="H3338" s="27">
        <f t="shared" si="272"/>
        <v>0.12148631380444784</v>
      </c>
    </row>
    <row r="3339" spans="1:8" x14ac:dyDescent="0.3">
      <c r="A3339">
        <v>31657</v>
      </c>
      <c r="B3339">
        <v>0.108999270803815</v>
      </c>
      <c r="C3339">
        <v>0.1087018827022265</v>
      </c>
      <c r="D3339">
        <f t="shared" si="269"/>
        <v>2.9738810158849716E-4</v>
      </c>
      <c r="E3339">
        <f t="shared" si="270"/>
        <v>0.29738810158849716</v>
      </c>
      <c r="F3339" s="27">
        <f t="shared" si="271"/>
        <v>0.29738810158849716</v>
      </c>
      <c r="G3339">
        <f t="shared" si="268"/>
        <v>0.27283494595460039</v>
      </c>
      <c r="H3339" s="27">
        <f t="shared" si="272"/>
        <v>0.27283494595460039</v>
      </c>
    </row>
    <row r="3340" spans="1:8" x14ac:dyDescent="0.3">
      <c r="A3340">
        <v>31658</v>
      </c>
      <c r="B3340">
        <v>0.109999065275361</v>
      </c>
      <c r="C3340">
        <v>0.10980361079813</v>
      </c>
      <c r="D3340">
        <f t="shared" si="269"/>
        <v>1.954544772310024E-4</v>
      </c>
      <c r="E3340">
        <f t="shared" si="270"/>
        <v>0.1954544772310024</v>
      </c>
      <c r="F3340" s="27">
        <f t="shared" si="271"/>
        <v>0.1954544772310024</v>
      </c>
      <c r="G3340">
        <f t="shared" si="268"/>
        <v>0.17768739828990418</v>
      </c>
      <c r="H3340" s="27">
        <f t="shared" si="272"/>
        <v>0.17768739828990418</v>
      </c>
    </row>
    <row r="3341" spans="1:8" x14ac:dyDescent="0.3">
      <c r="A3341">
        <v>31659</v>
      </c>
      <c r="B3341">
        <v>0.11099909807267901</v>
      </c>
      <c r="C3341">
        <v>0.111124984870845</v>
      </c>
      <c r="D3341">
        <f t="shared" si="269"/>
        <v>1.2588679816599724E-4</v>
      </c>
      <c r="E3341">
        <f t="shared" si="270"/>
        <v>0.12588679816599724</v>
      </c>
      <c r="F3341" s="27">
        <f t="shared" si="271"/>
        <v>0.12588679816599724</v>
      </c>
      <c r="G3341">
        <f t="shared" si="268"/>
        <v>0.11341245140890262</v>
      </c>
      <c r="H3341" s="27">
        <f t="shared" si="272"/>
        <v>0.11341245140890262</v>
      </c>
    </row>
    <row r="3342" spans="1:8" x14ac:dyDescent="0.3">
      <c r="A3342">
        <v>31660</v>
      </c>
      <c r="B3342">
        <v>0.112998641467789</v>
      </c>
      <c r="C3342">
        <v>0.11304602042367901</v>
      </c>
      <c r="D3342">
        <f t="shared" si="269"/>
        <v>4.7378955890006735E-5</v>
      </c>
      <c r="E3342">
        <f t="shared" si="270"/>
        <v>4.7378955890006735E-2</v>
      </c>
      <c r="F3342" s="27">
        <f t="shared" si="271"/>
        <v>4.7378955890006735E-2</v>
      </c>
      <c r="G3342">
        <f t="shared" si="268"/>
        <v>4.1928783633662023E-2</v>
      </c>
      <c r="H3342" s="27">
        <f t="shared" si="272"/>
        <v>4.1928783633662023E-2</v>
      </c>
    </row>
    <row r="3343" spans="1:8" x14ac:dyDescent="0.3">
      <c r="A3343">
        <v>31661</v>
      </c>
      <c r="B3343">
        <v>0.113997861778408</v>
      </c>
      <c r="C3343">
        <v>0.1143238304762295</v>
      </c>
      <c r="D3343">
        <f t="shared" si="269"/>
        <v>3.2596869782150484E-4</v>
      </c>
      <c r="E3343">
        <f t="shared" si="270"/>
        <v>0.32596869782150484</v>
      </c>
      <c r="F3343" s="27">
        <f t="shared" si="271"/>
        <v>0.32596869782150484</v>
      </c>
      <c r="G3343">
        <f t="shared" si="268"/>
        <v>0.28594281746716554</v>
      </c>
      <c r="H3343" s="27">
        <f t="shared" si="272"/>
        <v>0.28594281746716554</v>
      </c>
    </row>
    <row r="3344" spans="1:8" x14ac:dyDescent="0.3">
      <c r="A3344">
        <v>31662</v>
      </c>
      <c r="B3344">
        <v>0.11499751223136501</v>
      </c>
      <c r="C3344">
        <v>0.115102352054879</v>
      </c>
      <c r="D3344">
        <f t="shared" si="269"/>
        <v>1.0483982351398857E-4</v>
      </c>
      <c r="E3344">
        <f t="shared" si="270"/>
        <v>0.10483982351398857</v>
      </c>
      <c r="F3344" s="27">
        <f t="shared" si="271"/>
        <v>0.10483982351398857</v>
      </c>
      <c r="G3344">
        <f t="shared" si="268"/>
        <v>9.1167036120798822E-2</v>
      </c>
      <c r="H3344" s="27">
        <f t="shared" si="272"/>
        <v>9.1167036120798822E-2</v>
      </c>
    </row>
    <row r="3345" spans="1:8" x14ac:dyDescent="0.3">
      <c r="A3345">
        <v>31663</v>
      </c>
      <c r="B3345">
        <v>0.115999527613696</v>
      </c>
      <c r="C3345">
        <v>0.1160060172983695</v>
      </c>
      <c r="D3345">
        <f t="shared" si="269"/>
        <v>6.489684673496865E-6</v>
      </c>
      <c r="E3345">
        <f t="shared" si="270"/>
        <v>6.489684673496865E-3</v>
      </c>
      <c r="F3345" s="27">
        <f t="shared" si="271"/>
        <v>6.489684673496865E-3</v>
      </c>
      <c r="G3345">
        <f t="shared" si="268"/>
        <v>5.594578535792788E-3</v>
      </c>
      <c r="H3345" s="27">
        <f t="shared" si="272"/>
        <v>5.594578535792788E-3</v>
      </c>
    </row>
    <row r="3346" spans="1:8" x14ac:dyDescent="0.3">
      <c r="A3346">
        <v>31664</v>
      </c>
      <c r="B3346">
        <v>0.116999472685614</v>
      </c>
      <c r="C3346">
        <v>0.116649867682067</v>
      </c>
      <c r="D3346">
        <f t="shared" si="269"/>
        <v>3.4960500354699886E-4</v>
      </c>
      <c r="E3346">
        <f t="shared" si="270"/>
        <v>0.34960500354699886</v>
      </c>
      <c r="F3346" s="27">
        <f t="shared" si="271"/>
        <v>0.34960500354699886</v>
      </c>
      <c r="G3346">
        <f t="shared" si="268"/>
        <v>0.29880904205988401</v>
      </c>
      <c r="H3346" s="27">
        <f t="shared" si="272"/>
        <v>0.29880904205988401</v>
      </c>
    </row>
    <row r="3347" spans="1:8" x14ac:dyDescent="0.3">
      <c r="A3347">
        <v>31665</v>
      </c>
      <c r="B3347">
        <v>0.11799887555381899</v>
      </c>
      <c r="C3347">
        <v>0.117748531690851</v>
      </c>
      <c r="D3347">
        <f t="shared" si="269"/>
        <v>2.5034386296798883E-4</v>
      </c>
      <c r="E3347">
        <f t="shared" si="270"/>
        <v>0.25034386296798883</v>
      </c>
      <c r="F3347" s="27">
        <f t="shared" si="271"/>
        <v>0.25034386296798883</v>
      </c>
      <c r="G3347">
        <f t="shared" si="268"/>
        <v>0.2121578377700791</v>
      </c>
      <c r="H3347" s="27">
        <f t="shared" si="272"/>
        <v>0.2121578377700791</v>
      </c>
    </row>
    <row r="3348" spans="1:8" x14ac:dyDescent="0.3">
      <c r="A3348">
        <v>31666</v>
      </c>
      <c r="B3348">
        <v>0.120993319070517</v>
      </c>
      <c r="C3348">
        <v>0.1201585879545695</v>
      </c>
      <c r="D3348">
        <f t="shared" si="269"/>
        <v>8.3473111594749294E-4</v>
      </c>
      <c r="E3348">
        <f t="shared" si="270"/>
        <v>0.83473111594749294</v>
      </c>
      <c r="F3348" s="27">
        <f t="shared" si="271"/>
        <v>0.83473111594749294</v>
      </c>
      <c r="G3348">
        <f t="shared" si="268"/>
        <v>0.68989851866200746</v>
      </c>
      <c r="H3348" s="27">
        <f t="shared" si="272"/>
        <v>0.68989851866200746</v>
      </c>
    </row>
    <row r="3349" spans="1:8" x14ac:dyDescent="0.3">
      <c r="A3349">
        <v>31667</v>
      </c>
      <c r="B3349">
        <v>6.2002071221676502E-2</v>
      </c>
      <c r="C3349">
        <v>6.2083638784798001E-2</v>
      </c>
      <c r="D3349">
        <f t="shared" si="269"/>
        <v>8.1567563121498488E-5</v>
      </c>
      <c r="E3349">
        <f t="shared" si="270"/>
        <v>8.1567563121498488E-2</v>
      </c>
      <c r="F3349" s="27">
        <f t="shared" si="271"/>
        <v>8.1567563121498488E-2</v>
      </c>
      <c r="G3349">
        <f t="shared" si="268"/>
        <v>0.13155619080831885</v>
      </c>
      <c r="H3349" s="27">
        <f t="shared" si="272"/>
        <v>0.13155619080831885</v>
      </c>
    </row>
    <row r="3350" spans="1:8" x14ac:dyDescent="0.3">
      <c r="A3350">
        <v>31668</v>
      </c>
      <c r="B3350">
        <v>6.3000770293415997E-2</v>
      </c>
      <c r="C3350">
        <v>6.3112942947863501E-2</v>
      </c>
      <c r="D3350">
        <f t="shared" si="269"/>
        <v>1.1217265444750379E-4</v>
      </c>
      <c r="E3350">
        <f t="shared" si="270"/>
        <v>0.11217265444750379</v>
      </c>
      <c r="F3350" s="27">
        <f t="shared" si="271"/>
        <v>0.11217265444750379</v>
      </c>
      <c r="G3350">
        <f t="shared" si="268"/>
        <v>0.17804965546465165</v>
      </c>
      <c r="H3350" s="27">
        <f t="shared" si="272"/>
        <v>0.17804965546465165</v>
      </c>
    </row>
    <row r="3351" spans="1:8" x14ac:dyDescent="0.3">
      <c r="A3351">
        <v>31669</v>
      </c>
      <c r="B3351">
        <v>6.5001046816767993E-2</v>
      </c>
      <c r="C3351">
        <v>6.4482510351814501E-2</v>
      </c>
      <c r="D3351">
        <f t="shared" si="269"/>
        <v>5.1853646495349237E-4</v>
      </c>
      <c r="E3351">
        <f t="shared" si="270"/>
        <v>0.51853646495349237</v>
      </c>
      <c r="F3351" s="27">
        <f t="shared" si="271"/>
        <v>0.51853646495349237</v>
      </c>
      <c r="G3351">
        <f t="shared" si="268"/>
        <v>0.79773556019059078</v>
      </c>
      <c r="H3351" s="27">
        <f t="shared" si="272"/>
        <v>0.79773556019059078</v>
      </c>
    </row>
    <row r="3352" spans="1:8" x14ac:dyDescent="0.3">
      <c r="A3352">
        <v>31670</v>
      </c>
      <c r="B3352">
        <v>6.9000365754694995E-2</v>
      </c>
      <c r="C3352">
        <v>6.7956553728483499E-2</v>
      </c>
      <c r="D3352">
        <f t="shared" si="269"/>
        <v>1.0438120262114964E-3</v>
      </c>
      <c r="E3352">
        <f t="shared" si="270"/>
        <v>1.0438120262114965</v>
      </c>
      <c r="F3352" s="27">
        <f t="shared" si="271"/>
        <v>1.0438120262114965</v>
      </c>
      <c r="G3352">
        <f t="shared" si="268"/>
        <v>1.5127630336372127</v>
      </c>
      <c r="H3352" s="27">
        <f t="shared" si="272"/>
        <v>1.5127630336372127</v>
      </c>
    </row>
    <row r="3353" spans="1:8" x14ac:dyDescent="0.3">
      <c r="A3353">
        <v>31671</v>
      </c>
      <c r="B3353">
        <v>7.2000194408437995E-2</v>
      </c>
      <c r="C3353">
        <v>7.2519439278529996E-2</v>
      </c>
      <c r="D3353">
        <f t="shared" si="269"/>
        <v>5.1924487009200049E-4</v>
      </c>
      <c r="E3353">
        <f t="shared" si="270"/>
        <v>0.51924487009200049</v>
      </c>
      <c r="F3353" s="27">
        <f t="shared" si="271"/>
        <v>0.51924487009200049</v>
      </c>
      <c r="G3353">
        <f t="shared" si="268"/>
        <v>0.7211714834358115</v>
      </c>
      <c r="H3353" s="27">
        <f t="shared" si="272"/>
        <v>0.7211714834358115</v>
      </c>
    </row>
    <row r="3354" spans="1:8" x14ac:dyDescent="0.3">
      <c r="A3354">
        <v>31672</v>
      </c>
      <c r="B3354">
        <v>7.6000464327328501E-2</v>
      </c>
      <c r="C3354">
        <v>7.6261877688520996E-2</v>
      </c>
      <c r="D3354">
        <f t="shared" si="269"/>
        <v>2.6141336119249459E-4</v>
      </c>
      <c r="E3354">
        <f t="shared" si="270"/>
        <v>0.26141336119249459</v>
      </c>
      <c r="F3354" s="27">
        <f t="shared" si="271"/>
        <v>0.26141336119249459</v>
      </c>
      <c r="G3354">
        <f t="shared" si="268"/>
        <v>0.34396284747236039</v>
      </c>
      <c r="H3354" s="27">
        <f t="shared" si="272"/>
        <v>0.34396284747236039</v>
      </c>
    </row>
    <row r="3355" spans="1:8" x14ac:dyDescent="0.3">
      <c r="A3355">
        <v>31673</v>
      </c>
      <c r="B3355">
        <v>7.9000131180821498E-2</v>
      </c>
      <c r="C3355">
        <v>7.9685302845768996E-2</v>
      </c>
      <c r="D3355">
        <f t="shared" si="269"/>
        <v>6.8517166494749815E-4</v>
      </c>
      <c r="E3355">
        <f t="shared" si="270"/>
        <v>0.68517166494749815</v>
      </c>
      <c r="F3355" s="27">
        <f t="shared" si="271"/>
        <v>0.68517166494749815</v>
      </c>
      <c r="G3355">
        <f t="shared" si="268"/>
        <v>0.86730446482326107</v>
      </c>
      <c r="H3355" s="27">
        <f t="shared" si="272"/>
        <v>0.86730446482326107</v>
      </c>
    </row>
    <row r="3356" spans="1:8" x14ac:dyDescent="0.3">
      <c r="A3356">
        <v>31674</v>
      </c>
      <c r="B3356">
        <v>8.2000029590326998E-2</v>
      </c>
      <c r="C3356">
        <v>8.2747191606540996E-2</v>
      </c>
      <c r="D3356">
        <f t="shared" si="269"/>
        <v>7.4716201621399803E-4</v>
      </c>
      <c r="E3356">
        <f t="shared" si="270"/>
        <v>0.74716201621399803</v>
      </c>
      <c r="F3356" s="27">
        <f t="shared" si="271"/>
        <v>0.74716201621399803</v>
      </c>
      <c r="G3356">
        <f t="shared" si="268"/>
        <v>0.91117286170118128</v>
      </c>
      <c r="H3356" s="27">
        <f t="shared" si="272"/>
        <v>0.91117286170118128</v>
      </c>
    </row>
    <row r="3357" spans="1:8" x14ac:dyDescent="0.3">
      <c r="A3357">
        <v>31675</v>
      </c>
      <c r="B3357">
        <v>8.5000031547751501E-2</v>
      </c>
      <c r="C3357">
        <v>8.6207180534645503E-2</v>
      </c>
      <c r="D3357">
        <f t="shared" si="269"/>
        <v>1.2071489868940022E-3</v>
      </c>
      <c r="E3357">
        <f t="shared" si="270"/>
        <v>1.2071489868940022</v>
      </c>
      <c r="F3357" s="27">
        <f t="shared" si="271"/>
        <v>1.2071489868940022</v>
      </c>
      <c r="G3357">
        <f t="shared" si="268"/>
        <v>1.420174751600942</v>
      </c>
      <c r="H3357" s="27">
        <f t="shared" si="272"/>
        <v>1.420174751600942</v>
      </c>
    </row>
    <row r="3358" spans="1:8" x14ac:dyDescent="0.3">
      <c r="A3358">
        <v>31676</v>
      </c>
      <c r="B3358">
        <v>8.8000180719126506E-2</v>
      </c>
      <c r="C3358">
        <v>8.9357375089822E-2</v>
      </c>
      <c r="D3358">
        <f t="shared" si="269"/>
        <v>1.3571943706954942E-3</v>
      </c>
      <c r="E3358">
        <f t="shared" si="270"/>
        <v>1.3571943706954941</v>
      </c>
      <c r="F3358" s="27">
        <f t="shared" si="271"/>
        <v>1.3571943706954941</v>
      </c>
      <c r="G3358">
        <f t="shared" si="268"/>
        <v>1.5422631631033834</v>
      </c>
      <c r="H3358" s="27">
        <f t="shared" si="272"/>
        <v>1.5422631631033834</v>
      </c>
    </row>
    <row r="3359" spans="1:8" x14ac:dyDescent="0.3">
      <c r="A3359">
        <v>31677</v>
      </c>
      <c r="B3359">
        <v>9.20000264739365E-2</v>
      </c>
      <c r="C3359">
        <v>9.2334509479838497E-2</v>
      </c>
      <c r="D3359">
        <f t="shared" si="269"/>
        <v>3.3448300590199764E-4</v>
      </c>
      <c r="E3359">
        <f t="shared" si="270"/>
        <v>0.33448300590199764</v>
      </c>
      <c r="F3359" s="27">
        <f t="shared" si="271"/>
        <v>0.33448300590199764</v>
      </c>
      <c r="G3359">
        <f t="shared" si="268"/>
        <v>0.36356838005558217</v>
      </c>
      <c r="H3359" s="27">
        <f t="shared" si="272"/>
        <v>0.36356838005558217</v>
      </c>
    </row>
    <row r="3360" spans="1:8" x14ac:dyDescent="0.3">
      <c r="A3360">
        <v>31678</v>
      </c>
      <c r="B3360">
        <v>9.5000164554707001E-2</v>
      </c>
      <c r="C3360">
        <v>9.5938058709447493E-2</v>
      </c>
      <c r="D3360">
        <f t="shared" si="269"/>
        <v>9.3789415474049287E-4</v>
      </c>
      <c r="E3360">
        <f t="shared" si="270"/>
        <v>0.93789415474049287</v>
      </c>
      <c r="F3360" s="27">
        <f t="shared" si="271"/>
        <v>0.93789415474049287</v>
      </c>
      <c r="G3360">
        <f t="shared" si="268"/>
        <v>0.98725529491098429</v>
      </c>
      <c r="H3360" s="27">
        <f t="shared" si="272"/>
        <v>0.98725529491098429</v>
      </c>
    </row>
    <row r="3361" spans="1:8" x14ac:dyDescent="0.3">
      <c r="A3361">
        <v>31679</v>
      </c>
      <c r="B3361">
        <v>9.8000025480887001E-2</v>
      </c>
      <c r="C3361">
        <v>9.8929850993899004E-2</v>
      </c>
      <c r="D3361">
        <f t="shared" si="269"/>
        <v>9.2982551301200311E-4</v>
      </c>
      <c r="E3361">
        <f t="shared" si="270"/>
        <v>0.92982551301200311</v>
      </c>
      <c r="F3361" s="27">
        <f t="shared" si="271"/>
        <v>0.92982551301200311</v>
      </c>
      <c r="G3361">
        <f t="shared" si="268"/>
        <v>0.94880129719287409</v>
      </c>
      <c r="H3361" s="27">
        <f t="shared" si="272"/>
        <v>0.94880129719287409</v>
      </c>
    </row>
    <row r="3362" spans="1:8" x14ac:dyDescent="0.3">
      <c r="A3362">
        <v>31680</v>
      </c>
      <c r="B3362">
        <v>0.101000024621284</v>
      </c>
      <c r="C3362">
        <v>0.1020511625791265</v>
      </c>
      <c r="D3362">
        <f t="shared" si="269"/>
        <v>1.0511379578424934E-3</v>
      </c>
      <c r="E3362">
        <f t="shared" si="270"/>
        <v>1.0511379578424935</v>
      </c>
      <c r="F3362" s="27">
        <f t="shared" si="271"/>
        <v>1.0511379578424935</v>
      </c>
      <c r="G3362">
        <f t="shared" si="268"/>
        <v>1.0407303976250561</v>
      </c>
      <c r="H3362" s="27">
        <f t="shared" si="272"/>
        <v>1.0407303976250561</v>
      </c>
    </row>
    <row r="3363" spans="1:8" x14ac:dyDescent="0.3">
      <c r="A3363">
        <v>33217</v>
      </c>
      <c r="B3363">
        <v>0.11500006040734601</v>
      </c>
      <c r="C3363">
        <v>0.114743384154984</v>
      </c>
      <c r="D3363">
        <f t="shared" si="269"/>
        <v>2.5667625236200364E-4</v>
      </c>
      <c r="E3363">
        <f t="shared" si="270"/>
        <v>0.25667625236200364</v>
      </c>
      <c r="F3363" s="27">
        <f t="shared" si="271"/>
        <v>0.25667625236200364</v>
      </c>
      <c r="G3363">
        <f t="shared" si="268"/>
        <v>0.22319662394334497</v>
      </c>
      <c r="H3363" s="27">
        <f t="shared" si="272"/>
        <v>0.22319662394334497</v>
      </c>
    </row>
    <row r="3364" spans="1:8" x14ac:dyDescent="0.3">
      <c r="A3364">
        <v>33218</v>
      </c>
      <c r="B3364">
        <v>0.11600008757317</v>
      </c>
      <c r="C3364">
        <v>0.11661574003099549</v>
      </c>
      <c r="D3364">
        <f t="shared" si="269"/>
        <v>6.1565245782549405E-4</v>
      </c>
      <c r="E3364">
        <f t="shared" si="270"/>
        <v>0.61565245782549405</v>
      </c>
      <c r="F3364" s="27">
        <f t="shared" si="271"/>
        <v>0.61565245782549405</v>
      </c>
      <c r="G3364">
        <f t="shared" si="268"/>
        <v>0.53073447676249008</v>
      </c>
      <c r="H3364" s="27">
        <f t="shared" si="272"/>
        <v>0.53073447676249008</v>
      </c>
    </row>
    <row r="3365" spans="1:8" x14ac:dyDescent="0.3">
      <c r="A3365">
        <v>33219</v>
      </c>
      <c r="B3365">
        <v>0.118000033535942</v>
      </c>
      <c r="C3365">
        <v>0.11854460498722701</v>
      </c>
      <c r="D3365">
        <f t="shared" si="269"/>
        <v>5.4457145128500306E-4</v>
      </c>
      <c r="E3365">
        <f t="shared" si="270"/>
        <v>0.54457145128500306</v>
      </c>
      <c r="F3365" s="27">
        <f t="shared" si="271"/>
        <v>0.54457145128500306</v>
      </c>
      <c r="G3365">
        <f t="shared" si="268"/>
        <v>0.4615010987425951</v>
      </c>
      <c r="H3365" s="27">
        <f t="shared" si="272"/>
        <v>0.4615010987425951</v>
      </c>
    </row>
    <row r="3366" spans="1:8" x14ac:dyDescent="0.3">
      <c r="A3366">
        <v>33220</v>
      </c>
      <c r="B3366">
        <v>0.120000012958919</v>
      </c>
      <c r="C3366">
        <v>0.1202670395873555</v>
      </c>
      <c r="D3366">
        <f t="shared" si="269"/>
        <v>2.6702662843650082E-4</v>
      </c>
      <c r="E3366">
        <f t="shared" si="270"/>
        <v>0.26702662843650082</v>
      </c>
      <c r="F3366" s="27">
        <f t="shared" si="271"/>
        <v>0.26702662843650082</v>
      </c>
      <c r="G3366">
        <f t="shared" si="268"/>
        <v>0.22252216633336128</v>
      </c>
      <c r="H3366" s="27">
        <f t="shared" si="272"/>
        <v>0.22252216633336128</v>
      </c>
    </row>
    <row r="3367" spans="1:8" x14ac:dyDescent="0.3">
      <c r="A3367">
        <v>33221</v>
      </c>
      <c r="B3367">
        <v>0.122000013337833</v>
      </c>
      <c r="C3367">
        <v>0.12181102543361851</v>
      </c>
      <c r="D3367">
        <f t="shared" si="269"/>
        <v>1.8898790421449652E-4</v>
      </c>
      <c r="E3367">
        <f t="shared" si="270"/>
        <v>0.18898790421449652</v>
      </c>
      <c r="F3367" s="27">
        <f t="shared" si="271"/>
        <v>0.18898790421449652</v>
      </c>
      <c r="G3367">
        <f t="shared" si="268"/>
        <v>0.15490810127304316</v>
      </c>
      <c r="H3367" s="27">
        <f t="shared" si="272"/>
        <v>0.15490810127304316</v>
      </c>
    </row>
    <row r="3368" spans="1:8" x14ac:dyDescent="0.3">
      <c r="A3368">
        <v>33222</v>
      </c>
      <c r="B3368">
        <v>0.123000012778113</v>
      </c>
      <c r="C3368">
        <v>0.122995916939329</v>
      </c>
      <c r="D3368">
        <f t="shared" si="269"/>
        <v>4.0958387839962196E-6</v>
      </c>
      <c r="E3368">
        <f t="shared" si="270"/>
        <v>4.0958387839962196E-3</v>
      </c>
      <c r="F3368" s="27">
        <f t="shared" si="271"/>
        <v>4.0958387839962196E-3</v>
      </c>
      <c r="G3368">
        <f t="shared" si="268"/>
        <v>3.3299498849524069E-3</v>
      </c>
      <c r="H3368" s="27">
        <f t="shared" si="272"/>
        <v>3.3299498849524069E-3</v>
      </c>
    </row>
    <row r="3369" spans="1:8" x14ac:dyDescent="0.3">
      <c r="A3369">
        <v>33223</v>
      </c>
      <c r="B3369">
        <v>0.12400001198466901</v>
      </c>
      <c r="C3369">
        <v>0.1238060460703625</v>
      </c>
      <c r="D3369">
        <f t="shared" si="269"/>
        <v>1.9396591430650978E-4</v>
      </c>
      <c r="E3369">
        <f t="shared" si="270"/>
        <v>0.19396591430650978</v>
      </c>
      <c r="F3369" s="27">
        <f t="shared" si="271"/>
        <v>0.19396591430650978</v>
      </c>
      <c r="G3369">
        <f t="shared" si="268"/>
        <v>0.1564241093222565</v>
      </c>
      <c r="H3369" s="27">
        <f t="shared" si="272"/>
        <v>0.1564241093222565</v>
      </c>
    </row>
    <row r="3370" spans="1:8" x14ac:dyDescent="0.3">
      <c r="A3370">
        <v>33224</v>
      </c>
      <c r="B3370">
        <v>0.125000085664869</v>
      </c>
      <c r="C3370">
        <v>0.1246606131033425</v>
      </c>
      <c r="D3370">
        <f t="shared" si="269"/>
        <v>3.3947256152649929E-4</v>
      </c>
      <c r="E3370">
        <f t="shared" si="270"/>
        <v>0.33947256152649929</v>
      </c>
      <c r="F3370" s="27">
        <f t="shared" si="271"/>
        <v>0.33947256152649929</v>
      </c>
      <c r="G3370">
        <f t="shared" si="268"/>
        <v>0.27157786310374288</v>
      </c>
      <c r="H3370" s="27">
        <f t="shared" si="272"/>
        <v>0.27157786310374288</v>
      </c>
    </row>
    <row r="3371" spans="1:8" x14ac:dyDescent="0.3">
      <c r="A3371">
        <v>33225</v>
      </c>
      <c r="B3371">
        <v>0.12600003202110099</v>
      </c>
      <c r="C3371">
        <v>0.12570589643848201</v>
      </c>
      <c r="D3371">
        <f t="shared" si="269"/>
        <v>2.9413558261898176E-4</v>
      </c>
      <c r="E3371">
        <f t="shared" si="270"/>
        <v>0.29413558261898176</v>
      </c>
      <c r="F3371" s="27">
        <f t="shared" si="271"/>
        <v>0.29413558261898176</v>
      </c>
      <c r="G3371">
        <f t="shared" si="268"/>
        <v>0.23344087926082702</v>
      </c>
      <c r="H3371" s="27">
        <f t="shared" si="272"/>
        <v>0.23344087926082702</v>
      </c>
    </row>
    <row r="3372" spans="1:8" x14ac:dyDescent="0.3">
      <c r="A3372">
        <v>33226</v>
      </c>
      <c r="B3372">
        <v>0.12600002965448501</v>
      </c>
      <c r="C3372">
        <v>0.1261721004608985</v>
      </c>
      <c r="D3372">
        <f t="shared" si="269"/>
        <v>1.7207080641348793E-4</v>
      </c>
      <c r="E3372">
        <f t="shared" si="270"/>
        <v>0.17207080641348793</v>
      </c>
      <c r="F3372" s="27">
        <f t="shared" si="271"/>
        <v>0.17207080641348793</v>
      </c>
      <c r="G3372">
        <f t="shared" si="268"/>
        <v>0.13656409993341856</v>
      </c>
      <c r="H3372" s="27">
        <f t="shared" si="272"/>
        <v>0.13656409993341856</v>
      </c>
    </row>
    <row r="3373" spans="1:8" x14ac:dyDescent="0.3">
      <c r="A3373">
        <v>33227</v>
      </c>
      <c r="B3373">
        <v>0.12700004770473899</v>
      </c>
      <c r="C3373">
        <v>0.12662519402703351</v>
      </c>
      <c r="D3373">
        <f t="shared" si="269"/>
        <v>3.7485367770548339E-4</v>
      </c>
      <c r="E3373">
        <f t="shared" si="270"/>
        <v>0.37485367770548339</v>
      </c>
      <c r="F3373" s="27">
        <f t="shared" si="271"/>
        <v>0.37485367770548339</v>
      </c>
      <c r="G3373">
        <f t="shared" si="268"/>
        <v>0.29516026527562933</v>
      </c>
      <c r="H3373" s="27">
        <f t="shared" si="272"/>
        <v>0.29516026527562933</v>
      </c>
    </row>
    <row r="3374" spans="1:8" x14ac:dyDescent="0.3">
      <c r="A3374">
        <v>33228</v>
      </c>
      <c r="B3374">
        <v>0.12700008532897</v>
      </c>
      <c r="C3374">
        <v>0.1271509054516245</v>
      </c>
      <c r="D3374">
        <f t="shared" si="269"/>
        <v>1.5082012265449363E-4</v>
      </c>
      <c r="E3374">
        <f t="shared" si="270"/>
        <v>0.15082012265449363</v>
      </c>
      <c r="F3374" s="27">
        <f t="shared" si="271"/>
        <v>0.15082012265449363</v>
      </c>
      <c r="G3374">
        <f t="shared" si="268"/>
        <v>0.11875592230022702</v>
      </c>
      <c r="H3374" s="27">
        <f t="shared" si="272"/>
        <v>0.11875592230022702</v>
      </c>
    </row>
    <row r="3375" spans="1:8" x14ac:dyDescent="0.3">
      <c r="A3375">
        <v>33229</v>
      </c>
      <c r="B3375">
        <v>0.12800007713473499</v>
      </c>
      <c r="C3375">
        <v>0.1277335066862855</v>
      </c>
      <c r="D3375">
        <f t="shared" si="269"/>
        <v>2.6657044844949351E-4</v>
      </c>
      <c r="E3375">
        <f t="shared" si="270"/>
        <v>0.26657044844949351</v>
      </c>
      <c r="F3375" s="27">
        <f t="shared" si="271"/>
        <v>0.26657044844949351</v>
      </c>
      <c r="G3375">
        <f t="shared" si="268"/>
        <v>0.20825803735172524</v>
      </c>
      <c r="H3375" s="27">
        <f t="shared" si="272"/>
        <v>0.20825803735172524</v>
      </c>
    </row>
    <row r="3376" spans="1:8" x14ac:dyDescent="0.3">
      <c r="A3376">
        <v>33230</v>
      </c>
      <c r="B3376">
        <v>0.12800007647696501</v>
      </c>
      <c r="C3376">
        <v>0.12769965721872101</v>
      </c>
      <c r="D3376">
        <f t="shared" si="269"/>
        <v>3.0041925824400573E-4</v>
      </c>
      <c r="E3376">
        <f t="shared" si="270"/>
        <v>0.30041925824400573</v>
      </c>
      <c r="F3376" s="27">
        <f t="shared" si="271"/>
        <v>0.30041925824400573</v>
      </c>
      <c r="G3376">
        <f t="shared" si="268"/>
        <v>0.23470240527400732</v>
      </c>
      <c r="H3376" s="27">
        <f t="shared" si="272"/>
        <v>0.23470240527400732</v>
      </c>
    </row>
    <row r="3377" spans="1:8" x14ac:dyDescent="0.3">
      <c r="A3377">
        <v>33231</v>
      </c>
      <c r="B3377">
        <v>0.12800007776106301</v>
      </c>
      <c r="C3377">
        <v>0.12747255586308201</v>
      </c>
      <c r="D3377">
        <f t="shared" si="269"/>
        <v>5.2752189798099813E-4</v>
      </c>
      <c r="E3377">
        <f t="shared" si="270"/>
        <v>0.52752189798099813</v>
      </c>
      <c r="F3377" s="27">
        <f t="shared" si="271"/>
        <v>0.52752189798099813</v>
      </c>
      <c r="G3377">
        <f t="shared" si="268"/>
        <v>0.41212623242754592</v>
      </c>
      <c r="H3377" s="27">
        <f t="shared" si="272"/>
        <v>0.41212623242754592</v>
      </c>
    </row>
    <row r="3378" spans="1:8" x14ac:dyDescent="0.3">
      <c r="A3378">
        <v>33232</v>
      </c>
      <c r="B3378">
        <v>0.12800007723013901</v>
      </c>
      <c r="C3378">
        <v>0.12749883491929351</v>
      </c>
      <c r="D3378">
        <f t="shared" si="269"/>
        <v>5.0124231084550108E-4</v>
      </c>
      <c r="E3378">
        <f t="shared" si="270"/>
        <v>0.50124231084550108</v>
      </c>
      <c r="F3378" s="27">
        <f t="shared" si="271"/>
        <v>0.50124231084550108</v>
      </c>
      <c r="G3378">
        <f t="shared" si="268"/>
        <v>0.39159531907491552</v>
      </c>
      <c r="H3378" s="27">
        <f t="shared" si="272"/>
        <v>0.39159531907491552</v>
      </c>
    </row>
    <row r="3379" spans="1:8" x14ac:dyDescent="0.3">
      <c r="A3379">
        <v>33233</v>
      </c>
      <c r="B3379">
        <v>0.12800007661188001</v>
      </c>
      <c r="C3379">
        <v>0.12745573709139951</v>
      </c>
      <c r="D3379">
        <f t="shared" si="269"/>
        <v>5.4433952048049683E-4</v>
      </c>
      <c r="E3379">
        <f t="shared" si="270"/>
        <v>0.54433952048049683</v>
      </c>
      <c r="F3379" s="27">
        <f t="shared" si="271"/>
        <v>0.54433952048049683</v>
      </c>
      <c r="G3379">
        <f t="shared" si="268"/>
        <v>0.42526499584139721</v>
      </c>
      <c r="H3379" s="27">
        <f t="shared" si="272"/>
        <v>0.42526499584139721</v>
      </c>
    </row>
    <row r="3380" spans="1:8" x14ac:dyDescent="0.3">
      <c r="A3380">
        <v>33234</v>
      </c>
      <c r="B3380">
        <v>0.12600005507083001</v>
      </c>
      <c r="C3380">
        <v>0.12631625678786351</v>
      </c>
      <c r="D3380">
        <f t="shared" si="269"/>
        <v>3.1620171703350408E-4</v>
      </c>
      <c r="E3380">
        <f t="shared" si="270"/>
        <v>0.31620171703350408</v>
      </c>
      <c r="F3380" s="27">
        <f t="shared" si="271"/>
        <v>0.31620171703350408</v>
      </c>
      <c r="G3380">
        <f t="shared" si="268"/>
        <v>0.25095363399305948</v>
      </c>
      <c r="H3380" s="27">
        <f t="shared" si="272"/>
        <v>0.25095363399305948</v>
      </c>
    </row>
    <row r="3381" spans="1:8" x14ac:dyDescent="0.3">
      <c r="A3381">
        <v>33235</v>
      </c>
      <c r="B3381">
        <v>0.124000023730203</v>
      </c>
      <c r="C3381">
        <v>0.124521787093769</v>
      </c>
      <c r="D3381">
        <f t="shared" si="269"/>
        <v>5.2176336356600517E-4</v>
      </c>
      <c r="E3381">
        <f t="shared" si="270"/>
        <v>0.52176336356600517</v>
      </c>
      <c r="F3381" s="27">
        <f t="shared" si="271"/>
        <v>0.52176336356600517</v>
      </c>
      <c r="G3381">
        <f t="shared" si="268"/>
        <v>0.42077682557645996</v>
      </c>
      <c r="H3381" s="27">
        <f t="shared" si="272"/>
        <v>0.42077682557645996</v>
      </c>
    </row>
    <row r="3382" spans="1:8" x14ac:dyDescent="0.3">
      <c r="A3382">
        <v>33236</v>
      </c>
      <c r="B3382">
        <v>0.123000012737751</v>
      </c>
      <c r="C3382">
        <v>0.12303377366505951</v>
      </c>
      <c r="D3382">
        <f t="shared" si="269"/>
        <v>3.3760927308501554E-5</v>
      </c>
      <c r="E3382">
        <f t="shared" si="270"/>
        <v>3.3760927308501554E-2</v>
      </c>
      <c r="F3382" s="27">
        <f t="shared" si="271"/>
        <v>3.3760927308501554E-2</v>
      </c>
      <c r="G3382">
        <f t="shared" si="268"/>
        <v>2.7447905538419262E-2</v>
      </c>
      <c r="H3382" s="27">
        <f t="shared" si="272"/>
        <v>2.7447905538419262E-2</v>
      </c>
    </row>
    <row r="3383" spans="1:8" x14ac:dyDescent="0.3">
      <c r="A3383">
        <v>33237</v>
      </c>
      <c r="B3383">
        <v>0.121000013674593</v>
      </c>
      <c r="C3383">
        <v>0.12165776844095851</v>
      </c>
      <c r="D3383">
        <f t="shared" si="269"/>
        <v>6.5775476636550922E-4</v>
      </c>
      <c r="E3383">
        <f t="shared" si="270"/>
        <v>0.65775476636550922</v>
      </c>
      <c r="F3383" s="27">
        <f t="shared" si="271"/>
        <v>0.65775476636550922</v>
      </c>
      <c r="G3383">
        <f t="shared" si="268"/>
        <v>0.54359891903352853</v>
      </c>
      <c r="H3383" s="27">
        <f t="shared" si="272"/>
        <v>0.54359891903352853</v>
      </c>
    </row>
    <row r="3384" spans="1:8" x14ac:dyDescent="0.3">
      <c r="A3384">
        <v>33238</v>
      </c>
      <c r="B3384">
        <v>0.11800003545427599</v>
      </c>
      <c r="C3384">
        <v>0.118761568888372</v>
      </c>
      <c r="D3384">
        <f t="shared" si="269"/>
        <v>7.6153343409600394E-4</v>
      </c>
      <c r="E3384">
        <f t="shared" si="270"/>
        <v>0.76153343409600394</v>
      </c>
      <c r="F3384" s="27">
        <f t="shared" si="271"/>
        <v>0.76153343409600394</v>
      </c>
      <c r="G3384">
        <f t="shared" si="268"/>
        <v>0.64536712312352795</v>
      </c>
      <c r="H3384" s="27">
        <f t="shared" si="272"/>
        <v>0.64536712312352795</v>
      </c>
    </row>
    <row r="3385" spans="1:8" x14ac:dyDescent="0.3">
      <c r="A3385">
        <v>33239</v>
      </c>
      <c r="B3385">
        <v>0.116000015453432</v>
      </c>
      <c r="C3385">
        <v>0.11601299511287</v>
      </c>
      <c r="D3385">
        <f t="shared" si="269"/>
        <v>1.2979659438000501E-5</v>
      </c>
      <c r="E3385">
        <f t="shared" si="270"/>
        <v>1.2979659438000501E-2</v>
      </c>
      <c r="F3385" s="27">
        <f t="shared" si="271"/>
        <v>1.2979659438000501E-2</v>
      </c>
      <c r="G3385">
        <f t="shared" si="268"/>
        <v>1.1189360093845128E-2</v>
      </c>
      <c r="H3385" s="27">
        <f t="shared" si="272"/>
        <v>1.1189360093845128E-2</v>
      </c>
    </row>
    <row r="3386" spans="1:8" x14ac:dyDescent="0.3">
      <c r="A3386">
        <v>33240</v>
      </c>
      <c r="B3386">
        <v>0.113000015056081</v>
      </c>
      <c r="C3386">
        <v>0.1134499037959055</v>
      </c>
      <c r="D3386">
        <f t="shared" si="269"/>
        <v>4.4988873982450273E-4</v>
      </c>
      <c r="E3386">
        <f t="shared" si="270"/>
        <v>0.44988873982450273</v>
      </c>
      <c r="F3386" s="27">
        <f t="shared" si="271"/>
        <v>0.44988873982450273</v>
      </c>
      <c r="G3386">
        <f t="shared" si="268"/>
        <v>0.39813157511636316</v>
      </c>
      <c r="H3386" s="27">
        <f t="shared" si="272"/>
        <v>0.39813157511636316</v>
      </c>
    </row>
    <row r="3387" spans="1:8" x14ac:dyDescent="0.3">
      <c r="A3387">
        <v>33241</v>
      </c>
      <c r="B3387">
        <v>0.110000037455584</v>
      </c>
      <c r="C3387">
        <v>0.11073839026481749</v>
      </c>
      <c r="D3387">
        <f t="shared" si="269"/>
        <v>7.3835280923349733E-4</v>
      </c>
      <c r="E3387">
        <f t="shared" si="270"/>
        <v>0.73835280923349733</v>
      </c>
      <c r="F3387" s="27">
        <f t="shared" si="271"/>
        <v>0.73835280923349733</v>
      </c>
      <c r="G3387">
        <f t="shared" si="268"/>
        <v>0.671229598018665</v>
      </c>
      <c r="H3387" s="27">
        <f t="shared" si="272"/>
        <v>0.671229598018665</v>
      </c>
    </row>
    <row r="3388" spans="1:8" x14ac:dyDescent="0.3">
      <c r="A3388">
        <v>33242</v>
      </c>
      <c r="B3388">
        <v>0.108000024006915</v>
      </c>
      <c r="C3388">
        <v>0.108285544400866</v>
      </c>
      <c r="D3388">
        <f t="shared" si="269"/>
        <v>2.8552039395100814E-4</v>
      </c>
      <c r="E3388">
        <f t="shared" si="270"/>
        <v>0.28552039395100814</v>
      </c>
      <c r="F3388" s="27">
        <f t="shared" si="271"/>
        <v>0.28552039395100814</v>
      </c>
      <c r="G3388">
        <f t="shared" si="268"/>
        <v>0.26437067637385614</v>
      </c>
      <c r="H3388" s="27">
        <f t="shared" si="272"/>
        <v>0.26437067637385614</v>
      </c>
    </row>
    <row r="3389" spans="1:8" x14ac:dyDescent="0.3">
      <c r="A3389">
        <v>33243</v>
      </c>
      <c r="B3389">
        <v>0.10600002379646201</v>
      </c>
      <c r="C3389">
        <v>0.106161939236688</v>
      </c>
      <c r="D3389">
        <f t="shared" si="269"/>
        <v>1.6191544022599313E-4</v>
      </c>
      <c r="E3389">
        <f t="shared" si="270"/>
        <v>0.16191544022599313</v>
      </c>
      <c r="F3389" s="27">
        <f t="shared" si="271"/>
        <v>0.16191544022599313</v>
      </c>
      <c r="G3389">
        <f t="shared" si="268"/>
        <v>0.15275038101585542</v>
      </c>
      <c r="H3389" s="27">
        <f t="shared" si="272"/>
        <v>0.15275038101585542</v>
      </c>
    </row>
    <row r="3390" spans="1:8" x14ac:dyDescent="0.3">
      <c r="A3390">
        <v>33244</v>
      </c>
      <c r="B3390">
        <v>0.104000023208977</v>
      </c>
      <c r="C3390">
        <v>0.1041087085277395</v>
      </c>
      <c r="D3390">
        <f t="shared" si="269"/>
        <v>1.0868531876249976E-4</v>
      </c>
      <c r="E3390">
        <f t="shared" si="270"/>
        <v>0.10868531876249976</v>
      </c>
      <c r="F3390" s="27">
        <f t="shared" si="271"/>
        <v>0.10868531876249976</v>
      </c>
      <c r="G3390">
        <f t="shared" si="268"/>
        <v>0.1045050908730166</v>
      </c>
      <c r="H3390" s="27">
        <f t="shared" si="272"/>
        <v>0.1045050908730166</v>
      </c>
    </row>
    <row r="3391" spans="1:8" x14ac:dyDescent="0.3">
      <c r="A3391">
        <v>33245</v>
      </c>
      <c r="B3391">
        <v>0.101000144441613</v>
      </c>
      <c r="C3391">
        <v>0.101831063571721</v>
      </c>
      <c r="D3391">
        <f t="shared" si="269"/>
        <v>8.3091913010800711E-4</v>
      </c>
      <c r="E3391">
        <f t="shared" si="270"/>
        <v>0.83091913010800711</v>
      </c>
      <c r="F3391" s="27">
        <f t="shared" si="271"/>
        <v>0.83091913010800711</v>
      </c>
      <c r="G3391">
        <f t="shared" si="268"/>
        <v>0.82269103148496159</v>
      </c>
      <c r="H3391" s="27">
        <f t="shared" si="272"/>
        <v>0.82269103148496159</v>
      </c>
    </row>
    <row r="3392" spans="1:8" x14ac:dyDescent="0.3">
      <c r="A3392">
        <v>33246</v>
      </c>
      <c r="B3392">
        <v>0.101000136981987</v>
      </c>
      <c r="C3392">
        <v>0.100868069574617</v>
      </c>
      <c r="D3392">
        <f t="shared" si="269"/>
        <v>1.3206740736999845E-4</v>
      </c>
      <c r="E3392">
        <f t="shared" si="270"/>
        <v>0.13206740736999845</v>
      </c>
      <c r="F3392" s="27">
        <f t="shared" si="271"/>
        <v>0.13206740736999845</v>
      </c>
      <c r="G3392">
        <f t="shared" si="268"/>
        <v>0.13075963193352122</v>
      </c>
      <c r="H3392" s="27">
        <f t="shared" si="272"/>
        <v>0.13075963193352122</v>
      </c>
    </row>
    <row r="3393" spans="1:8" x14ac:dyDescent="0.3">
      <c r="A3393">
        <v>33247</v>
      </c>
      <c r="B3393">
        <v>0.10000014405789499</v>
      </c>
      <c r="C3393">
        <v>0.10008103061899599</v>
      </c>
      <c r="D3393">
        <f t="shared" si="269"/>
        <v>8.0886561101001231E-5</v>
      </c>
      <c r="E3393">
        <f t="shared" si="270"/>
        <v>8.0886561101001231E-2</v>
      </c>
      <c r="F3393" s="27">
        <f t="shared" si="271"/>
        <v>8.0886561101001231E-2</v>
      </c>
      <c r="G3393">
        <f t="shared" si="268"/>
        <v>8.0886444577691841E-2</v>
      </c>
      <c r="H3393" s="27">
        <f t="shared" si="272"/>
        <v>8.0886444577691841E-2</v>
      </c>
    </row>
    <row r="3394" spans="1:8" x14ac:dyDescent="0.3">
      <c r="A3394">
        <v>33248</v>
      </c>
      <c r="B3394">
        <v>9.9000149608773999E-2</v>
      </c>
      <c r="C3394">
        <v>9.9260434708168505E-2</v>
      </c>
      <c r="D3394">
        <f t="shared" si="269"/>
        <v>2.602850993945055E-4</v>
      </c>
      <c r="E3394">
        <f t="shared" si="270"/>
        <v>0.2602850993945055</v>
      </c>
      <c r="F3394" s="27">
        <f t="shared" si="271"/>
        <v>0.2602850993945055</v>
      </c>
      <c r="G3394">
        <f t="shared" si="268"/>
        <v>0.2629138444972991</v>
      </c>
      <c r="H3394" s="27">
        <f t="shared" si="272"/>
        <v>0.2629138444972991</v>
      </c>
    </row>
    <row r="3395" spans="1:8" x14ac:dyDescent="0.3">
      <c r="A3395">
        <v>33249</v>
      </c>
      <c r="B3395">
        <v>9.8000155303940004E-2</v>
      </c>
      <c r="C3395">
        <v>9.8320714122545005E-2</v>
      </c>
      <c r="D3395">
        <f t="shared" si="269"/>
        <v>3.2055881860500179E-4</v>
      </c>
      <c r="E3395">
        <f t="shared" si="270"/>
        <v>0.32055881860500179</v>
      </c>
      <c r="F3395" s="27">
        <f t="shared" si="271"/>
        <v>0.32055881860500179</v>
      </c>
      <c r="G3395">
        <f t="shared" ref="G3395:G3458" si="273">ABS(F3395/(B3395*1000))*100</f>
        <v>0.32710031694420594</v>
      </c>
      <c r="H3395" s="27">
        <f t="shared" si="272"/>
        <v>0.32710031694420594</v>
      </c>
    </row>
    <row r="3396" spans="1:8" x14ac:dyDescent="0.3">
      <c r="A3396">
        <v>33250</v>
      </c>
      <c r="B3396">
        <v>9.7000171155251502E-2</v>
      </c>
      <c r="C3396">
        <v>9.6837289497550494E-2</v>
      </c>
      <c r="D3396">
        <f t="shared" ref="D3396:D3459" si="274">ABS(B3396-C3396)</f>
        <v>1.6288165770100838E-4</v>
      </c>
      <c r="E3396">
        <f t="shared" ref="E3396:E3459" si="275">D3396*1000</f>
        <v>0.16288165770100838</v>
      </c>
      <c r="F3396" s="27">
        <f t="shared" ref="F3396:F3459" si="276">E3396</f>
        <v>0.16288165770100838</v>
      </c>
      <c r="G3396">
        <f t="shared" si="273"/>
        <v>0.167918938452502</v>
      </c>
      <c r="H3396" s="27">
        <f t="shared" ref="H3396:H3459" si="277">G3396</f>
        <v>0.167918938452502</v>
      </c>
    </row>
    <row r="3397" spans="1:8" x14ac:dyDescent="0.3">
      <c r="A3397">
        <v>33251</v>
      </c>
      <c r="B3397">
        <v>9.6000183392060998E-2</v>
      </c>
      <c r="C3397">
        <v>9.5863338643870005E-2</v>
      </c>
      <c r="D3397">
        <f t="shared" si="274"/>
        <v>1.3684474819099235E-4</v>
      </c>
      <c r="E3397">
        <f t="shared" si="275"/>
        <v>0.13684474819099235</v>
      </c>
      <c r="F3397" s="27">
        <f t="shared" si="276"/>
        <v>0.13684474819099235</v>
      </c>
      <c r="G3397">
        <f t="shared" si="273"/>
        <v>0.14254634038783418</v>
      </c>
      <c r="H3397" s="27">
        <f t="shared" si="277"/>
        <v>0.14254634038783418</v>
      </c>
    </row>
    <row r="3398" spans="1:8" x14ac:dyDescent="0.3">
      <c r="A3398">
        <v>33252</v>
      </c>
      <c r="B3398">
        <v>9.5000180194691503E-2</v>
      </c>
      <c r="C3398">
        <v>9.4492567927202495E-2</v>
      </c>
      <c r="D3398">
        <f t="shared" si="274"/>
        <v>5.0761226748900767E-4</v>
      </c>
      <c r="E3398">
        <f t="shared" si="275"/>
        <v>0.50761226748900767</v>
      </c>
      <c r="F3398" s="27">
        <f t="shared" si="276"/>
        <v>0.50761226748900767</v>
      </c>
      <c r="G3398">
        <f t="shared" si="273"/>
        <v>0.53432768911460693</v>
      </c>
      <c r="H3398" s="27">
        <f t="shared" si="277"/>
        <v>0.53432768911460693</v>
      </c>
    </row>
    <row r="3399" spans="1:8" x14ac:dyDescent="0.3">
      <c r="A3399">
        <v>33253</v>
      </c>
      <c r="B3399">
        <v>9.3000204960717994E-2</v>
      </c>
      <c r="C3399">
        <v>9.3071040121764495E-2</v>
      </c>
      <c r="D3399">
        <f t="shared" si="274"/>
        <v>7.0835161046500783E-5</v>
      </c>
      <c r="E3399">
        <f t="shared" si="275"/>
        <v>7.0835161046500783E-2</v>
      </c>
      <c r="F3399" s="27">
        <f t="shared" si="276"/>
        <v>7.0835161046500783E-2</v>
      </c>
      <c r="G3399">
        <f t="shared" si="273"/>
        <v>7.6166671972841965E-2</v>
      </c>
      <c r="H3399" s="27">
        <f t="shared" si="277"/>
        <v>7.6166671972841965E-2</v>
      </c>
    </row>
    <row r="3400" spans="1:8" x14ac:dyDescent="0.3">
      <c r="A3400">
        <v>33254</v>
      </c>
      <c r="B3400">
        <v>9.4000190463881E-2</v>
      </c>
      <c r="C3400">
        <v>9.3344019337867498E-2</v>
      </c>
      <c r="D3400">
        <f t="shared" si="274"/>
        <v>6.5617112601350225E-4</v>
      </c>
      <c r="E3400">
        <f t="shared" si="275"/>
        <v>0.65617112601350225</v>
      </c>
      <c r="F3400" s="27">
        <f t="shared" si="276"/>
        <v>0.65617112601350225</v>
      </c>
      <c r="G3400">
        <f t="shared" si="273"/>
        <v>0.6980529749731007</v>
      </c>
      <c r="H3400" s="27">
        <f t="shared" si="277"/>
        <v>0.6980529749731007</v>
      </c>
    </row>
    <row r="3401" spans="1:8" x14ac:dyDescent="0.3">
      <c r="A3401">
        <v>33255</v>
      </c>
      <c r="B3401">
        <v>9.4000189032195994E-2</v>
      </c>
      <c r="C3401">
        <v>9.3363667387255503E-2</v>
      </c>
      <c r="D3401">
        <f t="shared" si="274"/>
        <v>6.365216449404909E-4</v>
      </c>
      <c r="E3401">
        <f t="shared" si="275"/>
        <v>0.6365216449404909</v>
      </c>
      <c r="F3401" s="27">
        <f t="shared" si="276"/>
        <v>0.6365216449404909</v>
      </c>
      <c r="G3401">
        <f t="shared" si="273"/>
        <v>0.67714932437260944</v>
      </c>
      <c r="H3401" s="27">
        <f t="shared" si="277"/>
        <v>0.67714932437260944</v>
      </c>
    </row>
    <row r="3402" spans="1:8" x14ac:dyDescent="0.3">
      <c r="A3402">
        <v>33256</v>
      </c>
      <c r="B3402">
        <v>9.4000195537009001E-2</v>
      </c>
      <c r="C3402">
        <v>9.3460866785217006E-2</v>
      </c>
      <c r="D3402">
        <f t="shared" si="274"/>
        <v>5.3932875179199535E-4</v>
      </c>
      <c r="E3402">
        <f t="shared" si="275"/>
        <v>0.53932875179199535</v>
      </c>
      <c r="F3402" s="27">
        <f t="shared" si="276"/>
        <v>0.53932875179199535</v>
      </c>
      <c r="G3402">
        <f t="shared" si="273"/>
        <v>0.57375279775844201</v>
      </c>
      <c r="H3402" s="27">
        <f t="shared" si="277"/>
        <v>0.57375279775844201</v>
      </c>
    </row>
    <row r="3403" spans="1:8" x14ac:dyDescent="0.3">
      <c r="A3403">
        <v>33257</v>
      </c>
      <c r="B3403">
        <v>9.4000193328469997E-2</v>
      </c>
      <c r="C3403">
        <v>9.36084322117815E-2</v>
      </c>
      <c r="D3403">
        <f t="shared" si="274"/>
        <v>3.9176111668849656E-4</v>
      </c>
      <c r="E3403">
        <f t="shared" si="275"/>
        <v>0.39176111668849656</v>
      </c>
      <c r="F3403" s="27">
        <f t="shared" si="276"/>
        <v>0.39176111668849656</v>
      </c>
      <c r="G3403">
        <f t="shared" si="273"/>
        <v>0.41676628825596596</v>
      </c>
      <c r="H3403" s="27">
        <f t="shared" si="277"/>
        <v>0.41676628825596596</v>
      </c>
    </row>
    <row r="3404" spans="1:8" x14ac:dyDescent="0.3">
      <c r="A3404">
        <v>33258</v>
      </c>
      <c r="B3404">
        <v>9.3000199109648504E-2</v>
      </c>
      <c r="C3404">
        <v>9.2908534178312505E-2</v>
      </c>
      <c r="D3404">
        <f t="shared" si="274"/>
        <v>9.1664931335999622E-5</v>
      </c>
      <c r="E3404">
        <f t="shared" si="275"/>
        <v>9.1664931335999622E-2</v>
      </c>
      <c r="F3404" s="27">
        <f t="shared" si="276"/>
        <v>9.1664931335999622E-2</v>
      </c>
      <c r="G3404">
        <f t="shared" si="273"/>
        <v>9.8564231274306635E-2</v>
      </c>
      <c r="H3404" s="27">
        <f t="shared" si="277"/>
        <v>9.8564231274306635E-2</v>
      </c>
    </row>
    <row r="3405" spans="1:8" x14ac:dyDescent="0.3">
      <c r="A3405">
        <v>33259</v>
      </c>
      <c r="B3405">
        <v>9.2000211997685502E-2</v>
      </c>
      <c r="C3405">
        <v>9.1964577885299006E-2</v>
      </c>
      <c r="D3405">
        <f t="shared" si="274"/>
        <v>3.5634112386495609E-5</v>
      </c>
      <c r="E3405">
        <f t="shared" si="275"/>
        <v>3.5634112386495609E-2</v>
      </c>
      <c r="F3405" s="27">
        <f t="shared" si="276"/>
        <v>3.5634112386495609E-2</v>
      </c>
      <c r="G3405">
        <f t="shared" si="273"/>
        <v>3.8732641602382475E-2</v>
      </c>
      <c r="H3405" s="27">
        <f t="shared" si="277"/>
        <v>3.8732641602382475E-2</v>
      </c>
    </row>
    <row r="3406" spans="1:8" x14ac:dyDescent="0.3">
      <c r="A3406">
        <v>33260</v>
      </c>
      <c r="B3406">
        <v>9.1000031215900001E-2</v>
      </c>
      <c r="C3406">
        <v>9.1202715429058501E-2</v>
      </c>
      <c r="D3406">
        <f t="shared" si="274"/>
        <v>2.0268421315849938E-4</v>
      </c>
      <c r="E3406">
        <f t="shared" si="275"/>
        <v>0.20268421315849938</v>
      </c>
      <c r="F3406" s="27">
        <f t="shared" si="276"/>
        <v>0.20268421315849938</v>
      </c>
      <c r="G3406">
        <f t="shared" si="273"/>
        <v>0.22272982816635051</v>
      </c>
      <c r="H3406" s="27">
        <f t="shared" si="277"/>
        <v>0.22272982816635051</v>
      </c>
    </row>
    <row r="3407" spans="1:8" x14ac:dyDescent="0.3">
      <c r="A3407">
        <v>33261</v>
      </c>
      <c r="B3407">
        <v>9.1000029534910001E-2</v>
      </c>
      <c r="C3407">
        <v>9.0275234501161997E-2</v>
      </c>
      <c r="D3407">
        <f t="shared" si="274"/>
        <v>7.2479503374800469E-4</v>
      </c>
      <c r="E3407">
        <f t="shared" si="275"/>
        <v>0.72479503374800469</v>
      </c>
      <c r="F3407" s="27">
        <f t="shared" si="276"/>
        <v>0.72479503374800469</v>
      </c>
      <c r="G3407">
        <f t="shared" si="273"/>
        <v>0.79647780055934414</v>
      </c>
      <c r="H3407" s="27">
        <f t="shared" si="277"/>
        <v>0.79647780055934414</v>
      </c>
    </row>
    <row r="3408" spans="1:8" x14ac:dyDescent="0.3">
      <c r="A3408">
        <v>33262</v>
      </c>
      <c r="B3408">
        <v>9.1000030009177002E-2</v>
      </c>
      <c r="C3408">
        <v>9.0836565693789506E-2</v>
      </c>
      <c r="D3408">
        <f t="shared" si="274"/>
        <v>1.6346431538749595E-4</v>
      </c>
      <c r="E3408">
        <f t="shared" si="275"/>
        <v>0.16346431538749595</v>
      </c>
      <c r="F3408" s="27">
        <f t="shared" si="276"/>
        <v>0.16346431538749595</v>
      </c>
      <c r="G3408">
        <f t="shared" si="273"/>
        <v>0.17963105657329037</v>
      </c>
      <c r="H3408" s="27">
        <f t="shared" si="277"/>
        <v>0.17963105657329037</v>
      </c>
    </row>
    <row r="3409" spans="1:8" x14ac:dyDescent="0.3">
      <c r="A3409">
        <v>33263</v>
      </c>
      <c r="B3409">
        <v>9.2000030142310493E-2</v>
      </c>
      <c r="C3409">
        <v>9.1288229556747494E-2</v>
      </c>
      <c r="D3409">
        <f t="shared" si="274"/>
        <v>7.1180058556299941E-4</v>
      </c>
      <c r="E3409">
        <f t="shared" si="275"/>
        <v>0.71180058556299941</v>
      </c>
      <c r="F3409" s="27">
        <f t="shared" si="276"/>
        <v>0.71180058556299941</v>
      </c>
      <c r="G3409">
        <f t="shared" si="273"/>
        <v>0.77369603516645458</v>
      </c>
      <c r="H3409" s="27">
        <f t="shared" si="277"/>
        <v>0.77369603516645458</v>
      </c>
    </row>
    <row r="3410" spans="1:8" x14ac:dyDescent="0.3">
      <c r="A3410">
        <v>33264</v>
      </c>
      <c r="B3410">
        <v>9.2000030170322503E-2</v>
      </c>
      <c r="C3410">
        <v>9.1812447492028507E-2</v>
      </c>
      <c r="D3410">
        <f t="shared" si="274"/>
        <v>1.87582678293996E-4</v>
      </c>
      <c r="E3410">
        <f t="shared" si="275"/>
        <v>0.187582678293996</v>
      </c>
      <c r="F3410" s="27">
        <f t="shared" si="276"/>
        <v>0.187582678293996</v>
      </c>
      <c r="G3410">
        <f t="shared" si="273"/>
        <v>0.20389414867225411</v>
      </c>
      <c r="H3410" s="27">
        <f t="shared" si="277"/>
        <v>0.20389414867225411</v>
      </c>
    </row>
    <row r="3411" spans="1:8" x14ac:dyDescent="0.3">
      <c r="A3411">
        <v>33265</v>
      </c>
      <c r="B3411">
        <v>9.3000196748809993E-2</v>
      </c>
      <c r="C3411">
        <v>9.2567079683029505E-2</v>
      </c>
      <c r="D3411">
        <f t="shared" si="274"/>
        <v>4.3311706578048892E-4</v>
      </c>
      <c r="E3411">
        <f t="shared" si="275"/>
        <v>0.43311706578048892</v>
      </c>
      <c r="F3411" s="27">
        <f t="shared" si="276"/>
        <v>0.43311706578048892</v>
      </c>
      <c r="G3411">
        <f t="shared" si="273"/>
        <v>0.46571628977336643</v>
      </c>
      <c r="H3411" s="27">
        <f t="shared" si="277"/>
        <v>0.46571628977336643</v>
      </c>
    </row>
    <row r="3412" spans="1:8" x14ac:dyDescent="0.3">
      <c r="A3412">
        <v>33266</v>
      </c>
      <c r="B3412">
        <v>9.2000030387253004E-2</v>
      </c>
      <c r="C3412">
        <v>9.1515564577012001E-2</v>
      </c>
      <c r="D3412">
        <f t="shared" si="274"/>
        <v>4.8446581024100266E-4</v>
      </c>
      <c r="E3412">
        <f t="shared" si="275"/>
        <v>0.48446581024100266</v>
      </c>
      <c r="F3412" s="27">
        <f t="shared" si="276"/>
        <v>0.48446581024100266</v>
      </c>
      <c r="G3412">
        <f t="shared" si="273"/>
        <v>0.52659309806937571</v>
      </c>
      <c r="H3412" s="27">
        <f t="shared" si="277"/>
        <v>0.52659309806937571</v>
      </c>
    </row>
    <row r="3413" spans="1:8" x14ac:dyDescent="0.3">
      <c r="A3413">
        <v>33267</v>
      </c>
      <c r="B3413">
        <v>9.1000031394163503E-2</v>
      </c>
      <c r="C3413">
        <v>9.0778468036697493E-2</v>
      </c>
      <c r="D3413">
        <f t="shared" si="274"/>
        <v>2.2156335746600919E-4</v>
      </c>
      <c r="E3413">
        <f t="shared" si="275"/>
        <v>0.22156335746600919</v>
      </c>
      <c r="F3413" s="27">
        <f t="shared" si="276"/>
        <v>0.22156335746600919</v>
      </c>
      <c r="G3413">
        <f t="shared" si="273"/>
        <v>0.24347613299858673</v>
      </c>
      <c r="H3413" s="27">
        <f t="shared" si="277"/>
        <v>0.24347613299858673</v>
      </c>
    </row>
    <row r="3414" spans="1:8" x14ac:dyDescent="0.3">
      <c r="A3414">
        <v>33268</v>
      </c>
      <c r="B3414">
        <v>9.0000032205914002E-2</v>
      </c>
      <c r="C3414">
        <v>8.9973928025439506E-2</v>
      </c>
      <c r="D3414">
        <f t="shared" si="274"/>
        <v>2.6104180474495475E-5</v>
      </c>
      <c r="E3414">
        <f t="shared" si="275"/>
        <v>2.6104180474495475E-2</v>
      </c>
      <c r="F3414" s="27">
        <f t="shared" si="276"/>
        <v>2.6104180474495475E-2</v>
      </c>
      <c r="G3414">
        <f t="shared" si="273"/>
        <v>2.9004634592542006E-2</v>
      </c>
      <c r="H3414" s="27">
        <f t="shared" si="277"/>
        <v>2.9004634592542006E-2</v>
      </c>
    </row>
    <row r="3415" spans="1:8" x14ac:dyDescent="0.3">
      <c r="A3415">
        <v>33269</v>
      </c>
      <c r="B3415">
        <v>8.9000033055002495E-2</v>
      </c>
      <c r="C3415">
        <v>8.8973590097660996E-2</v>
      </c>
      <c r="D3415">
        <f t="shared" si="274"/>
        <v>2.6442957341499262E-5</v>
      </c>
      <c r="E3415">
        <f t="shared" si="275"/>
        <v>2.6442957341499262E-2</v>
      </c>
      <c r="F3415" s="27">
        <f t="shared" si="276"/>
        <v>2.6442957341499262E-2</v>
      </c>
      <c r="G3415">
        <f t="shared" si="273"/>
        <v>2.9711176989290974E-2</v>
      </c>
      <c r="H3415" s="27">
        <f t="shared" si="277"/>
        <v>2.9711176989290974E-2</v>
      </c>
    </row>
    <row r="3416" spans="1:8" x14ac:dyDescent="0.3">
      <c r="A3416">
        <v>33270</v>
      </c>
      <c r="B3416">
        <v>8.8000032194151007E-2</v>
      </c>
      <c r="C3416">
        <v>8.7794383794925004E-2</v>
      </c>
      <c r="D3416">
        <f t="shared" si="274"/>
        <v>2.056483992260022E-4</v>
      </c>
      <c r="E3416">
        <f t="shared" si="275"/>
        <v>0.2056483992260022</v>
      </c>
      <c r="F3416" s="27">
        <f t="shared" si="276"/>
        <v>0.2056483992260022</v>
      </c>
      <c r="G3416">
        <f t="shared" si="273"/>
        <v>0.23369127726259034</v>
      </c>
      <c r="H3416" s="27">
        <f t="shared" si="277"/>
        <v>0.23369127726259034</v>
      </c>
    </row>
    <row r="3417" spans="1:8" x14ac:dyDescent="0.3">
      <c r="A3417">
        <v>33271</v>
      </c>
      <c r="B3417">
        <v>8.6000034464937994E-2</v>
      </c>
      <c r="C3417">
        <v>8.6289015532590996E-2</v>
      </c>
      <c r="D3417">
        <f t="shared" si="274"/>
        <v>2.8898106765300191E-4</v>
      </c>
      <c r="E3417">
        <f t="shared" si="275"/>
        <v>0.28898106765300191</v>
      </c>
      <c r="F3417" s="27">
        <f t="shared" si="276"/>
        <v>0.28898106765300191</v>
      </c>
      <c r="G3417">
        <f t="shared" si="273"/>
        <v>0.33602436260745777</v>
      </c>
      <c r="H3417" s="27">
        <f t="shared" si="277"/>
        <v>0.33602436260745777</v>
      </c>
    </row>
    <row r="3418" spans="1:8" x14ac:dyDescent="0.3">
      <c r="A3418">
        <v>33272</v>
      </c>
      <c r="B3418">
        <v>8.5000034631027496E-2</v>
      </c>
      <c r="C3418">
        <v>8.5089957086443999E-2</v>
      </c>
      <c r="D3418">
        <f t="shared" si="274"/>
        <v>8.9922455416502345E-5</v>
      </c>
      <c r="E3418">
        <f t="shared" si="275"/>
        <v>8.9922455416502345E-2</v>
      </c>
      <c r="F3418" s="27">
        <f t="shared" si="276"/>
        <v>8.9922455416502345E-2</v>
      </c>
      <c r="G3418">
        <f t="shared" si="273"/>
        <v>0.10579108091760474</v>
      </c>
      <c r="H3418" s="27">
        <f t="shared" si="277"/>
        <v>0.10579108091760474</v>
      </c>
    </row>
    <row r="3419" spans="1:8" x14ac:dyDescent="0.3">
      <c r="A3419">
        <v>33273</v>
      </c>
      <c r="B3419">
        <v>8.40000336243375E-2</v>
      </c>
      <c r="C3419">
        <v>8.3863803059701994E-2</v>
      </c>
      <c r="D3419">
        <f t="shared" si="274"/>
        <v>1.3623056463550609E-4</v>
      </c>
      <c r="E3419">
        <f t="shared" si="275"/>
        <v>0.13623056463550609</v>
      </c>
      <c r="F3419" s="27">
        <f t="shared" si="276"/>
        <v>0.13623056463550609</v>
      </c>
      <c r="G3419">
        <f t="shared" si="273"/>
        <v>0.16217917869503773</v>
      </c>
      <c r="H3419" s="27">
        <f t="shared" si="277"/>
        <v>0.16217917869503773</v>
      </c>
    </row>
    <row r="3420" spans="1:8" x14ac:dyDescent="0.3">
      <c r="A3420">
        <v>33274</v>
      </c>
      <c r="B3420">
        <v>8.3000034407594001E-2</v>
      </c>
      <c r="C3420">
        <v>8.2547709989353499E-2</v>
      </c>
      <c r="D3420">
        <f t="shared" si="274"/>
        <v>4.5232441824050174E-4</v>
      </c>
      <c r="E3420">
        <f t="shared" si="275"/>
        <v>0.45232441824050174</v>
      </c>
      <c r="F3420" s="27">
        <f t="shared" si="276"/>
        <v>0.45232441824050174</v>
      </c>
      <c r="G3420">
        <f t="shared" si="273"/>
        <v>0.54496895268650258</v>
      </c>
      <c r="H3420" s="27">
        <f t="shared" si="277"/>
        <v>0.54496895268650258</v>
      </c>
    </row>
    <row r="3421" spans="1:8" x14ac:dyDescent="0.3">
      <c r="A3421">
        <v>33275</v>
      </c>
      <c r="B3421">
        <v>8.1000034359737502E-2</v>
      </c>
      <c r="C3421">
        <v>8.1475335154765502E-2</v>
      </c>
      <c r="D3421">
        <f t="shared" si="274"/>
        <v>4.7530079502799971E-4</v>
      </c>
      <c r="E3421">
        <f t="shared" si="275"/>
        <v>0.47530079502799971</v>
      </c>
      <c r="F3421" s="27">
        <f t="shared" si="276"/>
        <v>0.47530079502799971</v>
      </c>
      <c r="G3421">
        <f t="shared" si="273"/>
        <v>0.58679085605950854</v>
      </c>
      <c r="H3421" s="27">
        <f t="shared" si="277"/>
        <v>0.58679085605950854</v>
      </c>
    </row>
    <row r="3422" spans="1:8" x14ac:dyDescent="0.3">
      <c r="A3422">
        <v>33276</v>
      </c>
      <c r="B3422">
        <v>8.0000036169939504E-2</v>
      </c>
      <c r="C3422">
        <v>8.0135985305095497E-2</v>
      </c>
      <c r="D3422">
        <f t="shared" si="274"/>
        <v>1.3594913515599383E-4</v>
      </c>
      <c r="E3422">
        <f t="shared" si="275"/>
        <v>0.13594913515599383</v>
      </c>
      <c r="F3422" s="27">
        <f t="shared" si="276"/>
        <v>0.13594913515599383</v>
      </c>
      <c r="G3422">
        <f t="shared" si="273"/>
        <v>0.1699363421126521</v>
      </c>
      <c r="H3422" s="27">
        <f t="shared" si="277"/>
        <v>0.1699363421126521</v>
      </c>
    </row>
    <row r="3423" spans="1:8" x14ac:dyDescent="0.3">
      <c r="A3423">
        <v>33277</v>
      </c>
      <c r="B3423">
        <v>7.9000038682168497E-2</v>
      </c>
      <c r="C3423">
        <v>7.8744422632014005E-2</v>
      </c>
      <c r="D3423">
        <f t="shared" si="274"/>
        <v>2.5561605015449185E-4</v>
      </c>
      <c r="E3423">
        <f t="shared" si="275"/>
        <v>0.25561605015449185</v>
      </c>
      <c r="F3423" s="27">
        <f t="shared" si="276"/>
        <v>0.25561605015449185</v>
      </c>
      <c r="G3423">
        <f t="shared" si="273"/>
        <v>0.32356446201612843</v>
      </c>
      <c r="H3423" s="27">
        <f t="shared" si="277"/>
        <v>0.32356446201612843</v>
      </c>
    </row>
    <row r="3424" spans="1:8" x14ac:dyDescent="0.3">
      <c r="A3424">
        <v>33278</v>
      </c>
      <c r="B3424">
        <v>7.9000041787510494E-2</v>
      </c>
      <c r="C3424">
        <v>7.9311119391949E-2</v>
      </c>
      <c r="D3424">
        <f t="shared" si="274"/>
        <v>3.1107760443850607E-4</v>
      </c>
      <c r="E3424">
        <f t="shared" si="275"/>
        <v>0.31107760443850607</v>
      </c>
      <c r="F3424" s="27">
        <f t="shared" si="276"/>
        <v>0.31107760443850607</v>
      </c>
      <c r="G3424">
        <f t="shared" si="273"/>
        <v>0.39376891125605185</v>
      </c>
      <c r="H3424" s="27">
        <f t="shared" si="277"/>
        <v>0.39376891125605185</v>
      </c>
    </row>
    <row r="3425" spans="1:8" x14ac:dyDescent="0.3">
      <c r="A3425">
        <v>33279</v>
      </c>
      <c r="B3425">
        <v>8.0000040404685002E-2</v>
      </c>
      <c r="C3425">
        <v>7.9794324289557003E-2</v>
      </c>
      <c r="D3425">
        <f t="shared" si="274"/>
        <v>2.0571611512799903E-4</v>
      </c>
      <c r="E3425">
        <f t="shared" si="275"/>
        <v>0.20571611512799903</v>
      </c>
      <c r="F3425" s="27">
        <f t="shared" si="276"/>
        <v>0.20571611512799903</v>
      </c>
      <c r="G3425">
        <f t="shared" si="273"/>
        <v>0.2571450140367077</v>
      </c>
      <c r="H3425" s="27">
        <f t="shared" si="277"/>
        <v>0.2571450140367077</v>
      </c>
    </row>
    <row r="3426" spans="1:8" x14ac:dyDescent="0.3">
      <c r="A3426">
        <v>33280</v>
      </c>
      <c r="B3426">
        <v>8.0000042126822005E-2</v>
      </c>
      <c r="C3426">
        <v>8.0252381596668004E-2</v>
      </c>
      <c r="D3426">
        <f t="shared" si="274"/>
        <v>2.5233946984599964E-4</v>
      </c>
      <c r="E3426">
        <f t="shared" si="275"/>
        <v>0.25233946984599964</v>
      </c>
      <c r="F3426" s="27">
        <f t="shared" si="276"/>
        <v>0.25233946984599964</v>
      </c>
      <c r="G3426">
        <f t="shared" si="273"/>
        <v>0.31542417120977556</v>
      </c>
      <c r="H3426" s="27">
        <f t="shared" si="277"/>
        <v>0.31542417120977556</v>
      </c>
    </row>
    <row r="3427" spans="1:8" x14ac:dyDescent="0.3">
      <c r="A3427">
        <v>33281</v>
      </c>
      <c r="B3427">
        <v>8.0000043664044507E-2</v>
      </c>
      <c r="C3427">
        <v>8.0339766810648E-2</v>
      </c>
      <c r="D3427">
        <f t="shared" si="274"/>
        <v>3.3972314660349334E-4</v>
      </c>
      <c r="E3427">
        <f t="shared" si="275"/>
        <v>0.33972314660349334</v>
      </c>
      <c r="F3427" s="27">
        <f t="shared" si="276"/>
        <v>0.33972314660349334</v>
      </c>
      <c r="G3427">
        <f t="shared" si="273"/>
        <v>0.42465370147814019</v>
      </c>
      <c r="H3427" s="27">
        <f t="shared" si="277"/>
        <v>0.42465370147814019</v>
      </c>
    </row>
    <row r="3428" spans="1:8" x14ac:dyDescent="0.3">
      <c r="A3428">
        <v>33282</v>
      </c>
      <c r="B3428">
        <v>7.80000424543775E-2</v>
      </c>
      <c r="C3428">
        <v>7.8270478182282499E-2</v>
      </c>
      <c r="D3428">
        <f t="shared" si="274"/>
        <v>2.7043572790499959E-4</v>
      </c>
      <c r="E3428">
        <f t="shared" si="275"/>
        <v>0.27043572790499959</v>
      </c>
      <c r="F3428" s="27">
        <f t="shared" si="276"/>
        <v>0.27043572790499959</v>
      </c>
      <c r="G3428">
        <f t="shared" si="273"/>
        <v>0.34671228296212586</v>
      </c>
      <c r="H3428" s="27">
        <f t="shared" si="277"/>
        <v>0.34671228296212586</v>
      </c>
    </row>
    <row r="3429" spans="1:8" x14ac:dyDescent="0.3">
      <c r="A3429">
        <v>33283</v>
      </c>
      <c r="B3429">
        <v>7.60000419675705E-2</v>
      </c>
      <c r="C3429">
        <v>7.6263039544087002E-2</v>
      </c>
      <c r="D3429">
        <f t="shared" si="274"/>
        <v>2.6299757651650213E-4</v>
      </c>
      <c r="E3429">
        <f t="shared" si="275"/>
        <v>0.26299757651650213</v>
      </c>
      <c r="F3429" s="27">
        <f t="shared" si="276"/>
        <v>0.26299757651650213</v>
      </c>
      <c r="G3429">
        <f t="shared" si="273"/>
        <v>0.34604925169478745</v>
      </c>
      <c r="H3429" s="27">
        <f t="shared" si="277"/>
        <v>0.34604925169478745</v>
      </c>
    </row>
    <row r="3430" spans="1:8" x14ac:dyDescent="0.3">
      <c r="A3430">
        <v>33284</v>
      </c>
      <c r="B3430">
        <v>7.4000285008173503E-2</v>
      </c>
      <c r="C3430">
        <v>7.41101147845495E-2</v>
      </c>
      <c r="D3430">
        <f t="shared" si="274"/>
        <v>1.09829776375997E-4</v>
      </c>
      <c r="E3430">
        <f t="shared" si="275"/>
        <v>0.109829776375997</v>
      </c>
      <c r="F3430" s="27">
        <f t="shared" si="276"/>
        <v>0.109829776375997</v>
      </c>
      <c r="G3430">
        <f t="shared" si="273"/>
        <v>0.14841804509788853</v>
      </c>
      <c r="H3430" s="27">
        <f t="shared" si="277"/>
        <v>0.14841804509788853</v>
      </c>
    </row>
    <row r="3431" spans="1:8" x14ac:dyDescent="0.3">
      <c r="A3431">
        <v>33285</v>
      </c>
      <c r="B3431">
        <v>7.2000090742660505E-2</v>
      </c>
      <c r="C3431">
        <v>7.2277065547468003E-2</v>
      </c>
      <c r="D3431">
        <f t="shared" si="274"/>
        <v>2.769748048074977E-4</v>
      </c>
      <c r="E3431">
        <f t="shared" si="275"/>
        <v>0.2769748048074977</v>
      </c>
      <c r="F3431" s="27">
        <f t="shared" si="276"/>
        <v>0.2769748048074977</v>
      </c>
      <c r="G3431">
        <f t="shared" si="273"/>
        <v>0.38468674407293268</v>
      </c>
      <c r="H3431" s="27">
        <f t="shared" si="277"/>
        <v>0.38468674407293268</v>
      </c>
    </row>
    <row r="3432" spans="1:8" x14ac:dyDescent="0.3">
      <c r="A3432">
        <v>33286</v>
      </c>
      <c r="B3432">
        <v>7.1001073735044995E-2</v>
      </c>
      <c r="C3432">
        <v>7.0640911081275501E-2</v>
      </c>
      <c r="D3432">
        <f t="shared" si="274"/>
        <v>3.6016265376949408E-4</v>
      </c>
      <c r="E3432">
        <f t="shared" si="275"/>
        <v>0.36016265376949408</v>
      </c>
      <c r="F3432" s="27">
        <f t="shared" si="276"/>
        <v>0.36016265376949408</v>
      </c>
      <c r="G3432">
        <f t="shared" si="273"/>
        <v>0.50726367197419375</v>
      </c>
      <c r="H3432" s="27">
        <f t="shared" si="277"/>
        <v>0.50726367197419375</v>
      </c>
    </row>
    <row r="3433" spans="1:8" x14ac:dyDescent="0.3">
      <c r="A3433">
        <v>33287</v>
      </c>
      <c r="B3433">
        <v>6.9000281721232001E-2</v>
      </c>
      <c r="C3433">
        <v>6.94637505202675E-2</v>
      </c>
      <c r="D3433">
        <f t="shared" si="274"/>
        <v>4.6346879903549909E-4</v>
      </c>
      <c r="E3433">
        <f t="shared" si="275"/>
        <v>0.46346879903549909</v>
      </c>
      <c r="F3433" s="27">
        <f t="shared" si="276"/>
        <v>0.46346879903549909</v>
      </c>
      <c r="G3433">
        <f t="shared" si="273"/>
        <v>0.67169116918675653</v>
      </c>
      <c r="H3433" s="27">
        <f t="shared" si="277"/>
        <v>0.67169116918675653</v>
      </c>
    </row>
    <row r="3434" spans="1:8" x14ac:dyDescent="0.3">
      <c r="A3434">
        <v>33288</v>
      </c>
      <c r="B3434">
        <v>6.8000340065658998E-2</v>
      </c>
      <c r="C3434">
        <v>6.7932098050031503E-2</v>
      </c>
      <c r="D3434">
        <f t="shared" si="274"/>
        <v>6.8242015627495434E-5</v>
      </c>
      <c r="E3434">
        <f t="shared" si="275"/>
        <v>6.8242015627495434E-2</v>
      </c>
      <c r="F3434" s="27">
        <f t="shared" si="276"/>
        <v>6.8242015627495434E-2</v>
      </c>
      <c r="G3434">
        <f t="shared" si="273"/>
        <v>0.10035540346063428</v>
      </c>
      <c r="H3434" s="27">
        <f t="shared" si="277"/>
        <v>0.10035540346063428</v>
      </c>
    </row>
    <row r="3435" spans="1:8" x14ac:dyDescent="0.3">
      <c r="A3435">
        <v>33289</v>
      </c>
      <c r="B3435">
        <v>6.7000455971016504E-2</v>
      </c>
      <c r="C3435">
        <v>6.5959240506045E-2</v>
      </c>
      <c r="D3435">
        <f t="shared" si="274"/>
        <v>1.0412154649715039E-3</v>
      </c>
      <c r="E3435">
        <f t="shared" si="275"/>
        <v>1.0412154649715037</v>
      </c>
      <c r="F3435" s="27">
        <f t="shared" si="276"/>
        <v>1.0412154649715037</v>
      </c>
      <c r="G3435">
        <f t="shared" si="273"/>
        <v>1.5540423566996611</v>
      </c>
      <c r="H3435" s="27">
        <f t="shared" si="277"/>
        <v>1.5540423566996611</v>
      </c>
    </row>
    <row r="3436" spans="1:8" x14ac:dyDescent="0.3">
      <c r="A3436">
        <v>33290</v>
      </c>
      <c r="B3436">
        <v>6.7000521798591006E-2</v>
      </c>
      <c r="C3436">
        <v>6.5815903590644501E-2</v>
      </c>
      <c r="D3436">
        <f t="shared" si="274"/>
        <v>1.1846182079465056E-3</v>
      </c>
      <c r="E3436">
        <f t="shared" si="275"/>
        <v>1.1846182079465057</v>
      </c>
      <c r="F3436" s="27">
        <f t="shared" si="276"/>
        <v>1.1846182079465057</v>
      </c>
      <c r="G3436">
        <f t="shared" si="273"/>
        <v>1.7680731077103606</v>
      </c>
      <c r="H3436" s="27">
        <f t="shared" si="277"/>
        <v>1.7680731077103606</v>
      </c>
    </row>
    <row r="3437" spans="1:8" x14ac:dyDescent="0.3">
      <c r="A3437">
        <v>33291</v>
      </c>
      <c r="B3437">
        <v>6.7000432616363001E-2</v>
      </c>
      <c r="C3437">
        <v>6.6671211928912497E-2</v>
      </c>
      <c r="D3437">
        <f t="shared" si="274"/>
        <v>3.2922068745050437E-4</v>
      </c>
      <c r="E3437">
        <f t="shared" si="275"/>
        <v>0.32922068745050437</v>
      </c>
      <c r="F3437" s="27">
        <f t="shared" si="276"/>
        <v>0.32922068745050437</v>
      </c>
      <c r="G3437">
        <f t="shared" si="273"/>
        <v>0.49137098761075959</v>
      </c>
      <c r="H3437" s="27">
        <f t="shared" si="277"/>
        <v>0.49137098761075959</v>
      </c>
    </row>
    <row r="3438" spans="1:8" x14ac:dyDescent="0.3">
      <c r="A3438">
        <v>33292</v>
      </c>
      <c r="B3438">
        <v>6.7000448613129995E-2</v>
      </c>
      <c r="C3438">
        <v>6.6864520963659496E-2</v>
      </c>
      <c r="D3438">
        <f t="shared" si="274"/>
        <v>1.3592764947049918E-4</v>
      </c>
      <c r="E3438">
        <f t="shared" si="275"/>
        <v>0.13592764947049918</v>
      </c>
      <c r="F3438" s="27">
        <f t="shared" si="276"/>
        <v>0.13592764947049918</v>
      </c>
      <c r="G3438">
        <f t="shared" si="273"/>
        <v>0.20287573036318687</v>
      </c>
      <c r="H3438" s="27">
        <f t="shared" si="277"/>
        <v>0.20287573036318687</v>
      </c>
    </row>
    <row r="3439" spans="1:8" x14ac:dyDescent="0.3">
      <c r="A3439">
        <v>33293</v>
      </c>
      <c r="B3439">
        <v>6.8000367752579505E-2</v>
      </c>
      <c r="C3439">
        <v>6.7356698713373006E-2</v>
      </c>
      <c r="D3439">
        <f t="shared" si="274"/>
        <v>6.4366903920649865E-4</v>
      </c>
      <c r="E3439">
        <f t="shared" si="275"/>
        <v>0.64366903920649865</v>
      </c>
      <c r="F3439" s="27">
        <f t="shared" si="276"/>
        <v>0.64366903920649865</v>
      </c>
      <c r="G3439">
        <f t="shared" si="273"/>
        <v>0.94656699732639582</v>
      </c>
      <c r="H3439" s="27">
        <f t="shared" si="277"/>
        <v>0.94656699732639582</v>
      </c>
    </row>
    <row r="3440" spans="1:8" x14ac:dyDescent="0.3">
      <c r="A3440">
        <v>33294</v>
      </c>
      <c r="B3440">
        <v>6.8000386690719006E-2</v>
      </c>
      <c r="C3440">
        <v>6.7428763315253007E-2</v>
      </c>
      <c r="D3440">
        <f t="shared" si="274"/>
        <v>5.7162337546599884E-4</v>
      </c>
      <c r="E3440">
        <f t="shared" si="275"/>
        <v>0.57162337546599884</v>
      </c>
      <c r="F3440" s="27">
        <f t="shared" si="276"/>
        <v>0.57162337546599884</v>
      </c>
      <c r="G3440">
        <f t="shared" si="273"/>
        <v>0.84061783069833107</v>
      </c>
      <c r="H3440" s="27">
        <f t="shared" si="277"/>
        <v>0.84061783069833107</v>
      </c>
    </row>
    <row r="3441" spans="1:8" x14ac:dyDescent="0.3">
      <c r="A3441">
        <v>33295</v>
      </c>
      <c r="B3441">
        <v>6.8000361691041497E-2</v>
      </c>
      <c r="C3441">
        <v>6.7794626734225497E-2</v>
      </c>
      <c r="D3441">
        <f t="shared" si="274"/>
        <v>2.0573495681600051E-4</v>
      </c>
      <c r="E3441">
        <f t="shared" si="275"/>
        <v>0.20573495681600051</v>
      </c>
      <c r="F3441" s="27">
        <f t="shared" si="276"/>
        <v>0.20573495681600051</v>
      </c>
      <c r="G3441">
        <f t="shared" si="273"/>
        <v>0.30254979782424374</v>
      </c>
      <c r="H3441" s="27">
        <f t="shared" si="277"/>
        <v>0.30254979782424374</v>
      </c>
    </row>
    <row r="3442" spans="1:8" x14ac:dyDescent="0.3">
      <c r="A3442">
        <v>33296</v>
      </c>
      <c r="B3442">
        <v>6.9000305520993496E-2</v>
      </c>
      <c r="C3442">
        <v>6.8046908583604501E-2</v>
      </c>
      <c r="D3442">
        <f t="shared" si="274"/>
        <v>9.53396937388995E-4</v>
      </c>
      <c r="E3442">
        <f t="shared" si="275"/>
        <v>0.953396937388995</v>
      </c>
      <c r="F3442" s="27">
        <f t="shared" si="276"/>
        <v>0.953396937388995</v>
      </c>
      <c r="G3442">
        <f t="shared" si="273"/>
        <v>1.3817285737943896</v>
      </c>
      <c r="H3442" s="27">
        <f t="shared" si="277"/>
        <v>1.3817285737943896</v>
      </c>
    </row>
    <row r="3443" spans="1:8" x14ac:dyDescent="0.3">
      <c r="A3443">
        <v>33297</v>
      </c>
      <c r="B3443">
        <v>6.9000316333908504E-2</v>
      </c>
      <c r="C3443">
        <v>6.81802315045585E-2</v>
      </c>
      <c r="D3443">
        <f t="shared" si="274"/>
        <v>8.2008482935000404E-4</v>
      </c>
      <c r="E3443">
        <f t="shared" si="275"/>
        <v>0.82008482935000404</v>
      </c>
      <c r="F3443" s="27">
        <f t="shared" si="276"/>
        <v>0.82008482935000404</v>
      </c>
      <c r="G3443">
        <f t="shared" si="273"/>
        <v>1.1885232893446804</v>
      </c>
      <c r="H3443" s="27">
        <f t="shared" si="277"/>
        <v>1.1885232893446804</v>
      </c>
    </row>
    <row r="3444" spans="1:8" x14ac:dyDescent="0.3">
      <c r="A3444">
        <v>33298</v>
      </c>
      <c r="B3444">
        <v>7.0000261538365499E-2</v>
      </c>
      <c r="C3444">
        <v>6.98815955468335E-2</v>
      </c>
      <c r="D3444">
        <f t="shared" si="274"/>
        <v>1.186659915319993E-4</v>
      </c>
      <c r="E3444">
        <f t="shared" si="275"/>
        <v>0.1186659915319993</v>
      </c>
      <c r="F3444" s="27">
        <f t="shared" si="276"/>
        <v>0.1186659915319993</v>
      </c>
      <c r="G3444">
        <f t="shared" si="273"/>
        <v>0.16952221166625395</v>
      </c>
      <c r="H3444" s="27">
        <f t="shared" si="277"/>
        <v>0.16952221166625395</v>
      </c>
    </row>
    <row r="3445" spans="1:8" x14ac:dyDescent="0.3">
      <c r="A3445">
        <v>33299</v>
      </c>
      <c r="B3445">
        <v>7.2000191747064998E-2</v>
      </c>
      <c r="C3445">
        <v>7.1418407938325504E-2</v>
      </c>
      <c r="D3445">
        <f t="shared" si="274"/>
        <v>5.8178380873949442E-4</v>
      </c>
      <c r="E3445">
        <f t="shared" si="275"/>
        <v>0.58178380873949442</v>
      </c>
      <c r="F3445" s="27">
        <f t="shared" si="276"/>
        <v>0.58178380873949442</v>
      </c>
      <c r="G3445">
        <f t="shared" si="273"/>
        <v>0.80803091578323483</v>
      </c>
      <c r="H3445" s="27">
        <f t="shared" si="277"/>
        <v>0.80803091578323483</v>
      </c>
    </row>
    <row r="3446" spans="1:8" x14ac:dyDescent="0.3">
      <c r="A3446">
        <v>33300</v>
      </c>
      <c r="B3446">
        <v>7.4000101130568999E-2</v>
      </c>
      <c r="C3446">
        <v>7.3307589799217004E-2</v>
      </c>
      <c r="D3446">
        <f t="shared" si="274"/>
        <v>6.9251133135199427E-4</v>
      </c>
      <c r="E3446">
        <f t="shared" si="275"/>
        <v>0.69251133135199427</v>
      </c>
      <c r="F3446" s="27">
        <f t="shared" si="276"/>
        <v>0.69251133135199427</v>
      </c>
      <c r="G3446">
        <f t="shared" si="273"/>
        <v>0.93582484452297865</v>
      </c>
      <c r="H3446" s="27">
        <f t="shared" si="277"/>
        <v>0.93582484452297865</v>
      </c>
    </row>
    <row r="3447" spans="1:8" x14ac:dyDescent="0.3">
      <c r="A3447">
        <v>33301</v>
      </c>
      <c r="B3447">
        <v>7.5000079363962996E-2</v>
      </c>
      <c r="C3447">
        <v>7.4863907401340996E-2</v>
      </c>
      <c r="D3447">
        <f t="shared" si="274"/>
        <v>1.3617196262200038E-4</v>
      </c>
      <c r="E3447">
        <f t="shared" si="275"/>
        <v>0.13617196262200038</v>
      </c>
      <c r="F3447" s="27">
        <f t="shared" si="276"/>
        <v>0.13617196262200038</v>
      </c>
      <c r="G3447">
        <f t="shared" si="273"/>
        <v>0.1815624247024864</v>
      </c>
      <c r="H3447" s="27">
        <f t="shared" si="277"/>
        <v>0.1815624247024864</v>
      </c>
    </row>
    <row r="3448" spans="1:8" x14ac:dyDescent="0.3">
      <c r="A3448">
        <v>33302</v>
      </c>
      <c r="B3448">
        <v>7.7000035025809502E-2</v>
      </c>
      <c r="C3448">
        <v>7.7150300963497995E-2</v>
      </c>
      <c r="D3448">
        <f t="shared" si="274"/>
        <v>1.5026593768849295E-4</v>
      </c>
      <c r="E3448">
        <f t="shared" si="275"/>
        <v>0.15026593768849295</v>
      </c>
      <c r="F3448" s="27">
        <f t="shared" si="276"/>
        <v>0.15026593768849295</v>
      </c>
      <c r="G3448">
        <f t="shared" si="273"/>
        <v>0.19515047965643859</v>
      </c>
      <c r="H3448" s="27">
        <f t="shared" si="277"/>
        <v>0.19515047965643859</v>
      </c>
    </row>
    <row r="3449" spans="1:8" x14ac:dyDescent="0.3">
      <c r="A3449">
        <v>33303</v>
      </c>
      <c r="B3449">
        <v>8.0000037362378498E-2</v>
      </c>
      <c r="C3449">
        <v>7.9646398547015995E-2</v>
      </c>
      <c r="D3449">
        <f t="shared" si="274"/>
        <v>3.5363881536250308E-4</v>
      </c>
      <c r="E3449">
        <f t="shared" si="275"/>
        <v>0.35363881536250308</v>
      </c>
      <c r="F3449" s="27">
        <f t="shared" si="276"/>
        <v>0.35363881536250308</v>
      </c>
      <c r="G3449">
        <f t="shared" si="273"/>
        <v>0.44204831275342421</v>
      </c>
      <c r="H3449" s="27">
        <f t="shared" si="277"/>
        <v>0.44204831275342421</v>
      </c>
    </row>
    <row r="3450" spans="1:8" x14ac:dyDescent="0.3">
      <c r="A3450">
        <v>33304</v>
      </c>
      <c r="B3450">
        <v>8.2000037382816998E-2</v>
      </c>
      <c r="C3450">
        <v>8.2114987737890499E-2</v>
      </c>
      <c r="D3450">
        <f t="shared" si="274"/>
        <v>1.1495035507350093E-4</v>
      </c>
      <c r="E3450">
        <f t="shared" si="275"/>
        <v>0.11495035507350093</v>
      </c>
      <c r="F3450" s="27">
        <f t="shared" si="276"/>
        <v>0.11495035507350093</v>
      </c>
      <c r="G3450">
        <f t="shared" si="273"/>
        <v>0.14018329593784873</v>
      </c>
      <c r="H3450" s="27">
        <f t="shared" si="277"/>
        <v>0.14018329593784873</v>
      </c>
    </row>
    <row r="3451" spans="1:8" x14ac:dyDescent="0.3">
      <c r="A3451">
        <v>33305</v>
      </c>
      <c r="B3451">
        <v>8.5000032358099997E-2</v>
      </c>
      <c r="C3451">
        <v>8.43849352648295E-2</v>
      </c>
      <c r="D3451">
        <f t="shared" si="274"/>
        <v>6.1509709327049744E-4</v>
      </c>
      <c r="E3451">
        <f t="shared" si="275"/>
        <v>0.61509709327049744</v>
      </c>
      <c r="F3451" s="27">
        <f t="shared" si="276"/>
        <v>0.61509709327049744</v>
      </c>
      <c r="G3451">
        <f t="shared" si="273"/>
        <v>0.72364336366265203</v>
      </c>
      <c r="H3451" s="27">
        <f t="shared" si="277"/>
        <v>0.72364336366265203</v>
      </c>
    </row>
    <row r="3452" spans="1:8" x14ac:dyDescent="0.3">
      <c r="A3452">
        <v>33306</v>
      </c>
      <c r="B3452">
        <v>8.8000222505430506E-2</v>
      </c>
      <c r="C3452">
        <v>8.7645257159012002E-2</v>
      </c>
      <c r="D3452">
        <f t="shared" si="274"/>
        <v>3.5496534641850375E-4</v>
      </c>
      <c r="E3452">
        <f t="shared" si="275"/>
        <v>0.35496534641850375</v>
      </c>
      <c r="F3452" s="27">
        <f t="shared" si="276"/>
        <v>0.35496534641850375</v>
      </c>
      <c r="G3452">
        <f t="shared" si="273"/>
        <v>0.4033686919332492</v>
      </c>
      <c r="H3452" s="27">
        <f t="shared" si="277"/>
        <v>0.4033686919332492</v>
      </c>
    </row>
    <row r="3453" spans="1:8" x14ac:dyDescent="0.3">
      <c r="A3453">
        <v>33307</v>
      </c>
      <c r="B3453">
        <v>9.1000204232933493E-2</v>
      </c>
      <c r="C3453">
        <v>9.0881979530969006E-2</v>
      </c>
      <c r="D3453">
        <f t="shared" si="274"/>
        <v>1.1822470196448664E-4</v>
      </c>
      <c r="E3453">
        <f t="shared" si="275"/>
        <v>0.11822470196448664</v>
      </c>
      <c r="F3453" s="27">
        <f t="shared" si="276"/>
        <v>0.11822470196448664</v>
      </c>
      <c r="G3453">
        <f t="shared" si="273"/>
        <v>0.1299169633310564</v>
      </c>
      <c r="H3453" s="27">
        <f t="shared" si="277"/>
        <v>0.1299169633310564</v>
      </c>
    </row>
    <row r="3454" spans="1:8" x14ac:dyDescent="0.3">
      <c r="A3454">
        <v>33308</v>
      </c>
      <c r="B3454">
        <v>9.4000174261974503E-2</v>
      </c>
      <c r="C3454">
        <v>9.4109840104771997E-2</v>
      </c>
      <c r="D3454">
        <f t="shared" si="274"/>
        <v>1.0966584279749336E-4</v>
      </c>
      <c r="E3454">
        <f t="shared" si="275"/>
        <v>0.10966584279749336</v>
      </c>
      <c r="F3454" s="27">
        <f t="shared" si="276"/>
        <v>0.10966584279749336</v>
      </c>
      <c r="G3454">
        <f t="shared" si="273"/>
        <v>0.11666557392953263</v>
      </c>
      <c r="H3454" s="27">
        <f t="shared" si="277"/>
        <v>0.11666557392953263</v>
      </c>
    </row>
    <row r="3455" spans="1:8" x14ac:dyDescent="0.3">
      <c r="A3455">
        <v>33309</v>
      </c>
      <c r="B3455">
        <v>9.7000160010276004E-2</v>
      </c>
      <c r="C3455">
        <v>9.710560475353E-2</v>
      </c>
      <c r="D3455">
        <f t="shared" si="274"/>
        <v>1.0544474325399622E-4</v>
      </c>
      <c r="E3455">
        <f t="shared" si="275"/>
        <v>0.10544474325399622</v>
      </c>
      <c r="F3455" s="27">
        <f t="shared" si="276"/>
        <v>0.10544474325399622</v>
      </c>
      <c r="G3455">
        <f t="shared" si="273"/>
        <v>0.10870574156045269</v>
      </c>
      <c r="H3455" s="27">
        <f t="shared" si="277"/>
        <v>0.10870574156045269</v>
      </c>
    </row>
    <row r="3456" spans="1:8" x14ac:dyDescent="0.3">
      <c r="A3456">
        <v>33310</v>
      </c>
      <c r="B3456">
        <v>0.100000146817517</v>
      </c>
      <c r="C3456">
        <v>0.1002567734099435</v>
      </c>
      <c r="D3456">
        <f t="shared" si="274"/>
        <v>2.5662659242650654E-4</v>
      </c>
      <c r="E3456">
        <f t="shared" si="275"/>
        <v>0.25662659242650654</v>
      </c>
      <c r="F3456" s="27">
        <f t="shared" si="276"/>
        <v>0.25662659242650654</v>
      </c>
      <c r="G3456">
        <f t="shared" si="273"/>
        <v>0.2566262156542688</v>
      </c>
      <c r="H3456" s="27">
        <f t="shared" si="277"/>
        <v>0.2566262156542688</v>
      </c>
    </row>
    <row r="3457" spans="1:8" x14ac:dyDescent="0.3">
      <c r="A3457">
        <v>33311</v>
      </c>
      <c r="B3457">
        <v>0.10300013605930999</v>
      </c>
      <c r="C3457">
        <v>0.103510721383648</v>
      </c>
      <c r="D3457">
        <f t="shared" si="274"/>
        <v>5.1058532433800874E-4</v>
      </c>
      <c r="E3457">
        <f t="shared" si="275"/>
        <v>0.51058532433800874</v>
      </c>
      <c r="F3457" s="27">
        <f t="shared" si="276"/>
        <v>0.51058532433800874</v>
      </c>
      <c r="G3457">
        <f t="shared" si="273"/>
        <v>0.4957132523048331</v>
      </c>
      <c r="H3457" s="27">
        <f t="shared" si="277"/>
        <v>0.4957132523048331</v>
      </c>
    </row>
    <row r="3458" spans="1:8" x14ac:dyDescent="0.3">
      <c r="A3458">
        <v>33312</v>
      </c>
      <c r="B3458">
        <v>0.10600002261888</v>
      </c>
      <c r="C3458">
        <v>0.1067233145177045</v>
      </c>
      <c r="D3458">
        <f t="shared" si="274"/>
        <v>7.2329189882450184E-4</v>
      </c>
      <c r="E3458">
        <f t="shared" si="275"/>
        <v>0.72329189882450184</v>
      </c>
      <c r="F3458" s="27">
        <f t="shared" si="276"/>
        <v>0.72329189882450184</v>
      </c>
      <c r="G3458">
        <f t="shared" si="273"/>
        <v>0.68235070234378803</v>
      </c>
      <c r="H3458" s="27">
        <f t="shared" si="277"/>
        <v>0.68235070234378803</v>
      </c>
    </row>
    <row r="3459" spans="1:8" x14ac:dyDescent="0.3">
      <c r="A3459">
        <v>33505</v>
      </c>
      <c r="B3459">
        <v>0.106000025322598</v>
      </c>
      <c r="C3459">
        <v>0.10648254689537651</v>
      </c>
      <c r="D3459">
        <f t="shared" si="274"/>
        <v>4.8252157277850483E-4</v>
      </c>
      <c r="E3459">
        <f t="shared" si="275"/>
        <v>0.48252157277850483</v>
      </c>
      <c r="F3459" s="27">
        <f t="shared" si="276"/>
        <v>0.48252157277850483</v>
      </c>
      <c r="G3459">
        <f t="shared" ref="G3459:G3522" si="278">ABS(F3459/(B3459*1000))*100</f>
        <v>0.45520892217715037</v>
      </c>
      <c r="H3459" s="27">
        <f t="shared" si="277"/>
        <v>0.45520892217715037</v>
      </c>
    </row>
    <row r="3460" spans="1:8" x14ac:dyDescent="0.3">
      <c r="A3460">
        <v>33506</v>
      </c>
      <c r="B3460">
        <v>0.108000024958567</v>
      </c>
      <c r="C3460">
        <v>0.108208593979641</v>
      </c>
      <c r="D3460">
        <f t="shared" ref="D3460:D3523" si="279">ABS(B3460-C3460)</f>
        <v>2.0856902107399544E-4</v>
      </c>
      <c r="E3460">
        <f t="shared" ref="E3460:E3523" si="280">D3460*1000</f>
        <v>0.20856902107399544</v>
      </c>
      <c r="F3460" s="27">
        <f t="shared" ref="F3460:F3523" si="281">E3460</f>
        <v>0.20856902107399544</v>
      </c>
      <c r="G3460">
        <f t="shared" si="278"/>
        <v>0.19311941932792198</v>
      </c>
      <c r="H3460" s="27">
        <f t="shared" ref="H3460:H3523" si="282">G3460</f>
        <v>0.19311941932792198</v>
      </c>
    </row>
    <row r="3461" spans="1:8" x14ac:dyDescent="0.3">
      <c r="A3461">
        <v>33507</v>
      </c>
      <c r="B3461">
        <v>0.11000002337784801</v>
      </c>
      <c r="C3461">
        <v>0.109914663167203</v>
      </c>
      <c r="D3461">
        <f t="shared" si="279"/>
        <v>8.5360210645007983E-5</v>
      </c>
      <c r="E3461">
        <f t="shared" si="280"/>
        <v>8.5360210645007983E-2</v>
      </c>
      <c r="F3461" s="27">
        <f t="shared" si="281"/>
        <v>8.5360210645007983E-2</v>
      </c>
      <c r="G3461">
        <f t="shared" si="278"/>
        <v>7.760017500341547E-2</v>
      </c>
      <c r="H3461" s="27">
        <f t="shared" si="282"/>
        <v>7.760017500341547E-2</v>
      </c>
    </row>
    <row r="3462" spans="1:8" x14ac:dyDescent="0.3">
      <c r="A3462">
        <v>33508</v>
      </c>
      <c r="B3462">
        <v>0.11100002307556001</v>
      </c>
      <c r="C3462">
        <v>0.1113714007887</v>
      </c>
      <c r="D3462">
        <f t="shared" si="279"/>
        <v>3.7137771313999757E-4</v>
      </c>
      <c r="E3462">
        <f t="shared" si="280"/>
        <v>0.37137771313999757</v>
      </c>
      <c r="F3462" s="27">
        <f t="shared" si="281"/>
        <v>0.37137771313999757</v>
      </c>
      <c r="G3462">
        <f t="shared" si="278"/>
        <v>0.33457444678835163</v>
      </c>
      <c r="H3462" s="27">
        <f t="shared" si="282"/>
        <v>0.33457444678835163</v>
      </c>
    </row>
    <row r="3463" spans="1:8" x14ac:dyDescent="0.3">
      <c r="A3463">
        <v>33509</v>
      </c>
      <c r="B3463">
        <v>0.113000038117253</v>
      </c>
      <c r="C3463">
        <v>0.11317146302653899</v>
      </c>
      <c r="D3463">
        <f t="shared" si="279"/>
        <v>1.7142490928599707E-4</v>
      </c>
      <c r="E3463">
        <f t="shared" si="280"/>
        <v>0.17142490928599707</v>
      </c>
      <c r="F3463" s="27">
        <f t="shared" si="281"/>
        <v>0.17142490928599707</v>
      </c>
      <c r="G3463">
        <f t="shared" si="278"/>
        <v>0.15170340837241159</v>
      </c>
      <c r="H3463" s="27">
        <f t="shared" si="282"/>
        <v>0.15170340837241159</v>
      </c>
    </row>
    <row r="3464" spans="1:8" x14ac:dyDescent="0.3">
      <c r="A3464">
        <v>33510</v>
      </c>
      <c r="B3464">
        <v>0.114000041651589</v>
      </c>
      <c r="C3464">
        <v>0.1138175236797055</v>
      </c>
      <c r="D3464">
        <f t="shared" si="279"/>
        <v>1.8251797188349739E-4</v>
      </c>
      <c r="E3464">
        <f t="shared" si="280"/>
        <v>0.18251797188349739</v>
      </c>
      <c r="F3464" s="27">
        <f t="shared" si="281"/>
        <v>0.18251797188349739</v>
      </c>
      <c r="G3464">
        <f t="shared" si="278"/>
        <v>0.16010342561217245</v>
      </c>
      <c r="H3464" s="27">
        <f t="shared" si="282"/>
        <v>0.16010342561217245</v>
      </c>
    </row>
    <row r="3465" spans="1:8" x14ac:dyDescent="0.3">
      <c r="A3465">
        <v>33511</v>
      </c>
      <c r="B3465">
        <v>0.114000045026396</v>
      </c>
      <c r="C3465">
        <v>0.114228597719549</v>
      </c>
      <c r="D3465">
        <f t="shared" si="279"/>
        <v>2.285526931530002E-4</v>
      </c>
      <c r="E3465">
        <f t="shared" si="280"/>
        <v>0.2285526931530002</v>
      </c>
      <c r="F3465" s="27">
        <f t="shared" si="281"/>
        <v>0.2285526931530002</v>
      </c>
      <c r="G3465">
        <f t="shared" si="278"/>
        <v>0.20048473937012939</v>
      </c>
      <c r="H3465" s="27">
        <f t="shared" si="282"/>
        <v>0.20048473937012939</v>
      </c>
    </row>
    <row r="3466" spans="1:8" x14ac:dyDescent="0.3">
      <c r="A3466">
        <v>33512</v>
      </c>
      <c r="B3466">
        <v>0.11500004534715599</v>
      </c>
      <c r="C3466">
        <v>0.1151364751912535</v>
      </c>
      <c r="D3466">
        <f t="shared" si="279"/>
        <v>1.3642984409750758E-4</v>
      </c>
      <c r="E3466">
        <f t="shared" si="280"/>
        <v>0.13642984409750758</v>
      </c>
      <c r="F3466" s="27">
        <f t="shared" si="281"/>
        <v>0.13642984409750758</v>
      </c>
      <c r="G3466">
        <f t="shared" si="278"/>
        <v>0.11863460026094812</v>
      </c>
      <c r="H3466" s="27">
        <f t="shared" si="282"/>
        <v>0.11863460026094812</v>
      </c>
    </row>
    <row r="3467" spans="1:8" x14ac:dyDescent="0.3">
      <c r="A3467">
        <v>33513</v>
      </c>
      <c r="B3467">
        <v>0.116000046847333</v>
      </c>
      <c r="C3467">
        <v>0.115617695675513</v>
      </c>
      <c r="D3467">
        <f t="shared" si="279"/>
        <v>3.8235117182000566E-4</v>
      </c>
      <c r="E3467">
        <f t="shared" si="280"/>
        <v>0.38235117182000566</v>
      </c>
      <c r="F3467" s="27">
        <f t="shared" si="281"/>
        <v>0.38235117182000566</v>
      </c>
      <c r="G3467">
        <f t="shared" si="278"/>
        <v>0.32961294603890623</v>
      </c>
      <c r="H3467" s="27">
        <f t="shared" si="282"/>
        <v>0.32961294603890623</v>
      </c>
    </row>
    <row r="3468" spans="1:8" x14ac:dyDescent="0.3">
      <c r="A3468">
        <v>33514</v>
      </c>
      <c r="B3468">
        <v>0.117000048719822</v>
      </c>
      <c r="C3468">
        <v>0.116366699654169</v>
      </c>
      <c r="D3468">
        <f t="shared" si="279"/>
        <v>6.333490656530022E-4</v>
      </c>
      <c r="E3468">
        <f t="shared" si="280"/>
        <v>0.6333490656530022</v>
      </c>
      <c r="F3468" s="27">
        <f t="shared" si="281"/>
        <v>0.6333490656530022</v>
      </c>
      <c r="G3468">
        <f t="shared" si="278"/>
        <v>0.54132376232566559</v>
      </c>
      <c r="H3468" s="27">
        <f t="shared" si="282"/>
        <v>0.54132376232566559</v>
      </c>
    </row>
    <row r="3469" spans="1:8" x14ac:dyDescent="0.3">
      <c r="A3469">
        <v>33515</v>
      </c>
      <c r="B3469">
        <v>0.11800002646456299</v>
      </c>
      <c r="C3469">
        <v>0.11872155028442651</v>
      </c>
      <c r="D3469">
        <f t="shared" si="279"/>
        <v>7.2152381986351211E-4</v>
      </c>
      <c r="E3469">
        <f t="shared" si="280"/>
        <v>0.72152381986351211</v>
      </c>
      <c r="F3469" s="27">
        <f t="shared" si="281"/>
        <v>0.72152381986351211</v>
      </c>
      <c r="G3469">
        <f t="shared" si="278"/>
        <v>0.61146072715517186</v>
      </c>
      <c r="H3469" s="27">
        <f t="shared" si="282"/>
        <v>0.61146072715517186</v>
      </c>
    </row>
    <row r="3470" spans="1:8" x14ac:dyDescent="0.3">
      <c r="A3470">
        <v>33516</v>
      </c>
      <c r="B3470">
        <v>0.119000025047529</v>
      </c>
      <c r="C3470">
        <v>0.119533760698892</v>
      </c>
      <c r="D3470">
        <f t="shared" si="279"/>
        <v>5.3373565136299872E-4</v>
      </c>
      <c r="E3470">
        <f t="shared" si="280"/>
        <v>0.53373565136299872</v>
      </c>
      <c r="F3470" s="27">
        <f t="shared" si="281"/>
        <v>0.53373565136299872</v>
      </c>
      <c r="G3470">
        <f t="shared" si="278"/>
        <v>0.44851725968109912</v>
      </c>
      <c r="H3470" s="27">
        <f t="shared" si="282"/>
        <v>0.44851725968109912</v>
      </c>
    </row>
    <row r="3471" spans="1:8" x14ac:dyDescent="0.3">
      <c r="A3471">
        <v>33517</v>
      </c>
      <c r="B3471">
        <v>0.120000022866858</v>
      </c>
      <c r="C3471">
        <v>0.120467400125904</v>
      </c>
      <c r="D3471">
        <f t="shared" si="279"/>
        <v>4.6737725904599792E-4</v>
      </c>
      <c r="E3471">
        <f t="shared" si="280"/>
        <v>0.46737725904599792</v>
      </c>
      <c r="F3471" s="27">
        <f t="shared" si="281"/>
        <v>0.46737725904599792</v>
      </c>
      <c r="G3471">
        <f t="shared" si="278"/>
        <v>0.38948097498661371</v>
      </c>
      <c r="H3471" s="27">
        <f t="shared" si="282"/>
        <v>0.38948097498661371</v>
      </c>
    </row>
    <row r="3472" spans="1:8" x14ac:dyDescent="0.3">
      <c r="A3472">
        <v>33518</v>
      </c>
      <c r="B3472">
        <v>0.119000024849115</v>
      </c>
      <c r="C3472">
        <v>0.12020544510754951</v>
      </c>
      <c r="D3472">
        <f t="shared" si="279"/>
        <v>1.2054202584345086E-3</v>
      </c>
      <c r="E3472">
        <f t="shared" si="280"/>
        <v>1.2054202584345086</v>
      </c>
      <c r="F3472" s="27">
        <f t="shared" si="281"/>
        <v>1.2054202584345086</v>
      </c>
      <c r="G3472">
        <f t="shared" si="278"/>
        <v>1.0129579888432043</v>
      </c>
      <c r="H3472" s="27">
        <f t="shared" si="282"/>
        <v>1.0129579888432043</v>
      </c>
    </row>
    <row r="3473" spans="1:8" x14ac:dyDescent="0.3">
      <c r="A3473">
        <v>33519</v>
      </c>
      <c r="B3473">
        <v>0.11900002531378299</v>
      </c>
      <c r="C3473">
        <v>0.120029810304542</v>
      </c>
      <c r="D3473">
        <f t="shared" si="279"/>
        <v>1.0297849907590084E-3</v>
      </c>
      <c r="E3473">
        <f t="shared" si="280"/>
        <v>1.0297849907590084</v>
      </c>
      <c r="F3473" s="27">
        <f t="shared" si="281"/>
        <v>1.0297849907590084</v>
      </c>
      <c r="G3473">
        <f t="shared" si="278"/>
        <v>0.86536535437168105</v>
      </c>
      <c r="H3473" s="27">
        <f t="shared" si="282"/>
        <v>0.86536535437168105</v>
      </c>
    </row>
    <row r="3474" spans="1:8" x14ac:dyDescent="0.3">
      <c r="A3474">
        <v>33520</v>
      </c>
      <c r="B3474">
        <v>0.119000026214999</v>
      </c>
      <c r="C3474">
        <v>0.119641479101573</v>
      </c>
      <c r="D3474">
        <f t="shared" si="279"/>
        <v>6.4145288657399546E-4</v>
      </c>
      <c r="E3474">
        <f t="shared" si="280"/>
        <v>0.64145288657399546</v>
      </c>
      <c r="F3474" s="27">
        <f t="shared" si="281"/>
        <v>0.64145288657399546</v>
      </c>
      <c r="G3474">
        <f t="shared" si="278"/>
        <v>0.53903592039137338</v>
      </c>
      <c r="H3474" s="27">
        <f t="shared" si="282"/>
        <v>0.53903592039137338</v>
      </c>
    </row>
    <row r="3475" spans="1:8" x14ac:dyDescent="0.3">
      <c r="A3475">
        <v>33521</v>
      </c>
      <c r="B3475">
        <v>0.119000025725046</v>
      </c>
      <c r="C3475">
        <v>0.119588775370167</v>
      </c>
      <c r="D3475">
        <f t="shared" si="279"/>
        <v>5.8874964512099781E-4</v>
      </c>
      <c r="E3475">
        <f t="shared" si="280"/>
        <v>0.58874964512099781</v>
      </c>
      <c r="F3475" s="27">
        <f t="shared" si="281"/>
        <v>0.58874964512099781</v>
      </c>
      <c r="G3475">
        <f t="shared" si="278"/>
        <v>0.49474749398905665</v>
      </c>
      <c r="H3475" s="27">
        <f t="shared" si="282"/>
        <v>0.49474749398905665</v>
      </c>
    </row>
    <row r="3476" spans="1:8" x14ac:dyDescent="0.3">
      <c r="A3476">
        <v>33522</v>
      </c>
      <c r="B3476">
        <v>0.117000050780817</v>
      </c>
      <c r="C3476">
        <v>0.11653963592197</v>
      </c>
      <c r="D3476">
        <f t="shared" si="279"/>
        <v>4.6041485884699973E-4</v>
      </c>
      <c r="E3476">
        <f t="shared" si="280"/>
        <v>0.46041485884699973</v>
      </c>
      <c r="F3476" s="27">
        <f t="shared" si="281"/>
        <v>0.46041485884699973</v>
      </c>
      <c r="G3476">
        <f t="shared" si="278"/>
        <v>0.39351680257773702</v>
      </c>
      <c r="H3476" s="27">
        <f t="shared" si="282"/>
        <v>0.39351680257773702</v>
      </c>
    </row>
    <row r="3477" spans="1:8" x14ac:dyDescent="0.3">
      <c r="A3477">
        <v>33523</v>
      </c>
      <c r="B3477">
        <v>0.11500004641160699</v>
      </c>
      <c r="C3477">
        <v>0.1149014993339115</v>
      </c>
      <c r="D3477">
        <f t="shared" si="279"/>
        <v>9.8547077695493313E-5</v>
      </c>
      <c r="E3477">
        <f t="shared" si="280"/>
        <v>9.8547077695493313E-2</v>
      </c>
      <c r="F3477" s="27">
        <f t="shared" si="281"/>
        <v>9.8547077695493313E-2</v>
      </c>
      <c r="G3477">
        <f t="shared" si="278"/>
        <v>8.5693076455616912E-2</v>
      </c>
      <c r="H3477" s="27">
        <f t="shared" si="282"/>
        <v>8.5693076455616912E-2</v>
      </c>
    </row>
    <row r="3478" spans="1:8" x14ac:dyDescent="0.3">
      <c r="A3478">
        <v>33524</v>
      </c>
      <c r="B3478">
        <v>0.114000031825263</v>
      </c>
      <c r="C3478">
        <v>0.1134143787474005</v>
      </c>
      <c r="D3478">
        <f t="shared" si="279"/>
        <v>5.8565307786249965E-4</v>
      </c>
      <c r="E3478">
        <f t="shared" si="280"/>
        <v>0.58565307786249965</v>
      </c>
      <c r="F3478" s="27">
        <f t="shared" si="281"/>
        <v>0.58565307786249965</v>
      </c>
      <c r="G3478">
        <f t="shared" si="278"/>
        <v>0.5137306266371725</v>
      </c>
      <c r="H3478" s="27">
        <f t="shared" si="282"/>
        <v>0.5137306266371725</v>
      </c>
    </row>
    <row r="3479" spans="1:8" x14ac:dyDescent="0.3">
      <c r="A3479">
        <v>33525</v>
      </c>
      <c r="B3479">
        <v>0.11200002248065299</v>
      </c>
      <c r="C3479">
        <v>0.111783214910656</v>
      </c>
      <c r="D3479">
        <f t="shared" si="279"/>
        <v>2.1680756999699347E-4</v>
      </c>
      <c r="E3479">
        <f t="shared" si="280"/>
        <v>0.21680756999699347</v>
      </c>
      <c r="F3479" s="27">
        <f t="shared" si="281"/>
        <v>0.21680756999699347</v>
      </c>
      <c r="G3479">
        <f t="shared" si="278"/>
        <v>0.19357814864228712</v>
      </c>
      <c r="H3479" s="27">
        <f t="shared" si="282"/>
        <v>0.19357814864228712</v>
      </c>
    </row>
    <row r="3480" spans="1:8" x14ac:dyDescent="0.3">
      <c r="A3480">
        <v>33526</v>
      </c>
      <c r="B3480">
        <v>0.109000023614782</v>
      </c>
      <c r="C3480">
        <v>0.1091666594535375</v>
      </c>
      <c r="D3480">
        <f t="shared" si="279"/>
        <v>1.6663583875549393E-4</v>
      </c>
      <c r="E3480">
        <f t="shared" si="280"/>
        <v>0.16663583875549393</v>
      </c>
      <c r="F3480" s="27">
        <f t="shared" si="281"/>
        <v>0.16663583875549393</v>
      </c>
      <c r="G3480">
        <f t="shared" si="278"/>
        <v>0.15287688316876258</v>
      </c>
      <c r="H3480" s="27">
        <f t="shared" si="282"/>
        <v>0.15287688316876258</v>
      </c>
    </row>
    <row r="3481" spans="1:8" x14ac:dyDescent="0.3">
      <c r="A3481">
        <v>33527</v>
      </c>
      <c r="B3481">
        <v>0.106000025035195</v>
      </c>
      <c r="C3481">
        <v>0.10664869784110351</v>
      </c>
      <c r="D3481">
        <f t="shared" si="279"/>
        <v>6.4867280590850951E-4</v>
      </c>
      <c r="E3481">
        <f t="shared" si="280"/>
        <v>0.64867280590850951</v>
      </c>
      <c r="F3481" s="27">
        <f t="shared" si="281"/>
        <v>0.64867280590850951</v>
      </c>
      <c r="G3481">
        <f t="shared" si="278"/>
        <v>0.61195533273990443</v>
      </c>
      <c r="H3481" s="27">
        <f t="shared" si="282"/>
        <v>0.61195533273990443</v>
      </c>
    </row>
    <row r="3482" spans="1:8" x14ac:dyDescent="0.3">
      <c r="A3482">
        <v>33528</v>
      </c>
      <c r="B3482">
        <v>0.10300002555323599</v>
      </c>
      <c r="C3482">
        <v>0.104049099522955</v>
      </c>
      <c r="D3482">
        <f t="shared" si="279"/>
        <v>1.049073969719011E-3</v>
      </c>
      <c r="E3482">
        <f t="shared" si="280"/>
        <v>1.049073969719011</v>
      </c>
      <c r="F3482" s="27">
        <f t="shared" si="281"/>
        <v>1.049073969719011</v>
      </c>
      <c r="G3482">
        <f t="shared" si="278"/>
        <v>1.0185181645190882</v>
      </c>
      <c r="H3482" s="27">
        <f t="shared" si="282"/>
        <v>1.0185181645190882</v>
      </c>
    </row>
    <row r="3483" spans="1:8" x14ac:dyDescent="0.3">
      <c r="A3483">
        <v>33529</v>
      </c>
      <c r="B3483">
        <v>0.10100002484222299</v>
      </c>
      <c r="C3483">
        <v>0.101150078200934</v>
      </c>
      <c r="D3483">
        <f t="shared" si="279"/>
        <v>1.5005335871100256E-4</v>
      </c>
      <c r="E3483">
        <f t="shared" si="280"/>
        <v>0.15005335871100256</v>
      </c>
      <c r="F3483" s="27">
        <f t="shared" si="281"/>
        <v>0.15005335871100256</v>
      </c>
      <c r="G3483">
        <f t="shared" si="278"/>
        <v>0.14856764534999684</v>
      </c>
      <c r="H3483" s="27">
        <f t="shared" si="282"/>
        <v>0.14856764534999684</v>
      </c>
    </row>
    <row r="3484" spans="1:8" x14ac:dyDescent="0.3">
      <c r="A3484">
        <v>33530</v>
      </c>
      <c r="B3484">
        <v>9.9000026120488999E-2</v>
      </c>
      <c r="C3484">
        <v>9.9398060921808501E-2</v>
      </c>
      <c r="D3484">
        <f t="shared" si="279"/>
        <v>3.9803480131950231E-4</v>
      </c>
      <c r="E3484">
        <f t="shared" si="280"/>
        <v>0.39803480131950231</v>
      </c>
      <c r="F3484" s="27">
        <f t="shared" si="281"/>
        <v>0.39803480131950231</v>
      </c>
      <c r="G3484">
        <f t="shared" si="278"/>
        <v>0.40205524878859122</v>
      </c>
      <c r="H3484" s="27">
        <f t="shared" si="282"/>
        <v>0.40205524878859122</v>
      </c>
    </row>
    <row r="3485" spans="1:8" x14ac:dyDescent="0.3">
      <c r="A3485">
        <v>33531</v>
      </c>
      <c r="B3485">
        <v>9.7000027188171994E-2</v>
      </c>
      <c r="C3485">
        <v>9.7452489475512494E-2</v>
      </c>
      <c r="D3485">
        <f t="shared" si="279"/>
        <v>4.5246228734049931E-4</v>
      </c>
      <c r="E3485">
        <f t="shared" si="280"/>
        <v>0.45246228734049931</v>
      </c>
      <c r="F3485" s="27">
        <f t="shared" si="281"/>
        <v>0.45246228734049931</v>
      </c>
      <c r="G3485">
        <f t="shared" si="278"/>
        <v>0.46645583558730352</v>
      </c>
      <c r="H3485" s="27">
        <f t="shared" si="282"/>
        <v>0.46645583558730352</v>
      </c>
    </row>
    <row r="3486" spans="1:8" x14ac:dyDescent="0.3">
      <c r="A3486">
        <v>33532</v>
      </c>
      <c r="B3486">
        <v>9.5000028590748506E-2</v>
      </c>
      <c r="C3486">
        <v>9.5710330828654502E-2</v>
      </c>
      <c r="D3486">
        <f t="shared" si="279"/>
        <v>7.1030223790599645E-4</v>
      </c>
      <c r="E3486">
        <f t="shared" si="280"/>
        <v>0.71030223790599645</v>
      </c>
      <c r="F3486" s="27">
        <f t="shared" si="281"/>
        <v>0.71030223790599645</v>
      </c>
      <c r="G3486">
        <f t="shared" si="278"/>
        <v>0.74768634119671051</v>
      </c>
      <c r="H3486" s="27">
        <f t="shared" si="282"/>
        <v>0.74768634119671051</v>
      </c>
    </row>
    <row r="3487" spans="1:8" x14ac:dyDescent="0.3">
      <c r="A3487">
        <v>33533</v>
      </c>
      <c r="B3487">
        <v>9.4000028318499504E-2</v>
      </c>
      <c r="C3487">
        <v>9.3820439714595999E-2</v>
      </c>
      <c r="D3487">
        <f t="shared" si="279"/>
        <v>1.7958860390350495E-4</v>
      </c>
      <c r="E3487">
        <f t="shared" si="280"/>
        <v>0.17958860390350495</v>
      </c>
      <c r="F3487" s="27">
        <f t="shared" si="281"/>
        <v>0.17958860390350495</v>
      </c>
      <c r="G3487">
        <f t="shared" si="278"/>
        <v>0.19105164872398378</v>
      </c>
      <c r="H3487" s="27">
        <f t="shared" si="282"/>
        <v>0.19105164872398378</v>
      </c>
    </row>
    <row r="3488" spans="1:8" x14ac:dyDescent="0.3">
      <c r="A3488">
        <v>33534</v>
      </c>
      <c r="B3488">
        <v>9.20001852225035E-2</v>
      </c>
      <c r="C3488">
        <v>9.1819728208481999E-2</v>
      </c>
      <c r="D3488">
        <f t="shared" si="279"/>
        <v>1.8045701402150116E-4</v>
      </c>
      <c r="E3488">
        <f t="shared" si="280"/>
        <v>0.18045701402150116</v>
      </c>
      <c r="F3488" s="27">
        <f t="shared" si="281"/>
        <v>0.18045701402150116</v>
      </c>
      <c r="G3488">
        <f t="shared" si="278"/>
        <v>0.1961485333807359</v>
      </c>
      <c r="H3488" s="27">
        <f t="shared" si="282"/>
        <v>0.1961485333807359</v>
      </c>
    </row>
    <row r="3489" spans="1:8" x14ac:dyDescent="0.3">
      <c r="A3489">
        <v>33535</v>
      </c>
      <c r="B3489">
        <v>8.9000028697980002E-2</v>
      </c>
      <c r="C3489">
        <v>8.9438424900626506E-2</v>
      </c>
      <c r="D3489">
        <f t="shared" si="279"/>
        <v>4.3839620264650436E-4</v>
      </c>
      <c r="E3489">
        <f t="shared" si="280"/>
        <v>0.43839620264650436</v>
      </c>
      <c r="F3489" s="27">
        <f t="shared" si="281"/>
        <v>0.43839620264650436</v>
      </c>
      <c r="G3489">
        <f t="shared" si="278"/>
        <v>0.49257984414161715</v>
      </c>
      <c r="H3489" s="27">
        <f t="shared" si="282"/>
        <v>0.49257984414161715</v>
      </c>
    </row>
    <row r="3490" spans="1:8" x14ac:dyDescent="0.3">
      <c r="A3490">
        <v>33536</v>
      </c>
      <c r="B3490">
        <v>8.7000025881153506E-2</v>
      </c>
      <c r="C3490">
        <v>8.7216639607006499E-2</v>
      </c>
      <c r="D3490">
        <f t="shared" si="279"/>
        <v>2.1661372585299321E-4</v>
      </c>
      <c r="E3490">
        <f t="shared" si="280"/>
        <v>0.21661372585299321</v>
      </c>
      <c r="F3490" s="27">
        <f t="shared" si="281"/>
        <v>0.21661372585299321</v>
      </c>
      <c r="G3490">
        <f t="shared" si="278"/>
        <v>0.24898122001584078</v>
      </c>
      <c r="H3490" s="27">
        <f t="shared" si="282"/>
        <v>0.24898122001584078</v>
      </c>
    </row>
    <row r="3491" spans="1:8" x14ac:dyDescent="0.3">
      <c r="A3491">
        <v>33537</v>
      </c>
      <c r="B3491">
        <v>8.5000019839940003E-2</v>
      </c>
      <c r="C3491">
        <v>8.5032545470125995E-2</v>
      </c>
      <c r="D3491">
        <f t="shared" si="279"/>
        <v>3.2525630185992194E-5</v>
      </c>
      <c r="E3491">
        <f t="shared" si="280"/>
        <v>3.2525630185992194E-2</v>
      </c>
      <c r="F3491" s="27">
        <f t="shared" si="281"/>
        <v>3.2525630185992194E-2</v>
      </c>
      <c r="G3491">
        <f t="shared" si="278"/>
        <v>3.8265438346061394E-2</v>
      </c>
      <c r="H3491" s="27">
        <f t="shared" si="282"/>
        <v>3.8265438346061394E-2</v>
      </c>
    </row>
    <row r="3492" spans="1:8" x14ac:dyDescent="0.3">
      <c r="A3492">
        <v>33538</v>
      </c>
      <c r="B3492">
        <v>8.4000092630238499E-2</v>
      </c>
      <c r="C3492">
        <v>8.3935466211085996E-2</v>
      </c>
      <c r="D3492">
        <f t="shared" si="279"/>
        <v>6.4626419152502557E-5</v>
      </c>
      <c r="E3492">
        <f t="shared" si="280"/>
        <v>6.4626419152502557E-2</v>
      </c>
      <c r="F3492" s="27">
        <f t="shared" si="281"/>
        <v>6.4626419152502557E-2</v>
      </c>
      <c r="G3492">
        <f t="shared" si="278"/>
        <v>7.6936128436170592E-2</v>
      </c>
      <c r="H3492" s="27">
        <f t="shared" si="282"/>
        <v>7.6936128436170592E-2</v>
      </c>
    </row>
    <row r="3493" spans="1:8" x14ac:dyDescent="0.3">
      <c r="A3493">
        <v>33539</v>
      </c>
      <c r="B3493">
        <v>8.3000073449849998E-2</v>
      </c>
      <c r="C3493">
        <v>8.3154621713364005E-2</v>
      </c>
      <c r="D3493">
        <f t="shared" si="279"/>
        <v>1.5454826351400663E-4</v>
      </c>
      <c r="E3493">
        <f t="shared" si="280"/>
        <v>0.15454826351400663</v>
      </c>
      <c r="F3493" s="27">
        <f t="shared" si="281"/>
        <v>0.15454826351400663</v>
      </c>
      <c r="G3493">
        <f t="shared" si="278"/>
        <v>0.18620256234759508</v>
      </c>
      <c r="H3493" s="27">
        <f t="shared" si="282"/>
        <v>0.18620256234759508</v>
      </c>
    </row>
    <row r="3494" spans="1:8" x14ac:dyDescent="0.3">
      <c r="A3494">
        <v>33540</v>
      </c>
      <c r="B3494">
        <v>8.2000383151841494E-2</v>
      </c>
      <c r="C3494">
        <v>8.1947321274725995E-2</v>
      </c>
      <c r="D3494">
        <f t="shared" si="279"/>
        <v>5.3061877115498368E-5</v>
      </c>
      <c r="E3494">
        <f t="shared" si="280"/>
        <v>5.3061877115498368E-2</v>
      </c>
      <c r="F3494" s="27">
        <f t="shared" si="281"/>
        <v>5.3061877115498368E-2</v>
      </c>
      <c r="G3494">
        <f t="shared" si="278"/>
        <v>6.4709303878791397E-2</v>
      </c>
      <c r="H3494" s="27">
        <f t="shared" si="282"/>
        <v>6.4709303878791397E-2</v>
      </c>
    </row>
    <row r="3495" spans="1:8" x14ac:dyDescent="0.3">
      <c r="A3495">
        <v>33541</v>
      </c>
      <c r="B3495">
        <v>8.1000423358622994E-2</v>
      </c>
      <c r="C3495">
        <v>8.0990043385604504E-2</v>
      </c>
      <c r="D3495">
        <f t="shared" si="279"/>
        <v>1.037997301849003E-5</v>
      </c>
      <c r="E3495">
        <f t="shared" si="280"/>
        <v>1.037997301849003E-2</v>
      </c>
      <c r="F3495" s="27">
        <f t="shared" si="281"/>
        <v>1.037997301849003E-2</v>
      </c>
      <c r="G3495">
        <f t="shared" si="278"/>
        <v>1.2814714526285272E-2</v>
      </c>
      <c r="H3495" s="27">
        <f t="shared" si="282"/>
        <v>1.2814714526285272E-2</v>
      </c>
    </row>
    <row r="3496" spans="1:8" x14ac:dyDescent="0.3">
      <c r="A3496">
        <v>33542</v>
      </c>
      <c r="B3496">
        <v>8.00005214294085E-2</v>
      </c>
      <c r="C3496">
        <v>8.0448866191532006E-2</v>
      </c>
      <c r="D3496">
        <f t="shared" si="279"/>
        <v>4.4834476212350649E-4</v>
      </c>
      <c r="E3496">
        <f t="shared" si="280"/>
        <v>0.44834476212350649</v>
      </c>
      <c r="F3496" s="27">
        <f t="shared" si="281"/>
        <v>0.44834476212350649</v>
      </c>
      <c r="G3496">
        <f t="shared" si="278"/>
        <v>0.56042729986343964</v>
      </c>
      <c r="H3496" s="27">
        <f t="shared" si="282"/>
        <v>0.56042729986343964</v>
      </c>
    </row>
    <row r="3497" spans="1:8" x14ac:dyDescent="0.3">
      <c r="A3497">
        <v>33543</v>
      </c>
      <c r="B3497">
        <v>7.9000591191196998E-2</v>
      </c>
      <c r="C3497">
        <v>7.9522224418001497E-2</v>
      </c>
      <c r="D3497">
        <f t="shared" si="279"/>
        <v>5.2163322680449931E-4</v>
      </c>
      <c r="E3497">
        <f t="shared" si="280"/>
        <v>0.52163322680449931</v>
      </c>
      <c r="F3497" s="27">
        <f t="shared" si="281"/>
        <v>0.52163322680449931</v>
      </c>
      <c r="G3497">
        <f t="shared" si="278"/>
        <v>0.66029028256515709</v>
      </c>
      <c r="H3497" s="27">
        <f t="shared" si="282"/>
        <v>0.66029028256515709</v>
      </c>
    </row>
    <row r="3498" spans="1:8" x14ac:dyDescent="0.3">
      <c r="A3498">
        <v>33544</v>
      </c>
      <c r="B3498">
        <v>7.8000115832691994E-2</v>
      </c>
      <c r="C3498">
        <v>7.8848899189924507E-2</v>
      </c>
      <c r="D3498">
        <f t="shared" si="279"/>
        <v>8.4878335723251319E-4</v>
      </c>
      <c r="E3498">
        <f t="shared" si="280"/>
        <v>0.84878335723251319</v>
      </c>
      <c r="F3498" s="27">
        <f t="shared" si="281"/>
        <v>0.84878335723251319</v>
      </c>
      <c r="G3498">
        <f t="shared" si="278"/>
        <v>1.0881821753356484</v>
      </c>
      <c r="H3498" s="27">
        <f t="shared" si="282"/>
        <v>1.0881821753356484</v>
      </c>
    </row>
    <row r="3499" spans="1:8" x14ac:dyDescent="0.3">
      <c r="A3499">
        <v>33545</v>
      </c>
      <c r="B3499">
        <v>7.7000155866908004E-2</v>
      </c>
      <c r="C3499">
        <v>7.8191499932452002E-2</v>
      </c>
      <c r="D3499">
        <f t="shared" si="279"/>
        <v>1.1913440655439977E-3</v>
      </c>
      <c r="E3499">
        <f t="shared" si="280"/>
        <v>1.1913440655439977</v>
      </c>
      <c r="F3499" s="27">
        <f t="shared" si="281"/>
        <v>1.1913440655439977</v>
      </c>
      <c r="G3499">
        <f t="shared" si="278"/>
        <v>1.5471969532155143</v>
      </c>
      <c r="H3499" s="27">
        <f t="shared" si="282"/>
        <v>1.5471969532155143</v>
      </c>
    </row>
    <row r="3500" spans="1:8" x14ac:dyDescent="0.3">
      <c r="A3500">
        <v>33546</v>
      </c>
      <c r="B3500">
        <v>7.7000160321260003E-2</v>
      </c>
      <c r="C3500">
        <v>7.8088517105269997E-2</v>
      </c>
      <c r="D3500">
        <f t="shared" si="279"/>
        <v>1.0883567840099945E-3</v>
      </c>
      <c r="E3500">
        <f t="shared" si="280"/>
        <v>1.0883567840099944</v>
      </c>
      <c r="F3500" s="27">
        <f t="shared" si="281"/>
        <v>1.0883567840099944</v>
      </c>
      <c r="G3500">
        <f t="shared" si="278"/>
        <v>1.41344742591334</v>
      </c>
      <c r="H3500" s="27">
        <f t="shared" si="282"/>
        <v>1.41344742591334</v>
      </c>
    </row>
    <row r="3501" spans="1:8" x14ac:dyDescent="0.3">
      <c r="A3501">
        <v>33547</v>
      </c>
      <c r="B3501">
        <v>7.7000167740946507E-2</v>
      </c>
      <c r="C3501">
        <v>7.7904258014566005E-2</v>
      </c>
      <c r="D3501">
        <f t="shared" si="279"/>
        <v>9.0409027361949834E-4</v>
      </c>
      <c r="E3501">
        <f t="shared" si="280"/>
        <v>0.90409027361949834</v>
      </c>
      <c r="F3501" s="27">
        <f t="shared" si="281"/>
        <v>0.90409027361949834</v>
      </c>
      <c r="G3501">
        <f t="shared" si="278"/>
        <v>1.1741406546816244</v>
      </c>
      <c r="H3501" s="27">
        <f t="shared" si="282"/>
        <v>1.1741406546816244</v>
      </c>
    </row>
    <row r="3502" spans="1:8" x14ac:dyDescent="0.3">
      <c r="A3502">
        <v>33548</v>
      </c>
      <c r="B3502">
        <v>7.7000180242449007E-2</v>
      </c>
      <c r="C3502">
        <v>7.77658022744495E-2</v>
      </c>
      <c r="D3502">
        <f t="shared" si="279"/>
        <v>7.6562203200049306E-4</v>
      </c>
      <c r="E3502">
        <f t="shared" si="280"/>
        <v>0.76562203200049306</v>
      </c>
      <c r="F3502" s="27">
        <f t="shared" si="281"/>
        <v>0.76562203200049306</v>
      </c>
      <c r="G3502">
        <f t="shared" si="278"/>
        <v>0.99431199977687512</v>
      </c>
      <c r="H3502" s="27">
        <f t="shared" si="282"/>
        <v>0.99431199977687512</v>
      </c>
    </row>
    <row r="3503" spans="1:8" x14ac:dyDescent="0.3">
      <c r="A3503">
        <v>33549</v>
      </c>
      <c r="B3503">
        <v>7.7000184351662504E-2</v>
      </c>
      <c r="C3503">
        <v>7.7876299815953995E-2</v>
      </c>
      <c r="D3503">
        <f t="shared" si="279"/>
        <v>8.761154642914909E-4</v>
      </c>
      <c r="E3503">
        <f t="shared" si="280"/>
        <v>0.8761154642914909</v>
      </c>
      <c r="F3503" s="27">
        <f t="shared" si="281"/>
        <v>0.8761154642914909</v>
      </c>
      <c r="G3503">
        <f t="shared" si="278"/>
        <v>1.1378095671696593</v>
      </c>
      <c r="H3503" s="27">
        <f t="shared" si="282"/>
        <v>1.1378095671696593</v>
      </c>
    </row>
    <row r="3504" spans="1:8" x14ac:dyDescent="0.3">
      <c r="A3504">
        <v>33550</v>
      </c>
      <c r="B3504">
        <v>7.8000111873822997E-2</v>
      </c>
      <c r="C3504">
        <v>7.9238336027486506E-2</v>
      </c>
      <c r="D3504">
        <f t="shared" si="279"/>
        <v>1.2382241536635086E-3</v>
      </c>
      <c r="E3504">
        <f t="shared" si="280"/>
        <v>1.2382241536635086</v>
      </c>
      <c r="F3504" s="27">
        <f t="shared" si="281"/>
        <v>1.2382241536635086</v>
      </c>
      <c r="G3504">
        <f t="shared" si="278"/>
        <v>1.587464586802803</v>
      </c>
      <c r="H3504" s="27">
        <f t="shared" si="282"/>
        <v>1.587464586802803</v>
      </c>
    </row>
    <row r="3505" spans="1:8" x14ac:dyDescent="0.3">
      <c r="A3505">
        <v>33551</v>
      </c>
      <c r="B3505">
        <v>7.9000092676754993E-2</v>
      </c>
      <c r="C3505">
        <v>7.9752407339751502E-2</v>
      </c>
      <c r="D3505">
        <f t="shared" si="279"/>
        <v>7.5231466299650884E-4</v>
      </c>
      <c r="E3505">
        <f t="shared" si="280"/>
        <v>0.75231466299650884</v>
      </c>
      <c r="F3505" s="27">
        <f t="shared" si="281"/>
        <v>0.75231466299650884</v>
      </c>
      <c r="G3505">
        <f t="shared" si="278"/>
        <v>0.95229592460702273</v>
      </c>
      <c r="H3505" s="27">
        <f t="shared" si="282"/>
        <v>0.95229592460702273</v>
      </c>
    </row>
    <row r="3506" spans="1:8" x14ac:dyDescent="0.3">
      <c r="A3506">
        <v>33552</v>
      </c>
      <c r="B3506">
        <v>8.0000083727969504E-2</v>
      </c>
      <c r="C3506">
        <v>8.0531883397497006E-2</v>
      </c>
      <c r="D3506">
        <f t="shared" si="279"/>
        <v>5.3179966952750235E-4</v>
      </c>
      <c r="E3506">
        <f t="shared" si="280"/>
        <v>0.53179966952750235</v>
      </c>
      <c r="F3506" s="27">
        <f t="shared" si="281"/>
        <v>0.53179966952750235</v>
      </c>
      <c r="G3506">
        <f t="shared" si="278"/>
        <v>0.66474889118344183</v>
      </c>
      <c r="H3506" s="27">
        <f t="shared" si="282"/>
        <v>0.66474889118344183</v>
      </c>
    </row>
    <row r="3507" spans="1:8" x14ac:dyDescent="0.3">
      <c r="A3507">
        <v>33553</v>
      </c>
      <c r="B3507">
        <v>8.0000084263407004E-2</v>
      </c>
      <c r="C3507">
        <v>8.1213887694327996E-2</v>
      </c>
      <c r="D3507">
        <f t="shared" si="279"/>
        <v>1.2138034309209927E-3</v>
      </c>
      <c r="E3507">
        <f t="shared" si="280"/>
        <v>1.2138034309209926</v>
      </c>
      <c r="F3507" s="27">
        <f t="shared" si="281"/>
        <v>1.2138034309209926</v>
      </c>
      <c r="G3507">
        <f t="shared" si="278"/>
        <v>1.5172526905402284</v>
      </c>
      <c r="H3507" s="27">
        <f t="shared" si="282"/>
        <v>1.5172526905402284</v>
      </c>
    </row>
    <row r="3508" spans="1:8" x14ac:dyDescent="0.3">
      <c r="A3508">
        <v>33554</v>
      </c>
      <c r="B3508">
        <v>8.0000083080966997E-2</v>
      </c>
      <c r="C3508">
        <v>8.0846523010712504E-2</v>
      </c>
      <c r="D3508">
        <f t="shared" si="279"/>
        <v>8.4643992974550719E-4</v>
      </c>
      <c r="E3508">
        <f t="shared" si="280"/>
        <v>0.84643992974550719</v>
      </c>
      <c r="F3508" s="27">
        <f t="shared" si="281"/>
        <v>0.84643992974550719</v>
      </c>
      <c r="G3508">
        <f t="shared" si="278"/>
        <v>1.058048813385402</v>
      </c>
      <c r="H3508" s="27">
        <f t="shared" si="282"/>
        <v>1.058048813385402</v>
      </c>
    </row>
    <row r="3509" spans="1:8" x14ac:dyDescent="0.3">
      <c r="A3509">
        <v>33555</v>
      </c>
      <c r="B3509">
        <v>7.9000089309788496E-2</v>
      </c>
      <c r="C3509">
        <v>8.0145457127229494E-2</v>
      </c>
      <c r="D3509">
        <f t="shared" si="279"/>
        <v>1.1453678174409981E-3</v>
      </c>
      <c r="E3509">
        <f t="shared" si="280"/>
        <v>1.1453678174409982</v>
      </c>
      <c r="F3509" s="27">
        <f t="shared" si="281"/>
        <v>1.1453678174409982</v>
      </c>
      <c r="G3509">
        <f t="shared" si="278"/>
        <v>1.4498310412657744</v>
      </c>
      <c r="H3509" s="27">
        <f t="shared" si="282"/>
        <v>1.4498310412657744</v>
      </c>
    </row>
    <row r="3510" spans="1:8" x14ac:dyDescent="0.3">
      <c r="A3510">
        <v>33556</v>
      </c>
      <c r="B3510">
        <v>7.9000137523247999E-2</v>
      </c>
      <c r="C3510">
        <v>7.9226216704280997E-2</v>
      </c>
      <c r="D3510">
        <f t="shared" si="279"/>
        <v>2.2607918103299818E-4</v>
      </c>
      <c r="E3510">
        <f t="shared" si="280"/>
        <v>0.22607918103299818</v>
      </c>
      <c r="F3510" s="27">
        <f t="shared" si="281"/>
        <v>0.22607918103299818</v>
      </c>
      <c r="G3510">
        <f t="shared" si="278"/>
        <v>0.28617568034798424</v>
      </c>
      <c r="H3510" s="27">
        <f t="shared" si="282"/>
        <v>0.28617568034798424</v>
      </c>
    </row>
    <row r="3511" spans="1:8" x14ac:dyDescent="0.3">
      <c r="A3511">
        <v>33557</v>
      </c>
      <c r="B3511">
        <v>7.8000153243784995E-2</v>
      </c>
      <c r="C3511">
        <v>7.8762811739155003E-2</v>
      </c>
      <c r="D3511">
        <f t="shared" si="279"/>
        <v>7.6265849537000829E-4</v>
      </c>
      <c r="E3511">
        <f t="shared" si="280"/>
        <v>0.76265849537000829</v>
      </c>
      <c r="F3511" s="27">
        <f t="shared" si="281"/>
        <v>0.76265849537000829</v>
      </c>
      <c r="G3511">
        <f t="shared" si="278"/>
        <v>0.97776538077606467</v>
      </c>
      <c r="H3511" s="27">
        <f t="shared" si="282"/>
        <v>0.97776538077606467</v>
      </c>
    </row>
    <row r="3512" spans="1:8" x14ac:dyDescent="0.3">
      <c r="A3512">
        <v>33558</v>
      </c>
      <c r="B3512">
        <v>7.7000182648683496E-2</v>
      </c>
      <c r="C3512">
        <v>7.7000296377970998E-2</v>
      </c>
      <c r="D3512">
        <f t="shared" si="279"/>
        <v>1.1372928750141842E-7</v>
      </c>
      <c r="E3512">
        <f t="shared" si="280"/>
        <v>1.1372928750141842E-4</v>
      </c>
      <c r="F3512" s="27">
        <f t="shared" si="281"/>
        <v>1.1372928750141842E-4</v>
      </c>
      <c r="G3512">
        <f t="shared" si="278"/>
        <v>1.4770002302502707E-4</v>
      </c>
      <c r="H3512" s="27">
        <f t="shared" si="282"/>
        <v>1.4770002302502707E-4</v>
      </c>
    </row>
    <row r="3513" spans="1:8" x14ac:dyDescent="0.3">
      <c r="A3513">
        <v>33559</v>
      </c>
      <c r="B3513">
        <v>7.6000205941289006E-2</v>
      </c>
      <c r="C3513">
        <v>7.5378867392504004E-2</v>
      </c>
      <c r="D3513">
        <f t="shared" si="279"/>
        <v>6.2133854878500261E-4</v>
      </c>
      <c r="E3513">
        <f t="shared" si="280"/>
        <v>0.62133854878500261</v>
      </c>
      <c r="F3513" s="27">
        <f t="shared" si="281"/>
        <v>0.62133854878500261</v>
      </c>
      <c r="G3513">
        <f t="shared" si="278"/>
        <v>0.81754850673035462</v>
      </c>
      <c r="H3513" s="27">
        <f t="shared" si="282"/>
        <v>0.81754850673035462</v>
      </c>
    </row>
    <row r="3514" spans="1:8" x14ac:dyDescent="0.3">
      <c r="A3514">
        <v>33560</v>
      </c>
      <c r="B3514">
        <v>7.4000252482465001E-2</v>
      </c>
      <c r="C3514">
        <v>7.4399161709909997E-2</v>
      </c>
      <c r="D3514">
        <f t="shared" si="279"/>
        <v>3.9890922744499624E-4</v>
      </c>
      <c r="E3514">
        <f t="shared" si="280"/>
        <v>0.39890922744499624</v>
      </c>
      <c r="F3514" s="27">
        <f t="shared" si="281"/>
        <v>0.39890922744499624</v>
      </c>
      <c r="G3514">
        <f t="shared" si="278"/>
        <v>0.5390646843259369</v>
      </c>
      <c r="H3514" s="27">
        <f t="shared" si="282"/>
        <v>0.5390646843259369</v>
      </c>
    </row>
    <row r="3515" spans="1:8" x14ac:dyDescent="0.3">
      <c r="A3515">
        <v>33561</v>
      </c>
      <c r="B3515">
        <v>7.3000308047283496E-2</v>
      </c>
      <c r="C3515">
        <v>7.3160174751253498E-2</v>
      </c>
      <c r="D3515">
        <f t="shared" si="279"/>
        <v>1.5986670397000191E-4</v>
      </c>
      <c r="E3515">
        <f t="shared" si="280"/>
        <v>0.15986670397000191</v>
      </c>
      <c r="F3515" s="27">
        <f t="shared" si="281"/>
        <v>0.15986670397000191</v>
      </c>
      <c r="G3515">
        <f t="shared" si="278"/>
        <v>0.21899456077151569</v>
      </c>
      <c r="H3515" s="27">
        <f t="shared" si="282"/>
        <v>0.21899456077151569</v>
      </c>
    </row>
    <row r="3516" spans="1:8" x14ac:dyDescent="0.3">
      <c r="A3516">
        <v>33562</v>
      </c>
      <c r="B3516">
        <v>7.2000219495398005E-2</v>
      </c>
      <c r="C3516">
        <v>7.1743322165199006E-2</v>
      </c>
      <c r="D3516">
        <f t="shared" si="279"/>
        <v>2.5689733019899907E-4</v>
      </c>
      <c r="E3516">
        <f t="shared" si="280"/>
        <v>0.25689733019899907</v>
      </c>
      <c r="F3516" s="27">
        <f t="shared" si="281"/>
        <v>0.25689733019899907</v>
      </c>
      <c r="G3516">
        <f t="shared" si="278"/>
        <v>0.35680075977465464</v>
      </c>
      <c r="H3516" s="27">
        <f t="shared" si="282"/>
        <v>0.35680075977465464</v>
      </c>
    </row>
    <row r="3517" spans="1:8" x14ac:dyDescent="0.3">
      <c r="A3517">
        <v>33563</v>
      </c>
      <c r="B3517">
        <v>7.1000552071824499E-2</v>
      </c>
      <c r="C3517">
        <v>7.0426141890571503E-2</v>
      </c>
      <c r="D3517">
        <f t="shared" si="279"/>
        <v>5.7441018125299614E-4</v>
      </c>
      <c r="E3517">
        <f t="shared" si="280"/>
        <v>0.57441018125299614</v>
      </c>
      <c r="F3517" s="27">
        <f t="shared" si="281"/>
        <v>0.57441018125299614</v>
      </c>
      <c r="G3517">
        <f t="shared" si="278"/>
        <v>0.8090221336193556</v>
      </c>
      <c r="H3517" s="27">
        <f t="shared" si="282"/>
        <v>0.8090221336193556</v>
      </c>
    </row>
    <row r="3518" spans="1:8" x14ac:dyDescent="0.3">
      <c r="A3518">
        <v>33564</v>
      </c>
      <c r="B3518">
        <v>6.9000828558902494E-2</v>
      </c>
      <c r="C3518">
        <v>6.9002696895864996E-2</v>
      </c>
      <c r="D3518">
        <f t="shared" si="279"/>
        <v>1.8683369625016599E-6</v>
      </c>
      <c r="E3518">
        <f t="shared" si="280"/>
        <v>1.8683369625016599E-3</v>
      </c>
      <c r="F3518" s="27">
        <f t="shared" si="281"/>
        <v>1.8683369625016599E-3</v>
      </c>
      <c r="G3518">
        <f t="shared" si="278"/>
        <v>2.7077022139042227E-3</v>
      </c>
      <c r="H3518" s="27">
        <f t="shared" si="282"/>
        <v>2.7077022139042227E-3</v>
      </c>
    </row>
    <row r="3519" spans="1:8" x14ac:dyDescent="0.3">
      <c r="A3519">
        <v>33565</v>
      </c>
      <c r="B3519">
        <v>6.8001007189745E-2</v>
      </c>
      <c r="C3519">
        <v>6.7924279992641501E-2</v>
      </c>
      <c r="D3519">
        <f t="shared" si="279"/>
        <v>7.6727197103498845E-5</v>
      </c>
      <c r="E3519">
        <f t="shared" si="280"/>
        <v>7.6727197103498845E-2</v>
      </c>
      <c r="F3519" s="27">
        <f t="shared" si="281"/>
        <v>7.6727197103498845E-2</v>
      </c>
      <c r="G3519">
        <f t="shared" si="278"/>
        <v>0.11283244215693</v>
      </c>
      <c r="H3519" s="27">
        <f t="shared" si="282"/>
        <v>0.11283244215693</v>
      </c>
    </row>
    <row r="3520" spans="1:8" x14ac:dyDescent="0.3">
      <c r="A3520">
        <v>33566</v>
      </c>
      <c r="B3520">
        <v>6.7001246707748E-2</v>
      </c>
      <c r="C3520">
        <v>6.6632337342674999E-2</v>
      </c>
      <c r="D3520">
        <f t="shared" si="279"/>
        <v>3.6890936507300021E-4</v>
      </c>
      <c r="E3520">
        <f t="shared" si="280"/>
        <v>0.36890936507300021</v>
      </c>
      <c r="F3520" s="27">
        <f t="shared" si="281"/>
        <v>0.36890936507300021</v>
      </c>
      <c r="G3520">
        <f t="shared" si="278"/>
        <v>0.55060074729973596</v>
      </c>
      <c r="H3520" s="27">
        <f t="shared" si="282"/>
        <v>0.55060074729973596</v>
      </c>
    </row>
    <row r="3521" spans="1:8" x14ac:dyDescent="0.3">
      <c r="A3521">
        <v>33567</v>
      </c>
      <c r="B3521">
        <v>6.6001566738445996E-2</v>
      </c>
      <c r="C3521">
        <v>6.6187713901965997E-2</v>
      </c>
      <c r="D3521">
        <f t="shared" si="279"/>
        <v>1.8614716352000071E-4</v>
      </c>
      <c r="E3521">
        <f t="shared" si="280"/>
        <v>0.18614716352000071</v>
      </c>
      <c r="F3521" s="27">
        <f t="shared" si="281"/>
        <v>0.18614716352000071</v>
      </c>
      <c r="G3521">
        <f t="shared" si="278"/>
        <v>0.28203446178432873</v>
      </c>
      <c r="H3521" s="27">
        <f t="shared" si="282"/>
        <v>0.28203446178432873</v>
      </c>
    </row>
    <row r="3522" spans="1:8" x14ac:dyDescent="0.3">
      <c r="A3522">
        <v>33568</v>
      </c>
      <c r="B3522">
        <v>6.5002250726974006E-2</v>
      </c>
      <c r="C3522">
        <v>6.4994403493656497E-2</v>
      </c>
      <c r="D3522">
        <f t="shared" si="279"/>
        <v>7.8472333175094722E-6</v>
      </c>
      <c r="E3522">
        <f t="shared" si="280"/>
        <v>7.8472333175094722E-3</v>
      </c>
      <c r="F3522" s="27">
        <f t="shared" si="281"/>
        <v>7.8472333175094722E-3</v>
      </c>
      <c r="G3522">
        <f t="shared" si="278"/>
        <v>1.2072248621774417E-2</v>
      </c>
      <c r="H3522" s="27">
        <f t="shared" si="282"/>
        <v>1.2072248621774417E-2</v>
      </c>
    </row>
    <row r="3523" spans="1:8" x14ac:dyDescent="0.3">
      <c r="A3523">
        <v>33569</v>
      </c>
      <c r="B3523">
        <v>6.4006724667566503E-2</v>
      </c>
      <c r="C3523">
        <v>6.3833016415410504E-2</v>
      </c>
      <c r="D3523">
        <f t="shared" si="279"/>
        <v>1.7370825215599905E-4</v>
      </c>
      <c r="E3523">
        <f t="shared" si="280"/>
        <v>0.17370825215599905</v>
      </c>
      <c r="F3523" s="27">
        <f t="shared" si="281"/>
        <v>0.17370825215599905</v>
      </c>
      <c r="G3523">
        <f t="shared" ref="G3523:G3554" si="283">ABS(F3523/(B3523*1000))*100</f>
        <v>0.27139062818507342</v>
      </c>
      <c r="H3523" s="27">
        <f t="shared" si="282"/>
        <v>0.27139062818507342</v>
      </c>
    </row>
    <row r="3524" spans="1:8" x14ac:dyDescent="0.3">
      <c r="A3524">
        <v>33570</v>
      </c>
      <c r="B3524">
        <v>6.3000467048325501E-2</v>
      </c>
      <c r="C3524">
        <v>6.3231680573172494E-2</v>
      </c>
      <c r="D3524">
        <f t="shared" ref="D3524:D3554" si="284">ABS(B3524-C3524)</f>
        <v>2.312135248469932E-4</v>
      </c>
      <c r="E3524">
        <f t="shared" ref="E3524:E3554" si="285">D3524*1000</f>
        <v>0.2312135248469932</v>
      </c>
      <c r="F3524" s="27">
        <f t="shared" ref="F3524:F3554" si="286">E3524</f>
        <v>0.2312135248469932</v>
      </c>
      <c r="G3524">
        <f t="shared" si="283"/>
        <v>0.36700287423208661</v>
      </c>
      <c r="H3524" s="27">
        <f t="shared" ref="H3524:H3554" si="287">G3524</f>
        <v>0.36700287423208661</v>
      </c>
    </row>
    <row r="3525" spans="1:8" x14ac:dyDescent="0.3">
      <c r="A3525">
        <v>33571</v>
      </c>
      <c r="B3525">
        <v>6.2070178880081497E-2</v>
      </c>
      <c r="C3525">
        <v>6.2470883888390498E-2</v>
      </c>
      <c r="D3525">
        <f t="shared" si="284"/>
        <v>4.0070500830900052E-4</v>
      </c>
      <c r="E3525">
        <f t="shared" si="285"/>
        <v>0.40070500830900052</v>
      </c>
      <c r="F3525" s="27">
        <f t="shared" si="286"/>
        <v>0.40070500830900052</v>
      </c>
      <c r="G3525">
        <f t="shared" si="283"/>
        <v>0.64556767120512992</v>
      </c>
      <c r="H3525" s="27">
        <f t="shared" si="287"/>
        <v>0.64556767120512992</v>
      </c>
    </row>
    <row r="3526" spans="1:8" x14ac:dyDescent="0.3">
      <c r="A3526">
        <v>33572</v>
      </c>
      <c r="B3526">
        <v>0.10688338494194</v>
      </c>
      <c r="C3526">
        <v>0.11219180998667901</v>
      </c>
      <c r="D3526">
        <f t="shared" si="284"/>
        <v>5.3084250447390097E-3</v>
      </c>
      <c r="E3526">
        <f t="shared" si="285"/>
        <v>5.3084250447390096</v>
      </c>
      <c r="F3526" s="27">
        <f t="shared" si="286"/>
        <v>5.3084250447390096</v>
      </c>
      <c r="G3526">
        <f t="shared" si="283"/>
        <v>4.9665577560278367</v>
      </c>
      <c r="H3526" s="27">
        <f t="shared" si="287"/>
        <v>4.9665577560278367</v>
      </c>
    </row>
    <row r="3527" spans="1:8" x14ac:dyDescent="0.3">
      <c r="A3527">
        <v>33573</v>
      </c>
      <c r="B3527">
        <v>0.12098926356815801</v>
      </c>
      <c r="C3527">
        <v>0.1188979186007415</v>
      </c>
      <c r="D3527">
        <f t="shared" si="284"/>
        <v>2.091344967416503E-3</v>
      </c>
      <c r="E3527">
        <f t="shared" si="285"/>
        <v>2.0913449674165028</v>
      </c>
      <c r="F3527" s="27">
        <f t="shared" si="286"/>
        <v>2.0913449674165028</v>
      </c>
      <c r="G3527">
        <f t="shared" si="283"/>
        <v>1.728537645192266</v>
      </c>
      <c r="H3527" s="27">
        <f t="shared" si="287"/>
        <v>1.728537645192266</v>
      </c>
    </row>
    <row r="3528" spans="1:8" x14ac:dyDescent="0.3">
      <c r="A3528">
        <v>33574</v>
      </c>
      <c r="B3528">
        <v>0.12098543960286499</v>
      </c>
      <c r="C3528">
        <v>0.1194929251719645</v>
      </c>
      <c r="D3528">
        <f t="shared" si="284"/>
        <v>1.4925144309004962E-3</v>
      </c>
      <c r="E3528">
        <f t="shared" si="285"/>
        <v>1.4925144309004961</v>
      </c>
      <c r="F3528" s="27">
        <f t="shared" si="286"/>
        <v>1.4925144309004961</v>
      </c>
      <c r="G3528">
        <f t="shared" si="283"/>
        <v>1.2336314483789772</v>
      </c>
      <c r="H3528" s="27">
        <f t="shared" si="287"/>
        <v>1.2336314483789772</v>
      </c>
    </row>
    <row r="3529" spans="1:8" x14ac:dyDescent="0.3">
      <c r="A3529">
        <v>33575</v>
      </c>
      <c r="B3529">
        <v>0.120992916591562</v>
      </c>
      <c r="C3529">
        <v>0.1199535468244845</v>
      </c>
      <c r="D3529">
        <f t="shared" si="284"/>
        <v>1.0393697670774971E-3</v>
      </c>
      <c r="E3529">
        <f t="shared" si="285"/>
        <v>1.0393697670774971</v>
      </c>
      <c r="F3529" s="27">
        <f t="shared" si="286"/>
        <v>1.0393697670774971</v>
      </c>
      <c r="G3529">
        <f t="shared" si="283"/>
        <v>0.85903356688732169</v>
      </c>
      <c r="H3529" s="27">
        <f t="shared" si="287"/>
        <v>0.85903356688732169</v>
      </c>
    </row>
    <row r="3530" spans="1:8" x14ac:dyDescent="0.3">
      <c r="A3530">
        <v>33576</v>
      </c>
      <c r="B3530">
        <v>0.119987845871384</v>
      </c>
      <c r="C3530">
        <v>0.12057830531929201</v>
      </c>
      <c r="D3530">
        <f t="shared" si="284"/>
        <v>5.9045944790800386E-4</v>
      </c>
      <c r="E3530">
        <f t="shared" si="285"/>
        <v>0.59045944790800386</v>
      </c>
      <c r="F3530" s="27">
        <f t="shared" si="286"/>
        <v>0.59045944790800386</v>
      </c>
      <c r="G3530">
        <f t="shared" si="283"/>
        <v>0.49209938191650043</v>
      </c>
      <c r="H3530" s="27">
        <f t="shared" si="287"/>
        <v>0.49209938191650043</v>
      </c>
    </row>
    <row r="3531" spans="1:8" x14ac:dyDescent="0.3">
      <c r="A3531">
        <v>33577</v>
      </c>
      <c r="B3531">
        <v>0.119979699389483</v>
      </c>
      <c r="C3531">
        <v>0.1205961346794345</v>
      </c>
      <c r="D3531">
        <f t="shared" si="284"/>
        <v>6.1643528995150576E-4</v>
      </c>
      <c r="E3531">
        <f t="shared" si="285"/>
        <v>0.61643528995150576</v>
      </c>
      <c r="F3531" s="27">
        <f t="shared" si="286"/>
        <v>0.61643528995150576</v>
      </c>
      <c r="G3531">
        <f t="shared" si="283"/>
        <v>0.51378299252976811</v>
      </c>
      <c r="H3531" s="27">
        <f t="shared" si="287"/>
        <v>0.51378299252976811</v>
      </c>
    </row>
    <row r="3532" spans="1:8" x14ac:dyDescent="0.3">
      <c r="A3532">
        <v>33578</v>
      </c>
      <c r="B3532">
        <v>0.119983138444969</v>
      </c>
      <c r="C3532">
        <v>0.1202757723966975</v>
      </c>
      <c r="D3532">
        <f t="shared" si="284"/>
        <v>2.9263395172850204E-4</v>
      </c>
      <c r="E3532">
        <f t="shared" si="285"/>
        <v>0.29263395172850204</v>
      </c>
      <c r="F3532" s="27">
        <f t="shared" si="286"/>
        <v>0.29263395172850204</v>
      </c>
      <c r="G3532">
        <f t="shared" si="283"/>
        <v>0.2438958969744906</v>
      </c>
      <c r="H3532" s="27">
        <f t="shared" si="287"/>
        <v>0.2438958969744906</v>
      </c>
    </row>
    <row r="3533" spans="1:8" x14ac:dyDescent="0.3">
      <c r="A3533">
        <v>33579</v>
      </c>
      <c r="B3533">
        <v>0.119985779893726</v>
      </c>
      <c r="C3533">
        <v>0.120323160710121</v>
      </c>
      <c r="D3533">
        <f t="shared" si="284"/>
        <v>3.3738081639500539E-4</v>
      </c>
      <c r="E3533">
        <f t="shared" si="285"/>
        <v>0.33738081639500539</v>
      </c>
      <c r="F3533" s="27">
        <f t="shared" si="286"/>
        <v>0.33738081639500539</v>
      </c>
      <c r="G3533">
        <f t="shared" si="283"/>
        <v>0.28118400088229695</v>
      </c>
      <c r="H3533" s="27">
        <f t="shared" si="287"/>
        <v>0.28118400088229695</v>
      </c>
    </row>
    <row r="3534" spans="1:8" x14ac:dyDescent="0.3">
      <c r="A3534">
        <v>33580</v>
      </c>
      <c r="B3534">
        <v>0.11998708714004901</v>
      </c>
      <c r="C3534">
        <v>0.1197394320860095</v>
      </c>
      <c r="D3534">
        <f t="shared" si="284"/>
        <v>2.4765505403950838E-4</v>
      </c>
      <c r="E3534">
        <f t="shared" si="285"/>
        <v>0.24765505403950838</v>
      </c>
      <c r="F3534" s="27">
        <f t="shared" si="286"/>
        <v>0.24765505403950838</v>
      </c>
      <c r="G3534">
        <f t="shared" si="283"/>
        <v>0.20640142197172034</v>
      </c>
      <c r="H3534" s="27">
        <f t="shared" si="287"/>
        <v>0.20640142197172034</v>
      </c>
    </row>
    <row r="3535" spans="1:8" x14ac:dyDescent="0.3">
      <c r="A3535">
        <v>33581</v>
      </c>
      <c r="B3535">
        <v>0.119988155700436</v>
      </c>
      <c r="C3535">
        <v>0.1196942593772885</v>
      </c>
      <c r="D3535">
        <f t="shared" si="284"/>
        <v>2.938963231474967E-4</v>
      </c>
      <c r="E3535">
        <f t="shared" si="285"/>
        <v>0.2938963231474967</v>
      </c>
      <c r="F3535" s="27">
        <f t="shared" si="286"/>
        <v>0.2938963231474967</v>
      </c>
      <c r="G3535">
        <f t="shared" si="283"/>
        <v>0.24493777859311555</v>
      </c>
      <c r="H3535" s="27">
        <f t="shared" si="287"/>
        <v>0.24493777859311555</v>
      </c>
    </row>
    <row r="3536" spans="1:8" x14ac:dyDescent="0.3">
      <c r="A3536">
        <v>33582</v>
      </c>
      <c r="B3536">
        <v>0.118994701936379</v>
      </c>
      <c r="C3536">
        <v>0.1199850517428885</v>
      </c>
      <c r="D3536">
        <f t="shared" si="284"/>
        <v>9.9034980650949955E-4</v>
      </c>
      <c r="E3536">
        <f t="shared" si="285"/>
        <v>0.99034980650949955</v>
      </c>
      <c r="F3536" s="27">
        <f t="shared" si="286"/>
        <v>0.99034980650949955</v>
      </c>
      <c r="G3536">
        <f t="shared" si="283"/>
        <v>0.83226378182702132</v>
      </c>
      <c r="H3536" s="27">
        <f t="shared" si="287"/>
        <v>0.83226378182702132</v>
      </c>
    </row>
    <row r="3537" spans="1:8" x14ac:dyDescent="0.3">
      <c r="A3537">
        <v>33583</v>
      </c>
      <c r="B3537">
        <v>0.118990821787996</v>
      </c>
      <c r="C3537">
        <v>0.119264318524766</v>
      </c>
      <c r="D3537">
        <f t="shared" si="284"/>
        <v>2.7349673677000419E-4</v>
      </c>
      <c r="E3537">
        <f t="shared" si="285"/>
        <v>0.27349673677000419</v>
      </c>
      <c r="F3537" s="27">
        <f t="shared" si="286"/>
        <v>0.27349673677000419</v>
      </c>
      <c r="G3537">
        <f t="shared" si="283"/>
        <v>0.2298469181575104</v>
      </c>
      <c r="H3537" s="27">
        <f t="shared" si="287"/>
        <v>0.2298469181575104</v>
      </c>
    </row>
    <row r="3538" spans="1:8" x14ac:dyDescent="0.3">
      <c r="A3538">
        <v>33584</v>
      </c>
      <c r="B3538">
        <v>0.117992187814718</v>
      </c>
      <c r="C3538">
        <v>0.118108971451529</v>
      </c>
      <c r="D3538">
        <f t="shared" si="284"/>
        <v>1.1678363681100201E-4</v>
      </c>
      <c r="E3538">
        <f t="shared" si="285"/>
        <v>0.11678363681100201</v>
      </c>
      <c r="F3538" s="27">
        <f t="shared" si="286"/>
        <v>0.11678363681100201</v>
      </c>
      <c r="G3538">
        <f t="shared" si="283"/>
        <v>9.8975736422809824E-2</v>
      </c>
      <c r="H3538" s="27">
        <f t="shared" si="287"/>
        <v>9.8975736422809824E-2</v>
      </c>
    </row>
    <row r="3539" spans="1:8" x14ac:dyDescent="0.3">
      <c r="A3539">
        <v>33585</v>
      </c>
      <c r="B3539">
        <v>0.11699556923166</v>
      </c>
      <c r="C3539">
        <v>0.1170548115565265</v>
      </c>
      <c r="D3539">
        <f t="shared" si="284"/>
        <v>5.9242324866495832E-5</v>
      </c>
      <c r="E3539">
        <f t="shared" si="285"/>
        <v>5.9242324866495832E-2</v>
      </c>
      <c r="F3539" s="27">
        <f t="shared" si="286"/>
        <v>5.9242324866495832E-2</v>
      </c>
      <c r="G3539">
        <f t="shared" si="283"/>
        <v>5.063638328832059E-2</v>
      </c>
      <c r="H3539" s="27">
        <f t="shared" si="287"/>
        <v>5.063638328832059E-2</v>
      </c>
    </row>
    <row r="3540" spans="1:8" x14ac:dyDescent="0.3">
      <c r="A3540">
        <v>33586</v>
      </c>
      <c r="B3540">
        <v>0.120993792349143</v>
      </c>
      <c r="C3540">
        <v>0.11604967602560801</v>
      </c>
      <c r="D3540">
        <f t="shared" si="284"/>
        <v>4.9441163235349889E-3</v>
      </c>
      <c r="E3540">
        <f t="shared" si="285"/>
        <v>4.9441163235349892</v>
      </c>
      <c r="F3540" s="27">
        <f t="shared" si="286"/>
        <v>4.9441163235349892</v>
      </c>
      <c r="G3540">
        <f t="shared" si="283"/>
        <v>4.0862561851670147</v>
      </c>
      <c r="H3540" s="27">
        <f t="shared" si="287"/>
        <v>4.0862561851670147</v>
      </c>
    </row>
    <row r="3541" spans="1:8" x14ac:dyDescent="0.3">
      <c r="A3541">
        <v>33587</v>
      </c>
      <c r="B3541">
        <v>6.2029787698034002E-2</v>
      </c>
      <c r="C3541">
        <v>6.1693982890148498E-2</v>
      </c>
      <c r="D3541">
        <f t="shared" si="284"/>
        <v>3.358048078855036E-4</v>
      </c>
      <c r="E3541">
        <f t="shared" si="285"/>
        <v>0.3358048078855036</v>
      </c>
      <c r="F3541" s="27">
        <f t="shared" si="286"/>
        <v>0.3358048078855036</v>
      </c>
      <c r="G3541">
        <f t="shared" si="283"/>
        <v>0.54136056296086077</v>
      </c>
      <c r="H3541" s="27">
        <f t="shared" si="287"/>
        <v>0.54136056296086077</v>
      </c>
    </row>
    <row r="3542" spans="1:8" x14ac:dyDescent="0.3">
      <c r="A3542">
        <v>33588</v>
      </c>
      <c r="B3542">
        <v>6.4002197314802001E-2</v>
      </c>
      <c r="C3542">
        <v>6.4000405490716006E-2</v>
      </c>
      <c r="D3542">
        <f t="shared" si="284"/>
        <v>1.7918240859948753E-6</v>
      </c>
      <c r="E3542">
        <f t="shared" si="285"/>
        <v>1.7918240859948753E-3</v>
      </c>
      <c r="F3542" s="27">
        <f t="shared" si="286"/>
        <v>1.7918240859948753E-3</v>
      </c>
      <c r="G3542">
        <f t="shared" si="283"/>
        <v>2.7996290145814637E-3</v>
      </c>
      <c r="H3542" s="27">
        <f t="shared" si="287"/>
        <v>2.7996290145814637E-3</v>
      </c>
    </row>
    <row r="3543" spans="1:8" x14ac:dyDescent="0.3">
      <c r="A3543">
        <v>33589</v>
      </c>
      <c r="B3543">
        <v>6.6000763909686497E-2</v>
      </c>
      <c r="C3543">
        <v>6.5983967678461999E-2</v>
      </c>
      <c r="D3543">
        <f t="shared" si="284"/>
        <v>1.679623122449736E-5</v>
      </c>
      <c r="E3543">
        <f t="shared" si="285"/>
        <v>1.679623122449736E-2</v>
      </c>
      <c r="F3543" s="27">
        <f t="shared" si="286"/>
        <v>1.679623122449736E-2</v>
      </c>
      <c r="G3543">
        <f t="shared" si="283"/>
        <v>2.5448540637318724E-2</v>
      </c>
      <c r="H3543" s="27">
        <f t="shared" si="287"/>
        <v>2.5448540637318724E-2</v>
      </c>
    </row>
    <row r="3544" spans="1:8" x14ac:dyDescent="0.3">
      <c r="A3544">
        <v>33590</v>
      </c>
      <c r="B3544">
        <v>6.9000445726145998E-2</v>
      </c>
      <c r="C3544">
        <v>6.8248600217151498E-2</v>
      </c>
      <c r="D3544">
        <f t="shared" si="284"/>
        <v>7.5184550899450031E-4</v>
      </c>
      <c r="E3544">
        <f t="shared" si="285"/>
        <v>0.75184550899450031</v>
      </c>
      <c r="F3544" s="27">
        <f t="shared" si="286"/>
        <v>0.75184550899450031</v>
      </c>
      <c r="G3544">
        <f t="shared" si="283"/>
        <v>1.0896241337026715</v>
      </c>
      <c r="H3544" s="27">
        <f t="shared" si="287"/>
        <v>1.0896241337026715</v>
      </c>
    </row>
    <row r="3545" spans="1:8" x14ac:dyDescent="0.3">
      <c r="A3545">
        <v>33591</v>
      </c>
      <c r="B3545">
        <v>7.20001966404515E-2</v>
      </c>
      <c r="C3545">
        <v>7.1235961907966494E-2</v>
      </c>
      <c r="D3545">
        <f t="shared" si="284"/>
        <v>7.6423473248500573E-4</v>
      </c>
      <c r="E3545">
        <f t="shared" si="285"/>
        <v>0.76423473248500573</v>
      </c>
      <c r="F3545" s="27">
        <f t="shared" si="286"/>
        <v>0.76423473248500573</v>
      </c>
      <c r="G3545">
        <f t="shared" si="283"/>
        <v>1.0614342295499226</v>
      </c>
      <c r="H3545" s="27">
        <f t="shared" si="287"/>
        <v>1.0614342295499226</v>
      </c>
    </row>
    <row r="3546" spans="1:8" x14ac:dyDescent="0.3">
      <c r="A3546">
        <v>33592</v>
      </c>
      <c r="B3546">
        <v>7.4000098655550503E-2</v>
      </c>
      <c r="C3546">
        <v>7.4806579882359003E-2</v>
      </c>
      <c r="D3546">
        <f t="shared" si="284"/>
        <v>8.0648122680850032E-4</v>
      </c>
      <c r="E3546">
        <f t="shared" si="285"/>
        <v>0.80648122680850032</v>
      </c>
      <c r="F3546" s="27">
        <f t="shared" si="286"/>
        <v>0.80648122680850032</v>
      </c>
      <c r="G3546">
        <f t="shared" si="283"/>
        <v>1.0898380427334862</v>
      </c>
      <c r="H3546" s="27">
        <f t="shared" si="287"/>
        <v>1.0898380427334862</v>
      </c>
    </row>
    <row r="3547" spans="1:8" x14ac:dyDescent="0.3">
      <c r="A3547">
        <v>33593</v>
      </c>
      <c r="B3547">
        <v>7.7000082477282003E-2</v>
      </c>
      <c r="C3547">
        <v>7.7670890475202495E-2</v>
      </c>
      <c r="D3547">
        <f t="shared" si="284"/>
        <v>6.7080799792049173E-4</v>
      </c>
      <c r="E3547">
        <f t="shared" si="285"/>
        <v>0.67080799792049173</v>
      </c>
      <c r="F3547" s="27">
        <f t="shared" si="286"/>
        <v>0.67080799792049173</v>
      </c>
      <c r="G3547">
        <f t="shared" si="283"/>
        <v>0.87117828493028693</v>
      </c>
      <c r="H3547" s="27">
        <f t="shared" si="287"/>
        <v>0.87117828493028693</v>
      </c>
    </row>
    <row r="3548" spans="1:8" x14ac:dyDescent="0.3">
      <c r="A3548">
        <v>33594</v>
      </c>
      <c r="B3548">
        <v>8.1000023387970493E-2</v>
      </c>
      <c r="C3548">
        <v>8.0960542313111505E-2</v>
      </c>
      <c r="D3548">
        <f t="shared" si="284"/>
        <v>3.9481074858987997E-5</v>
      </c>
      <c r="E3548">
        <f t="shared" si="285"/>
        <v>3.9481074858987997E-2</v>
      </c>
      <c r="F3548" s="27">
        <f t="shared" si="286"/>
        <v>3.9481074858987997E-2</v>
      </c>
      <c r="G3548">
        <f t="shared" si="283"/>
        <v>4.8742053653346759E-2</v>
      </c>
      <c r="H3548" s="27">
        <f t="shared" si="287"/>
        <v>4.8742053653346759E-2</v>
      </c>
    </row>
    <row r="3549" spans="1:8" x14ac:dyDescent="0.3">
      <c r="A3549">
        <v>33595</v>
      </c>
      <c r="B3549">
        <v>8.4000028933920501E-2</v>
      </c>
      <c r="C3549">
        <v>8.4376765761703498E-2</v>
      </c>
      <c r="D3549">
        <f t="shared" si="284"/>
        <v>3.7673682778299744E-4</v>
      </c>
      <c r="E3549">
        <f t="shared" si="285"/>
        <v>0.37673682778299744</v>
      </c>
      <c r="F3549" s="27">
        <f t="shared" si="286"/>
        <v>0.37673682778299744</v>
      </c>
      <c r="G3549">
        <f t="shared" si="283"/>
        <v>0.44849606906607303</v>
      </c>
      <c r="H3549" s="27">
        <f t="shared" si="287"/>
        <v>0.44849606906607303</v>
      </c>
    </row>
    <row r="3550" spans="1:8" x14ac:dyDescent="0.3">
      <c r="A3550">
        <v>33596</v>
      </c>
      <c r="B3550">
        <v>8.7000128300904506E-2</v>
      </c>
      <c r="C3550">
        <v>8.7956615621460496E-2</v>
      </c>
      <c r="D3550">
        <f t="shared" si="284"/>
        <v>9.5648732055599039E-4</v>
      </c>
      <c r="E3550">
        <f t="shared" si="285"/>
        <v>0.95648732055599039</v>
      </c>
      <c r="F3550" s="27">
        <f t="shared" si="286"/>
        <v>0.95648732055599039</v>
      </c>
      <c r="G3550">
        <f t="shared" si="283"/>
        <v>1.0994090919588289</v>
      </c>
      <c r="H3550" s="27">
        <f t="shared" si="287"/>
        <v>1.0994090919588289</v>
      </c>
    </row>
    <row r="3551" spans="1:8" x14ac:dyDescent="0.3">
      <c r="A3551">
        <v>33597</v>
      </c>
      <c r="B3551">
        <v>9.1000173636862497E-2</v>
      </c>
      <c r="C3551">
        <v>9.1729926538439005E-2</v>
      </c>
      <c r="D3551">
        <f t="shared" si="284"/>
        <v>7.2975290157650807E-4</v>
      </c>
      <c r="E3551">
        <f t="shared" si="285"/>
        <v>0.72975290157650807</v>
      </c>
      <c r="F3551" s="27">
        <f t="shared" si="286"/>
        <v>0.72975290157650807</v>
      </c>
      <c r="G3551">
        <f t="shared" si="283"/>
        <v>0.80192473531819564</v>
      </c>
      <c r="H3551" s="27">
        <f t="shared" si="287"/>
        <v>0.80192473531819564</v>
      </c>
    </row>
    <row r="3552" spans="1:8" x14ac:dyDescent="0.3">
      <c r="A3552">
        <v>33598</v>
      </c>
      <c r="B3552">
        <v>9.4000026788572499E-2</v>
      </c>
      <c r="C3552">
        <v>9.5094765123365996E-2</v>
      </c>
      <c r="D3552">
        <f t="shared" si="284"/>
        <v>1.0947383347934964E-3</v>
      </c>
      <c r="E3552">
        <f t="shared" si="285"/>
        <v>1.0947383347934965</v>
      </c>
      <c r="F3552" s="27">
        <f t="shared" si="286"/>
        <v>1.0947383347934965</v>
      </c>
      <c r="G3552">
        <f t="shared" si="283"/>
        <v>1.1646149178827498</v>
      </c>
      <c r="H3552" s="27">
        <f t="shared" si="287"/>
        <v>1.1646149178827498</v>
      </c>
    </row>
    <row r="3553" spans="1:8" x14ac:dyDescent="0.3">
      <c r="A3553">
        <v>33599</v>
      </c>
      <c r="B3553">
        <v>9.8000025759746007E-2</v>
      </c>
      <c r="C3553">
        <v>9.8693397465711E-2</v>
      </c>
      <c r="D3553">
        <f t="shared" si="284"/>
        <v>6.9337170596499298E-4</v>
      </c>
      <c r="E3553">
        <f t="shared" si="285"/>
        <v>0.69337170596499298</v>
      </c>
      <c r="F3553" s="27">
        <f t="shared" si="286"/>
        <v>0.69337170596499298</v>
      </c>
      <c r="G3553">
        <f t="shared" si="283"/>
        <v>0.70752196296850245</v>
      </c>
      <c r="H3553" s="27">
        <f t="shared" si="287"/>
        <v>0.70752196296850245</v>
      </c>
    </row>
    <row r="3554" spans="1:8" x14ac:dyDescent="0.3">
      <c r="A3554">
        <v>33600</v>
      </c>
      <c r="B3554">
        <v>0.101000025895225</v>
      </c>
      <c r="C3554">
        <v>0.1023734748057275</v>
      </c>
      <c r="D3554">
        <f t="shared" si="284"/>
        <v>1.3734489105025061E-3</v>
      </c>
      <c r="E3554">
        <f t="shared" si="285"/>
        <v>1.3734489105025061</v>
      </c>
      <c r="F3554" s="27">
        <f t="shared" si="286"/>
        <v>1.3734489105025061</v>
      </c>
      <c r="G3554">
        <f t="shared" si="283"/>
        <v>1.3598500577883901</v>
      </c>
      <c r="H3554" s="27">
        <f t="shared" si="287"/>
        <v>1.3598500577883901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E0A8-6D98-41A5-913F-141A99C745A9}">
  <dimension ref="A1:T3554"/>
  <sheetViews>
    <sheetView workbookViewId="0">
      <pane ySplit="2" topLeftCell="A3" activePane="bottomLeft" state="frozen"/>
      <selection pane="bottomLeft" activeCell="O5" sqref="O5"/>
    </sheetView>
  </sheetViews>
  <sheetFormatPr defaultRowHeight="14.4" x14ac:dyDescent="0.3"/>
  <sheetData>
    <row r="1" spans="1:20" x14ac:dyDescent="0.3">
      <c r="B1" t="s">
        <v>114</v>
      </c>
      <c r="C1" t="s">
        <v>115</v>
      </c>
    </row>
    <row r="2" spans="1:20" x14ac:dyDescent="0.3">
      <c r="A2" t="s">
        <v>29</v>
      </c>
      <c r="B2" t="s">
        <v>47</v>
      </c>
      <c r="C2" t="s">
        <v>47</v>
      </c>
      <c r="D2" t="s">
        <v>119</v>
      </c>
      <c r="E2" t="s">
        <v>120</v>
      </c>
      <c r="F2" t="s">
        <v>116</v>
      </c>
      <c r="G2" t="s">
        <v>118</v>
      </c>
    </row>
    <row r="3" spans="1:20" x14ac:dyDescent="0.3">
      <c r="A3">
        <v>1</v>
      </c>
      <c r="B3">
        <v>-6.2671640620367702E-2</v>
      </c>
      <c r="C3">
        <v>-6.1838985004598002E-2</v>
      </c>
      <c r="D3">
        <f>ABS(B3-C3)</f>
        <v>8.3265561576970071E-4</v>
      </c>
      <c r="E3" s="36">
        <f>D3</f>
        <v>8.3265561576970071E-4</v>
      </c>
      <c r="F3">
        <f>ABS(E3/B3)*100</f>
        <v>1.3286003167102272</v>
      </c>
      <c r="G3" s="27">
        <f>F3</f>
        <v>1.3286003167102272</v>
      </c>
      <c r="M3" t="s">
        <v>137</v>
      </c>
      <c r="N3">
        <f>AVERAGE(F3:F3554)</f>
        <v>1.3037536241351992</v>
      </c>
      <c r="P3" t="s">
        <v>138</v>
      </c>
      <c r="Q3">
        <f>SKEW(F3:F3554)</f>
        <v>5.3956088426202209</v>
      </c>
      <c r="S3" t="s">
        <v>139</v>
      </c>
      <c r="T3">
        <f>KURT(F3:F3554)</f>
        <v>47.735125521732989</v>
      </c>
    </row>
    <row r="4" spans="1:20" x14ac:dyDescent="0.3">
      <c r="A4">
        <v>2</v>
      </c>
      <c r="B4">
        <v>-6.2370336044454702E-2</v>
      </c>
      <c r="C4">
        <v>-6.1471651270049797E-2</v>
      </c>
      <c r="D4">
        <f t="shared" ref="D4:D67" si="0">ABS(B4-C4)</f>
        <v>8.9868477440490507E-4</v>
      </c>
      <c r="E4" s="36">
        <f t="shared" ref="E4:E67" si="1">D4</f>
        <v>8.9868477440490507E-4</v>
      </c>
      <c r="F4">
        <f t="shared" ref="F4:F67" si="2">ABS(E4/B4)*100</f>
        <v>1.4408849324851545</v>
      </c>
      <c r="G4" s="27">
        <f t="shared" ref="G4:G67" si="3">F4</f>
        <v>1.4408849324851545</v>
      </c>
      <c r="I4" t="s">
        <v>121</v>
      </c>
      <c r="M4" t="s">
        <v>116</v>
      </c>
    </row>
    <row r="5" spans="1:20" x14ac:dyDescent="0.3">
      <c r="A5">
        <v>3</v>
      </c>
      <c r="B5">
        <v>-6.20806478886336E-2</v>
      </c>
      <c r="C5">
        <v>-6.11032850717287E-2</v>
      </c>
      <c r="D5">
        <f t="shared" si="0"/>
        <v>9.7736281690490034E-4</v>
      </c>
      <c r="E5" s="36">
        <f t="shared" si="1"/>
        <v>9.7736281690490034E-4</v>
      </c>
      <c r="F5">
        <f t="shared" si="2"/>
        <v>1.5743437772398741</v>
      </c>
      <c r="G5" s="27">
        <f t="shared" si="3"/>
        <v>1.5743437772398741</v>
      </c>
      <c r="I5" t="s">
        <v>110</v>
      </c>
      <c r="J5" t="s">
        <v>111</v>
      </c>
      <c r="K5" t="s">
        <v>112</v>
      </c>
      <c r="M5" t="s">
        <v>110</v>
      </c>
      <c r="N5" t="s">
        <v>111</v>
      </c>
      <c r="O5" t="s">
        <v>112</v>
      </c>
    </row>
    <row r="6" spans="1:20" x14ac:dyDescent="0.3">
      <c r="A6">
        <v>4</v>
      </c>
      <c r="B6">
        <v>-6.1769420817921902E-2</v>
      </c>
      <c r="C6">
        <v>-6.1058184243232401E-2</v>
      </c>
      <c r="D6">
        <f t="shared" si="0"/>
        <v>7.1123657468950136E-4</v>
      </c>
      <c r="E6" s="36">
        <f t="shared" si="1"/>
        <v>7.1123657468950136E-4</v>
      </c>
      <c r="F6">
        <f t="shared" si="2"/>
        <v>1.1514379854491719</v>
      </c>
      <c r="G6" s="27">
        <f t="shared" si="3"/>
        <v>1.1514379854491719</v>
      </c>
      <c r="I6">
        <v>0</v>
      </c>
      <c r="J6">
        <f t="shared" ref="J6:J9" si="4">I6+0.002</f>
        <v>2E-3</v>
      </c>
      <c r="K6">
        <f>COUNTIFS($E$3:$E$3554,"&gt;="&amp;I6,$E$3:$E$3554,"&lt;="&amp;J6)</f>
        <v>3440</v>
      </c>
      <c r="M6">
        <v>0</v>
      </c>
      <c r="N6">
        <f>M6+0.5</f>
        <v>0.5</v>
      </c>
      <c r="O6">
        <f>COUNTIFS($F$3:$F$3554,"&gt;="&amp;M6,$F$3:$F$3554,"&lt;="&amp;N6)</f>
        <v>534</v>
      </c>
    </row>
    <row r="7" spans="1:20" x14ac:dyDescent="0.3">
      <c r="A7">
        <v>5</v>
      </c>
      <c r="B7">
        <v>-6.1495757288882097E-2</v>
      </c>
      <c r="C7">
        <v>-6.0668435790342201E-2</v>
      </c>
      <c r="D7">
        <f t="shared" si="0"/>
        <v>8.2732149853989578E-4</v>
      </c>
      <c r="E7" s="36">
        <f t="shared" si="1"/>
        <v>8.2732149853989578E-4</v>
      </c>
      <c r="F7">
        <f t="shared" si="2"/>
        <v>1.3453310195912791</v>
      </c>
      <c r="G7" s="27">
        <f t="shared" si="3"/>
        <v>1.3453310195912791</v>
      </c>
      <c r="I7">
        <f>J6</f>
        <v>2E-3</v>
      </c>
      <c r="J7">
        <f t="shared" si="4"/>
        <v>4.0000000000000001E-3</v>
      </c>
      <c r="K7">
        <f>COUNTIFS($E$3:$E$3554,"&gt;"&amp;I7,$E$3:$E$3554,"&lt;="&amp;J7)</f>
        <v>94</v>
      </c>
      <c r="M7">
        <f>N6</f>
        <v>0.5</v>
      </c>
      <c r="N7">
        <f t="shared" ref="N7:N37" si="5">M7+0.5</f>
        <v>1</v>
      </c>
      <c r="O7">
        <f>COUNTIFS($F$3:$F$3554,"&gt;"&amp;M7,$F$3:$F$3554,"&lt;="&amp;N7)</f>
        <v>900</v>
      </c>
    </row>
    <row r="8" spans="1:20" x14ac:dyDescent="0.3">
      <c r="A8">
        <v>6</v>
      </c>
      <c r="B8">
        <v>-6.1498883548486198E-2</v>
      </c>
      <c r="C8">
        <v>-6.0659686791911097E-2</v>
      </c>
      <c r="D8">
        <f t="shared" si="0"/>
        <v>8.3919675657510157E-4</v>
      </c>
      <c r="E8" s="36">
        <f t="shared" si="1"/>
        <v>8.3919675657510157E-4</v>
      </c>
      <c r="F8">
        <f t="shared" si="2"/>
        <v>1.3645723436807959</v>
      </c>
      <c r="G8" s="27">
        <f t="shared" si="3"/>
        <v>1.3645723436807959</v>
      </c>
      <c r="I8">
        <f>J7</f>
        <v>4.0000000000000001E-3</v>
      </c>
      <c r="J8">
        <f t="shared" si="4"/>
        <v>6.0000000000000001E-3</v>
      </c>
      <c r="K8">
        <f t="shared" ref="K8:K9" si="6">COUNTIFS($E$3:$E$3554,"&gt;"&amp;I8,$E$3:$E$3554,"&lt;="&amp;J8)</f>
        <v>8</v>
      </c>
      <c r="M8">
        <f t="shared" ref="M8:M37" si="7">N7</f>
        <v>1</v>
      </c>
      <c r="N8">
        <f t="shared" si="5"/>
        <v>1.5</v>
      </c>
      <c r="O8">
        <f>COUNTIFS($F$3:$F$3554,"&gt;"&amp;M8,$F$3:$F$3554,"&lt;="&amp;N8)</f>
        <v>1030</v>
      </c>
    </row>
    <row r="9" spans="1:20" x14ac:dyDescent="0.3">
      <c r="A9">
        <v>7</v>
      </c>
      <c r="B9">
        <v>-6.3230361091299994E-2</v>
      </c>
      <c r="C9">
        <v>-6.2053722697961999E-2</v>
      </c>
      <c r="D9">
        <f t="shared" si="0"/>
        <v>1.1766383933379948E-3</v>
      </c>
      <c r="E9" s="36">
        <f t="shared" si="1"/>
        <v>1.1766383933379948E-3</v>
      </c>
      <c r="F9">
        <f t="shared" si="2"/>
        <v>1.8608756506055935</v>
      </c>
      <c r="G9" s="27">
        <f t="shared" si="3"/>
        <v>1.8608756506055935</v>
      </c>
      <c r="I9">
        <f>J8</f>
        <v>6.0000000000000001E-3</v>
      </c>
      <c r="J9">
        <f t="shared" si="4"/>
        <v>8.0000000000000002E-3</v>
      </c>
      <c r="K9">
        <f t="shared" si="6"/>
        <v>10</v>
      </c>
      <c r="M9">
        <f t="shared" si="7"/>
        <v>1.5</v>
      </c>
      <c r="N9">
        <f t="shared" si="5"/>
        <v>2</v>
      </c>
      <c r="O9">
        <f>COUNTIFS($F$3:$F$3554,"&gt;"&amp;M9,$F$3:$F$3554,"&lt;="&amp;N9)</f>
        <v>676</v>
      </c>
    </row>
    <row r="10" spans="1:20" x14ac:dyDescent="0.3">
      <c r="A10">
        <v>8</v>
      </c>
      <c r="B10">
        <v>-6.5336719439918603E-2</v>
      </c>
      <c r="C10">
        <v>-6.5168467432791602E-2</v>
      </c>
      <c r="D10">
        <f t="shared" si="0"/>
        <v>1.6825200712700106E-4</v>
      </c>
      <c r="E10" s="36">
        <f t="shared" si="1"/>
        <v>1.6825200712700106E-4</v>
      </c>
      <c r="F10">
        <f t="shared" si="2"/>
        <v>0.2575152357958832</v>
      </c>
      <c r="G10" s="27">
        <f t="shared" si="3"/>
        <v>0.2575152357958832</v>
      </c>
      <c r="M10">
        <f t="shared" si="7"/>
        <v>2</v>
      </c>
      <c r="N10">
        <f t="shared" si="5"/>
        <v>2.5</v>
      </c>
      <c r="O10">
        <f t="shared" ref="O10:O37" si="8">COUNTIFS($F$3:$F$3554,"&gt;"&amp;M10,$F$3:$F$3554,"&lt;="&amp;N10)</f>
        <v>205</v>
      </c>
    </row>
    <row r="11" spans="1:20" x14ac:dyDescent="0.3">
      <c r="A11">
        <v>9</v>
      </c>
      <c r="B11">
        <v>-6.7532616713604901E-2</v>
      </c>
      <c r="C11">
        <v>-6.7206469781864606E-2</v>
      </c>
      <c r="D11">
        <f t="shared" si="0"/>
        <v>3.2614693174029541E-4</v>
      </c>
      <c r="E11" s="36">
        <f t="shared" si="1"/>
        <v>3.2614693174029541E-4</v>
      </c>
      <c r="F11">
        <f t="shared" si="2"/>
        <v>0.4829472743865868</v>
      </c>
      <c r="G11" s="27">
        <f t="shared" si="3"/>
        <v>0.4829472743865868</v>
      </c>
      <c r="M11">
        <f t="shared" si="7"/>
        <v>2.5</v>
      </c>
      <c r="N11">
        <f t="shared" si="5"/>
        <v>3</v>
      </c>
      <c r="O11">
        <f t="shared" si="8"/>
        <v>82</v>
      </c>
    </row>
    <row r="12" spans="1:20" x14ac:dyDescent="0.3">
      <c r="A12">
        <v>10</v>
      </c>
      <c r="B12">
        <v>-6.9453085820849206E-2</v>
      </c>
      <c r="C12">
        <v>-6.9132285082319403E-2</v>
      </c>
      <c r="D12">
        <f t="shared" si="0"/>
        <v>3.2080073852980284E-4</v>
      </c>
      <c r="E12" s="36">
        <f t="shared" si="1"/>
        <v>3.2080073852980284E-4</v>
      </c>
      <c r="F12">
        <f t="shared" si="2"/>
        <v>0.46189558712667206</v>
      </c>
      <c r="G12" s="27">
        <f t="shared" si="3"/>
        <v>0.46189558712667206</v>
      </c>
      <c r="M12">
        <f t="shared" si="7"/>
        <v>3</v>
      </c>
      <c r="N12">
        <f t="shared" si="5"/>
        <v>3.5</v>
      </c>
      <c r="O12">
        <f t="shared" si="8"/>
        <v>42</v>
      </c>
    </row>
    <row r="13" spans="1:20" x14ac:dyDescent="0.3">
      <c r="A13">
        <v>11</v>
      </c>
      <c r="B13">
        <v>-7.1253521191705901E-2</v>
      </c>
      <c r="C13">
        <v>-7.07167382168567E-2</v>
      </c>
      <c r="D13">
        <f t="shared" si="0"/>
        <v>5.367829748492009E-4</v>
      </c>
      <c r="E13" s="36">
        <f t="shared" si="1"/>
        <v>5.367829748492009E-4</v>
      </c>
      <c r="F13">
        <f t="shared" si="2"/>
        <v>0.75334238346621374</v>
      </c>
      <c r="G13" s="27">
        <f t="shared" si="3"/>
        <v>0.75334238346621374</v>
      </c>
      <c r="M13">
        <f t="shared" si="7"/>
        <v>3.5</v>
      </c>
      <c r="N13">
        <f t="shared" si="5"/>
        <v>4</v>
      </c>
      <c r="O13">
        <f t="shared" si="8"/>
        <v>15</v>
      </c>
    </row>
    <row r="14" spans="1:20" x14ac:dyDescent="0.3">
      <c r="A14">
        <v>12</v>
      </c>
      <c r="B14">
        <v>-7.2709121732446702E-2</v>
      </c>
      <c r="C14">
        <v>-7.2112333634625797E-2</v>
      </c>
      <c r="D14">
        <f t="shared" si="0"/>
        <v>5.9678809782090503E-4</v>
      </c>
      <c r="E14" s="36">
        <f t="shared" si="1"/>
        <v>5.9678809782090503E-4</v>
      </c>
      <c r="F14">
        <f t="shared" si="2"/>
        <v>0.82078848375717106</v>
      </c>
      <c r="G14" s="27">
        <f t="shared" si="3"/>
        <v>0.82078848375717106</v>
      </c>
      <c r="M14">
        <f t="shared" si="7"/>
        <v>4</v>
      </c>
      <c r="N14">
        <f t="shared" si="5"/>
        <v>4.5</v>
      </c>
      <c r="O14">
        <f t="shared" si="8"/>
        <v>7</v>
      </c>
    </row>
    <row r="15" spans="1:20" x14ac:dyDescent="0.3">
      <c r="A15">
        <v>13</v>
      </c>
      <c r="B15">
        <v>-7.4504063606961907E-2</v>
      </c>
      <c r="C15">
        <v>-7.3615788933650797E-2</v>
      </c>
      <c r="D15">
        <f t="shared" si="0"/>
        <v>8.8827467331110965E-4</v>
      </c>
      <c r="E15" s="36">
        <f t="shared" si="1"/>
        <v>8.8827467331110965E-4</v>
      </c>
      <c r="F15">
        <f t="shared" si="2"/>
        <v>1.192249966387211</v>
      </c>
      <c r="G15" s="27">
        <f t="shared" si="3"/>
        <v>1.192249966387211</v>
      </c>
      <c r="M15">
        <f t="shared" si="7"/>
        <v>4.5</v>
      </c>
      <c r="N15">
        <f t="shared" si="5"/>
        <v>5</v>
      </c>
      <c r="O15">
        <f t="shared" si="8"/>
        <v>12</v>
      </c>
    </row>
    <row r="16" spans="1:20" x14ac:dyDescent="0.3">
      <c r="A16">
        <v>14</v>
      </c>
      <c r="B16">
        <v>-7.3247894905944702E-2</v>
      </c>
      <c r="C16">
        <v>-7.2548076347021206E-2</v>
      </c>
      <c r="D16">
        <f t="shared" si="0"/>
        <v>6.9981855892349565E-4</v>
      </c>
      <c r="E16" s="36">
        <f t="shared" si="1"/>
        <v>6.9981855892349565E-4</v>
      </c>
      <c r="F16">
        <f t="shared" si="2"/>
        <v>0.95541115525860576</v>
      </c>
      <c r="G16" s="27">
        <f t="shared" si="3"/>
        <v>0.95541115525860576</v>
      </c>
      <c r="M16">
        <f t="shared" si="7"/>
        <v>5</v>
      </c>
      <c r="N16">
        <f t="shared" si="5"/>
        <v>5.5</v>
      </c>
      <c r="O16">
        <f t="shared" si="8"/>
        <v>9</v>
      </c>
    </row>
    <row r="17" spans="1:15" x14ac:dyDescent="0.3">
      <c r="A17">
        <v>15</v>
      </c>
      <c r="B17">
        <v>-7.2119263194038899E-2</v>
      </c>
      <c r="C17">
        <v>-7.1593070500598002E-2</v>
      </c>
      <c r="D17">
        <f t="shared" si="0"/>
        <v>5.261926934408967E-4</v>
      </c>
      <c r="E17" s="36">
        <f t="shared" si="1"/>
        <v>5.261926934408967E-4</v>
      </c>
      <c r="F17">
        <f t="shared" si="2"/>
        <v>0.72961462740566352</v>
      </c>
      <c r="G17" s="27">
        <f t="shared" si="3"/>
        <v>0.72961462740566352</v>
      </c>
      <c r="M17">
        <f t="shared" si="7"/>
        <v>5.5</v>
      </c>
      <c r="N17">
        <f t="shared" si="5"/>
        <v>6</v>
      </c>
      <c r="O17">
        <f t="shared" si="8"/>
        <v>2</v>
      </c>
    </row>
    <row r="18" spans="1:15" x14ac:dyDescent="0.3">
      <c r="A18">
        <v>16</v>
      </c>
      <c r="B18">
        <v>-7.0807123344651501E-2</v>
      </c>
      <c r="C18">
        <v>-6.9852216109404799E-2</v>
      </c>
      <c r="D18">
        <f t="shared" si="0"/>
        <v>9.5490723524670196E-4</v>
      </c>
      <c r="E18" s="36">
        <f t="shared" si="1"/>
        <v>9.5490723524670196E-4</v>
      </c>
      <c r="F18">
        <f t="shared" si="2"/>
        <v>1.3486033468676877</v>
      </c>
      <c r="G18" s="27">
        <f t="shared" si="3"/>
        <v>1.3486033468676877</v>
      </c>
      <c r="M18">
        <f t="shared" si="7"/>
        <v>6</v>
      </c>
      <c r="N18">
        <f t="shared" si="5"/>
        <v>6.5</v>
      </c>
      <c r="O18">
        <f t="shared" si="8"/>
        <v>3</v>
      </c>
    </row>
    <row r="19" spans="1:15" x14ac:dyDescent="0.3">
      <c r="A19">
        <v>17</v>
      </c>
      <c r="B19">
        <v>-6.9412464491397693E-2</v>
      </c>
      <c r="C19">
        <v>-6.8416901159629603E-2</v>
      </c>
      <c r="D19">
        <f t="shared" si="0"/>
        <v>9.9556333176809009E-4</v>
      </c>
      <c r="E19" s="36">
        <f t="shared" si="1"/>
        <v>9.9556333176809009E-4</v>
      </c>
      <c r="F19">
        <f t="shared" si="2"/>
        <v>1.4342716961036162</v>
      </c>
      <c r="G19" s="27">
        <f t="shared" si="3"/>
        <v>1.4342716961036162</v>
      </c>
      <c r="M19">
        <f t="shared" si="7"/>
        <v>6.5</v>
      </c>
      <c r="N19">
        <f t="shared" si="5"/>
        <v>7</v>
      </c>
      <c r="O19">
        <f t="shared" si="8"/>
        <v>11</v>
      </c>
    </row>
    <row r="20" spans="1:15" x14ac:dyDescent="0.3">
      <c r="A20">
        <v>18</v>
      </c>
      <c r="B20">
        <v>-6.5496826450984799E-2</v>
      </c>
      <c r="C20">
        <v>-6.4952512923155695E-2</v>
      </c>
      <c r="D20">
        <f t="shared" si="0"/>
        <v>5.4431352782910447E-4</v>
      </c>
      <c r="E20" s="36">
        <f t="shared" si="1"/>
        <v>5.4431352782910447E-4</v>
      </c>
      <c r="F20">
        <f t="shared" si="2"/>
        <v>0.8310532850571728</v>
      </c>
      <c r="G20" s="27">
        <f t="shared" si="3"/>
        <v>0.8310532850571728</v>
      </c>
      <c r="M20">
        <f t="shared" si="7"/>
        <v>7</v>
      </c>
      <c r="N20">
        <f t="shared" si="5"/>
        <v>7.5</v>
      </c>
      <c r="O20">
        <f t="shared" si="8"/>
        <v>6</v>
      </c>
    </row>
    <row r="21" spans="1:15" x14ac:dyDescent="0.3">
      <c r="A21">
        <v>19</v>
      </c>
      <c r="B21">
        <v>-6.3876756961792902E-2</v>
      </c>
      <c r="C21">
        <v>-6.2777725294573095E-2</v>
      </c>
      <c r="D21">
        <f t="shared" si="0"/>
        <v>1.0990316672198075E-3</v>
      </c>
      <c r="E21" s="36">
        <f t="shared" si="1"/>
        <v>1.0990316672198075E-3</v>
      </c>
      <c r="F21">
        <f t="shared" si="2"/>
        <v>1.7205501961804037</v>
      </c>
      <c r="G21" s="27">
        <f t="shared" si="3"/>
        <v>1.7205501961804037</v>
      </c>
      <c r="M21">
        <f t="shared" si="7"/>
        <v>7.5</v>
      </c>
      <c r="N21">
        <f t="shared" si="5"/>
        <v>8</v>
      </c>
      <c r="O21">
        <f t="shared" si="8"/>
        <v>1</v>
      </c>
    </row>
    <row r="22" spans="1:15" x14ac:dyDescent="0.3">
      <c r="A22">
        <v>20</v>
      </c>
      <c r="B22">
        <v>-6.4707621123934106E-2</v>
      </c>
      <c r="C22">
        <v>-6.3188591009639902E-2</v>
      </c>
      <c r="D22">
        <f t="shared" si="0"/>
        <v>1.5190301142942036E-3</v>
      </c>
      <c r="E22" s="36">
        <f t="shared" si="1"/>
        <v>1.5190301142942036E-3</v>
      </c>
      <c r="F22">
        <f t="shared" si="2"/>
        <v>2.3475289122201151</v>
      </c>
      <c r="G22" s="27">
        <f t="shared" si="3"/>
        <v>2.3475289122201151</v>
      </c>
      <c r="M22">
        <f t="shared" si="7"/>
        <v>8</v>
      </c>
      <c r="N22">
        <f t="shared" si="5"/>
        <v>8.5</v>
      </c>
      <c r="O22">
        <f t="shared" si="8"/>
        <v>2</v>
      </c>
    </row>
    <row r="23" spans="1:15" x14ac:dyDescent="0.3">
      <c r="A23">
        <v>21</v>
      </c>
      <c r="B23">
        <v>-6.5663566697491293E-2</v>
      </c>
      <c r="C23">
        <v>-6.4278628797988305E-2</v>
      </c>
      <c r="D23">
        <f t="shared" si="0"/>
        <v>1.3849378995029887E-3</v>
      </c>
      <c r="E23" s="36">
        <f t="shared" si="1"/>
        <v>1.3849378995029887E-3</v>
      </c>
      <c r="F23">
        <f t="shared" si="2"/>
        <v>2.109142054197767</v>
      </c>
      <c r="G23" s="27">
        <f t="shared" si="3"/>
        <v>2.109142054197767</v>
      </c>
      <c r="M23">
        <f t="shared" si="7"/>
        <v>8.5</v>
      </c>
      <c r="N23">
        <f t="shared" si="5"/>
        <v>9</v>
      </c>
      <c r="O23">
        <f t="shared" si="8"/>
        <v>0</v>
      </c>
    </row>
    <row r="24" spans="1:15" x14ac:dyDescent="0.3">
      <c r="A24">
        <v>22</v>
      </c>
      <c r="B24">
        <v>-6.7021251675880203E-2</v>
      </c>
      <c r="C24">
        <v>-6.5315603585740498E-2</v>
      </c>
      <c r="D24">
        <f t="shared" si="0"/>
        <v>1.7056480901397053E-3</v>
      </c>
      <c r="E24" s="36">
        <f t="shared" si="1"/>
        <v>1.7056480901397053E-3</v>
      </c>
      <c r="F24">
        <f t="shared" si="2"/>
        <v>2.5449361918639588</v>
      </c>
      <c r="G24" s="27">
        <f t="shared" si="3"/>
        <v>2.5449361918639588</v>
      </c>
      <c r="M24">
        <f t="shared" si="7"/>
        <v>9</v>
      </c>
      <c r="N24">
        <f t="shared" si="5"/>
        <v>9.5</v>
      </c>
      <c r="O24">
        <f t="shared" si="8"/>
        <v>2</v>
      </c>
    </row>
    <row r="25" spans="1:15" x14ac:dyDescent="0.3">
      <c r="A25">
        <v>23</v>
      </c>
      <c r="B25">
        <v>-6.8404116704948795E-2</v>
      </c>
      <c r="C25">
        <v>-6.6235160765006407E-2</v>
      </c>
      <c r="D25">
        <f t="shared" si="0"/>
        <v>2.168955939942388E-3</v>
      </c>
      <c r="E25" s="36">
        <f t="shared" si="1"/>
        <v>2.168955939942388E-3</v>
      </c>
      <c r="F25">
        <f t="shared" si="2"/>
        <v>3.1707973794879392</v>
      </c>
      <c r="G25" s="27">
        <f t="shared" si="3"/>
        <v>3.1707973794879392</v>
      </c>
      <c r="M25">
        <f t="shared" si="7"/>
        <v>9.5</v>
      </c>
      <c r="N25">
        <f t="shared" si="5"/>
        <v>10</v>
      </c>
      <c r="O25">
        <f t="shared" si="8"/>
        <v>0</v>
      </c>
    </row>
    <row r="26" spans="1:15" x14ac:dyDescent="0.3">
      <c r="A26">
        <v>24</v>
      </c>
      <c r="B26">
        <v>-6.9802697196056807E-2</v>
      </c>
      <c r="C26">
        <v>-6.7311766496871997E-2</v>
      </c>
      <c r="D26">
        <f t="shared" si="0"/>
        <v>2.4909306991848096E-3</v>
      </c>
      <c r="E26" s="36">
        <f t="shared" si="1"/>
        <v>2.4909306991848096E-3</v>
      </c>
      <c r="F26">
        <f t="shared" si="2"/>
        <v>3.5685307291041521</v>
      </c>
      <c r="G26" s="27">
        <f t="shared" si="3"/>
        <v>3.5685307291041521</v>
      </c>
      <c r="M26">
        <f t="shared" si="7"/>
        <v>10</v>
      </c>
      <c r="N26">
        <f t="shared" si="5"/>
        <v>10.5</v>
      </c>
      <c r="O26">
        <f t="shared" si="8"/>
        <v>0</v>
      </c>
    </row>
    <row r="27" spans="1:15" x14ac:dyDescent="0.3">
      <c r="A27">
        <v>25</v>
      </c>
      <c r="B27">
        <v>-6.9043356014022395E-2</v>
      </c>
      <c r="C27">
        <v>-6.8134653055777705E-2</v>
      </c>
      <c r="D27">
        <f t="shared" si="0"/>
        <v>9.0870295824468927E-4</v>
      </c>
      <c r="E27" s="36">
        <f t="shared" si="1"/>
        <v>9.0870295824468927E-4</v>
      </c>
      <c r="F27">
        <f t="shared" si="2"/>
        <v>1.3161338189588232</v>
      </c>
      <c r="G27" s="27">
        <f t="shared" si="3"/>
        <v>1.3161338189588232</v>
      </c>
      <c r="M27">
        <f t="shared" si="7"/>
        <v>10.5</v>
      </c>
      <c r="N27">
        <f t="shared" si="5"/>
        <v>11</v>
      </c>
      <c r="O27">
        <f t="shared" si="8"/>
        <v>0</v>
      </c>
    </row>
    <row r="28" spans="1:15" x14ac:dyDescent="0.3">
      <c r="A28">
        <v>26</v>
      </c>
      <c r="B28">
        <v>-7.0673060613569094E-2</v>
      </c>
      <c r="C28">
        <v>-6.96171530144888E-2</v>
      </c>
      <c r="D28">
        <f t="shared" si="0"/>
        <v>1.0559075990802941E-3</v>
      </c>
      <c r="E28" s="36">
        <f t="shared" si="1"/>
        <v>1.0559075990802941E-3</v>
      </c>
      <c r="F28">
        <f t="shared" si="2"/>
        <v>1.4940736822675</v>
      </c>
      <c r="G28" s="27">
        <f t="shared" si="3"/>
        <v>1.4940736822675</v>
      </c>
      <c r="M28">
        <f t="shared" si="7"/>
        <v>11</v>
      </c>
      <c r="N28">
        <f t="shared" si="5"/>
        <v>11.5</v>
      </c>
      <c r="O28">
        <f t="shared" si="8"/>
        <v>3</v>
      </c>
    </row>
    <row r="29" spans="1:15" x14ac:dyDescent="0.3">
      <c r="A29">
        <v>27</v>
      </c>
      <c r="B29">
        <v>-7.2319252317692595E-2</v>
      </c>
      <c r="C29">
        <v>-7.1170363326928193E-2</v>
      </c>
      <c r="D29">
        <f t="shared" si="0"/>
        <v>1.1488889907644018E-3</v>
      </c>
      <c r="E29" s="36">
        <f t="shared" si="1"/>
        <v>1.1488889907644018E-3</v>
      </c>
      <c r="F29">
        <f t="shared" si="2"/>
        <v>1.5886350507571978</v>
      </c>
      <c r="G29" s="27">
        <f t="shared" si="3"/>
        <v>1.5886350507571978</v>
      </c>
      <c r="M29">
        <f t="shared" si="7"/>
        <v>11.5</v>
      </c>
      <c r="N29">
        <f t="shared" si="5"/>
        <v>12</v>
      </c>
      <c r="O29">
        <f t="shared" si="8"/>
        <v>2</v>
      </c>
    </row>
    <row r="30" spans="1:15" x14ac:dyDescent="0.3">
      <c r="A30">
        <v>28</v>
      </c>
      <c r="B30">
        <v>-7.3994138314728106E-2</v>
      </c>
      <c r="C30">
        <v>-7.2559182648422996E-2</v>
      </c>
      <c r="D30">
        <f t="shared" si="0"/>
        <v>1.43495566630511E-3</v>
      </c>
      <c r="E30" s="36">
        <f t="shared" si="1"/>
        <v>1.43495566630511E-3</v>
      </c>
      <c r="F30">
        <f t="shared" si="2"/>
        <v>1.9392828931957307</v>
      </c>
      <c r="G30" s="27">
        <f t="shared" si="3"/>
        <v>1.9392828931957307</v>
      </c>
      <c r="M30">
        <f t="shared" si="7"/>
        <v>12</v>
      </c>
      <c r="N30">
        <f t="shared" si="5"/>
        <v>12.5</v>
      </c>
      <c r="O30">
        <f t="shared" si="8"/>
        <v>0</v>
      </c>
    </row>
    <row r="31" spans="1:15" x14ac:dyDescent="0.3">
      <c r="A31">
        <v>29</v>
      </c>
      <c r="B31">
        <v>-7.5648729489327798E-2</v>
      </c>
      <c r="C31">
        <v>-7.4312631839172194E-2</v>
      </c>
      <c r="D31">
        <f t="shared" si="0"/>
        <v>1.3360976501556043E-3</v>
      </c>
      <c r="E31" s="36">
        <f t="shared" si="1"/>
        <v>1.3360976501556043E-3</v>
      </c>
      <c r="F31">
        <f t="shared" si="2"/>
        <v>1.7661865032962587</v>
      </c>
      <c r="G31" s="27">
        <f t="shared" si="3"/>
        <v>1.7661865032962587</v>
      </c>
      <c r="M31">
        <f t="shared" si="7"/>
        <v>12.5</v>
      </c>
      <c r="N31">
        <f t="shared" si="5"/>
        <v>13</v>
      </c>
      <c r="O31">
        <f t="shared" si="8"/>
        <v>3</v>
      </c>
    </row>
    <row r="32" spans="1:15" x14ac:dyDescent="0.3">
      <c r="A32">
        <v>30</v>
      </c>
      <c r="B32">
        <v>-7.7208590787732706E-2</v>
      </c>
      <c r="C32">
        <v>-7.5863499473820303E-2</v>
      </c>
      <c r="D32">
        <f t="shared" si="0"/>
        <v>1.3450913139124027E-3</v>
      </c>
      <c r="E32" s="36">
        <f t="shared" si="1"/>
        <v>1.3450913139124027E-3</v>
      </c>
      <c r="F32">
        <f t="shared" si="2"/>
        <v>1.7421523954638967</v>
      </c>
      <c r="G32" s="27">
        <f t="shared" si="3"/>
        <v>1.7421523954638967</v>
      </c>
      <c r="M32">
        <f t="shared" si="7"/>
        <v>13</v>
      </c>
      <c r="N32">
        <f t="shared" si="5"/>
        <v>13.5</v>
      </c>
      <c r="O32">
        <f t="shared" si="8"/>
        <v>2</v>
      </c>
    </row>
    <row r="33" spans="1:15" x14ac:dyDescent="0.3">
      <c r="A33">
        <v>31</v>
      </c>
      <c r="B33">
        <v>-7.8764918644518706E-2</v>
      </c>
      <c r="C33">
        <v>-7.7365201085929994E-2</v>
      </c>
      <c r="D33">
        <f t="shared" si="0"/>
        <v>1.3997175585887117E-3</v>
      </c>
      <c r="E33" s="36">
        <f t="shared" si="1"/>
        <v>1.3997175585887117E-3</v>
      </c>
      <c r="F33">
        <f t="shared" si="2"/>
        <v>1.7770824659972131</v>
      </c>
      <c r="G33" s="27">
        <f t="shared" si="3"/>
        <v>1.7770824659972131</v>
      </c>
      <c r="M33">
        <f t="shared" si="7"/>
        <v>13.5</v>
      </c>
      <c r="N33">
        <f t="shared" si="5"/>
        <v>14</v>
      </c>
      <c r="O33">
        <f t="shared" si="8"/>
        <v>0</v>
      </c>
    </row>
    <row r="34" spans="1:15" x14ac:dyDescent="0.3">
      <c r="A34">
        <v>32</v>
      </c>
      <c r="B34">
        <v>-8.0329656236783994E-2</v>
      </c>
      <c r="C34">
        <v>-7.9026183335214398E-2</v>
      </c>
      <c r="D34">
        <f t="shared" si="0"/>
        <v>1.3034729015695967E-3</v>
      </c>
      <c r="E34" s="36">
        <f t="shared" si="1"/>
        <v>1.3034729015695967E-3</v>
      </c>
      <c r="F34">
        <f t="shared" si="2"/>
        <v>1.6226546491465248</v>
      </c>
      <c r="G34" s="27">
        <f t="shared" si="3"/>
        <v>1.6226546491465248</v>
      </c>
      <c r="M34">
        <f t="shared" si="7"/>
        <v>14</v>
      </c>
      <c r="N34">
        <f t="shared" si="5"/>
        <v>14.5</v>
      </c>
      <c r="O34">
        <f t="shared" si="8"/>
        <v>0</v>
      </c>
    </row>
    <row r="35" spans="1:15" x14ac:dyDescent="0.3">
      <c r="A35">
        <v>33</v>
      </c>
      <c r="B35">
        <v>-8.1883799621722403E-2</v>
      </c>
      <c r="C35">
        <v>-8.05465092257176E-2</v>
      </c>
      <c r="D35">
        <f t="shared" si="0"/>
        <v>1.3372903960048033E-3</v>
      </c>
      <c r="E35" s="36">
        <f t="shared" si="1"/>
        <v>1.3372903960048033E-3</v>
      </c>
      <c r="F35">
        <f t="shared" si="2"/>
        <v>1.6331562557950017</v>
      </c>
      <c r="G35" s="27">
        <f t="shared" si="3"/>
        <v>1.6331562557950017</v>
      </c>
      <c r="M35">
        <f t="shared" si="7"/>
        <v>14.5</v>
      </c>
      <c r="N35">
        <f t="shared" si="5"/>
        <v>15</v>
      </c>
      <c r="O35">
        <f t="shared" si="8"/>
        <v>1</v>
      </c>
    </row>
    <row r="36" spans="1:15" x14ac:dyDescent="0.3">
      <c r="A36">
        <v>34</v>
      </c>
      <c r="B36">
        <v>-8.3280443493155998E-2</v>
      </c>
      <c r="C36">
        <v>-8.1926048542402305E-2</v>
      </c>
      <c r="D36">
        <f t="shared" si="0"/>
        <v>1.3543949507536929E-3</v>
      </c>
      <c r="E36" s="36">
        <f t="shared" si="1"/>
        <v>1.3543949507536929E-3</v>
      </c>
      <c r="F36">
        <f t="shared" si="2"/>
        <v>1.6263061217547399</v>
      </c>
      <c r="G36" s="27">
        <f t="shared" si="3"/>
        <v>1.6263061217547399</v>
      </c>
      <c r="M36">
        <f t="shared" si="7"/>
        <v>15</v>
      </c>
      <c r="N36">
        <f t="shared" si="5"/>
        <v>15.5</v>
      </c>
      <c r="O36">
        <f t="shared" si="8"/>
        <v>1</v>
      </c>
    </row>
    <row r="37" spans="1:15" x14ac:dyDescent="0.3">
      <c r="A37">
        <v>35</v>
      </c>
      <c r="B37">
        <v>-8.4672671864251398E-2</v>
      </c>
      <c r="C37">
        <v>-8.3268814929619406E-2</v>
      </c>
      <c r="D37">
        <f t="shared" si="0"/>
        <v>1.4038569346319918E-3</v>
      </c>
      <c r="E37" s="36">
        <f t="shared" si="1"/>
        <v>1.4038569346319918E-3</v>
      </c>
      <c r="F37">
        <f t="shared" si="2"/>
        <v>1.6579811451830386</v>
      </c>
      <c r="G37" s="27">
        <f t="shared" si="3"/>
        <v>1.6579811451830386</v>
      </c>
      <c r="M37">
        <f t="shared" si="7"/>
        <v>15.5</v>
      </c>
      <c r="N37">
        <f t="shared" si="5"/>
        <v>16</v>
      </c>
      <c r="O37">
        <f t="shared" si="8"/>
        <v>1</v>
      </c>
    </row>
    <row r="38" spans="1:15" x14ac:dyDescent="0.3">
      <c r="A38">
        <v>36</v>
      </c>
      <c r="B38">
        <v>-8.6069136852051198E-2</v>
      </c>
      <c r="C38">
        <v>-8.4620108057001903E-2</v>
      </c>
      <c r="D38">
        <f t="shared" si="0"/>
        <v>1.4490287950492953E-3</v>
      </c>
      <c r="E38" s="36">
        <f t="shared" si="1"/>
        <v>1.4490287950492953E-3</v>
      </c>
      <c r="F38">
        <f t="shared" si="2"/>
        <v>1.6835637582146405</v>
      </c>
      <c r="G38" s="27">
        <f t="shared" si="3"/>
        <v>1.6835637582146405</v>
      </c>
    </row>
    <row r="39" spans="1:15" x14ac:dyDescent="0.3">
      <c r="A39">
        <v>37</v>
      </c>
      <c r="B39">
        <v>-8.7466916972679498E-2</v>
      </c>
      <c r="C39">
        <v>-8.5828761656636998E-2</v>
      </c>
      <c r="D39">
        <f t="shared" si="0"/>
        <v>1.6381553160425E-3</v>
      </c>
      <c r="E39" s="36">
        <f t="shared" si="1"/>
        <v>1.6381553160425E-3</v>
      </c>
      <c r="F39">
        <f t="shared" si="2"/>
        <v>1.8728856266354761</v>
      </c>
      <c r="G39" s="27">
        <f t="shared" si="3"/>
        <v>1.8728856266354761</v>
      </c>
    </row>
    <row r="40" spans="1:15" x14ac:dyDescent="0.3">
      <c r="A40">
        <v>38</v>
      </c>
      <c r="B40">
        <v>-8.8278050628937801E-2</v>
      </c>
      <c r="C40">
        <v>-8.6546430845828706E-2</v>
      </c>
      <c r="D40">
        <f t="shared" si="0"/>
        <v>1.7316197831090951E-3</v>
      </c>
      <c r="E40" s="36">
        <f t="shared" si="1"/>
        <v>1.7316197831090951E-3</v>
      </c>
      <c r="F40">
        <f t="shared" si="2"/>
        <v>1.9615519042073921</v>
      </c>
      <c r="G40" s="27">
        <f t="shared" si="3"/>
        <v>1.9615519042073921</v>
      </c>
    </row>
    <row r="41" spans="1:15" x14ac:dyDescent="0.3">
      <c r="A41">
        <v>39</v>
      </c>
      <c r="B41">
        <v>-8.90974641094021E-2</v>
      </c>
      <c r="C41">
        <v>-8.7355395207127401E-2</v>
      </c>
      <c r="D41">
        <f t="shared" si="0"/>
        <v>1.7420689022746988E-3</v>
      </c>
      <c r="E41" s="36">
        <f t="shared" si="1"/>
        <v>1.7420689022746988E-3</v>
      </c>
      <c r="F41">
        <f t="shared" si="2"/>
        <v>1.9552396015846483</v>
      </c>
      <c r="G41" s="27">
        <f t="shared" si="3"/>
        <v>1.9552396015846483</v>
      </c>
    </row>
    <row r="42" spans="1:15" x14ac:dyDescent="0.3">
      <c r="A42">
        <v>40</v>
      </c>
      <c r="B42">
        <v>-8.9893780293641104E-2</v>
      </c>
      <c r="C42">
        <v>-8.8284275695293096E-2</v>
      </c>
      <c r="D42">
        <f t="shared" si="0"/>
        <v>1.6095045983480077E-3</v>
      </c>
      <c r="E42" s="36">
        <f t="shared" si="1"/>
        <v>1.6095045983480077E-3</v>
      </c>
      <c r="F42">
        <f t="shared" si="2"/>
        <v>1.790451567494999</v>
      </c>
      <c r="G42" s="27">
        <f t="shared" si="3"/>
        <v>1.790451567494999</v>
      </c>
    </row>
    <row r="43" spans="1:15" x14ac:dyDescent="0.3">
      <c r="A43">
        <v>41</v>
      </c>
      <c r="B43">
        <v>-9.0706168243692306E-2</v>
      </c>
      <c r="C43">
        <v>-8.9023425467847098E-2</v>
      </c>
      <c r="D43">
        <f t="shared" si="0"/>
        <v>1.6827427758452085E-3</v>
      </c>
      <c r="E43" s="36">
        <f t="shared" si="1"/>
        <v>1.6827427758452085E-3</v>
      </c>
      <c r="F43">
        <f t="shared" si="2"/>
        <v>1.855158043193194</v>
      </c>
      <c r="G43" s="27">
        <f t="shared" si="3"/>
        <v>1.855158043193194</v>
      </c>
    </row>
    <row r="44" spans="1:15" x14ac:dyDescent="0.3">
      <c r="A44">
        <v>42</v>
      </c>
      <c r="B44">
        <v>-9.1464687037293393E-2</v>
      </c>
      <c r="C44">
        <v>-8.9623286535676097E-2</v>
      </c>
      <c r="D44">
        <f t="shared" si="0"/>
        <v>1.8414005016172963E-3</v>
      </c>
      <c r="E44" s="36">
        <f t="shared" si="1"/>
        <v>1.8414005016172963E-3</v>
      </c>
      <c r="F44">
        <f t="shared" si="2"/>
        <v>2.0132365410778612</v>
      </c>
      <c r="G44" s="27">
        <f t="shared" si="3"/>
        <v>2.0132365410778612</v>
      </c>
    </row>
    <row r="45" spans="1:15" x14ac:dyDescent="0.3">
      <c r="A45">
        <v>43</v>
      </c>
      <c r="B45">
        <v>-9.2197354322263697E-2</v>
      </c>
      <c r="C45">
        <v>-9.0192008078737201E-2</v>
      </c>
      <c r="D45">
        <f t="shared" si="0"/>
        <v>2.0053462435264957E-3</v>
      </c>
      <c r="E45" s="36">
        <f t="shared" si="1"/>
        <v>2.0053462435264957E-3</v>
      </c>
      <c r="F45">
        <f t="shared" si="2"/>
        <v>2.1750583390029528</v>
      </c>
      <c r="G45" s="27">
        <f t="shared" si="3"/>
        <v>2.1750583390029528</v>
      </c>
    </row>
    <row r="46" spans="1:15" x14ac:dyDescent="0.3">
      <c r="A46">
        <v>44</v>
      </c>
      <c r="B46">
        <v>-9.2870172149234195E-2</v>
      </c>
      <c r="C46">
        <v>-9.0726092429642802E-2</v>
      </c>
      <c r="D46">
        <f t="shared" si="0"/>
        <v>2.1440797195913935E-3</v>
      </c>
      <c r="E46" s="36">
        <f t="shared" si="1"/>
        <v>2.1440797195913935E-3</v>
      </c>
      <c r="F46">
        <f t="shared" si="2"/>
        <v>2.308684984610609</v>
      </c>
      <c r="G46" s="27">
        <f t="shared" si="3"/>
        <v>2.308684984610609</v>
      </c>
    </row>
    <row r="47" spans="1:15" x14ac:dyDescent="0.3">
      <c r="A47">
        <v>45</v>
      </c>
      <c r="B47">
        <v>-9.3547292921284095E-2</v>
      </c>
      <c r="C47">
        <v>-9.1262380339137306E-2</v>
      </c>
      <c r="D47">
        <f t="shared" si="0"/>
        <v>2.2849125821467892E-3</v>
      </c>
      <c r="E47" s="36">
        <f t="shared" si="1"/>
        <v>2.2849125821467892E-3</v>
      </c>
      <c r="F47">
        <f t="shared" si="2"/>
        <v>2.4425213288314414</v>
      </c>
      <c r="G47" s="27">
        <f t="shared" si="3"/>
        <v>2.4425213288314414</v>
      </c>
    </row>
    <row r="48" spans="1:15" x14ac:dyDescent="0.3">
      <c r="A48">
        <v>46</v>
      </c>
      <c r="B48">
        <v>-9.3635622178823694E-2</v>
      </c>
      <c r="C48">
        <v>-9.1310938268183803E-2</v>
      </c>
      <c r="D48">
        <f t="shared" si="0"/>
        <v>2.3246839106398909E-3</v>
      </c>
      <c r="E48" s="36">
        <f t="shared" si="1"/>
        <v>2.3246839106398909E-3</v>
      </c>
      <c r="F48">
        <f t="shared" si="2"/>
        <v>2.4826917967184006</v>
      </c>
      <c r="G48" s="27">
        <f t="shared" si="3"/>
        <v>2.4826917967184006</v>
      </c>
    </row>
    <row r="49" spans="1:7" x14ac:dyDescent="0.3">
      <c r="A49">
        <v>47</v>
      </c>
      <c r="B49">
        <v>-9.3714211373856604E-2</v>
      </c>
      <c r="C49">
        <v>-9.1402959817662804E-2</v>
      </c>
      <c r="D49">
        <f t="shared" si="0"/>
        <v>2.3112515561937996E-3</v>
      </c>
      <c r="E49" s="36">
        <f t="shared" si="1"/>
        <v>2.3112515561937996E-3</v>
      </c>
      <c r="F49">
        <f t="shared" si="2"/>
        <v>2.4662764828414998</v>
      </c>
      <c r="G49" s="27">
        <f t="shared" si="3"/>
        <v>2.4662764828414998</v>
      </c>
    </row>
    <row r="50" spans="1:7" x14ac:dyDescent="0.3">
      <c r="A50">
        <v>48</v>
      </c>
      <c r="B50">
        <v>-9.3762188114314401E-2</v>
      </c>
      <c r="C50">
        <v>-9.1730474899711797E-2</v>
      </c>
      <c r="D50">
        <f t="shared" si="0"/>
        <v>2.031713214602604E-3</v>
      </c>
      <c r="E50" s="36">
        <f t="shared" si="1"/>
        <v>2.031713214602604E-3</v>
      </c>
      <c r="F50">
        <f t="shared" si="2"/>
        <v>2.166879053766908</v>
      </c>
      <c r="G50" s="27">
        <f t="shared" si="3"/>
        <v>2.166879053766908</v>
      </c>
    </row>
    <row r="51" spans="1:7" x14ac:dyDescent="0.3">
      <c r="A51">
        <v>49</v>
      </c>
      <c r="B51">
        <v>-9.3773984676586999E-2</v>
      </c>
      <c r="C51">
        <v>-9.1726973040534801E-2</v>
      </c>
      <c r="D51">
        <f t="shared" si="0"/>
        <v>2.0470116360521984E-3</v>
      </c>
      <c r="E51" s="36">
        <f t="shared" si="1"/>
        <v>2.0470116360521984E-3</v>
      </c>
      <c r="F51">
        <f t="shared" si="2"/>
        <v>2.182920607577941</v>
      </c>
      <c r="G51" s="27">
        <f t="shared" si="3"/>
        <v>2.182920607577941</v>
      </c>
    </row>
    <row r="52" spans="1:7" x14ac:dyDescent="0.3">
      <c r="A52">
        <v>50</v>
      </c>
      <c r="B52">
        <v>-9.3502294502545699E-2</v>
      </c>
      <c r="C52">
        <v>-9.1473797809222199E-2</v>
      </c>
      <c r="D52">
        <f t="shared" si="0"/>
        <v>2.0284966933235005E-3</v>
      </c>
      <c r="E52" s="36">
        <f t="shared" si="1"/>
        <v>2.0284966933235005E-3</v>
      </c>
      <c r="F52">
        <f t="shared" si="2"/>
        <v>2.1694619411380032</v>
      </c>
      <c r="G52" s="27">
        <f t="shared" si="3"/>
        <v>2.1694619411380032</v>
      </c>
    </row>
    <row r="53" spans="1:7" x14ac:dyDescent="0.3">
      <c r="A53">
        <v>51</v>
      </c>
      <c r="B53">
        <v>-9.3248037613322302E-2</v>
      </c>
      <c r="C53">
        <v>-9.1080555568809701E-2</v>
      </c>
      <c r="D53">
        <f t="shared" si="0"/>
        <v>2.1674820445126003E-3</v>
      </c>
      <c r="E53" s="36">
        <f t="shared" si="1"/>
        <v>2.1674820445126003E-3</v>
      </c>
      <c r="F53">
        <f t="shared" si="2"/>
        <v>2.3244264436970128</v>
      </c>
      <c r="G53" s="27">
        <f t="shared" si="3"/>
        <v>2.3244264436970128</v>
      </c>
    </row>
    <row r="54" spans="1:7" x14ac:dyDescent="0.3">
      <c r="A54">
        <v>52</v>
      </c>
      <c r="B54">
        <v>-9.2978789551051294E-2</v>
      </c>
      <c r="C54">
        <v>-9.0666710160216699E-2</v>
      </c>
      <c r="D54">
        <f t="shared" si="0"/>
        <v>2.3120793908345955E-3</v>
      </c>
      <c r="E54" s="36">
        <f t="shared" si="1"/>
        <v>2.3120793908345955E-3</v>
      </c>
      <c r="F54">
        <f t="shared" si="2"/>
        <v>2.486674005973283</v>
      </c>
      <c r="G54" s="27">
        <f t="shared" si="3"/>
        <v>2.486674005973283</v>
      </c>
    </row>
    <row r="55" spans="1:7" x14ac:dyDescent="0.3">
      <c r="A55">
        <v>53</v>
      </c>
      <c r="B55">
        <v>-9.2706980445992196E-2</v>
      </c>
      <c r="C55">
        <v>-9.0476255680918896E-2</v>
      </c>
      <c r="D55">
        <f t="shared" si="0"/>
        <v>2.2307247650732998E-3</v>
      </c>
      <c r="E55" s="36">
        <f t="shared" si="1"/>
        <v>2.2307247650732998E-3</v>
      </c>
      <c r="F55">
        <f t="shared" si="2"/>
        <v>2.4062101411800816</v>
      </c>
      <c r="G55" s="27">
        <f t="shared" si="3"/>
        <v>2.4062101411800816</v>
      </c>
    </row>
    <row r="56" spans="1:7" x14ac:dyDescent="0.3">
      <c r="A56">
        <v>54</v>
      </c>
      <c r="B56">
        <v>-9.2535264873661094E-2</v>
      </c>
      <c r="C56">
        <v>-9.0536127237057701E-2</v>
      </c>
      <c r="D56">
        <f t="shared" si="0"/>
        <v>1.9991376366033931E-3</v>
      </c>
      <c r="E56" s="36">
        <f t="shared" si="1"/>
        <v>1.9991376366033931E-3</v>
      </c>
      <c r="F56">
        <f t="shared" si="2"/>
        <v>2.1604062400781223</v>
      </c>
      <c r="G56" s="27">
        <f t="shared" si="3"/>
        <v>2.1604062400781223</v>
      </c>
    </row>
    <row r="57" spans="1:7" x14ac:dyDescent="0.3">
      <c r="A57">
        <v>55</v>
      </c>
      <c r="B57">
        <v>-9.23495971612288E-2</v>
      </c>
      <c r="C57">
        <v>-9.0239706898180699E-2</v>
      </c>
      <c r="D57">
        <f t="shared" si="0"/>
        <v>2.1098902630481003E-3</v>
      </c>
      <c r="E57" s="36">
        <f t="shared" si="1"/>
        <v>2.1098902630481003E-3</v>
      </c>
      <c r="F57">
        <f t="shared" si="2"/>
        <v>2.2846772784125333</v>
      </c>
      <c r="G57" s="27">
        <f t="shared" si="3"/>
        <v>2.2846772784125333</v>
      </c>
    </row>
    <row r="58" spans="1:7" x14ac:dyDescent="0.3">
      <c r="A58">
        <v>56</v>
      </c>
      <c r="B58">
        <v>-9.2162769672885905E-2</v>
      </c>
      <c r="C58">
        <v>-9.0063149695376807E-2</v>
      </c>
      <c r="D58">
        <f t="shared" si="0"/>
        <v>2.0996199775090985E-3</v>
      </c>
      <c r="E58" s="36">
        <f t="shared" si="1"/>
        <v>2.0996199775090985E-3</v>
      </c>
      <c r="F58">
        <f t="shared" si="2"/>
        <v>2.2781650171335968</v>
      </c>
      <c r="G58" s="27">
        <f t="shared" si="3"/>
        <v>2.2781650171335968</v>
      </c>
    </row>
    <row r="59" spans="1:7" x14ac:dyDescent="0.3">
      <c r="A59">
        <v>57</v>
      </c>
      <c r="B59">
        <v>-9.1974420816543903E-2</v>
      </c>
      <c r="C59">
        <v>-8.97280875861549E-2</v>
      </c>
      <c r="D59">
        <f t="shared" si="0"/>
        <v>2.2463332303890027E-3</v>
      </c>
      <c r="E59" s="36">
        <f t="shared" si="1"/>
        <v>2.2463332303890027E-3</v>
      </c>
      <c r="F59">
        <f t="shared" si="2"/>
        <v>2.4423456113625708</v>
      </c>
      <c r="G59" s="27">
        <f t="shared" si="3"/>
        <v>2.4423456113625708</v>
      </c>
    </row>
    <row r="60" spans="1:7" x14ac:dyDescent="0.3">
      <c r="A60">
        <v>58</v>
      </c>
      <c r="B60">
        <v>-9.1838446146709996E-2</v>
      </c>
      <c r="C60">
        <v>-8.9566907285746303E-2</v>
      </c>
      <c r="D60">
        <f t="shared" si="0"/>
        <v>2.2715388609636927E-3</v>
      </c>
      <c r="E60" s="36">
        <f t="shared" si="1"/>
        <v>2.2715388609636927E-3</v>
      </c>
      <c r="F60">
        <f t="shared" si="2"/>
        <v>2.4734073324095194</v>
      </c>
      <c r="G60" s="27">
        <f t="shared" si="3"/>
        <v>2.4734073324095194</v>
      </c>
    </row>
    <row r="61" spans="1:7" x14ac:dyDescent="0.3">
      <c r="A61">
        <v>59</v>
      </c>
      <c r="B61">
        <v>-9.1675877036560202E-2</v>
      </c>
      <c r="C61">
        <v>-8.9068824903034999E-2</v>
      </c>
      <c r="D61">
        <f t="shared" si="0"/>
        <v>2.6070521335252034E-3</v>
      </c>
      <c r="E61" s="36">
        <f t="shared" si="1"/>
        <v>2.6070521335252034E-3</v>
      </c>
      <c r="F61">
        <f t="shared" si="2"/>
        <v>2.8437711400192169</v>
      </c>
      <c r="G61" s="27">
        <f t="shared" si="3"/>
        <v>2.8437711400192169</v>
      </c>
    </row>
    <row r="62" spans="1:7" x14ac:dyDescent="0.3">
      <c r="A62">
        <v>60</v>
      </c>
      <c r="B62">
        <v>-9.1505102104910793E-2</v>
      </c>
      <c r="C62">
        <v>-8.88271293764933E-2</v>
      </c>
      <c r="D62">
        <f t="shared" si="0"/>
        <v>2.6779727284174937E-3</v>
      </c>
      <c r="E62" s="36">
        <f t="shared" si="1"/>
        <v>2.6779727284174937E-3</v>
      </c>
      <c r="F62">
        <f t="shared" si="2"/>
        <v>2.9265829629337961</v>
      </c>
      <c r="G62" s="27">
        <f t="shared" si="3"/>
        <v>2.9265829629337961</v>
      </c>
    </row>
    <row r="63" spans="1:7" x14ac:dyDescent="0.3">
      <c r="A63">
        <v>61</v>
      </c>
      <c r="B63">
        <v>-9.1318437192357702E-2</v>
      </c>
      <c r="C63">
        <v>-8.8642170824385996E-2</v>
      </c>
      <c r="D63">
        <f t="shared" si="0"/>
        <v>2.6762663679717053E-3</v>
      </c>
      <c r="E63" s="36">
        <f t="shared" si="1"/>
        <v>2.6762663679717053E-3</v>
      </c>
      <c r="F63">
        <f t="shared" si="2"/>
        <v>2.9306966372346963</v>
      </c>
      <c r="G63" s="27">
        <f t="shared" si="3"/>
        <v>2.9306966372346963</v>
      </c>
    </row>
    <row r="64" spans="1:7" x14ac:dyDescent="0.3">
      <c r="A64">
        <v>62</v>
      </c>
      <c r="B64">
        <v>-9.1092787548804705E-2</v>
      </c>
      <c r="C64">
        <v>-8.8344266764508794E-2</v>
      </c>
      <c r="D64">
        <f t="shared" si="0"/>
        <v>2.7485207842959103E-3</v>
      </c>
      <c r="E64" s="36">
        <f t="shared" si="1"/>
        <v>2.7485207842959103E-3</v>
      </c>
      <c r="F64">
        <f t="shared" si="2"/>
        <v>3.0172759647116276</v>
      </c>
      <c r="G64" s="27">
        <f t="shared" si="3"/>
        <v>3.0172759647116276</v>
      </c>
    </row>
    <row r="65" spans="1:7" x14ac:dyDescent="0.3">
      <c r="A65">
        <v>63</v>
      </c>
      <c r="B65">
        <v>-9.0842526942289004E-2</v>
      </c>
      <c r="C65">
        <v>-8.8115892105496793E-2</v>
      </c>
      <c r="D65">
        <f t="shared" si="0"/>
        <v>2.7266348367922105E-3</v>
      </c>
      <c r="E65" s="36">
        <f t="shared" si="1"/>
        <v>2.7266348367922105E-3</v>
      </c>
      <c r="F65">
        <f t="shared" si="2"/>
        <v>3.0014960267721347</v>
      </c>
      <c r="G65" s="27">
        <f t="shared" si="3"/>
        <v>3.0014960267721347</v>
      </c>
    </row>
    <row r="66" spans="1:7" x14ac:dyDescent="0.3">
      <c r="A66">
        <v>64</v>
      </c>
      <c r="B66">
        <v>-9.0556958778956698E-2</v>
      </c>
      <c r="C66">
        <v>-8.7756980360313E-2</v>
      </c>
      <c r="D66">
        <f t="shared" si="0"/>
        <v>2.7999784186436977E-3</v>
      </c>
      <c r="E66" s="36">
        <f t="shared" si="1"/>
        <v>2.7999784186436977E-3</v>
      </c>
      <c r="F66">
        <f t="shared" si="2"/>
        <v>3.0919527956744353</v>
      </c>
      <c r="G66" s="27">
        <f t="shared" si="3"/>
        <v>3.0919527956744353</v>
      </c>
    </row>
    <row r="67" spans="1:7" x14ac:dyDescent="0.3">
      <c r="A67">
        <v>65</v>
      </c>
      <c r="B67">
        <v>-8.9737219308821795E-2</v>
      </c>
      <c r="C67">
        <v>-8.6774904336170799E-2</v>
      </c>
      <c r="D67">
        <f t="shared" si="0"/>
        <v>2.9623149726509951E-3</v>
      </c>
      <c r="E67" s="36">
        <f t="shared" si="1"/>
        <v>2.9623149726509951E-3</v>
      </c>
      <c r="F67">
        <f t="shared" si="2"/>
        <v>3.3010995832804673</v>
      </c>
      <c r="G67" s="27">
        <f t="shared" si="3"/>
        <v>3.3010995832804673</v>
      </c>
    </row>
    <row r="68" spans="1:7" x14ac:dyDescent="0.3">
      <c r="A68">
        <v>66</v>
      </c>
      <c r="B68">
        <v>-8.6890131594327902E-2</v>
      </c>
      <c r="C68">
        <v>-8.4231449373997E-2</v>
      </c>
      <c r="D68">
        <f t="shared" ref="D68:D131" si="9">ABS(B68-C68)</f>
        <v>2.6586822203309018E-3</v>
      </c>
      <c r="E68" s="36">
        <f t="shared" ref="E68:E131" si="10">D68</f>
        <v>2.6586822203309018E-3</v>
      </c>
      <c r="F68">
        <f t="shared" ref="F68:F131" si="11">ABS(E68/B68)*100</f>
        <v>3.0598206856720398</v>
      </c>
      <c r="G68" s="27">
        <f t="shared" ref="G68:G131" si="12">F68</f>
        <v>3.0598206856720398</v>
      </c>
    </row>
    <row r="69" spans="1:7" x14ac:dyDescent="0.3">
      <c r="A69">
        <v>67</v>
      </c>
      <c r="B69">
        <v>-8.3920942149366101E-2</v>
      </c>
      <c r="C69">
        <v>-8.1521342284290907E-2</v>
      </c>
      <c r="D69">
        <f t="shared" si="9"/>
        <v>2.3995998650751943E-3</v>
      </c>
      <c r="E69" s="36">
        <f t="shared" si="10"/>
        <v>2.3995998650751943E-3</v>
      </c>
      <c r="F69">
        <f t="shared" si="11"/>
        <v>2.8593576330497852</v>
      </c>
      <c r="G69" s="27">
        <f t="shared" si="12"/>
        <v>2.8593576330497852</v>
      </c>
    </row>
    <row r="70" spans="1:7" x14ac:dyDescent="0.3">
      <c r="A70">
        <v>68</v>
      </c>
      <c r="B70">
        <v>-8.1046755252674393E-2</v>
      </c>
      <c r="C70">
        <v>-7.8810376083901706E-2</v>
      </c>
      <c r="D70">
        <f t="shared" si="9"/>
        <v>2.2363791687726869E-3</v>
      </c>
      <c r="E70" s="36">
        <f t="shared" si="10"/>
        <v>2.2363791687726869E-3</v>
      </c>
      <c r="F70">
        <f t="shared" si="11"/>
        <v>2.7593691589508644</v>
      </c>
      <c r="G70" s="27">
        <f t="shared" si="12"/>
        <v>2.7593691589508644</v>
      </c>
    </row>
    <row r="71" spans="1:7" x14ac:dyDescent="0.3">
      <c r="A71">
        <v>69</v>
      </c>
      <c r="B71">
        <v>-7.8138015517703496E-2</v>
      </c>
      <c r="C71">
        <v>-7.6336997236280305E-2</v>
      </c>
      <c r="D71">
        <f t="shared" si="9"/>
        <v>1.8010182814231918E-3</v>
      </c>
      <c r="E71" s="36">
        <f t="shared" si="10"/>
        <v>1.8010182814231918E-3</v>
      </c>
      <c r="F71">
        <f t="shared" si="11"/>
        <v>2.3049194038145751</v>
      </c>
      <c r="G71" s="27">
        <f t="shared" si="12"/>
        <v>2.3049194038145751</v>
      </c>
    </row>
    <row r="72" spans="1:7" x14ac:dyDescent="0.3">
      <c r="A72">
        <v>70</v>
      </c>
      <c r="B72">
        <v>-7.8580340352216199E-2</v>
      </c>
      <c r="C72">
        <v>-7.6795919432143298E-2</v>
      </c>
      <c r="D72">
        <f t="shared" si="9"/>
        <v>1.7844209200729017E-3</v>
      </c>
      <c r="E72" s="36">
        <f t="shared" si="10"/>
        <v>1.7844209200729017E-3</v>
      </c>
      <c r="F72">
        <f t="shared" si="11"/>
        <v>2.270823608137472</v>
      </c>
      <c r="G72" s="27">
        <f t="shared" si="12"/>
        <v>2.270823608137472</v>
      </c>
    </row>
    <row r="73" spans="1:7" x14ac:dyDescent="0.3">
      <c r="A73">
        <v>71</v>
      </c>
      <c r="B73">
        <v>-7.9022606499109194E-2</v>
      </c>
      <c r="C73">
        <v>-7.7318581557819302E-2</v>
      </c>
      <c r="D73">
        <f t="shared" si="9"/>
        <v>1.7040249412898917E-3</v>
      </c>
      <c r="E73" s="36">
        <f t="shared" si="10"/>
        <v>1.7040249412898917E-3</v>
      </c>
      <c r="F73">
        <f t="shared" si="11"/>
        <v>2.1563765317069121</v>
      </c>
      <c r="G73" s="27">
        <f t="shared" si="12"/>
        <v>2.1563765317069121</v>
      </c>
    </row>
    <row r="74" spans="1:7" x14ac:dyDescent="0.3">
      <c r="A74">
        <v>72</v>
      </c>
      <c r="B74">
        <v>-7.9288347291747496E-2</v>
      </c>
      <c r="C74">
        <v>-7.7602989151921903E-2</v>
      </c>
      <c r="D74">
        <f t="shared" si="9"/>
        <v>1.6853581398255935E-3</v>
      </c>
      <c r="E74" s="36">
        <f t="shared" si="10"/>
        <v>1.6853581398255935E-3</v>
      </c>
      <c r="F74">
        <f t="shared" si="11"/>
        <v>2.1256063436713974</v>
      </c>
      <c r="G74" s="27">
        <f t="shared" si="12"/>
        <v>2.1256063436713974</v>
      </c>
    </row>
    <row r="75" spans="1:7" x14ac:dyDescent="0.3">
      <c r="A75">
        <v>73</v>
      </c>
      <c r="B75">
        <v>-7.9731392566746107E-2</v>
      </c>
      <c r="C75">
        <v>-7.7941817840199906E-2</v>
      </c>
      <c r="D75">
        <f t="shared" si="9"/>
        <v>1.7895747265462003E-3</v>
      </c>
      <c r="E75" s="36">
        <f t="shared" si="10"/>
        <v>1.7895747265462003E-3</v>
      </c>
      <c r="F75">
        <f t="shared" si="11"/>
        <v>2.2445045407278958</v>
      </c>
      <c r="G75" s="27">
        <f t="shared" si="12"/>
        <v>2.2445045407278958</v>
      </c>
    </row>
    <row r="76" spans="1:7" x14ac:dyDescent="0.3">
      <c r="A76">
        <v>74</v>
      </c>
      <c r="B76">
        <v>-7.9152975270831399E-2</v>
      </c>
      <c r="C76">
        <v>-7.7337744327858005E-2</v>
      </c>
      <c r="D76">
        <f t="shared" si="9"/>
        <v>1.8152309429733948E-3</v>
      </c>
      <c r="E76" s="36">
        <f t="shared" si="10"/>
        <v>1.8152309429733948E-3</v>
      </c>
      <c r="F76">
        <f t="shared" si="11"/>
        <v>2.2933199121856944</v>
      </c>
      <c r="G76" s="27">
        <f t="shared" si="12"/>
        <v>2.2933199121856944</v>
      </c>
    </row>
    <row r="77" spans="1:7" x14ac:dyDescent="0.3">
      <c r="A77">
        <v>75</v>
      </c>
      <c r="B77">
        <v>-7.8558900093019995E-2</v>
      </c>
      <c r="C77">
        <v>-7.6630756929822394E-2</v>
      </c>
      <c r="D77">
        <f t="shared" si="9"/>
        <v>1.9281431631976015E-3</v>
      </c>
      <c r="E77" s="36">
        <f t="shared" si="10"/>
        <v>1.9281431631976015E-3</v>
      </c>
      <c r="F77">
        <f t="shared" si="11"/>
        <v>2.4543917505394379</v>
      </c>
      <c r="G77" s="27">
        <f t="shared" si="12"/>
        <v>2.4543917505394379</v>
      </c>
    </row>
    <row r="78" spans="1:7" x14ac:dyDescent="0.3">
      <c r="A78">
        <v>76</v>
      </c>
      <c r="B78">
        <v>-7.7847895069014406E-2</v>
      </c>
      <c r="C78">
        <v>-7.6006380456805703E-2</v>
      </c>
      <c r="D78">
        <f t="shared" si="9"/>
        <v>1.8415146122087028E-3</v>
      </c>
      <c r="E78" s="36">
        <f t="shared" si="10"/>
        <v>1.8415146122087028E-3</v>
      </c>
      <c r="F78">
        <f t="shared" si="11"/>
        <v>2.365529100788335</v>
      </c>
      <c r="G78" s="27">
        <f t="shared" si="12"/>
        <v>2.365529100788335</v>
      </c>
    </row>
    <row r="79" spans="1:7" x14ac:dyDescent="0.3">
      <c r="A79">
        <v>77</v>
      </c>
      <c r="B79">
        <v>-7.7345588706017501E-2</v>
      </c>
      <c r="C79">
        <v>-7.54241573935788E-2</v>
      </c>
      <c r="D79">
        <f t="shared" si="9"/>
        <v>1.9214313124387011E-3</v>
      </c>
      <c r="E79" s="36">
        <f t="shared" si="10"/>
        <v>1.9214313124387011E-3</v>
      </c>
      <c r="F79">
        <f t="shared" si="11"/>
        <v>2.4842157705229457</v>
      </c>
      <c r="G79" s="27">
        <f t="shared" si="12"/>
        <v>2.4842157705229457</v>
      </c>
    </row>
    <row r="80" spans="1:7" x14ac:dyDescent="0.3">
      <c r="A80">
        <v>78</v>
      </c>
      <c r="B80">
        <v>-7.6484808018998998E-2</v>
      </c>
      <c r="C80">
        <v>-7.4604318341880596E-2</v>
      </c>
      <c r="D80">
        <f t="shared" si="9"/>
        <v>1.8804896771184021E-3</v>
      </c>
      <c r="E80" s="36">
        <f t="shared" si="10"/>
        <v>1.8804896771184021E-3</v>
      </c>
      <c r="F80">
        <f t="shared" si="11"/>
        <v>2.458644697978825</v>
      </c>
      <c r="G80" s="27">
        <f t="shared" si="12"/>
        <v>2.458644697978825</v>
      </c>
    </row>
    <row r="81" spans="1:7" x14ac:dyDescent="0.3">
      <c r="A81">
        <v>79</v>
      </c>
      <c r="B81">
        <v>-7.5653786668005998E-2</v>
      </c>
      <c r="C81">
        <v>-7.3925556895936398E-2</v>
      </c>
      <c r="D81">
        <f t="shared" si="9"/>
        <v>1.7282297720696005E-3</v>
      </c>
      <c r="E81" s="36">
        <f t="shared" si="10"/>
        <v>1.7282297720696005E-3</v>
      </c>
      <c r="F81">
        <f t="shared" si="11"/>
        <v>2.2843929539887382</v>
      </c>
      <c r="G81" s="27">
        <f t="shared" si="12"/>
        <v>2.2843929539887382</v>
      </c>
    </row>
    <row r="82" spans="1:7" x14ac:dyDescent="0.3">
      <c r="A82">
        <v>80</v>
      </c>
      <c r="B82">
        <v>-7.4846958628046495E-2</v>
      </c>
      <c r="C82">
        <v>-7.3048907664587007E-2</v>
      </c>
      <c r="D82">
        <f t="shared" si="9"/>
        <v>1.7980509634594882E-3</v>
      </c>
      <c r="E82" s="36">
        <f t="shared" si="10"/>
        <v>1.7980509634594882E-3</v>
      </c>
      <c r="F82">
        <f t="shared" si="11"/>
        <v>2.40230330853514</v>
      </c>
      <c r="G82" s="27">
        <f t="shared" si="12"/>
        <v>2.40230330853514</v>
      </c>
    </row>
    <row r="83" spans="1:7" x14ac:dyDescent="0.3">
      <c r="A83">
        <v>81</v>
      </c>
      <c r="B83">
        <v>-7.4152765667545195E-2</v>
      </c>
      <c r="C83">
        <v>-7.2389414092156504E-2</v>
      </c>
      <c r="D83">
        <f t="shared" si="9"/>
        <v>1.7633515753886914E-3</v>
      </c>
      <c r="E83" s="36">
        <f t="shared" si="10"/>
        <v>1.7633515753886914E-3</v>
      </c>
      <c r="F83">
        <f t="shared" si="11"/>
        <v>2.3779983922574934</v>
      </c>
      <c r="G83" s="27">
        <f t="shared" si="12"/>
        <v>2.3779983922574934</v>
      </c>
    </row>
    <row r="84" spans="1:7" x14ac:dyDescent="0.3">
      <c r="A84">
        <v>82</v>
      </c>
      <c r="B84">
        <v>-7.5734028316397403E-2</v>
      </c>
      <c r="C84">
        <v>-7.3846880235312801E-2</v>
      </c>
      <c r="D84">
        <f t="shared" si="9"/>
        <v>1.8871480810846025E-3</v>
      </c>
      <c r="E84" s="36">
        <f t="shared" si="10"/>
        <v>1.8871480810846025E-3</v>
      </c>
      <c r="F84">
        <f t="shared" si="11"/>
        <v>2.4918099869197246</v>
      </c>
      <c r="G84" s="27">
        <f t="shared" si="12"/>
        <v>2.4918099869197246</v>
      </c>
    </row>
    <row r="85" spans="1:7" x14ac:dyDescent="0.3">
      <c r="A85">
        <v>83</v>
      </c>
      <c r="B85">
        <v>-7.5771648931257096E-2</v>
      </c>
      <c r="C85">
        <v>-7.3602229670156297E-2</v>
      </c>
      <c r="D85">
        <f t="shared" si="9"/>
        <v>2.1694192611007995E-3</v>
      </c>
      <c r="E85" s="36">
        <f t="shared" si="10"/>
        <v>2.1694192611007995E-3</v>
      </c>
      <c r="F85">
        <f t="shared" si="11"/>
        <v>2.8631015580365404</v>
      </c>
      <c r="G85" s="27">
        <f t="shared" si="12"/>
        <v>2.8631015580365404</v>
      </c>
    </row>
    <row r="86" spans="1:7" x14ac:dyDescent="0.3">
      <c r="A86">
        <v>84</v>
      </c>
      <c r="B86">
        <v>-7.4670909277202102E-2</v>
      </c>
      <c r="C86">
        <v>-7.3042224162788605E-2</v>
      </c>
      <c r="D86">
        <f t="shared" si="9"/>
        <v>1.6286851144134973E-3</v>
      </c>
      <c r="E86" s="36">
        <f t="shared" si="10"/>
        <v>1.6286851144134973E-3</v>
      </c>
      <c r="F86">
        <f t="shared" si="11"/>
        <v>2.1811507723406733</v>
      </c>
      <c r="G86" s="27">
        <f t="shared" si="12"/>
        <v>2.1811507723406733</v>
      </c>
    </row>
    <row r="87" spans="1:7" x14ac:dyDescent="0.3">
      <c r="A87">
        <v>85</v>
      </c>
      <c r="B87">
        <v>-7.3535918316524895E-2</v>
      </c>
      <c r="C87">
        <v>-7.2044757712359506E-2</v>
      </c>
      <c r="D87">
        <f t="shared" si="9"/>
        <v>1.4911606041653896E-3</v>
      </c>
      <c r="E87" s="36">
        <f t="shared" si="10"/>
        <v>1.4911606041653896E-3</v>
      </c>
      <c r="F87">
        <f t="shared" si="11"/>
        <v>2.0277989835482861</v>
      </c>
      <c r="G87" s="27">
        <f t="shared" si="12"/>
        <v>2.0277989835482861</v>
      </c>
    </row>
    <row r="88" spans="1:7" x14ac:dyDescent="0.3">
      <c r="A88">
        <v>86</v>
      </c>
      <c r="B88">
        <v>-7.2590238361182002E-2</v>
      </c>
      <c r="C88">
        <v>-7.1455992257308698E-2</v>
      </c>
      <c r="D88">
        <f t="shared" si="9"/>
        <v>1.1342461038733043E-3</v>
      </c>
      <c r="E88" s="36">
        <f t="shared" si="10"/>
        <v>1.1342461038733043E-3</v>
      </c>
      <c r="F88">
        <f t="shared" si="11"/>
        <v>1.5625325518697404</v>
      </c>
      <c r="G88" s="27">
        <f t="shared" si="12"/>
        <v>1.5625325518697404</v>
      </c>
    </row>
    <row r="89" spans="1:7" x14ac:dyDescent="0.3">
      <c r="A89">
        <v>87</v>
      </c>
      <c r="B89">
        <v>-7.1536256193666298E-2</v>
      </c>
      <c r="C89">
        <v>-7.0625035032515104E-2</v>
      </c>
      <c r="D89">
        <f t="shared" si="9"/>
        <v>9.1122116115119334E-4</v>
      </c>
      <c r="E89" s="36">
        <f t="shared" si="10"/>
        <v>9.1122116115119334E-4</v>
      </c>
      <c r="F89">
        <f t="shared" si="11"/>
        <v>1.2737892778233919</v>
      </c>
      <c r="G89" s="27">
        <f t="shared" si="12"/>
        <v>1.2737892778233919</v>
      </c>
    </row>
    <row r="90" spans="1:7" x14ac:dyDescent="0.3">
      <c r="A90">
        <v>88</v>
      </c>
      <c r="B90">
        <v>-7.04625266135053E-2</v>
      </c>
      <c r="C90">
        <v>-6.9497185517797697E-2</v>
      </c>
      <c r="D90">
        <f t="shared" si="9"/>
        <v>9.6534109570760307E-4</v>
      </c>
      <c r="E90" s="36">
        <f t="shared" si="10"/>
        <v>9.6534109570760307E-4</v>
      </c>
      <c r="F90">
        <f t="shared" si="11"/>
        <v>1.3700063595542138</v>
      </c>
      <c r="G90" s="27">
        <f t="shared" si="12"/>
        <v>1.3700063595542138</v>
      </c>
    </row>
    <row r="91" spans="1:7" x14ac:dyDescent="0.3">
      <c r="A91">
        <v>89</v>
      </c>
      <c r="B91">
        <v>-6.9384205924401199E-2</v>
      </c>
      <c r="C91">
        <v>-6.8486055917536398E-2</v>
      </c>
      <c r="D91">
        <f t="shared" si="9"/>
        <v>8.9815000686480073E-4</v>
      </c>
      <c r="E91" s="36">
        <f t="shared" si="10"/>
        <v>8.9815000686480073E-4</v>
      </c>
      <c r="F91">
        <f t="shared" si="11"/>
        <v>1.2944588684107678</v>
      </c>
      <c r="G91" s="27">
        <f t="shared" si="12"/>
        <v>1.2944588684107678</v>
      </c>
    </row>
    <row r="92" spans="1:7" x14ac:dyDescent="0.3">
      <c r="A92">
        <v>90</v>
      </c>
      <c r="B92">
        <v>-6.8044737199416699E-2</v>
      </c>
      <c r="C92">
        <v>-6.7152307138703696E-2</v>
      </c>
      <c r="D92">
        <f t="shared" si="9"/>
        <v>8.9243006071300368E-4</v>
      </c>
      <c r="E92" s="36">
        <f t="shared" si="10"/>
        <v>8.9243006071300368E-4</v>
      </c>
      <c r="F92">
        <f t="shared" si="11"/>
        <v>1.3115342897094089</v>
      </c>
      <c r="G92" s="27">
        <f t="shared" si="12"/>
        <v>1.3115342897094089</v>
      </c>
    </row>
    <row r="93" spans="1:7" x14ac:dyDescent="0.3">
      <c r="A93">
        <v>91</v>
      </c>
      <c r="B93">
        <v>-6.6697753476264304E-2</v>
      </c>
      <c r="C93">
        <v>-6.5885342264516797E-2</v>
      </c>
      <c r="D93">
        <f t="shared" si="9"/>
        <v>8.1241121174750741E-4</v>
      </c>
      <c r="E93" s="36">
        <f t="shared" si="10"/>
        <v>8.1241121174750741E-4</v>
      </c>
      <c r="F93">
        <f t="shared" si="11"/>
        <v>1.2180488388362583</v>
      </c>
      <c r="G93" s="27">
        <f t="shared" si="12"/>
        <v>1.2180488388362583</v>
      </c>
    </row>
    <row r="94" spans="1:7" x14ac:dyDescent="0.3">
      <c r="A94">
        <v>92</v>
      </c>
      <c r="B94">
        <v>-6.53501772148634E-2</v>
      </c>
      <c r="C94">
        <v>-6.4481600154529806E-2</v>
      </c>
      <c r="D94">
        <f t="shared" si="9"/>
        <v>8.6857706033359461E-4</v>
      </c>
      <c r="E94" s="36">
        <f t="shared" si="10"/>
        <v>8.6857706033359461E-4</v>
      </c>
      <c r="F94">
        <f t="shared" si="11"/>
        <v>1.3291120198156761</v>
      </c>
      <c r="G94" s="27">
        <f t="shared" si="12"/>
        <v>1.3291120198156761</v>
      </c>
    </row>
    <row r="95" spans="1:7" x14ac:dyDescent="0.3">
      <c r="A95">
        <v>93</v>
      </c>
      <c r="B95">
        <v>-6.4005879114050201E-2</v>
      </c>
      <c r="C95">
        <v>-6.3006220034304602E-2</v>
      </c>
      <c r="D95">
        <f t="shared" si="9"/>
        <v>9.9965907974559898E-4</v>
      </c>
      <c r="E95" s="36">
        <f t="shared" si="10"/>
        <v>9.9965907974559898E-4</v>
      </c>
      <c r="F95">
        <f t="shared" si="11"/>
        <v>1.5618238411573659</v>
      </c>
      <c r="G95" s="27">
        <f t="shared" si="12"/>
        <v>1.5618238411573659</v>
      </c>
    </row>
    <row r="96" spans="1:7" x14ac:dyDescent="0.3">
      <c r="A96">
        <v>94</v>
      </c>
      <c r="B96">
        <v>-6.2663988473192198E-2</v>
      </c>
      <c r="C96">
        <v>-6.1597101147149599E-2</v>
      </c>
      <c r="D96">
        <f t="shared" si="9"/>
        <v>1.0668873260425982E-3</v>
      </c>
      <c r="E96" s="36">
        <f t="shared" si="10"/>
        <v>1.0668873260425982E-3</v>
      </c>
      <c r="F96">
        <f t="shared" si="11"/>
        <v>1.7025525378088806</v>
      </c>
      <c r="G96" s="27">
        <f t="shared" si="12"/>
        <v>1.7025525378088806</v>
      </c>
    </row>
    <row r="97" spans="1:7" x14ac:dyDescent="0.3">
      <c r="A97">
        <v>95</v>
      </c>
      <c r="B97">
        <v>-6.3545739988899799E-2</v>
      </c>
      <c r="C97">
        <v>-6.2094780824853701E-2</v>
      </c>
      <c r="D97">
        <f t="shared" si="9"/>
        <v>1.4509591640460978E-3</v>
      </c>
      <c r="E97" s="36">
        <f t="shared" si="10"/>
        <v>1.4509591640460978E-3</v>
      </c>
      <c r="F97">
        <f t="shared" si="11"/>
        <v>2.28333034488158</v>
      </c>
      <c r="G97" s="27">
        <f t="shared" si="12"/>
        <v>2.28333034488158</v>
      </c>
    </row>
    <row r="98" spans="1:7" x14ac:dyDescent="0.3">
      <c r="A98">
        <v>96</v>
      </c>
      <c r="B98">
        <v>-6.2332356998734802E-2</v>
      </c>
      <c r="C98">
        <v>-6.0996297551690198E-2</v>
      </c>
      <c r="D98">
        <f t="shared" si="9"/>
        <v>1.3360594470446033E-3</v>
      </c>
      <c r="E98" s="36">
        <f t="shared" si="10"/>
        <v>1.3360594470446033E-3</v>
      </c>
      <c r="F98">
        <f t="shared" si="11"/>
        <v>2.1434444506433827</v>
      </c>
      <c r="G98" s="27">
        <f t="shared" si="12"/>
        <v>2.1434444506433827</v>
      </c>
    </row>
    <row r="99" spans="1:7" x14ac:dyDescent="0.3">
      <c r="A99">
        <v>193</v>
      </c>
      <c r="B99">
        <v>-6.0660609198191502E-2</v>
      </c>
      <c r="C99">
        <v>-5.9718796805873102E-2</v>
      </c>
      <c r="D99">
        <f t="shared" si="9"/>
        <v>9.4181239231840019E-4</v>
      </c>
      <c r="E99" s="36">
        <f t="shared" si="10"/>
        <v>9.4181239231840019E-4</v>
      </c>
      <c r="F99">
        <f t="shared" si="11"/>
        <v>1.5525930332174751</v>
      </c>
      <c r="G99" s="27">
        <f t="shared" si="12"/>
        <v>1.5525930332174751</v>
      </c>
    </row>
    <row r="100" spans="1:7" x14ac:dyDescent="0.3">
      <c r="A100">
        <v>194</v>
      </c>
      <c r="B100">
        <v>-6.2243306929347E-2</v>
      </c>
      <c r="C100">
        <v>-6.0350285223527797E-2</v>
      </c>
      <c r="D100">
        <f t="shared" si="9"/>
        <v>1.8930217058192034E-3</v>
      </c>
      <c r="E100" s="36">
        <f t="shared" si="10"/>
        <v>1.8930217058192034E-3</v>
      </c>
      <c r="F100">
        <f t="shared" si="11"/>
        <v>3.0413257251385941</v>
      </c>
      <c r="G100" s="27">
        <f t="shared" si="12"/>
        <v>3.0413257251385941</v>
      </c>
    </row>
    <row r="101" spans="1:7" x14ac:dyDescent="0.3">
      <c r="A101">
        <v>195</v>
      </c>
      <c r="B101">
        <v>-6.1825154154234001E-2</v>
      </c>
      <c r="C101">
        <v>-6.0064916633832899E-2</v>
      </c>
      <c r="D101">
        <f t="shared" si="9"/>
        <v>1.760237520401102E-3</v>
      </c>
      <c r="E101" s="36">
        <f t="shared" si="10"/>
        <v>1.760237520401102E-3</v>
      </c>
      <c r="F101">
        <f t="shared" si="11"/>
        <v>2.8471219271202655</v>
      </c>
      <c r="G101" s="27">
        <f t="shared" si="12"/>
        <v>2.8471219271202655</v>
      </c>
    </row>
    <row r="102" spans="1:7" x14ac:dyDescent="0.3">
      <c r="A102">
        <v>196</v>
      </c>
      <c r="B102">
        <v>-6.1410056477735703E-2</v>
      </c>
      <c r="C102">
        <v>-6.0028553033964697E-2</v>
      </c>
      <c r="D102">
        <f t="shared" si="9"/>
        <v>1.3815034437710053E-3</v>
      </c>
      <c r="E102" s="36">
        <f t="shared" si="10"/>
        <v>1.3815034437710053E-3</v>
      </c>
      <c r="F102">
        <f t="shared" si="11"/>
        <v>2.249637149042309</v>
      </c>
      <c r="G102" s="27">
        <f t="shared" si="12"/>
        <v>2.249637149042309</v>
      </c>
    </row>
    <row r="103" spans="1:7" x14ac:dyDescent="0.3">
      <c r="A103">
        <v>197</v>
      </c>
      <c r="B103">
        <v>-6.0985670295423997E-2</v>
      </c>
      <c r="C103">
        <v>-5.9671054229780501E-2</v>
      </c>
      <c r="D103">
        <f t="shared" si="9"/>
        <v>1.3146160656434952E-3</v>
      </c>
      <c r="E103" s="36">
        <f t="shared" si="10"/>
        <v>1.3146160656434952E-3</v>
      </c>
      <c r="F103">
        <f t="shared" si="11"/>
        <v>2.1556146866555572</v>
      </c>
      <c r="G103" s="27">
        <f t="shared" si="12"/>
        <v>2.1556146866555572</v>
      </c>
    </row>
    <row r="104" spans="1:7" x14ac:dyDescent="0.3">
      <c r="A104">
        <v>198</v>
      </c>
      <c r="B104">
        <v>-6.0792020802916603E-2</v>
      </c>
      <c r="C104">
        <v>-5.9553388195201097E-2</v>
      </c>
      <c r="D104">
        <f t="shared" si="9"/>
        <v>1.2386326077155063E-3</v>
      </c>
      <c r="E104" s="36">
        <f t="shared" si="10"/>
        <v>1.2386326077155063E-3</v>
      </c>
      <c r="F104">
        <f t="shared" si="11"/>
        <v>2.0374920776709575</v>
      </c>
      <c r="G104" s="27">
        <f t="shared" si="12"/>
        <v>2.0374920776709575</v>
      </c>
    </row>
    <row r="105" spans="1:7" x14ac:dyDescent="0.3">
      <c r="A105">
        <v>199</v>
      </c>
      <c r="B105">
        <v>-6.0602576225602299E-2</v>
      </c>
      <c r="C105">
        <v>-5.94952717287376E-2</v>
      </c>
      <c r="D105">
        <f t="shared" si="9"/>
        <v>1.1073044968646986E-3</v>
      </c>
      <c r="E105" s="36">
        <f t="shared" si="10"/>
        <v>1.1073044968646986E-3</v>
      </c>
      <c r="F105">
        <f t="shared" si="11"/>
        <v>1.8271574672710105</v>
      </c>
      <c r="G105" s="27">
        <f t="shared" si="12"/>
        <v>1.8271574672710105</v>
      </c>
    </row>
    <row r="106" spans="1:7" x14ac:dyDescent="0.3">
      <c r="A106">
        <v>200</v>
      </c>
      <c r="B106">
        <v>-6.0454035636356998E-2</v>
      </c>
      <c r="C106">
        <v>-5.9426757733846501E-2</v>
      </c>
      <c r="D106">
        <f t="shared" si="9"/>
        <v>1.0272779025104969E-3</v>
      </c>
      <c r="E106" s="36">
        <f t="shared" si="10"/>
        <v>1.0272779025104969E-3</v>
      </c>
      <c r="F106">
        <f t="shared" si="11"/>
        <v>1.6992710109375939</v>
      </c>
      <c r="G106" s="27">
        <f t="shared" si="12"/>
        <v>1.6992710109375939</v>
      </c>
    </row>
    <row r="107" spans="1:7" x14ac:dyDescent="0.3">
      <c r="A107">
        <v>201</v>
      </c>
      <c r="B107">
        <v>-6.0286934191698102E-2</v>
      </c>
      <c r="C107">
        <v>-5.91685609814264E-2</v>
      </c>
      <c r="D107">
        <f t="shared" si="9"/>
        <v>1.1183732102717017E-3</v>
      </c>
      <c r="E107" s="36">
        <f t="shared" si="10"/>
        <v>1.1183732102717017E-3</v>
      </c>
      <c r="F107">
        <f t="shared" si="11"/>
        <v>1.8550839004609871</v>
      </c>
      <c r="G107" s="27">
        <f t="shared" si="12"/>
        <v>1.8550839004609871</v>
      </c>
    </row>
    <row r="108" spans="1:7" x14ac:dyDescent="0.3">
      <c r="A108">
        <v>202</v>
      </c>
      <c r="B108">
        <v>-6.0254379845838098E-2</v>
      </c>
      <c r="C108">
        <v>-5.9106185169163702E-2</v>
      </c>
      <c r="D108">
        <f t="shared" si="9"/>
        <v>1.1481946766743953E-3</v>
      </c>
      <c r="E108" s="36">
        <f t="shared" si="10"/>
        <v>1.1481946766743953E-3</v>
      </c>
      <c r="F108">
        <f t="shared" si="11"/>
        <v>1.9055787805169877</v>
      </c>
      <c r="G108" s="27">
        <f t="shared" si="12"/>
        <v>1.9055787805169877</v>
      </c>
    </row>
    <row r="109" spans="1:7" x14ac:dyDescent="0.3">
      <c r="A109">
        <v>203</v>
      </c>
      <c r="B109">
        <v>-6.0287438690202699E-2</v>
      </c>
      <c r="C109">
        <v>-5.8900124899637099E-2</v>
      </c>
      <c r="D109">
        <f t="shared" si="9"/>
        <v>1.3873137905656002E-3</v>
      </c>
      <c r="E109" s="36">
        <f t="shared" si="10"/>
        <v>1.3873137905656002E-3</v>
      </c>
      <c r="F109">
        <f t="shared" si="11"/>
        <v>2.3011655839196439</v>
      </c>
      <c r="G109" s="27">
        <f t="shared" si="12"/>
        <v>2.3011655839196439</v>
      </c>
    </row>
    <row r="110" spans="1:7" x14ac:dyDescent="0.3">
      <c r="A110">
        <v>204</v>
      </c>
      <c r="B110">
        <v>-6.16529732615681E-2</v>
      </c>
      <c r="C110">
        <v>-5.86584023386236E-2</v>
      </c>
      <c r="D110">
        <f t="shared" si="9"/>
        <v>2.9945709229445006E-3</v>
      </c>
      <c r="E110" s="36">
        <f t="shared" si="10"/>
        <v>2.9945709229445006E-3</v>
      </c>
      <c r="F110">
        <f t="shared" si="11"/>
        <v>4.8571395092979097</v>
      </c>
      <c r="G110" s="27">
        <f t="shared" si="12"/>
        <v>4.8571395092979097</v>
      </c>
    </row>
    <row r="111" spans="1:7" x14ac:dyDescent="0.3">
      <c r="A111">
        <v>205</v>
      </c>
      <c r="B111">
        <v>-6.3886133101445003E-2</v>
      </c>
      <c r="C111">
        <v>-6.0983525949484002E-2</v>
      </c>
      <c r="D111">
        <f t="shared" si="9"/>
        <v>2.9026071519610008E-3</v>
      </c>
      <c r="E111" s="36">
        <f t="shared" si="10"/>
        <v>2.9026071519610008E-3</v>
      </c>
      <c r="F111">
        <f t="shared" si="11"/>
        <v>4.54340716999093</v>
      </c>
      <c r="G111" s="27">
        <f t="shared" si="12"/>
        <v>4.54340716999093</v>
      </c>
    </row>
    <row r="112" spans="1:7" x14ac:dyDescent="0.3">
      <c r="A112">
        <v>206</v>
      </c>
      <c r="B112">
        <v>-6.4096352491268493E-2</v>
      </c>
      <c r="C112">
        <v>-6.0824596633453402E-2</v>
      </c>
      <c r="D112">
        <f t="shared" si="9"/>
        <v>3.271755857815091E-3</v>
      </c>
      <c r="E112" s="36">
        <f t="shared" si="10"/>
        <v>3.271755857815091E-3</v>
      </c>
      <c r="F112">
        <f t="shared" si="11"/>
        <v>5.1044337636229535</v>
      </c>
      <c r="G112" s="27">
        <f t="shared" si="12"/>
        <v>5.1044337636229535</v>
      </c>
    </row>
    <row r="113" spans="1:7" x14ac:dyDescent="0.3">
      <c r="A113">
        <v>207</v>
      </c>
      <c r="B113">
        <v>-6.4138655799392694E-2</v>
      </c>
      <c r="C113">
        <v>-6.07770677159018E-2</v>
      </c>
      <c r="D113">
        <f t="shared" si="9"/>
        <v>3.3615880834908934E-3</v>
      </c>
      <c r="E113" s="36">
        <f t="shared" si="10"/>
        <v>3.3615880834908934E-3</v>
      </c>
      <c r="F113">
        <f t="shared" si="11"/>
        <v>5.24112649632848</v>
      </c>
      <c r="G113" s="27">
        <f t="shared" si="12"/>
        <v>5.24112649632848</v>
      </c>
    </row>
    <row r="114" spans="1:7" x14ac:dyDescent="0.3">
      <c r="A114">
        <v>208</v>
      </c>
      <c r="B114">
        <v>-6.4181367477355894E-2</v>
      </c>
      <c r="C114">
        <v>-6.0823216188984099E-2</v>
      </c>
      <c r="D114">
        <f t="shared" si="9"/>
        <v>3.3581512883717954E-3</v>
      </c>
      <c r="E114" s="36">
        <f t="shared" si="10"/>
        <v>3.3581512883717954E-3</v>
      </c>
      <c r="F114">
        <f t="shared" si="11"/>
        <v>5.2322837925767152</v>
      </c>
      <c r="G114" s="27">
        <f t="shared" si="12"/>
        <v>5.2322837925767152</v>
      </c>
    </row>
    <row r="115" spans="1:7" x14ac:dyDescent="0.3">
      <c r="A115">
        <v>209</v>
      </c>
      <c r="B115">
        <v>-6.4105363547241306E-2</v>
      </c>
      <c r="C115">
        <v>-6.09822290859144E-2</v>
      </c>
      <c r="D115">
        <f t="shared" si="9"/>
        <v>3.1231344613269069E-3</v>
      </c>
      <c r="E115" s="36">
        <f t="shared" si="10"/>
        <v>3.1231344613269069E-3</v>
      </c>
      <c r="F115">
        <f t="shared" si="11"/>
        <v>4.8718769982879335</v>
      </c>
      <c r="G115" s="27">
        <f t="shared" si="12"/>
        <v>4.8718769982879335</v>
      </c>
    </row>
    <row r="116" spans="1:7" x14ac:dyDescent="0.3">
      <c r="A116">
        <v>210</v>
      </c>
      <c r="B116">
        <v>-6.10545646583616E-2</v>
      </c>
      <c r="C116">
        <v>-5.9562488458580899E-2</v>
      </c>
      <c r="D116">
        <f t="shared" si="9"/>
        <v>1.4920761997807008E-3</v>
      </c>
      <c r="E116" s="36">
        <f t="shared" si="10"/>
        <v>1.4920761997807008E-3</v>
      </c>
      <c r="F116">
        <f t="shared" si="11"/>
        <v>2.4438405353142691</v>
      </c>
      <c r="G116" s="27">
        <f t="shared" si="12"/>
        <v>2.4438405353142691</v>
      </c>
    </row>
    <row r="117" spans="1:7" x14ac:dyDescent="0.3">
      <c r="A117">
        <v>211</v>
      </c>
      <c r="B117">
        <v>-6.1490137351835401E-2</v>
      </c>
      <c r="C117">
        <v>-6.0105008773527098E-2</v>
      </c>
      <c r="D117">
        <f t="shared" si="9"/>
        <v>1.3851285783083034E-3</v>
      </c>
      <c r="E117" s="36">
        <f t="shared" si="10"/>
        <v>1.3851285783083034E-3</v>
      </c>
      <c r="F117">
        <f t="shared" si="11"/>
        <v>2.2526028367490047</v>
      </c>
      <c r="G117" s="27">
        <f t="shared" si="12"/>
        <v>2.2526028367490047</v>
      </c>
    </row>
    <row r="118" spans="1:7" x14ac:dyDescent="0.3">
      <c r="A118">
        <v>212</v>
      </c>
      <c r="B118">
        <v>-6.1981160261237497E-2</v>
      </c>
      <c r="C118">
        <v>-6.0263899409706098E-2</v>
      </c>
      <c r="D118">
        <f t="shared" si="9"/>
        <v>1.7172608515313992E-3</v>
      </c>
      <c r="E118" s="36">
        <f t="shared" si="10"/>
        <v>1.7172608515313992E-3</v>
      </c>
      <c r="F118">
        <f t="shared" si="11"/>
        <v>2.7706174655225997</v>
      </c>
      <c r="G118" s="27">
        <f t="shared" si="12"/>
        <v>2.7706174655225997</v>
      </c>
    </row>
    <row r="119" spans="1:7" x14ac:dyDescent="0.3">
      <c r="A119">
        <v>213</v>
      </c>
      <c r="B119">
        <v>-6.2479874754620399E-2</v>
      </c>
      <c r="C119">
        <v>-6.0562047809587002E-2</v>
      </c>
      <c r="D119">
        <f t="shared" si="9"/>
        <v>1.9178269450333962E-3</v>
      </c>
      <c r="E119" s="36">
        <f t="shared" si="10"/>
        <v>1.9178269450333962E-3</v>
      </c>
      <c r="F119">
        <f t="shared" si="11"/>
        <v>3.0695115068097549</v>
      </c>
      <c r="G119" s="27">
        <f t="shared" si="12"/>
        <v>3.0695115068097549</v>
      </c>
    </row>
    <row r="120" spans="1:7" x14ac:dyDescent="0.3">
      <c r="A120">
        <v>214</v>
      </c>
      <c r="B120">
        <v>-6.3287517291487405E-2</v>
      </c>
      <c r="C120">
        <v>-6.1081245771534301E-2</v>
      </c>
      <c r="D120">
        <f t="shared" si="9"/>
        <v>2.2062715199531041E-3</v>
      </c>
      <c r="E120" s="36">
        <f t="shared" si="10"/>
        <v>2.2062715199531041E-3</v>
      </c>
      <c r="F120">
        <f t="shared" si="11"/>
        <v>3.4861085003406544</v>
      </c>
      <c r="G120" s="27">
        <f t="shared" si="12"/>
        <v>3.4861085003406544</v>
      </c>
    </row>
    <row r="121" spans="1:7" x14ac:dyDescent="0.3">
      <c r="A121">
        <v>215</v>
      </c>
      <c r="B121">
        <v>-6.2181145097927201E-2</v>
      </c>
      <c r="C121">
        <v>-6.1067864693018302E-2</v>
      </c>
      <c r="D121">
        <f t="shared" si="9"/>
        <v>1.1132804049088993E-3</v>
      </c>
      <c r="E121" s="36">
        <f t="shared" si="10"/>
        <v>1.1132804049088993E-3</v>
      </c>
      <c r="F121">
        <f t="shared" si="11"/>
        <v>1.7903826041730619</v>
      </c>
      <c r="G121" s="27">
        <f t="shared" si="12"/>
        <v>1.7903826041730619</v>
      </c>
    </row>
    <row r="122" spans="1:7" x14ac:dyDescent="0.3">
      <c r="A122">
        <v>216</v>
      </c>
      <c r="B122">
        <v>-6.3194320434576207E-2</v>
      </c>
      <c r="C122">
        <v>-6.23855017305842E-2</v>
      </c>
      <c r="D122">
        <f t="shared" si="9"/>
        <v>8.0881870399200639E-4</v>
      </c>
      <c r="E122" s="36">
        <f t="shared" si="10"/>
        <v>8.0881870399200639E-4</v>
      </c>
      <c r="F122">
        <f t="shared" si="11"/>
        <v>1.2798914497852065</v>
      </c>
      <c r="G122" s="27">
        <f t="shared" si="12"/>
        <v>1.2798914497852065</v>
      </c>
    </row>
    <row r="123" spans="1:7" x14ac:dyDescent="0.3">
      <c r="A123">
        <v>217</v>
      </c>
      <c r="B123">
        <v>-6.4223387389885797E-2</v>
      </c>
      <c r="C123">
        <v>-6.33373054888237E-2</v>
      </c>
      <c r="D123">
        <f t="shared" si="9"/>
        <v>8.8608190106209683E-4</v>
      </c>
      <c r="E123" s="36">
        <f t="shared" si="10"/>
        <v>8.8608190106209683E-4</v>
      </c>
      <c r="F123">
        <f t="shared" si="11"/>
        <v>1.3796872713718635</v>
      </c>
      <c r="G123" s="27">
        <f t="shared" si="12"/>
        <v>1.3796872713718635</v>
      </c>
    </row>
    <row r="124" spans="1:7" x14ac:dyDescent="0.3">
      <c r="A124">
        <v>218</v>
      </c>
      <c r="B124">
        <v>-6.5461278729877601E-2</v>
      </c>
      <c r="C124">
        <v>-6.4619949900724699E-2</v>
      </c>
      <c r="D124">
        <f t="shared" si="9"/>
        <v>8.4132882915290141E-4</v>
      </c>
      <c r="E124" s="36">
        <f t="shared" si="10"/>
        <v>8.4132882915290141E-4</v>
      </c>
      <c r="F124">
        <f t="shared" si="11"/>
        <v>1.2852312779049107</v>
      </c>
      <c r="G124" s="27">
        <f t="shared" si="12"/>
        <v>1.2852312779049107</v>
      </c>
    </row>
    <row r="125" spans="1:7" x14ac:dyDescent="0.3">
      <c r="A125">
        <v>219</v>
      </c>
      <c r="B125">
        <v>-6.6683614576345196E-2</v>
      </c>
      <c r="C125">
        <v>-6.57278340308102E-2</v>
      </c>
      <c r="D125">
        <f t="shared" si="9"/>
        <v>9.5578054553499547E-4</v>
      </c>
      <c r="E125" s="36">
        <f t="shared" si="10"/>
        <v>9.5578054553499547E-4</v>
      </c>
      <c r="F125">
        <f t="shared" si="11"/>
        <v>1.4333064450799002</v>
      </c>
      <c r="G125" s="27">
        <f t="shared" si="12"/>
        <v>1.4333064450799002</v>
      </c>
    </row>
    <row r="126" spans="1:7" x14ac:dyDescent="0.3">
      <c r="A126">
        <v>220</v>
      </c>
      <c r="B126">
        <v>-6.7930659561072804E-2</v>
      </c>
      <c r="C126">
        <v>-6.7073532593778198E-2</v>
      </c>
      <c r="D126">
        <f t="shared" si="9"/>
        <v>8.5712696729460525E-4</v>
      </c>
      <c r="E126" s="36">
        <f t="shared" si="10"/>
        <v>8.5712696729460525E-4</v>
      </c>
      <c r="F126">
        <f t="shared" si="11"/>
        <v>1.2617674741167624</v>
      </c>
      <c r="G126" s="27">
        <f t="shared" si="12"/>
        <v>1.2617674741167624</v>
      </c>
    </row>
    <row r="127" spans="1:7" x14ac:dyDescent="0.3">
      <c r="A127">
        <v>221</v>
      </c>
      <c r="B127">
        <v>-6.9169642060480097E-2</v>
      </c>
      <c r="C127">
        <v>-6.8122079994257304E-2</v>
      </c>
      <c r="D127">
        <f t="shared" si="9"/>
        <v>1.047562066222793E-3</v>
      </c>
      <c r="E127" s="36">
        <f t="shared" si="10"/>
        <v>1.047562066222793E-3</v>
      </c>
      <c r="F127">
        <f t="shared" si="11"/>
        <v>1.5144824160096602</v>
      </c>
      <c r="G127" s="27">
        <f t="shared" si="12"/>
        <v>1.5144824160096602</v>
      </c>
    </row>
    <row r="128" spans="1:7" x14ac:dyDescent="0.3">
      <c r="A128">
        <v>222</v>
      </c>
      <c r="B128">
        <v>-7.0270345162796205E-2</v>
      </c>
      <c r="C128">
        <v>-6.9053665866479597E-2</v>
      </c>
      <c r="D128">
        <f t="shared" si="9"/>
        <v>1.2166792963166084E-3</v>
      </c>
      <c r="E128" s="36">
        <f t="shared" si="10"/>
        <v>1.2166792963166084E-3</v>
      </c>
      <c r="F128">
        <f t="shared" si="11"/>
        <v>1.731426384057047</v>
      </c>
      <c r="G128" s="27">
        <f t="shared" si="12"/>
        <v>1.731426384057047</v>
      </c>
    </row>
    <row r="129" spans="1:7" x14ac:dyDescent="0.3">
      <c r="A129">
        <v>223</v>
      </c>
      <c r="B129">
        <v>-7.1381363950063101E-2</v>
      </c>
      <c r="C129">
        <v>-7.0211125653487402E-2</v>
      </c>
      <c r="D129">
        <f t="shared" si="9"/>
        <v>1.1702382965756986E-3</v>
      </c>
      <c r="E129" s="36">
        <f t="shared" si="10"/>
        <v>1.1702382965756986E-3</v>
      </c>
      <c r="F129">
        <f t="shared" si="11"/>
        <v>1.6394171136802214</v>
      </c>
      <c r="G129" s="27">
        <f t="shared" si="12"/>
        <v>1.6394171136802214</v>
      </c>
    </row>
    <row r="130" spans="1:7" x14ac:dyDescent="0.3">
      <c r="A130">
        <v>224</v>
      </c>
      <c r="B130">
        <v>-7.2476802654579398E-2</v>
      </c>
      <c r="C130">
        <v>-7.1318381796102601E-2</v>
      </c>
      <c r="D130">
        <f t="shared" si="9"/>
        <v>1.1584208584767969E-3</v>
      </c>
      <c r="E130" s="36">
        <f t="shared" si="10"/>
        <v>1.1584208584767969E-3</v>
      </c>
      <c r="F130">
        <f t="shared" si="11"/>
        <v>1.5983332818885092</v>
      </c>
      <c r="G130" s="27">
        <f t="shared" si="12"/>
        <v>1.5983332818885092</v>
      </c>
    </row>
    <row r="131" spans="1:7" x14ac:dyDescent="0.3">
      <c r="A131">
        <v>225</v>
      </c>
      <c r="B131">
        <v>-7.3554446101551096E-2</v>
      </c>
      <c r="C131">
        <v>-7.2195036776188201E-2</v>
      </c>
      <c r="D131">
        <f t="shared" si="9"/>
        <v>1.3594093253628953E-3</v>
      </c>
      <c r="E131" s="36">
        <f t="shared" si="10"/>
        <v>1.3594093253628953E-3</v>
      </c>
      <c r="F131">
        <f t="shared" si="11"/>
        <v>1.8481674425038304</v>
      </c>
      <c r="G131" s="27">
        <f t="shared" si="12"/>
        <v>1.8481674425038304</v>
      </c>
    </row>
    <row r="132" spans="1:7" x14ac:dyDescent="0.3">
      <c r="A132">
        <v>226</v>
      </c>
      <c r="B132">
        <v>-7.4202052148094999E-2</v>
      </c>
      <c r="C132">
        <v>-7.3103939077492297E-2</v>
      </c>
      <c r="D132">
        <f t="shared" ref="D132:D195" si="13">ABS(B132-C132)</f>
        <v>1.098113070602702E-3</v>
      </c>
      <c r="E132" s="36">
        <f t="shared" ref="E132:E195" si="14">D132</f>
        <v>1.098113070602702E-3</v>
      </c>
      <c r="F132">
        <f t="shared" ref="F132:F195" si="15">ABS(E132/B132)*100</f>
        <v>1.4798958233810708</v>
      </c>
      <c r="G132" s="27">
        <f t="shared" ref="G132:G195" si="16">F132</f>
        <v>1.4798958233810708</v>
      </c>
    </row>
    <row r="133" spans="1:7" x14ac:dyDescent="0.3">
      <c r="A133">
        <v>227</v>
      </c>
      <c r="B133">
        <v>-7.4863350819313904E-2</v>
      </c>
      <c r="C133">
        <v>-7.3445208655232797E-2</v>
      </c>
      <c r="D133">
        <f t="shared" si="13"/>
        <v>1.418142164081107E-3</v>
      </c>
      <c r="E133" s="36">
        <f t="shared" si="14"/>
        <v>1.418142164081107E-3</v>
      </c>
      <c r="F133">
        <f t="shared" si="15"/>
        <v>1.8943076265766645</v>
      </c>
      <c r="G133" s="27">
        <f t="shared" si="16"/>
        <v>1.8943076265766645</v>
      </c>
    </row>
    <row r="134" spans="1:7" x14ac:dyDescent="0.3">
      <c r="A134">
        <v>228</v>
      </c>
      <c r="B134">
        <v>-7.5509334688056998E-2</v>
      </c>
      <c r="C134">
        <v>-7.4217590369443698E-2</v>
      </c>
      <c r="D134">
        <f t="shared" si="13"/>
        <v>1.2917443186132999E-3</v>
      </c>
      <c r="E134" s="36">
        <f t="shared" si="14"/>
        <v>1.2917443186132999E-3</v>
      </c>
      <c r="F134">
        <f t="shared" si="15"/>
        <v>1.7107081183402477</v>
      </c>
      <c r="G134" s="27">
        <f t="shared" si="16"/>
        <v>1.7107081183402477</v>
      </c>
    </row>
    <row r="135" spans="1:7" x14ac:dyDescent="0.3">
      <c r="A135">
        <v>229</v>
      </c>
      <c r="B135">
        <v>-7.6155233608772993E-2</v>
      </c>
      <c r="C135">
        <v>-7.4752807223093506E-2</v>
      </c>
      <c r="D135">
        <f t="shared" si="13"/>
        <v>1.4024263856794866E-3</v>
      </c>
      <c r="E135" s="36">
        <f t="shared" si="14"/>
        <v>1.4024263856794866E-3</v>
      </c>
      <c r="F135">
        <f t="shared" si="15"/>
        <v>1.8415364502511733</v>
      </c>
      <c r="G135" s="27">
        <f t="shared" si="16"/>
        <v>1.8415364502511733</v>
      </c>
    </row>
    <row r="136" spans="1:7" x14ac:dyDescent="0.3">
      <c r="A136">
        <v>230</v>
      </c>
      <c r="B136">
        <v>-7.68627919346625E-2</v>
      </c>
      <c r="C136">
        <v>-7.5453764550635002E-2</v>
      </c>
      <c r="D136">
        <f t="shared" si="13"/>
        <v>1.4090273840274975E-3</v>
      </c>
      <c r="E136" s="36">
        <f t="shared" si="14"/>
        <v>1.4090273840274975E-3</v>
      </c>
      <c r="F136">
        <f t="shared" si="15"/>
        <v>1.8331722652297699</v>
      </c>
      <c r="G136" s="27">
        <f t="shared" si="16"/>
        <v>1.8331722652297699</v>
      </c>
    </row>
    <row r="137" spans="1:7" x14ac:dyDescent="0.3">
      <c r="A137">
        <v>231</v>
      </c>
      <c r="B137">
        <v>-7.7559848661976197E-2</v>
      </c>
      <c r="C137">
        <v>-7.6177007884683706E-2</v>
      </c>
      <c r="D137">
        <f t="shared" si="13"/>
        <v>1.3828407772924906E-3</v>
      </c>
      <c r="E137" s="36">
        <f t="shared" si="14"/>
        <v>1.3828407772924906E-3</v>
      </c>
      <c r="F137">
        <f t="shared" si="15"/>
        <v>1.7829338261337142</v>
      </c>
      <c r="G137" s="27">
        <f t="shared" si="16"/>
        <v>1.7829338261337142</v>
      </c>
    </row>
    <row r="138" spans="1:7" x14ac:dyDescent="0.3">
      <c r="A138">
        <v>232</v>
      </c>
      <c r="B138">
        <v>-7.8246341273857004E-2</v>
      </c>
      <c r="C138">
        <v>-7.6972982482465493E-2</v>
      </c>
      <c r="D138">
        <f t="shared" si="13"/>
        <v>1.2733587913915101E-3</v>
      </c>
      <c r="E138" s="36">
        <f t="shared" si="14"/>
        <v>1.2733587913915101E-3</v>
      </c>
      <c r="F138">
        <f t="shared" si="15"/>
        <v>1.6273716708808643</v>
      </c>
      <c r="G138" s="27">
        <f t="shared" si="16"/>
        <v>1.6273716708808643</v>
      </c>
    </row>
    <row r="139" spans="1:7" x14ac:dyDescent="0.3">
      <c r="A139">
        <v>233</v>
      </c>
      <c r="B139">
        <v>-7.8943290662580101E-2</v>
      </c>
      <c r="C139">
        <v>-7.7422439362665504E-2</v>
      </c>
      <c r="D139">
        <f t="shared" si="13"/>
        <v>1.5208512999145968E-3</v>
      </c>
      <c r="E139" s="36">
        <f t="shared" si="14"/>
        <v>1.5208512999145968E-3</v>
      </c>
      <c r="F139">
        <f t="shared" si="15"/>
        <v>1.9265111539561084</v>
      </c>
      <c r="G139" s="27">
        <f t="shared" si="16"/>
        <v>1.9265111539561084</v>
      </c>
    </row>
    <row r="140" spans="1:7" x14ac:dyDescent="0.3">
      <c r="A140">
        <v>234</v>
      </c>
      <c r="B140">
        <v>-7.91773536994545E-2</v>
      </c>
      <c r="C140">
        <v>-7.7703475937918307E-2</v>
      </c>
      <c r="D140">
        <f t="shared" si="13"/>
        <v>1.4738777615361937E-3</v>
      </c>
      <c r="E140" s="36">
        <f t="shared" si="14"/>
        <v>1.4738777615361937E-3</v>
      </c>
      <c r="F140">
        <f t="shared" si="15"/>
        <v>1.8614890403268782</v>
      </c>
      <c r="G140" s="27">
        <f t="shared" si="16"/>
        <v>1.8614890403268782</v>
      </c>
    </row>
    <row r="141" spans="1:7" x14ac:dyDescent="0.3">
      <c r="A141">
        <v>235</v>
      </c>
      <c r="B141">
        <v>-7.9400127068139995E-2</v>
      </c>
      <c r="C141">
        <v>-7.8046797114348906E-2</v>
      </c>
      <c r="D141">
        <f t="shared" si="13"/>
        <v>1.3533299537910881E-3</v>
      </c>
      <c r="E141" s="36">
        <f t="shared" si="14"/>
        <v>1.3533299537910881E-3</v>
      </c>
      <c r="F141">
        <f t="shared" si="15"/>
        <v>1.7044430579181324</v>
      </c>
      <c r="G141" s="27">
        <f t="shared" si="16"/>
        <v>1.7044430579181324</v>
      </c>
    </row>
    <row r="142" spans="1:7" x14ac:dyDescent="0.3">
      <c r="A142">
        <v>236</v>
      </c>
      <c r="B142">
        <v>-7.96126360223368E-2</v>
      </c>
      <c r="C142">
        <v>-7.8240256714791595E-2</v>
      </c>
      <c r="D142">
        <f t="shared" si="13"/>
        <v>1.3723793075452045E-3</v>
      </c>
      <c r="E142" s="36">
        <f t="shared" si="14"/>
        <v>1.3723793075452045E-3</v>
      </c>
      <c r="F142">
        <f t="shared" si="15"/>
        <v>1.7238209612355484</v>
      </c>
      <c r="G142" s="27">
        <f t="shared" si="16"/>
        <v>1.7238209612355484</v>
      </c>
    </row>
    <row r="143" spans="1:7" x14ac:dyDescent="0.3">
      <c r="A143">
        <v>237</v>
      </c>
      <c r="B143">
        <v>-7.9844585855571401E-2</v>
      </c>
      <c r="C143">
        <v>-7.8540812291519005E-2</v>
      </c>
      <c r="D143">
        <f t="shared" si="13"/>
        <v>1.3037735640523962E-3</v>
      </c>
      <c r="E143" s="36">
        <f t="shared" si="14"/>
        <v>1.3037735640523962E-3</v>
      </c>
      <c r="F143">
        <f t="shared" si="15"/>
        <v>1.6328891309058262</v>
      </c>
      <c r="G143" s="27">
        <f t="shared" si="16"/>
        <v>1.6328891309058262</v>
      </c>
    </row>
    <row r="144" spans="1:7" x14ac:dyDescent="0.3">
      <c r="A144">
        <v>238</v>
      </c>
      <c r="B144">
        <v>-7.9795889551138005E-2</v>
      </c>
      <c r="C144">
        <v>-7.8416993403651797E-2</v>
      </c>
      <c r="D144">
        <f t="shared" si="13"/>
        <v>1.3788961474862083E-3</v>
      </c>
      <c r="E144" s="36">
        <f t="shared" si="14"/>
        <v>1.3788961474862083E-3</v>
      </c>
      <c r="F144">
        <f t="shared" si="15"/>
        <v>1.7280290441558754</v>
      </c>
      <c r="G144" s="27">
        <f t="shared" si="16"/>
        <v>1.7280290441558754</v>
      </c>
    </row>
    <row r="145" spans="1:7" x14ac:dyDescent="0.3">
      <c r="A145">
        <v>239</v>
      </c>
      <c r="B145">
        <v>-7.9756001264223206E-2</v>
      </c>
      <c r="C145">
        <v>-7.8417839927709301E-2</v>
      </c>
      <c r="D145">
        <f t="shared" si="13"/>
        <v>1.3381613365139045E-3</v>
      </c>
      <c r="E145" s="36">
        <f t="shared" si="14"/>
        <v>1.3381613365139045E-3</v>
      </c>
      <c r="F145">
        <f t="shared" si="15"/>
        <v>1.6778189920539237</v>
      </c>
      <c r="G145" s="27">
        <f t="shared" si="16"/>
        <v>1.6778189920539237</v>
      </c>
    </row>
    <row r="146" spans="1:7" x14ac:dyDescent="0.3">
      <c r="A146">
        <v>240</v>
      </c>
      <c r="B146">
        <v>-7.9694767149320694E-2</v>
      </c>
      <c r="C146">
        <v>-7.8489179948793897E-2</v>
      </c>
      <c r="D146">
        <f t="shared" si="13"/>
        <v>1.2055872005267976E-3</v>
      </c>
      <c r="E146" s="36">
        <f t="shared" si="14"/>
        <v>1.2055872005267976E-3</v>
      </c>
      <c r="F146">
        <f t="shared" si="15"/>
        <v>1.512755785167099</v>
      </c>
      <c r="G146" s="27">
        <f t="shared" si="16"/>
        <v>1.512755785167099</v>
      </c>
    </row>
    <row r="147" spans="1:7" x14ac:dyDescent="0.3">
      <c r="A147">
        <v>241</v>
      </c>
      <c r="B147">
        <v>-7.9635129065437807E-2</v>
      </c>
      <c r="C147">
        <v>-7.84553479665107E-2</v>
      </c>
      <c r="D147">
        <f t="shared" si="13"/>
        <v>1.1797810989271074E-3</v>
      </c>
      <c r="E147" s="36">
        <f t="shared" si="14"/>
        <v>1.1797810989271074E-3</v>
      </c>
      <c r="F147">
        <f t="shared" si="15"/>
        <v>1.4814832508875038</v>
      </c>
      <c r="G147" s="27">
        <f t="shared" si="16"/>
        <v>1.4814832508875038</v>
      </c>
    </row>
    <row r="148" spans="1:7" x14ac:dyDescent="0.3">
      <c r="A148">
        <v>242</v>
      </c>
      <c r="B148">
        <v>-7.9833525190419405E-2</v>
      </c>
      <c r="C148">
        <v>-7.8571754458947901E-2</v>
      </c>
      <c r="D148">
        <f t="shared" si="13"/>
        <v>1.2617707314715038E-3</v>
      </c>
      <c r="E148" s="36">
        <f t="shared" si="14"/>
        <v>1.2617707314715038E-3</v>
      </c>
      <c r="F148">
        <f t="shared" si="15"/>
        <v>1.5805023371596338</v>
      </c>
      <c r="G148" s="27">
        <f t="shared" si="16"/>
        <v>1.5805023371596338</v>
      </c>
    </row>
    <row r="149" spans="1:7" x14ac:dyDescent="0.3">
      <c r="A149">
        <v>243</v>
      </c>
      <c r="B149">
        <v>-8.0003720513842094E-2</v>
      </c>
      <c r="C149">
        <v>-7.8647454696735702E-2</v>
      </c>
      <c r="D149">
        <f t="shared" si="13"/>
        <v>1.3562658171063918E-3</v>
      </c>
      <c r="E149" s="36">
        <f t="shared" si="14"/>
        <v>1.3562658171063918E-3</v>
      </c>
      <c r="F149">
        <f t="shared" si="15"/>
        <v>1.6952534312097816</v>
      </c>
      <c r="G149" s="27">
        <f t="shared" si="16"/>
        <v>1.6952534312097816</v>
      </c>
    </row>
    <row r="150" spans="1:7" x14ac:dyDescent="0.3">
      <c r="A150">
        <v>244</v>
      </c>
      <c r="B150">
        <v>-8.0176581194452798E-2</v>
      </c>
      <c r="C150">
        <v>-7.8783048131206804E-2</v>
      </c>
      <c r="D150">
        <f t="shared" si="13"/>
        <v>1.3935330632459941E-3</v>
      </c>
      <c r="E150" s="36">
        <f t="shared" si="14"/>
        <v>1.3935330632459941E-3</v>
      </c>
      <c r="F150">
        <f t="shared" si="15"/>
        <v>1.7380799261897302</v>
      </c>
      <c r="G150" s="27">
        <f t="shared" si="16"/>
        <v>1.7380799261897302</v>
      </c>
    </row>
    <row r="151" spans="1:7" x14ac:dyDescent="0.3">
      <c r="A151">
        <v>245</v>
      </c>
      <c r="B151">
        <v>-8.0346725608730102E-2</v>
      </c>
      <c r="C151">
        <v>-7.8991644613052997E-2</v>
      </c>
      <c r="D151">
        <f t="shared" si="13"/>
        <v>1.3550809956771048E-3</v>
      </c>
      <c r="E151" s="36">
        <f t="shared" si="14"/>
        <v>1.3550809956771048E-3</v>
      </c>
      <c r="F151">
        <f t="shared" si="15"/>
        <v>1.686541654822419</v>
      </c>
      <c r="G151" s="27">
        <f t="shared" si="16"/>
        <v>1.686541654822419</v>
      </c>
    </row>
    <row r="152" spans="1:7" x14ac:dyDescent="0.3">
      <c r="A152">
        <v>246</v>
      </c>
      <c r="B152">
        <v>-8.0096482793090701E-2</v>
      </c>
      <c r="C152">
        <v>-7.8729949041789996E-2</v>
      </c>
      <c r="D152">
        <f t="shared" si="13"/>
        <v>1.3665337513007053E-3</v>
      </c>
      <c r="E152" s="36">
        <f t="shared" si="14"/>
        <v>1.3665337513007053E-3</v>
      </c>
      <c r="F152">
        <f t="shared" si="15"/>
        <v>1.7061095614283146</v>
      </c>
      <c r="G152" s="27">
        <f t="shared" si="16"/>
        <v>1.7061095614283146</v>
      </c>
    </row>
    <row r="153" spans="1:7" x14ac:dyDescent="0.3">
      <c r="A153">
        <v>247</v>
      </c>
      <c r="B153">
        <v>-7.9858583100026706E-2</v>
      </c>
      <c r="C153">
        <v>-7.8405774162915498E-2</v>
      </c>
      <c r="D153">
        <f t="shared" si="13"/>
        <v>1.452808937111208E-3</v>
      </c>
      <c r="E153" s="36">
        <f t="shared" si="14"/>
        <v>1.452808937111208E-3</v>
      </c>
      <c r="F153">
        <f t="shared" si="15"/>
        <v>1.8192270394924177</v>
      </c>
      <c r="G153" s="27">
        <f t="shared" si="16"/>
        <v>1.8192270394924177</v>
      </c>
    </row>
    <row r="154" spans="1:7" x14ac:dyDescent="0.3">
      <c r="A154">
        <v>248</v>
      </c>
      <c r="B154">
        <v>-7.9600213232372499E-2</v>
      </c>
      <c r="C154">
        <v>-7.80325683589531E-2</v>
      </c>
      <c r="D154">
        <f t="shared" si="13"/>
        <v>1.5676448734193993E-3</v>
      </c>
      <c r="E154" s="36">
        <f t="shared" si="14"/>
        <v>1.5676448734193993E-3</v>
      </c>
      <c r="F154">
        <f t="shared" si="15"/>
        <v>1.9693978316905514</v>
      </c>
      <c r="G154" s="27">
        <f t="shared" si="16"/>
        <v>1.9693978316905514</v>
      </c>
    </row>
    <row r="155" spans="1:7" x14ac:dyDescent="0.3">
      <c r="A155">
        <v>249</v>
      </c>
      <c r="B155">
        <v>-7.9355434839605596E-2</v>
      </c>
      <c r="C155">
        <v>-7.7852630351426394E-2</v>
      </c>
      <c r="D155">
        <f t="shared" si="13"/>
        <v>1.5028044881792019E-3</v>
      </c>
      <c r="E155" s="36">
        <f t="shared" si="14"/>
        <v>1.5028044881792019E-3</v>
      </c>
      <c r="F155">
        <f t="shared" si="15"/>
        <v>1.8937637872146917</v>
      </c>
      <c r="G155" s="27">
        <f t="shared" si="16"/>
        <v>1.8937637872146917</v>
      </c>
    </row>
    <row r="156" spans="1:7" x14ac:dyDescent="0.3">
      <c r="A156">
        <v>250</v>
      </c>
      <c r="B156">
        <v>-7.9151091010192895E-2</v>
      </c>
      <c r="C156">
        <v>-7.7604324133746794E-2</v>
      </c>
      <c r="D156">
        <f t="shared" si="13"/>
        <v>1.5467668764461012E-3</v>
      </c>
      <c r="E156" s="36">
        <f t="shared" si="14"/>
        <v>1.5467668764461012E-3</v>
      </c>
      <c r="F156">
        <f t="shared" si="15"/>
        <v>1.9541952697113323</v>
      </c>
      <c r="G156" s="27">
        <f t="shared" si="16"/>
        <v>1.9541952697113323</v>
      </c>
    </row>
    <row r="157" spans="1:7" x14ac:dyDescent="0.3">
      <c r="A157">
        <v>251</v>
      </c>
      <c r="B157">
        <v>-7.8959926529504398E-2</v>
      </c>
      <c r="C157">
        <v>-7.7353774104742298E-2</v>
      </c>
      <c r="D157">
        <f t="shared" si="13"/>
        <v>1.6061524247621001E-3</v>
      </c>
      <c r="E157" s="36">
        <f t="shared" si="14"/>
        <v>1.6061524247621001E-3</v>
      </c>
      <c r="F157">
        <f t="shared" si="15"/>
        <v>2.0341361692654827</v>
      </c>
      <c r="G157" s="27">
        <f t="shared" si="16"/>
        <v>2.0341361692654827</v>
      </c>
    </row>
    <row r="158" spans="1:7" x14ac:dyDescent="0.3">
      <c r="A158">
        <v>252</v>
      </c>
      <c r="B158">
        <v>-7.8746600182389506E-2</v>
      </c>
      <c r="C158">
        <v>-7.7157569043919197E-2</v>
      </c>
      <c r="D158">
        <f t="shared" si="13"/>
        <v>1.5890311384703093E-3</v>
      </c>
      <c r="E158" s="36">
        <f t="shared" si="14"/>
        <v>1.5890311384703093E-3</v>
      </c>
      <c r="F158">
        <f t="shared" si="15"/>
        <v>2.0179044362421532</v>
      </c>
      <c r="G158" s="27">
        <f t="shared" si="16"/>
        <v>2.0179044362421532</v>
      </c>
    </row>
    <row r="159" spans="1:7" x14ac:dyDescent="0.3">
      <c r="A159">
        <v>253</v>
      </c>
      <c r="B159">
        <v>-7.8554570042021099E-2</v>
      </c>
      <c r="C159">
        <v>-7.7195415879102905E-2</v>
      </c>
      <c r="D159">
        <f t="shared" si="13"/>
        <v>1.3591541629181941E-3</v>
      </c>
      <c r="E159" s="36">
        <f t="shared" si="14"/>
        <v>1.3591541629181941E-3</v>
      </c>
      <c r="F159">
        <f t="shared" si="15"/>
        <v>1.7302038088823393</v>
      </c>
      <c r="G159" s="27">
        <f t="shared" si="16"/>
        <v>1.7302038088823393</v>
      </c>
    </row>
    <row r="160" spans="1:7" x14ac:dyDescent="0.3">
      <c r="A160">
        <v>254</v>
      </c>
      <c r="B160">
        <v>-7.8223443808891305E-2</v>
      </c>
      <c r="C160">
        <v>-7.6915574898102093E-2</v>
      </c>
      <c r="D160">
        <f t="shared" si="13"/>
        <v>1.3078689107892116E-3</v>
      </c>
      <c r="E160" s="36">
        <f t="shared" si="14"/>
        <v>1.3078689107892116E-3</v>
      </c>
      <c r="F160">
        <f t="shared" si="15"/>
        <v>1.6719653943956789</v>
      </c>
      <c r="G160" s="27">
        <f t="shared" si="16"/>
        <v>1.6719653943956789</v>
      </c>
    </row>
    <row r="161" spans="1:7" x14ac:dyDescent="0.3">
      <c r="A161">
        <v>255</v>
      </c>
      <c r="B161">
        <v>-7.7895648012413901E-2</v>
      </c>
      <c r="C161">
        <v>-7.6718519599298401E-2</v>
      </c>
      <c r="D161">
        <f t="shared" si="13"/>
        <v>1.1771284131154996E-3</v>
      </c>
      <c r="E161" s="36">
        <f t="shared" si="14"/>
        <v>1.1771284131154996E-3</v>
      </c>
      <c r="F161">
        <f t="shared" si="15"/>
        <v>1.5111606914521152</v>
      </c>
      <c r="G161" s="27">
        <f t="shared" si="16"/>
        <v>1.5111606914521152</v>
      </c>
    </row>
    <row r="162" spans="1:7" x14ac:dyDescent="0.3">
      <c r="A162">
        <v>256</v>
      </c>
      <c r="B162">
        <v>-7.7547796416457204E-2</v>
      </c>
      <c r="C162">
        <v>-7.6367695692157497E-2</v>
      </c>
      <c r="D162">
        <f t="shared" si="13"/>
        <v>1.1801007242997069E-3</v>
      </c>
      <c r="E162" s="36">
        <f t="shared" si="14"/>
        <v>1.1801007242997069E-3</v>
      </c>
      <c r="F162">
        <f t="shared" si="15"/>
        <v>1.5217720926100562</v>
      </c>
      <c r="G162" s="27">
        <f t="shared" si="16"/>
        <v>1.5217720926100562</v>
      </c>
    </row>
    <row r="163" spans="1:7" x14ac:dyDescent="0.3">
      <c r="A163">
        <v>257</v>
      </c>
      <c r="B163">
        <v>-7.7216628199704901E-2</v>
      </c>
      <c r="C163">
        <v>-7.6058167321980993E-2</v>
      </c>
      <c r="D163">
        <f t="shared" si="13"/>
        <v>1.1584608777239075E-3</v>
      </c>
      <c r="E163" s="36">
        <f t="shared" si="14"/>
        <v>1.1584608777239075E-3</v>
      </c>
      <c r="F163">
        <f t="shared" si="15"/>
        <v>1.5002738461044778</v>
      </c>
      <c r="G163" s="27">
        <f t="shared" si="16"/>
        <v>1.5002738461044778</v>
      </c>
    </row>
    <row r="164" spans="1:7" x14ac:dyDescent="0.3">
      <c r="A164">
        <v>258</v>
      </c>
      <c r="B164">
        <v>-7.6818681340509107E-2</v>
      </c>
      <c r="C164">
        <v>-7.5736055563014396E-2</v>
      </c>
      <c r="D164">
        <f t="shared" si="13"/>
        <v>1.0826257774947112E-3</v>
      </c>
      <c r="E164" s="36">
        <f t="shared" si="14"/>
        <v>1.0826257774947112E-3</v>
      </c>
      <c r="F164">
        <f t="shared" si="15"/>
        <v>1.4093261672845272</v>
      </c>
      <c r="G164" s="27">
        <f t="shared" si="16"/>
        <v>1.4093261672845272</v>
      </c>
    </row>
    <row r="165" spans="1:7" x14ac:dyDescent="0.3">
      <c r="A165">
        <v>259</v>
      </c>
      <c r="B165">
        <v>-7.6408121956448E-2</v>
      </c>
      <c r="C165">
        <v>-7.5205330293544495E-2</v>
      </c>
      <c r="D165">
        <f t="shared" si="13"/>
        <v>1.2027916629035046E-3</v>
      </c>
      <c r="E165" s="36">
        <f t="shared" si="14"/>
        <v>1.2027916629035046E-3</v>
      </c>
      <c r="F165">
        <f t="shared" si="15"/>
        <v>1.5741672902117472</v>
      </c>
      <c r="G165" s="27">
        <f t="shared" si="16"/>
        <v>1.5741672902117472</v>
      </c>
    </row>
    <row r="166" spans="1:7" x14ac:dyDescent="0.3">
      <c r="A166">
        <v>260</v>
      </c>
      <c r="B166">
        <v>-7.6007484905640299E-2</v>
      </c>
      <c r="C166">
        <v>-7.4921051282997406E-2</v>
      </c>
      <c r="D166">
        <f t="shared" si="13"/>
        <v>1.0864336226428933E-3</v>
      </c>
      <c r="E166" s="36">
        <f t="shared" si="14"/>
        <v>1.0864336226428933E-3</v>
      </c>
      <c r="F166">
        <f t="shared" si="15"/>
        <v>1.4293771514629767</v>
      </c>
      <c r="G166" s="27">
        <f t="shared" si="16"/>
        <v>1.4293771514629767</v>
      </c>
    </row>
    <row r="167" spans="1:7" x14ac:dyDescent="0.3">
      <c r="A167">
        <v>261</v>
      </c>
      <c r="B167">
        <v>-7.5614880072374699E-2</v>
      </c>
      <c r="C167">
        <v>-7.4422765411522596E-2</v>
      </c>
      <c r="D167">
        <f t="shared" si="13"/>
        <v>1.1921146608521033E-3</v>
      </c>
      <c r="E167" s="36">
        <f t="shared" si="14"/>
        <v>1.1921146608521033E-3</v>
      </c>
      <c r="F167">
        <f t="shared" si="15"/>
        <v>1.5765609357722608</v>
      </c>
      <c r="G167" s="27">
        <f t="shared" si="16"/>
        <v>1.5765609357722608</v>
      </c>
    </row>
    <row r="168" spans="1:7" x14ac:dyDescent="0.3">
      <c r="A168">
        <v>262</v>
      </c>
      <c r="B168">
        <v>-7.5697901332293302E-2</v>
      </c>
      <c r="C168">
        <v>-7.4428053211483394E-2</v>
      </c>
      <c r="D168">
        <f t="shared" si="13"/>
        <v>1.2698481208099077E-3</v>
      </c>
      <c r="E168" s="36">
        <f t="shared" si="14"/>
        <v>1.2698481208099077E-3</v>
      </c>
      <c r="F168">
        <f t="shared" si="15"/>
        <v>1.6775209067363943</v>
      </c>
      <c r="G168" s="27">
        <f t="shared" si="16"/>
        <v>1.6775209067363943</v>
      </c>
    </row>
    <row r="169" spans="1:7" x14ac:dyDescent="0.3">
      <c r="A169">
        <v>263</v>
      </c>
      <c r="B169">
        <v>-7.5759310779869998E-2</v>
      </c>
      <c r="C169">
        <v>-7.4475790921504206E-2</v>
      </c>
      <c r="D169">
        <f t="shared" si="13"/>
        <v>1.283519858365792E-3</v>
      </c>
      <c r="E169" s="36">
        <f t="shared" si="14"/>
        <v>1.283519858365792E-3</v>
      </c>
      <c r="F169">
        <f t="shared" si="15"/>
        <v>1.6942074118061221</v>
      </c>
      <c r="G169" s="27">
        <f t="shared" si="16"/>
        <v>1.6942074118061221</v>
      </c>
    </row>
    <row r="170" spans="1:7" x14ac:dyDescent="0.3">
      <c r="A170">
        <v>264</v>
      </c>
      <c r="B170">
        <v>-7.5658055872797697E-2</v>
      </c>
      <c r="C170">
        <v>-7.4297880653792794E-2</v>
      </c>
      <c r="D170">
        <f t="shared" si="13"/>
        <v>1.3601752190049027E-3</v>
      </c>
      <c r="E170" s="36">
        <f t="shared" si="14"/>
        <v>1.3601752190049027E-3</v>
      </c>
      <c r="F170">
        <f t="shared" si="15"/>
        <v>1.7977929822724188</v>
      </c>
      <c r="G170" s="27">
        <f t="shared" si="16"/>
        <v>1.7977929822724188</v>
      </c>
    </row>
    <row r="171" spans="1:7" x14ac:dyDescent="0.3">
      <c r="A171">
        <v>265</v>
      </c>
      <c r="B171">
        <v>-7.4730903452817299E-2</v>
      </c>
      <c r="C171">
        <v>-7.3091523873539704E-2</v>
      </c>
      <c r="D171">
        <f t="shared" si="13"/>
        <v>1.6393795792775945E-3</v>
      </c>
      <c r="E171" s="36">
        <f t="shared" si="14"/>
        <v>1.6393795792775945E-3</v>
      </c>
      <c r="F171">
        <f t="shared" si="15"/>
        <v>2.1937103708543364</v>
      </c>
      <c r="G171" s="27">
        <f t="shared" si="16"/>
        <v>2.1937103708543364</v>
      </c>
    </row>
    <row r="172" spans="1:7" x14ac:dyDescent="0.3">
      <c r="A172">
        <v>266</v>
      </c>
      <c r="B172">
        <v>-7.4357842103231805E-2</v>
      </c>
      <c r="C172">
        <v>-7.2708791249332105E-2</v>
      </c>
      <c r="D172">
        <f t="shared" si="13"/>
        <v>1.6490508538997001E-3</v>
      </c>
      <c r="E172" s="36">
        <f t="shared" si="14"/>
        <v>1.6490508538997001E-3</v>
      </c>
      <c r="F172">
        <f t="shared" si="15"/>
        <v>2.217722848398834</v>
      </c>
      <c r="G172" s="27">
        <f t="shared" si="16"/>
        <v>2.217722848398834</v>
      </c>
    </row>
    <row r="173" spans="1:7" x14ac:dyDescent="0.3">
      <c r="A173">
        <v>267</v>
      </c>
      <c r="B173">
        <v>-7.3981258182757595E-2</v>
      </c>
      <c r="C173">
        <v>-7.2179260814430199E-2</v>
      </c>
      <c r="D173">
        <f t="shared" si="13"/>
        <v>1.801997368327396E-3</v>
      </c>
      <c r="E173" s="36">
        <f t="shared" si="14"/>
        <v>1.801997368327396E-3</v>
      </c>
      <c r="F173">
        <f t="shared" si="15"/>
        <v>2.4357484754799392</v>
      </c>
      <c r="G173" s="27">
        <f t="shared" si="16"/>
        <v>2.4357484754799392</v>
      </c>
    </row>
    <row r="174" spans="1:7" x14ac:dyDescent="0.3">
      <c r="A174">
        <v>268</v>
      </c>
      <c r="B174">
        <v>-7.3394113085505197E-2</v>
      </c>
      <c r="C174">
        <v>-7.1638628546766697E-2</v>
      </c>
      <c r="D174">
        <f t="shared" si="13"/>
        <v>1.7554845387384999E-3</v>
      </c>
      <c r="E174" s="36">
        <f t="shared" si="14"/>
        <v>1.7554845387384999E-3</v>
      </c>
      <c r="F174">
        <f t="shared" si="15"/>
        <v>2.3918601437329654</v>
      </c>
      <c r="G174" s="27">
        <f t="shared" si="16"/>
        <v>2.3918601437329654</v>
      </c>
    </row>
    <row r="175" spans="1:7" x14ac:dyDescent="0.3">
      <c r="A175">
        <v>269</v>
      </c>
      <c r="B175">
        <v>-7.3015442271963493E-2</v>
      </c>
      <c r="C175">
        <v>-7.1326422921197993E-2</v>
      </c>
      <c r="D175">
        <f t="shared" si="13"/>
        <v>1.6890193507654999E-3</v>
      </c>
      <c r="E175" s="36">
        <f t="shared" si="14"/>
        <v>1.6890193507654999E-3</v>
      </c>
      <c r="F175">
        <f t="shared" si="15"/>
        <v>2.3132358008246299</v>
      </c>
      <c r="G175" s="27">
        <f t="shared" si="16"/>
        <v>2.3132358008246299</v>
      </c>
    </row>
    <row r="176" spans="1:7" x14ac:dyDescent="0.3">
      <c r="A176">
        <v>270</v>
      </c>
      <c r="B176">
        <v>-7.1666802691427903E-2</v>
      </c>
      <c r="C176">
        <v>-7.0127836334960003E-2</v>
      </c>
      <c r="D176">
        <f t="shared" si="13"/>
        <v>1.5389663564678996E-3</v>
      </c>
      <c r="E176" s="36">
        <f t="shared" si="14"/>
        <v>1.5389663564678996E-3</v>
      </c>
      <c r="F176">
        <f t="shared" si="15"/>
        <v>2.1473908402111204</v>
      </c>
      <c r="G176" s="27">
        <f t="shared" si="16"/>
        <v>2.1473908402111204</v>
      </c>
    </row>
    <row r="177" spans="1:7" x14ac:dyDescent="0.3">
      <c r="A177">
        <v>271</v>
      </c>
      <c r="B177">
        <v>-7.0279500325463998E-2</v>
      </c>
      <c r="C177">
        <v>-6.8684017855060703E-2</v>
      </c>
      <c r="D177">
        <f t="shared" si="13"/>
        <v>1.5954824704032949E-3</v>
      </c>
      <c r="E177" s="36">
        <f t="shared" si="14"/>
        <v>1.5954824704032949E-3</v>
      </c>
      <c r="F177">
        <f t="shared" si="15"/>
        <v>2.2701960927647806</v>
      </c>
      <c r="G177" s="27">
        <f t="shared" si="16"/>
        <v>2.2701960927647806</v>
      </c>
    </row>
    <row r="178" spans="1:7" x14ac:dyDescent="0.3">
      <c r="A178">
        <v>272</v>
      </c>
      <c r="B178">
        <v>-6.8917142629986203E-2</v>
      </c>
      <c r="C178">
        <v>-6.7521564430886999E-2</v>
      </c>
      <c r="D178">
        <f t="shared" si="13"/>
        <v>1.3955781990992039E-3</v>
      </c>
      <c r="E178" s="36">
        <f t="shared" si="14"/>
        <v>1.3955781990992039E-3</v>
      </c>
      <c r="F178">
        <f t="shared" si="15"/>
        <v>2.025008794389541</v>
      </c>
      <c r="G178" s="27">
        <f t="shared" si="16"/>
        <v>2.025008794389541</v>
      </c>
    </row>
    <row r="179" spans="1:7" x14ac:dyDescent="0.3">
      <c r="A179">
        <v>273</v>
      </c>
      <c r="B179">
        <v>-6.7486864000443E-2</v>
      </c>
      <c r="C179">
        <v>-6.6051399889583501E-2</v>
      </c>
      <c r="D179">
        <f t="shared" si="13"/>
        <v>1.4354641108594995E-3</v>
      </c>
      <c r="E179" s="36">
        <f t="shared" si="14"/>
        <v>1.4354641108594995E-3</v>
      </c>
      <c r="F179">
        <f t="shared" si="15"/>
        <v>2.1270274328498604</v>
      </c>
      <c r="G179" s="27">
        <f t="shared" si="16"/>
        <v>2.1270274328498604</v>
      </c>
    </row>
    <row r="180" spans="1:7" x14ac:dyDescent="0.3">
      <c r="A180">
        <v>274</v>
      </c>
      <c r="B180">
        <v>-6.9337214070394199E-2</v>
      </c>
      <c r="C180">
        <v>-6.7899584934050294E-2</v>
      </c>
      <c r="D180">
        <f t="shared" si="13"/>
        <v>1.4376291363439042E-3</v>
      </c>
      <c r="E180" s="36">
        <f t="shared" si="14"/>
        <v>1.4376291363439042E-3</v>
      </c>
      <c r="F180">
        <f t="shared" si="15"/>
        <v>2.0733875100380579</v>
      </c>
      <c r="G180" s="27">
        <f t="shared" si="16"/>
        <v>2.0733875100380579</v>
      </c>
    </row>
    <row r="181" spans="1:7" x14ac:dyDescent="0.3">
      <c r="A181">
        <v>275</v>
      </c>
      <c r="B181">
        <v>-7.1109464967182401E-2</v>
      </c>
      <c r="C181">
        <v>-6.9539975266070503E-2</v>
      </c>
      <c r="D181">
        <f t="shared" si="13"/>
        <v>1.569489701111898E-3</v>
      </c>
      <c r="E181" s="36">
        <f t="shared" si="14"/>
        <v>1.569489701111898E-3</v>
      </c>
      <c r="F181">
        <f t="shared" si="15"/>
        <v>2.2071459851880904</v>
      </c>
      <c r="G181" s="27">
        <f t="shared" si="16"/>
        <v>2.2071459851880904</v>
      </c>
    </row>
    <row r="182" spans="1:7" x14ac:dyDescent="0.3">
      <c r="A182">
        <v>276</v>
      </c>
      <c r="B182">
        <v>-7.2256785341516805E-2</v>
      </c>
      <c r="C182">
        <v>-7.0906397448809305E-2</v>
      </c>
      <c r="D182">
        <f t="shared" si="13"/>
        <v>1.3503878927074997E-3</v>
      </c>
      <c r="E182" s="36">
        <f t="shared" si="14"/>
        <v>1.3503878927074997E-3</v>
      </c>
      <c r="F182">
        <f t="shared" si="15"/>
        <v>1.8688734716400441</v>
      </c>
      <c r="G182" s="27">
        <f t="shared" si="16"/>
        <v>1.8688734716400441</v>
      </c>
    </row>
    <row r="183" spans="1:7" x14ac:dyDescent="0.3">
      <c r="A183">
        <v>277</v>
      </c>
      <c r="B183">
        <v>-7.1719083816097803E-2</v>
      </c>
      <c r="C183">
        <v>-7.0439339297920095E-2</v>
      </c>
      <c r="D183">
        <f t="shared" si="13"/>
        <v>1.2797445181777084E-3</v>
      </c>
      <c r="E183" s="36">
        <f t="shared" si="14"/>
        <v>1.2797445181777084E-3</v>
      </c>
      <c r="F183">
        <f t="shared" si="15"/>
        <v>1.7843849225113242</v>
      </c>
      <c r="G183" s="27">
        <f t="shared" si="16"/>
        <v>1.7843849225113242</v>
      </c>
    </row>
    <row r="184" spans="1:7" x14ac:dyDescent="0.3">
      <c r="A184">
        <v>278</v>
      </c>
      <c r="B184">
        <v>-7.0888202148852802E-2</v>
      </c>
      <c r="C184">
        <v>-6.9680213102006505E-2</v>
      </c>
      <c r="D184">
        <f t="shared" si="13"/>
        <v>1.2079890468462973E-3</v>
      </c>
      <c r="E184" s="36">
        <f t="shared" si="14"/>
        <v>1.2079890468462973E-3</v>
      </c>
      <c r="F184">
        <f t="shared" si="15"/>
        <v>1.7040762922858899</v>
      </c>
      <c r="G184" s="27">
        <f t="shared" si="16"/>
        <v>1.7040762922858899</v>
      </c>
    </row>
    <row r="185" spans="1:7" x14ac:dyDescent="0.3">
      <c r="A185">
        <v>279</v>
      </c>
      <c r="B185">
        <v>-7.0030462309585595E-2</v>
      </c>
      <c r="C185">
        <v>-6.8940128575962295E-2</v>
      </c>
      <c r="D185">
        <f t="shared" si="13"/>
        <v>1.0903337336232999E-3</v>
      </c>
      <c r="E185" s="36">
        <f t="shared" si="14"/>
        <v>1.0903337336232999E-3</v>
      </c>
      <c r="F185">
        <f t="shared" si="15"/>
        <v>1.5569420758686863</v>
      </c>
      <c r="G185" s="27">
        <f t="shared" si="16"/>
        <v>1.5569420758686863</v>
      </c>
    </row>
    <row r="186" spans="1:7" x14ac:dyDescent="0.3">
      <c r="A186">
        <v>280</v>
      </c>
      <c r="B186">
        <v>-6.9073739420903904E-2</v>
      </c>
      <c r="C186">
        <v>-6.8111065861747699E-2</v>
      </c>
      <c r="D186">
        <f t="shared" si="13"/>
        <v>9.6267355915620467E-4</v>
      </c>
      <c r="E186" s="36">
        <f t="shared" si="14"/>
        <v>9.6267355915620467E-4</v>
      </c>
      <c r="F186">
        <f t="shared" si="15"/>
        <v>1.3936896528651945</v>
      </c>
      <c r="G186" s="27">
        <f t="shared" si="16"/>
        <v>1.3936896528651945</v>
      </c>
    </row>
    <row r="187" spans="1:7" x14ac:dyDescent="0.3">
      <c r="A187">
        <v>281</v>
      </c>
      <c r="B187">
        <v>-6.81071352296891E-2</v>
      </c>
      <c r="C187">
        <v>-6.7160838544245302E-2</v>
      </c>
      <c r="D187">
        <f t="shared" si="13"/>
        <v>9.4629668544379819E-4</v>
      </c>
      <c r="E187" s="36">
        <f t="shared" si="14"/>
        <v>9.4629668544379819E-4</v>
      </c>
      <c r="F187">
        <f t="shared" si="15"/>
        <v>1.3894237105296579</v>
      </c>
      <c r="G187" s="27">
        <f t="shared" si="16"/>
        <v>1.3894237105296579</v>
      </c>
    </row>
    <row r="188" spans="1:7" x14ac:dyDescent="0.3">
      <c r="A188">
        <v>282</v>
      </c>
      <c r="B188">
        <v>-6.7014531836935495E-2</v>
      </c>
      <c r="C188">
        <v>-6.6175950908063899E-2</v>
      </c>
      <c r="D188">
        <f t="shared" si="13"/>
        <v>8.3858092887159619E-4</v>
      </c>
      <c r="E188" s="36">
        <f t="shared" si="14"/>
        <v>8.3858092887159619E-4</v>
      </c>
      <c r="F188">
        <f t="shared" si="15"/>
        <v>1.2513419192602742</v>
      </c>
      <c r="G188" s="27">
        <f t="shared" si="16"/>
        <v>1.2513419192602742</v>
      </c>
    </row>
    <row r="189" spans="1:7" x14ac:dyDescent="0.3">
      <c r="A189">
        <v>283</v>
      </c>
      <c r="B189">
        <v>-6.5926983159476996E-2</v>
      </c>
      <c r="C189">
        <v>-6.5084199972017601E-2</v>
      </c>
      <c r="D189">
        <f t="shared" si="13"/>
        <v>8.4278318745939496E-4</v>
      </c>
      <c r="E189" s="36">
        <f t="shared" si="14"/>
        <v>8.4278318745939496E-4</v>
      </c>
      <c r="F189">
        <f t="shared" si="15"/>
        <v>1.2783584915765176</v>
      </c>
      <c r="G189" s="27">
        <f t="shared" si="16"/>
        <v>1.2783584915765176</v>
      </c>
    </row>
    <row r="190" spans="1:7" x14ac:dyDescent="0.3">
      <c r="A190">
        <v>284</v>
      </c>
      <c r="B190">
        <v>-6.4836597275748198E-2</v>
      </c>
      <c r="C190">
        <v>-6.3958909070852402E-2</v>
      </c>
      <c r="D190">
        <f t="shared" si="13"/>
        <v>8.7768820489579624E-4</v>
      </c>
      <c r="E190" s="36">
        <f t="shared" si="14"/>
        <v>8.7768820489579624E-4</v>
      </c>
      <c r="F190">
        <f t="shared" si="15"/>
        <v>1.3536925776086202</v>
      </c>
      <c r="G190" s="27">
        <f t="shared" si="16"/>
        <v>1.3536925776086202</v>
      </c>
    </row>
    <row r="191" spans="1:7" x14ac:dyDescent="0.3">
      <c r="A191">
        <v>285</v>
      </c>
      <c r="B191">
        <v>-6.3764015978617E-2</v>
      </c>
      <c r="C191">
        <v>-6.2857318362669806E-2</v>
      </c>
      <c r="D191">
        <f t="shared" si="13"/>
        <v>9.06697615947194E-4</v>
      </c>
      <c r="E191" s="36">
        <f t="shared" si="14"/>
        <v>9.06697615947194E-4</v>
      </c>
      <c r="F191">
        <f t="shared" si="15"/>
        <v>1.4219581405463095</v>
      </c>
      <c r="G191" s="27">
        <f t="shared" si="16"/>
        <v>1.4219581405463095</v>
      </c>
    </row>
    <row r="192" spans="1:7" x14ac:dyDescent="0.3">
      <c r="A192">
        <v>286</v>
      </c>
      <c r="B192">
        <v>-6.26758259040648E-2</v>
      </c>
      <c r="C192">
        <v>-6.1562779985417898E-2</v>
      </c>
      <c r="D192">
        <f t="shared" si="13"/>
        <v>1.1130459186469016E-3</v>
      </c>
      <c r="E192" s="36">
        <f t="shared" si="14"/>
        <v>1.1130459186469016E-3</v>
      </c>
      <c r="F192">
        <f t="shared" si="15"/>
        <v>1.7758775454360876</v>
      </c>
      <c r="G192" s="27">
        <f t="shared" si="16"/>
        <v>1.7758775454360876</v>
      </c>
    </row>
    <row r="193" spans="1:7" x14ac:dyDescent="0.3">
      <c r="A193">
        <v>287</v>
      </c>
      <c r="B193">
        <v>-6.16210252327061E-2</v>
      </c>
      <c r="C193">
        <v>-6.0481817334587698E-2</v>
      </c>
      <c r="D193">
        <f t="shared" si="13"/>
        <v>1.1392078981184023E-3</v>
      </c>
      <c r="E193" s="36">
        <f t="shared" si="14"/>
        <v>1.1392078981184023E-3</v>
      </c>
      <c r="F193">
        <f t="shared" si="15"/>
        <v>1.8487324639865843</v>
      </c>
      <c r="G193" s="27">
        <f t="shared" si="16"/>
        <v>1.8487324639865843</v>
      </c>
    </row>
    <row r="194" spans="1:7" x14ac:dyDescent="0.3">
      <c r="A194">
        <v>288</v>
      </c>
      <c r="B194">
        <v>-6.0569028834416103E-2</v>
      </c>
      <c r="C194">
        <v>-5.9358242529143498E-2</v>
      </c>
      <c r="D194">
        <f t="shared" si="13"/>
        <v>1.2107863052726042E-3</v>
      </c>
      <c r="E194" s="36">
        <f t="shared" si="14"/>
        <v>1.2107863052726042E-3</v>
      </c>
      <c r="F194">
        <f t="shared" si="15"/>
        <v>1.9990188526592649</v>
      </c>
      <c r="G194" s="27">
        <f t="shared" si="16"/>
        <v>1.9990188526592649</v>
      </c>
    </row>
    <row r="195" spans="1:7" x14ac:dyDescent="0.3">
      <c r="A195">
        <v>385</v>
      </c>
      <c r="B195">
        <v>-5.8614322117956301E-2</v>
      </c>
      <c r="C195">
        <v>-5.7750375353533098E-2</v>
      </c>
      <c r="D195">
        <f t="shared" si="13"/>
        <v>8.6394676442320267E-4</v>
      </c>
      <c r="E195" s="36">
        <f t="shared" si="14"/>
        <v>8.6394676442320267E-4</v>
      </c>
      <c r="F195">
        <f t="shared" si="15"/>
        <v>1.4739516439080944</v>
      </c>
      <c r="G195" s="27">
        <f t="shared" si="16"/>
        <v>1.4739516439080944</v>
      </c>
    </row>
    <row r="196" spans="1:7" x14ac:dyDescent="0.3">
      <c r="A196">
        <v>386</v>
      </c>
      <c r="B196">
        <v>-6.0176711975678199E-2</v>
      </c>
      <c r="C196">
        <v>-5.8769364530327897E-2</v>
      </c>
      <c r="D196">
        <f t="shared" ref="D196:D259" si="17">ABS(B196-C196)</f>
        <v>1.4073474453503015E-3</v>
      </c>
      <c r="E196" s="36">
        <f t="shared" ref="E196:E259" si="18">D196</f>
        <v>1.4073474453503015E-3</v>
      </c>
      <c r="F196">
        <f t="shared" ref="F196:F259" si="19">ABS(E196/B196)*100</f>
        <v>2.3386911633176526</v>
      </c>
      <c r="G196" s="27">
        <f t="shared" ref="G196:G259" si="20">F196</f>
        <v>2.3386911633176526</v>
      </c>
    </row>
    <row r="197" spans="1:7" x14ac:dyDescent="0.3">
      <c r="A197">
        <v>387</v>
      </c>
      <c r="B197">
        <v>-5.9792099411778397E-2</v>
      </c>
      <c r="C197">
        <v>-5.8501967566095998E-2</v>
      </c>
      <c r="D197">
        <f t="shared" si="17"/>
        <v>1.290131845682399E-3</v>
      </c>
      <c r="E197" s="36">
        <f t="shared" si="18"/>
        <v>1.290131845682399E-3</v>
      </c>
      <c r="F197">
        <f t="shared" si="19"/>
        <v>2.1576961812253361</v>
      </c>
      <c r="G197" s="27">
        <f t="shared" si="20"/>
        <v>2.1576961812253361</v>
      </c>
    </row>
    <row r="198" spans="1:7" x14ac:dyDescent="0.3">
      <c r="A198">
        <v>388</v>
      </c>
      <c r="B198">
        <v>-5.9390250762826703E-2</v>
      </c>
      <c r="C198">
        <v>-5.8220130578892103E-2</v>
      </c>
      <c r="D198">
        <f t="shared" si="17"/>
        <v>1.1701201839346004E-3</v>
      </c>
      <c r="E198" s="36">
        <f t="shared" si="18"/>
        <v>1.1701201839346004E-3</v>
      </c>
      <c r="F198">
        <f t="shared" si="19"/>
        <v>1.9702226693863314</v>
      </c>
      <c r="G198" s="27">
        <f t="shared" si="20"/>
        <v>1.9702226693863314</v>
      </c>
    </row>
    <row r="199" spans="1:7" x14ac:dyDescent="0.3">
      <c r="A199">
        <v>389</v>
      </c>
      <c r="B199">
        <v>-5.8978984903347E-2</v>
      </c>
      <c r="C199">
        <v>-5.7992297148107302E-2</v>
      </c>
      <c r="D199">
        <f t="shared" si="17"/>
        <v>9.8668775523969715E-4</v>
      </c>
      <c r="E199" s="36">
        <f t="shared" si="18"/>
        <v>9.8668775523969715E-4</v>
      </c>
      <c r="F199">
        <f t="shared" si="19"/>
        <v>1.6729480116632247</v>
      </c>
      <c r="G199" s="27">
        <f t="shared" si="20"/>
        <v>1.6729480116632247</v>
      </c>
    </row>
    <row r="200" spans="1:7" x14ac:dyDescent="0.3">
      <c r="A200">
        <v>390</v>
      </c>
      <c r="B200">
        <v>-5.8860629358995602E-2</v>
      </c>
      <c r="C200">
        <v>-5.7954383144584898E-2</v>
      </c>
      <c r="D200">
        <f t="shared" si="17"/>
        <v>9.0624621441070391E-4</v>
      </c>
      <c r="E200" s="36">
        <f t="shared" si="18"/>
        <v>9.0624621441070391E-4</v>
      </c>
      <c r="F200">
        <f t="shared" si="19"/>
        <v>1.5396475101946958</v>
      </c>
      <c r="G200" s="27">
        <f t="shared" si="20"/>
        <v>1.5396475101946958</v>
      </c>
    </row>
    <row r="201" spans="1:7" x14ac:dyDescent="0.3">
      <c r="A201">
        <v>391</v>
      </c>
      <c r="B201">
        <v>-5.8730756540898502E-2</v>
      </c>
      <c r="C201">
        <v>-5.7911857463258803E-2</v>
      </c>
      <c r="D201">
        <f t="shared" si="17"/>
        <v>8.1889907763969816E-4</v>
      </c>
      <c r="E201" s="36">
        <f t="shared" si="18"/>
        <v>8.1889907763969816E-4</v>
      </c>
      <c r="F201">
        <f t="shared" si="19"/>
        <v>1.3943274799626311</v>
      </c>
      <c r="G201" s="27">
        <f t="shared" si="20"/>
        <v>1.3943274799626311</v>
      </c>
    </row>
    <row r="202" spans="1:7" x14ac:dyDescent="0.3">
      <c r="A202">
        <v>392</v>
      </c>
      <c r="B202">
        <v>-5.8597820380241999E-2</v>
      </c>
      <c r="C202">
        <v>-5.7934418561098398E-2</v>
      </c>
      <c r="D202">
        <f t="shared" si="17"/>
        <v>6.6340181914360113E-4</v>
      </c>
      <c r="E202" s="36">
        <f t="shared" si="18"/>
        <v>6.6340181914360113E-4</v>
      </c>
      <c r="F202">
        <f t="shared" si="19"/>
        <v>1.1321271249319145</v>
      </c>
      <c r="G202" s="27">
        <f t="shared" si="20"/>
        <v>1.1321271249319145</v>
      </c>
    </row>
    <row r="203" spans="1:7" x14ac:dyDescent="0.3">
      <c r="A203">
        <v>393</v>
      </c>
      <c r="B203">
        <v>-5.8487406501923599E-2</v>
      </c>
      <c r="C203">
        <v>-5.7976072851565301E-2</v>
      </c>
      <c r="D203">
        <f t="shared" si="17"/>
        <v>5.113336503582977E-4</v>
      </c>
      <c r="E203" s="36">
        <f t="shared" si="18"/>
        <v>5.113336503582977E-4</v>
      </c>
      <c r="F203">
        <f t="shared" si="19"/>
        <v>0.87426282158960222</v>
      </c>
      <c r="G203" s="27">
        <f t="shared" si="20"/>
        <v>0.87426282158960222</v>
      </c>
    </row>
    <row r="204" spans="1:7" x14ac:dyDescent="0.3">
      <c r="A204">
        <v>394</v>
      </c>
      <c r="B204">
        <v>-5.8573662759267203E-2</v>
      </c>
      <c r="C204">
        <v>-5.8038293492054402E-2</v>
      </c>
      <c r="D204">
        <f t="shared" si="17"/>
        <v>5.3536926721280131E-4</v>
      </c>
      <c r="E204" s="36">
        <f t="shared" si="18"/>
        <v>5.3536926721280131E-4</v>
      </c>
      <c r="F204">
        <f t="shared" si="19"/>
        <v>0.91401022574450175</v>
      </c>
      <c r="G204" s="27">
        <f t="shared" si="20"/>
        <v>0.91401022574450175</v>
      </c>
    </row>
    <row r="205" spans="1:7" x14ac:dyDescent="0.3">
      <c r="A205">
        <v>395</v>
      </c>
      <c r="B205">
        <v>-5.8675541725110497E-2</v>
      </c>
      <c r="C205">
        <v>-5.7995414273104902E-2</v>
      </c>
      <c r="D205">
        <f t="shared" si="17"/>
        <v>6.8012745200559527E-4</v>
      </c>
      <c r="E205" s="36">
        <f t="shared" si="18"/>
        <v>6.8012745200559527E-4</v>
      </c>
      <c r="F205">
        <f t="shared" si="19"/>
        <v>1.1591328039064892</v>
      </c>
      <c r="G205" s="27">
        <f t="shared" si="20"/>
        <v>1.1591328039064892</v>
      </c>
    </row>
    <row r="206" spans="1:7" x14ac:dyDescent="0.3">
      <c r="A206">
        <v>396</v>
      </c>
      <c r="B206">
        <v>-5.8771899079860197E-2</v>
      </c>
      <c r="C206">
        <v>-5.8065845050046902E-2</v>
      </c>
      <c r="D206">
        <f t="shared" si="17"/>
        <v>7.0605402981329529E-4</v>
      </c>
      <c r="E206" s="36">
        <f t="shared" si="18"/>
        <v>7.0605402981329529E-4</v>
      </c>
      <c r="F206">
        <f t="shared" si="19"/>
        <v>1.2013462911142241</v>
      </c>
      <c r="G206" s="27">
        <f t="shared" si="20"/>
        <v>1.2013462911142241</v>
      </c>
    </row>
    <row r="207" spans="1:7" x14ac:dyDescent="0.3">
      <c r="A207">
        <v>397</v>
      </c>
      <c r="B207">
        <v>-5.8873143148654099E-2</v>
      </c>
      <c r="C207">
        <v>-5.8110282272415902E-2</v>
      </c>
      <c r="D207">
        <f t="shared" si="17"/>
        <v>7.6286087623819721E-4</v>
      </c>
      <c r="E207" s="36">
        <f t="shared" si="18"/>
        <v>7.6286087623819721E-4</v>
      </c>
      <c r="F207">
        <f t="shared" si="19"/>
        <v>1.2957705932431383</v>
      </c>
      <c r="G207" s="27">
        <f t="shared" si="20"/>
        <v>1.2957705932431383</v>
      </c>
    </row>
    <row r="208" spans="1:7" x14ac:dyDescent="0.3">
      <c r="A208">
        <v>398</v>
      </c>
      <c r="B208">
        <v>-5.9203481488244801E-2</v>
      </c>
      <c r="C208">
        <v>-5.8540188463739699E-2</v>
      </c>
      <c r="D208">
        <f t="shared" si="17"/>
        <v>6.6329302450510164E-4</v>
      </c>
      <c r="E208" s="36">
        <f t="shared" si="18"/>
        <v>6.6329302450510164E-4</v>
      </c>
      <c r="F208">
        <f t="shared" si="19"/>
        <v>1.1203615190042537</v>
      </c>
      <c r="G208" s="27">
        <f t="shared" si="20"/>
        <v>1.1203615190042537</v>
      </c>
    </row>
    <row r="209" spans="1:7" x14ac:dyDescent="0.3">
      <c r="A209">
        <v>399</v>
      </c>
      <c r="B209">
        <v>-5.95320047864571E-2</v>
      </c>
      <c r="C209">
        <v>-5.8868038213940203E-2</v>
      </c>
      <c r="D209">
        <f t="shared" si="17"/>
        <v>6.6396657251689695E-4</v>
      </c>
      <c r="E209" s="36">
        <f t="shared" si="18"/>
        <v>6.6396657251689695E-4</v>
      </c>
      <c r="F209">
        <f t="shared" si="19"/>
        <v>1.115310285448244</v>
      </c>
      <c r="G209" s="27">
        <f t="shared" si="20"/>
        <v>1.115310285448244</v>
      </c>
    </row>
    <row r="210" spans="1:7" x14ac:dyDescent="0.3">
      <c r="A210">
        <v>400</v>
      </c>
      <c r="B210">
        <v>-5.9843394481350197E-2</v>
      </c>
      <c r="C210">
        <v>-5.9127906791344602E-2</v>
      </c>
      <c r="D210">
        <f t="shared" si="17"/>
        <v>7.1548769000559509E-4</v>
      </c>
      <c r="E210" s="36">
        <f t="shared" si="18"/>
        <v>7.1548769000559509E-4</v>
      </c>
      <c r="F210">
        <f t="shared" si="19"/>
        <v>1.1956001095970119</v>
      </c>
      <c r="G210" s="27">
        <f t="shared" si="20"/>
        <v>1.1956001095970119</v>
      </c>
    </row>
    <row r="211" spans="1:7" x14ac:dyDescent="0.3">
      <c r="A211">
        <v>401</v>
      </c>
      <c r="B211">
        <v>-6.0171962213559201E-2</v>
      </c>
      <c r="C211">
        <v>-5.9415155408775198E-2</v>
      </c>
      <c r="D211">
        <f t="shared" si="17"/>
        <v>7.5680680478400209E-4</v>
      </c>
      <c r="E211" s="36">
        <f t="shared" si="18"/>
        <v>7.5680680478400209E-4</v>
      </c>
      <c r="F211">
        <f t="shared" si="19"/>
        <v>1.25773994555468</v>
      </c>
      <c r="G211" s="27">
        <f t="shared" si="20"/>
        <v>1.25773994555468</v>
      </c>
    </row>
    <row r="212" spans="1:7" x14ac:dyDescent="0.3">
      <c r="A212">
        <v>402</v>
      </c>
      <c r="B212">
        <v>-6.1152105439575499E-2</v>
      </c>
      <c r="C212">
        <v>-6.0185291267400798E-2</v>
      </c>
      <c r="D212">
        <f t="shared" si="17"/>
        <v>9.6681417217470145E-4</v>
      </c>
      <c r="E212" s="36">
        <f t="shared" si="18"/>
        <v>9.6681417217470145E-4</v>
      </c>
      <c r="F212">
        <f t="shared" si="19"/>
        <v>1.5809989945971887</v>
      </c>
      <c r="G212" s="27">
        <f t="shared" si="20"/>
        <v>1.5809989945971887</v>
      </c>
    </row>
    <row r="213" spans="1:7" x14ac:dyDescent="0.3">
      <c r="A213">
        <v>403</v>
      </c>
      <c r="B213">
        <v>-6.2133802028522603E-2</v>
      </c>
      <c r="C213">
        <v>-6.0863676586262301E-2</v>
      </c>
      <c r="D213">
        <f t="shared" si="17"/>
        <v>1.2701254422603017E-3</v>
      </c>
      <c r="E213" s="36">
        <f t="shared" si="18"/>
        <v>1.2701254422603017E-3</v>
      </c>
      <c r="F213">
        <f t="shared" si="19"/>
        <v>2.0441778883533459</v>
      </c>
      <c r="G213" s="27">
        <f t="shared" si="20"/>
        <v>2.0441778883533459</v>
      </c>
    </row>
    <row r="214" spans="1:7" x14ac:dyDescent="0.3">
      <c r="A214">
        <v>404</v>
      </c>
      <c r="B214">
        <v>-6.12017347474203E-2</v>
      </c>
      <c r="C214">
        <v>-6.0240178229876901E-2</v>
      </c>
      <c r="D214">
        <f t="shared" si="17"/>
        <v>9.6155651754339933E-4</v>
      </c>
      <c r="E214" s="36">
        <f t="shared" si="18"/>
        <v>9.6155651754339933E-4</v>
      </c>
      <c r="F214">
        <f t="shared" si="19"/>
        <v>1.5711262458682671</v>
      </c>
      <c r="G214" s="27">
        <f t="shared" si="20"/>
        <v>1.5711262458682671</v>
      </c>
    </row>
    <row r="215" spans="1:7" x14ac:dyDescent="0.3">
      <c r="A215">
        <v>405</v>
      </c>
      <c r="B215">
        <v>-6.2246316338044803E-2</v>
      </c>
      <c r="C215">
        <v>-6.1411625132963901E-2</v>
      </c>
      <c r="D215">
        <f t="shared" si="17"/>
        <v>8.3469120508090217E-4</v>
      </c>
      <c r="E215" s="36">
        <f t="shared" si="18"/>
        <v>8.3469120508090217E-4</v>
      </c>
      <c r="F215">
        <f t="shared" si="19"/>
        <v>1.3409487567873006</v>
      </c>
      <c r="G215" s="27">
        <f t="shared" si="20"/>
        <v>1.3409487567873006</v>
      </c>
    </row>
    <row r="216" spans="1:7" x14ac:dyDescent="0.3">
      <c r="A216">
        <v>406</v>
      </c>
      <c r="B216">
        <v>-6.3655662183495096E-2</v>
      </c>
      <c r="C216">
        <v>-6.2801067389865406E-2</v>
      </c>
      <c r="D216">
        <f t="shared" si="17"/>
        <v>8.5459479362968993E-4</v>
      </c>
      <c r="E216" s="36">
        <f t="shared" si="18"/>
        <v>8.5459479362968993E-4</v>
      </c>
      <c r="F216">
        <f t="shared" si="19"/>
        <v>1.342527536931778</v>
      </c>
      <c r="G216" s="27">
        <f t="shared" si="20"/>
        <v>1.342527536931778</v>
      </c>
    </row>
    <row r="217" spans="1:7" x14ac:dyDescent="0.3">
      <c r="A217">
        <v>407</v>
      </c>
      <c r="B217">
        <v>-6.5085752660005006E-2</v>
      </c>
      <c r="C217">
        <v>-6.4207390638577902E-2</v>
      </c>
      <c r="D217">
        <f t="shared" si="17"/>
        <v>8.7836202142710373E-4</v>
      </c>
      <c r="E217" s="36">
        <f t="shared" si="18"/>
        <v>8.7836202142710373E-4</v>
      </c>
      <c r="F217">
        <f t="shared" si="19"/>
        <v>1.3495457692799402</v>
      </c>
      <c r="G217" s="27">
        <f t="shared" si="20"/>
        <v>1.3495457692799402</v>
      </c>
    </row>
    <row r="218" spans="1:7" x14ac:dyDescent="0.3">
      <c r="A218">
        <v>408</v>
      </c>
      <c r="B218">
        <v>-6.6547005907046097E-2</v>
      </c>
      <c r="C218">
        <v>-6.5592041664333495E-2</v>
      </c>
      <c r="D218">
        <f t="shared" si="17"/>
        <v>9.5496424271260261E-4</v>
      </c>
      <c r="E218" s="36">
        <f t="shared" si="18"/>
        <v>9.5496424271260261E-4</v>
      </c>
      <c r="F218">
        <f t="shared" si="19"/>
        <v>1.4350221015901328</v>
      </c>
      <c r="G218" s="27">
        <f t="shared" si="20"/>
        <v>1.4350221015901328</v>
      </c>
    </row>
    <row r="219" spans="1:7" x14ac:dyDescent="0.3">
      <c r="A219">
        <v>409</v>
      </c>
      <c r="B219">
        <v>-6.8015692848051201E-2</v>
      </c>
      <c r="C219">
        <v>-6.6937094917639897E-2</v>
      </c>
      <c r="D219">
        <f t="shared" si="17"/>
        <v>1.0785979304113041E-3</v>
      </c>
      <c r="E219" s="36">
        <f t="shared" si="18"/>
        <v>1.0785979304113041E-3</v>
      </c>
      <c r="F219">
        <f t="shared" si="19"/>
        <v>1.585807458906461</v>
      </c>
      <c r="G219" s="27">
        <f t="shared" si="20"/>
        <v>1.585807458906461</v>
      </c>
    </row>
    <row r="220" spans="1:7" x14ac:dyDescent="0.3">
      <c r="A220">
        <v>410</v>
      </c>
      <c r="B220">
        <v>-6.9597729965317601E-2</v>
      </c>
      <c r="C220">
        <v>-6.8604813176540699E-2</v>
      </c>
      <c r="D220">
        <f t="shared" si="17"/>
        <v>9.9291678877690137E-4</v>
      </c>
      <c r="E220" s="36">
        <f t="shared" si="18"/>
        <v>9.9291678877690137E-4</v>
      </c>
      <c r="F220">
        <f t="shared" si="19"/>
        <v>1.4266511124309633</v>
      </c>
      <c r="G220" s="27">
        <f t="shared" si="20"/>
        <v>1.4266511124309633</v>
      </c>
    </row>
    <row r="221" spans="1:7" x14ac:dyDescent="0.3">
      <c r="A221">
        <v>411</v>
      </c>
      <c r="B221">
        <v>-7.1193517087116506E-2</v>
      </c>
      <c r="C221">
        <v>-7.0125212040402299E-2</v>
      </c>
      <c r="D221">
        <f t="shared" si="17"/>
        <v>1.0683050467142075E-3</v>
      </c>
      <c r="E221" s="36">
        <f t="shared" si="18"/>
        <v>1.0683050467142075E-3</v>
      </c>
      <c r="F221">
        <f t="shared" si="19"/>
        <v>1.5005650660676977</v>
      </c>
      <c r="G221" s="27">
        <f t="shared" si="20"/>
        <v>1.5005650660676977</v>
      </c>
    </row>
    <row r="222" spans="1:7" x14ac:dyDescent="0.3">
      <c r="A222">
        <v>412</v>
      </c>
      <c r="B222">
        <v>-7.2774541123047806E-2</v>
      </c>
      <c r="C222">
        <v>-7.1797122348863804E-2</v>
      </c>
      <c r="D222">
        <f t="shared" si="17"/>
        <v>9.7741877418400236E-4</v>
      </c>
      <c r="E222" s="36">
        <f t="shared" si="18"/>
        <v>9.7741877418400236E-4</v>
      </c>
      <c r="F222">
        <f t="shared" si="19"/>
        <v>1.3430778938631498</v>
      </c>
      <c r="G222" s="27">
        <f t="shared" si="20"/>
        <v>1.3430778938631498</v>
      </c>
    </row>
    <row r="223" spans="1:7" x14ac:dyDescent="0.3">
      <c r="A223">
        <v>413</v>
      </c>
      <c r="B223">
        <v>-7.3575959710451805E-2</v>
      </c>
      <c r="C223">
        <v>-7.2429252788337395E-2</v>
      </c>
      <c r="D223">
        <f t="shared" si="17"/>
        <v>1.1467069221144099E-3</v>
      </c>
      <c r="E223" s="36">
        <f t="shared" si="18"/>
        <v>1.1467069221144099E-3</v>
      </c>
      <c r="F223">
        <f t="shared" si="19"/>
        <v>1.5585347804189293</v>
      </c>
      <c r="G223" s="27">
        <f t="shared" si="20"/>
        <v>1.5585347804189293</v>
      </c>
    </row>
    <row r="224" spans="1:7" x14ac:dyDescent="0.3">
      <c r="A224">
        <v>414</v>
      </c>
      <c r="B224">
        <v>-7.2201216892375505E-2</v>
      </c>
      <c r="C224">
        <v>-7.0996299329721901E-2</v>
      </c>
      <c r="D224">
        <f t="shared" si="17"/>
        <v>1.2049175626536041E-3</v>
      </c>
      <c r="E224" s="36">
        <f t="shared" si="18"/>
        <v>1.2049175626536041E-3</v>
      </c>
      <c r="F224">
        <f t="shared" si="19"/>
        <v>1.6688327628184951</v>
      </c>
      <c r="G224" s="27">
        <f t="shared" si="20"/>
        <v>1.6688327628184951</v>
      </c>
    </row>
    <row r="225" spans="1:7" x14ac:dyDescent="0.3">
      <c r="A225">
        <v>415</v>
      </c>
      <c r="B225">
        <v>-7.0795771479187503E-2</v>
      </c>
      <c r="C225">
        <v>-6.9766633407768897E-2</v>
      </c>
      <c r="D225">
        <f t="shared" si="17"/>
        <v>1.029138071418606E-3</v>
      </c>
      <c r="E225" s="36">
        <f t="shared" si="18"/>
        <v>1.029138071418606E-3</v>
      </c>
      <c r="F225">
        <f t="shared" si="19"/>
        <v>1.4536716669881216</v>
      </c>
      <c r="G225" s="27">
        <f t="shared" si="20"/>
        <v>1.4536716669881216</v>
      </c>
    </row>
    <row r="226" spans="1:7" x14ac:dyDescent="0.3">
      <c r="A226">
        <v>416</v>
      </c>
      <c r="B226">
        <v>-6.9422849138242704E-2</v>
      </c>
      <c r="C226">
        <v>-6.8523028804649E-2</v>
      </c>
      <c r="D226">
        <f t="shared" si="17"/>
        <v>8.9982033359370384E-4</v>
      </c>
      <c r="E226" s="36">
        <f t="shared" si="18"/>
        <v>8.9982033359370384E-4</v>
      </c>
      <c r="F226">
        <f t="shared" si="19"/>
        <v>1.2961443455048622</v>
      </c>
      <c r="G226" s="27">
        <f t="shared" si="20"/>
        <v>1.2961443455048622</v>
      </c>
    </row>
    <row r="227" spans="1:7" x14ac:dyDescent="0.3">
      <c r="A227">
        <v>417</v>
      </c>
      <c r="B227">
        <v>-6.8018862938469205E-2</v>
      </c>
      <c r="C227">
        <v>-6.7142254781404495E-2</v>
      </c>
      <c r="D227">
        <f t="shared" si="17"/>
        <v>8.766081570647094E-4</v>
      </c>
      <c r="E227" s="36">
        <f t="shared" si="18"/>
        <v>8.766081570647094E-4</v>
      </c>
      <c r="F227">
        <f t="shared" si="19"/>
        <v>1.2887721423066145</v>
      </c>
      <c r="G227" s="27">
        <f t="shared" si="20"/>
        <v>1.2887721423066145</v>
      </c>
    </row>
    <row r="228" spans="1:7" x14ac:dyDescent="0.3">
      <c r="A228">
        <v>418</v>
      </c>
      <c r="B228">
        <v>-6.6943282589556993E-2</v>
      </c>
      <c r="C228">
        <v>-6.6042003944408997E-2</v>
      </c>
      <c r="D228">
        <f t="shared" si="17"/>
        <v>9.0127864514799594E-4</v>
      </c>
      <c r="E228" s="36">
        <f t="shared" si="18"/>
        <v>9.0127864514799594E-4</v>
      </c>
      <c r="F228">
        <f t="shared" si="19"/>
        <v>1.3463317158704635</v>
      </c>
      <c r="G228" s="27">
        <f t="shared" si="20"/>
        <v>1.3463317158704635</v>
      </c>
    </row>
    <row r="229" spans="1:7" x14ac:dyDescent="0.3">
      <c r="A229">
        <v>419</v>
      </c>
      <c r="B229">
        <v>-6.5923437626735804E-2</v>
      </c>
      <c r="C229">
        <v>-6.4682921340650096E-2</v>
      </c>
      <c r="D229">
        <f t="shared" si="17"/>
        <v>1.2405162860857077E-3</v>
      </c>
      <c r="E229" s="36">
        <f t="shared" si="18"/>
        <v>1.2405162860857077E-3</v>
      </c>
      <c r="F229">
        <f t="shared" si="19"/>
        <v>1.8817530316146711</v>
      </c>
      <c r="G229" s="27">
        <f t="shared" si="20"/>
        <v>1.8817530316146711</v>
      </c>
    </row>
    <row r="230" spans="1:7" x14ac:dyDescent="0.3">
      <c r="A230">
        <v>420</v>
      </c>
      <c r="B230">
        <v>-6.3137544043860905E-2</v>
      </c>
      <c r="C230">
        <v>-6.1581954325929E-2</v>
      </c>
      <c r="D230">
        <f t="shared" si="17"/>
        <v>1.5555897179319045E-3</v>
      </c>
      <c r="E230" s="36">
        <f t="shared" si="18"/>
        <v>1.5555897179319045E-3</v>
      </c>
      <c r="F230">
        <f t="shared" si="19"/>
        <v>2.4638109408425115</v>
      </c>
      <c r="G230" s="27">
        <f t="shared" si="20"/>
        <v>2.4638109408425115</v>
      </c>
    </row>
    <row r="231" spans="1:7" x14ac:dyDescent="0.3">
      <c r="A231">
        <v>421</v>
      </c>
      <c r="B231">
        <v>-6.24030644964833E-2</v>
      </c>
      <c r="C231">
        <v>-6.1053198853933899E-2</v>
      </c>
      <c r="D231">
        <f t="shared" si="17"/>
        <v>1.3498656425494013E-3</v>
      </c>
      <c r="E231" s="36">
        <f t="shared" si="18"/>
        <v>1.3498656425494013E-3</v>
      </c>
      <c r="F231">
        <f t="shared" si="19"/>
        <v>2.1631399891033758</v>
      </c>
      <c r="G231" s="27">
        <f t="shared" si="20"/>
        <v>2.1631399891033758</v>
      </c>
    </row>
    <row r="232" spans="1:7" x14ac:dyDescent="0.3">
      <c r="A232">
        <v>422</v>
      </c>
      <c r="B232">
        <v>-6.2111854076380597E-2</v>
      </c>
      <c r="C232">
        <v>-6.0827465209582897E-2</v>
      </c>
      <c r="D232">
        <f t="shared" si="17"/>
        <v>1.2843888667977005E-3</v>
      </c>
      <c r="E232" s="36">
        <f t="shared" si="18"/>
        <v>1.2843888667977005E-3</v>
      </c>
      <c r="F232">
        <f t="shared" si="19"/>
        <v>2.0678643165574373</v>
      </c>
      <c r="G232" s="27">
        <f t="shared" si="20"/>
        <v>2.0678643165574373</v>
      </c>
    </row>
    <row r="233" spans="1:7" x14ac:dyDescent="0.3">
      <c r="A233">
        <v>423</v>
      </c>
      <c r="B233">
        <v>-6.173715572315E-2</v>
      </c>
      <c r="C233">
        <v>-6.0340229870484201E-2</v>
      </c>
      <c r="D233">
        <f t="shared" si="17"/>
        <v>1.3969258526657993E-3</v>
      </c>
      <c r="E233" s="36">
        <f t="shared" si="18"/>
        <v>1.3969258526657993E-3</v>
      </c>
      <c r="F233">
        <f t="shared" si="19"/>
        <v>2.2626987529682783</v>
      </c>
      <c r="G233" s="27">
        <f t="shared" si="20"/>
        <v>2.2626987529682783</v>
      </c>
    </row>
    <row r="234" spans="1:7" x14ac:dyDescent="0.3">
      <c r="A234">
        <v>424</v>
      </c>
      <c r="B234">
        <v>-6.13270516901551E-2</v>
      </c>
      <c r="C234">
        <v>-5.9695710570619599E-2</v>
      </c>
      <c r="D234">
        <f t="shared" si="17"/>
        <v>1.631341119535501E-3</v>
      </c>
      <c r="E234" s="36">
        <f t="shared" si="18"/>
        <v>1.631341119535501E-3</v>
      </c>
      <c r="F234">
        <f t="shared" si="19"/>
        <v>2.6600677426620556</v>
      </c>
      <c r="G234" s="27">
        <f t="shared" si="20"/>
        <v>2.6600677426620556</v>
      </c>
    </row>
    <row r="235" spans="1:7" x14ac:dyDescent="0.3">
      <c r="A235">
        <v>425</v>
      </c>
      <c r="B235">
        <v>-6.0920386400652199E-2</v>
      </c>
      <c r="C235">
        <v>-5.9475296015633103E-2</v>
      </c>
      <c r="D235">
        <f t="shared" si="17"/>
        <v>1.445090385019096E-3</v>
      </c>
      <c r="E235" s="36">
        <f t="shared" si="18"/>
        <v>1.445090385019096E-3</v>
      </c>
      <c r="F235">
        <f t="shared" si="19"/>
        <v>2.372096551580023</v>
      </c>
      <c r="G235" s="27">
        <f t="shared" si="20"/>
        <v>2.372096551580023</v>
      </c>
    </row>
    <row r="236" spans="1:7" x14ac:dyDescent="0.3">
      <c r="A236">
        <v>426</v>
      </c>
      <c r="B236">
        <v>-6.0080081987572399E-2</v>
      </c>
      <c r="C236">
        <v>-5.84291764997086E-2</v>
      </c>
      <c r="D236">
        <f t="shared" si="17"/>
        <v>1.6509054878637991E-3</v>
      </c>
      <c r="E236" s="36">
        <f t="shared" si="18"/>
        <v>1.6509054878637991E-3</v>
      </c>
      <c r="F236">
        <f t="shared" si="19"/>
        <v>2.7478416028215307</v>
      </c>
      <c r="G236" s="27">
        <f t="shared" si="20"/>
        <v>2.7478416028215307</v>
      </c>
    </row>
    <row r="237" spans="1:7" x14ac:dyDescent="0.3">
      <c r="A237">
        <v>427</v>
      </c>
      <c r="B237">
        <v>-5.9303785661726803E-2</v>
      </c>
      <c r="C237">
        <v>-5.7656646873485103E-2</v>
      </c>
      <c r="D237">
        <f t="shared" si="17"/>
        <v>1.6471387882417005E-3</v>
      </c>
      <c r="E237" s="36">
        <f t="shared" si="18"/>
        <v>1.6471387882417005E-3</v>
      </c>
      <c r="F237">
        <f t="shared" si="19"/>
        <v>2.7774597689886145</v>
      </c>
      <c r="G237" s="27">
        <f t="shared" si="20"/>
        <v>2.7774597689886145</v>
      </c>
    </row>
    <row r="238" spans="1:7" x14ac:dyDescent="0.3">
      <c r="A238">
        <v>428</v>
      </c>
      <c r="B238">
        <v>-5.8557481200507702E-2</v>
      </c>
      <c r="C238">
        <v>-5.6959363488523797E-2</v>
      </c>
      <c r="D238">
        <f t="shared" si="17"/>
        <v>1.5981177119839055E-3</v>
      </c>
      <c r="E238" s="36">
        <f t="shared" si="18"/>
        <v>1.5981177119839055E-3</v>
      </c>
      <c r="F238">
        <f t="shared" si="19"/>
        <v>2.7291435342168535</v>
      </c>
      <c r="G238" s="27">
        <f t="shared" si="20"/>
        <v>2.7291435342168535</v>
      </c>
    </row>
    <row r="239" spans="1:7" x14ac:dyDescent="0.3">
      <c r="A239">
        <v>429</v>
      </c>
      <c r="B239">
        <v>-5.7689352964569902E-2</v>
      </c>
      <c r="C239">
        <v>-5.6238770432740302E-2</v>
      </c>
      <c r="D239">
        <f t="shared" si="17"/>
        <v>1.4505825318296001E-3</v>
      </c>
      <c r="E239" s="36">
        <f t="shared" si="18"/>
        <v>1.4505825318296001E-3</v>
      </c>
      <c r="F239">
        <f t="shared" si="19"/>
        <v>2.5144718345523476</v>
      </c>
      <c r="G239" s="27">
        <f t="shared" si="20"/>
        <v>2.5144718345523476</v>
      </c>
    </row>
    <row r="240" spans="1:7" x14ac:dyDescent="0.3">
      <c r="A240">
        <v>430</v>
      </c>
      <c r="B240">
        <v>-5.8824432002945203E-2</v>
      </c>
      <c r="C240">
        <v>-5.7325768802383902E-2</v>
      </c>
      <c r="D240">
        <f t="shared" si="17"/>
        <v>1.498663200561301E-3</v>
      </c>
      <c r="E240" s="36">
        <f t="shared" si="18"/>
        <v>1.498663200561301E-3</v>
      </c>
      <c r="F240">
        <f t="shared" si="19"/>
        <v>2.547688349096624</v>
      </c>
      <c r="G240" s="27">
        <f t="shared" si="20"/>
        <v>2.547688349096624</v>
      </c>
    </row>
    <row r="241" spans="1:7" x14ac:dyDescent="0.3">
      <c r="A241">
        <v>431</v>
      </c>
      <c r="B241">
        <v>-5.9938502325913301E-2</v>
      </c>
      <c r="C241">
        <v>-5.8530092230463897E-2</v>
      </c>
      <c r="D241">
        <f t="shared" si="17"/>
        <v>1.4084100954494042E-3</v>
      </c>
      <c r="E241" s="36">
        <f t="shared" si="18"/>
        <v>1.4084100954494042E-3</v>
      </c>
      <c r="F241">
        <f t="shared" si="19"/>
        <v>2.3497585705282198</v>
      </c>
      <c r="G241" s="27">
        <f t="shared" si="20"/>
        <v>2.3497585705282198</v>
      </c>
    </row>
    <row r="242" spans="1:7" x14ac:dyDescent="0.3">
      <c r="A242">
        <v>432</v>
      </c>
      <c r="B242">
        <v>-6.0970193253550103E-2</v>
      </c>
      <c r="C242">
        <v>-5.9491568297863298E-2</v>
      </c>
      <c r="D242">
        <f t="shared" si="17"/>
        <v>1.4786249556868053E-3</v>
      </c>
      <c r="E242" s="36">
        <f t="shared" si="18"/>
        <v>1.4786249556868053E-3</v>
      </c>
      <c r="F242">
        <f t="shared" si="19"/>
        <v>2.4251603558771886</v>
      </c>
      <c r="G242" s="27">
        <f t="shared" si="20"/>
        <v>2.4251603558771886</v>
      </c>
    </row>
    <row r="243" spans="1:7" x14ac:dyDescent="0.3">
      <c r="A243">
        <v>433</v>
      </c>
      <c r="B243">
        <v>-6.2108065179345702E-2</v>
      </c>
      <c r="C243">
        <v>-6.0774361201519897E-2</v>
      </c>
      <c r="D243">
        <f t="shared" si="17"/>
        <v>1.333703977825805E-3</v>
      </c>
      <c r="E243" s="36">
        <f t="shared" si="18"/>
        <v>1.333703977825805E-3</v>
      </c>
      <c r="F243">
        <f t="shared" si="19"/>
        <v>2.1473925712780599</v>
      </c>
      <c r="G243" s="27">
        <f t="shared" si="20"/>
        <v>2.1473925712780599</v>
      </c>
    </row>
    <row r="244" spans="1:7" x14ac:dyDescent="0.3">
      <c r="A244">
        <v>434</v>
      </c>
      <c r="B244">
        <v>-6.1461355995716102E-2</v>
      </c>
      <c r="C244">
        <v>-6.00083783297264E-2</v>
      </c>
      <c r="D244">
        <f t="shared" si="17"/>
        <v>1.452977665989702E-3</v>
      </c>
      <c r="E244" s="36">
        <f t="shared" si="18"/>
        <v>1.452977665989702E-3</v>
      </c>
      <c r="F244">
        <f t="shared" si="19"/>
        <v>2.3640507802837534</v>
      </c>
      <c r="G244" s="27">
        <f t="shared" si="20"/>
        <v>2.3640507802837534</v>
      </c>
    </row>
    <row r="245" spans="1:7" x14ac:dyDescent="0.3">
      <c r="A245">
        <v>435</v>
      </c>
      <c r="B245">
        <v>-6.0785232602743398E-2</v>
      </c>
      <c r="C245">
        <v>-5.9544540746999497E-2</v>
      </c>
      <c r="D245">
        <f t="shared" si="17"/>
        <v>1.2406918557439015E-3</v>
      </c>
      <c r="E245" s="36">
        <f t="shared" si="18"/>
        <v>1.2406918557439015E-3</v>
      </c>
      <c r="F245">
        <f t="shared" si="19"/>
        <v>2.0411073588421305</v>
      </c>
      <c r="G245" s="27">
        <f t="shared" si="20"/>
        <v>2.0411073588421305</v>
      </c>
    </row>
    <row r="246" spans="1:7" x14ac:dyDescent="0.3">
      <c r="A246">
        <v>436</v>
      </c>
      <c r="B246">
        <v>-6.0214628682571103E-2</v>
      </c>
      <c r="C246">
        <v>-5.9003912407813899E-2</v>
      </c>
      <c r="D246">
        <f t="shared" si="17"/>
        <v>1.2107162747572037E-3</v>
      </c>
      <c r="E246" s="36">
        <f t="shared" si="18"/>
        <v>1.2107162747572037E-3</v>
      </c>
      <c r="F246">
        <f t="shared" si="19"/>
        <v>2.0106680075030354</v>
      </c>
      <c r="G246" s="27">
        <f t="shared" si="20"/>
        <v>2.0106680075030354</v>
      </c>
    </row>
    <row r="247" spans="1:7" x14ac:dyDescent="0.3">
      <c r="A247">
        <v>437</v>
      </c>
      <c r="B247">
        <v>-5.95391575438078E-2</v>
      </c>
      <c r="C247">
        <v>-5.84514884373903E-2</v>
      </c>
      <c r="D247">
        <f t="shared" si="17"/>
        <v>1.0876691064174993E-3</v>
      </c>
      <c r="E247" s="36">
        <f t="shared" si="18"/>
        <v>1.0876691064174993E-3</v>
      </c>
      <c r="F247">
        <f t="shared" si="19"/>
        <v>1.8268130609963917</v>
      </c>
      <c r="G247" s="27">
        <f t="shared" si="20"/>
        <v>1.8268130609963917</v>
      </c>
    </row>
    <row r="248" spans="1:7" x14ac:dyDescent="0.3">
      <c r="A248">
        <v>438</v>
      </c>
      <c r="B248">
        <v>-5.93775062253468E-2</v>
      </c>
      <c r="C248">
        <v>-5.8260518511411098E-2</v>
      </c>
      <c r="D248">
        <f t="shared" si="17"/>
        <v>1.1169877139357021E-3</v>
      </c>
      <c r="E248" s="36">
        <f t="shared" si="18"/>
        <v>1.1169877139357021E-3</v>
      </c>
      <c r="F248">
        <f t="shared" si="19"/>
        <v>1.8811630614740897</v>
      </c>
      <c r="G248" s="27">
        <f t="shared" si="20"/>
        <v>1.8811630614740897</v>
      </c>
    </row>
    <row r="249" spans="1:7" x14ac:dyDescent="0.3">
      <c r="A249">
        <v>439</v>
      </c>
      <c r="B249">
        <v>-5.9122630241964097E-2</v>
      </c>
      <c r="C249">
        <v>-5.8005221963687903E-2</v>
      </c>
      <c r="D249">
        <f t="shared" si="17"/>
        <v>1.117408278276194E-3</v>
      </c>
      <c r="E249" s="36">
        <f t="shared" si="18"/>
        <v>1.117408278276194E-3</v>
      </c>
      <c r="F249">
        <f t="shared" si="19"/>
        <v>1.8899840445242562</v>
      </c>
      <c r="G249" s="27">
        <f t="shared" si="20"/>
        <v>1.8899840445242562</v>
      </c>
    </row>
    <row r="250" spans="1:7" x14ac:dyDescent="0.3">
      <c r="A250">
        <v>440</v>
      </c>
      <c r="B250">
        <v>-5.8920807020274399E-2</v>
      </c>
      <c r="C250">
        <v>-5.7783549579530198E-2</v>
      </c>
      <c r="D250">
        <f t="shared" si="17"/>
        <v>1.1372574407442007E-3</v>
      </c>
      <c r="E250" s="36">
        <f t="shared" si="18"/>
        <v>1.1372574407442007E-3</v>
      </c>
      <c r="F250">
        <f t="shared" si="19"/>
        <v>1.9301457299335281</v>
      </c>
      <c r="G250" s="27">
        <f t="shared" si="20"/>
        <v>1.9301457299335281</v>
      </c>
    </row>
    <row r="251" spans="1:7" x14ac:dyDescent="0.3">
      <c r="A251">
        <v>441</v>
      </c>
      <c r="B251">
        <v>-5.8624422935552603E-2</v>
      </c>
      <c r="C251">
        <v>-5.75980852599106E-2</v>
      </c>
      <c r="D251">
        <f t="shared" si="17"/>
        <v>1.0263376756420028E-3</v>
      </c>
      <c r="E251" s="36">
        <f t="shared" si="18"/>
        <v>1.0263376756420028E-3</v>
      </c>
      <c r="F251">
        <f t="shared" si="19"/>
        <v>1.7506998350675165</v>
      </c>
      <c r="G251" s="27">
        <f t="shared" si="20"/>
        <v>1.7506998350675165</v>
      </c>
    </row>
    <row r="252" spans="1:7" x14ac:dyDescent="0.3">
      <c r="A252">
        <v>442</v>
      </c>
      <c r="B252">
        <v>-5.8184545589428399E-2</v>
      </c>
      <c r="C252">
        <v>-5.7083421264624797E-2</v>
      </c>
      <c r="D252">
        <f t="shared" si="17"/>
        <v>1.1011243248036026E-3</v>
      </c>
      <c r="E252" s="36">
        <f t="shared" si="18"/>
        <v>1.1011243248036026E-3</v>
      </c>
      <c r="F252">
        <f t="shared" si="19"/>
        <v>1.8924687193976588</v>
      </c>
      <c r="G252" s="27">
        <f t="shared" si="20"/>
        <v>1.8924687193976588</v>
      </c>
    </row>
    <row r="253" spans="1:7" x14ac:dyDescent="0.3">
      <c r="A253">
        <v>443</v>
      </c>
      <c r="B253">
        <v>-5.7797981084211199E-2</v>
      </c>
      <c r="C253">
        <v>-5.66827516411023E-2</v>
      </c>
      <c r="D253">
        <f t="shared" si="17"/>
        <v>1.1152294431088991E-3</v>
      </c>
      <c r="E253" s="36">
        <f t="shared" si="18"/>
        <v>1.1152294431088991E-3</v>
      </c>
      <c r="F253">
        <f t="shared" si="19"/>
        <v>1.9295301015515034</v>
      </c>
      <c r="G253" s="27">
        <f t="shared" si="20"/>
        <v>1.9295301015515034</v>
      </c>
    </row>
    <row r="254" spans="1:7" x14ac:dyDescent="0.3">
      <c r="A254">
        <v>444</v>
      </c>
      <c r="B254">
        <v>-5.7293596053334603E-2</v>
      </c>
      <c r="C254">
        <v>-5.6307422995460703E-2</v>
      </c>
      <c r="D254">
        <f t="shared" si="17"/>
        <v>9.8617305787390003E-4</v>
      </c>
      <c r="E254" s="36">
        <f t="shared" si="18"/>
        <v>9.8617305787390003E-4</v>
      </c>
      <c r="F254">
        <f t="shared" si="19"/>
        <v>1.7212622802657938</v>
      </c>
      <c r="G254" s="27">
        <f t="shared" si="20"/>
        <v>1.7212622802657938</v>
      </c>
    </row>
    <row r="255" spans="1:7" x14ac:dyDescent="0.3">
      <c r="A255">
        <v>445</v>
      </c>
      <c r="B255">
        <v>-5.68538215844153E-2</v>
      </c>
      <c r="C255">
        <v>-5.5725692834016002E-2</v>
      </c>
      <c r="D255">
        <f t="shared" si="17"/>
        <v>1.1281287503992973E-3</v>
      </c>
      <c r="E255" s="36">
        <f t="shared" si="18"/>
        <v>1.1281287503992973E-3</v>
      </c>
      <c r="F255">
        <f t="shared" si="19"/>
        <v>1.9842619527770471</v>
      </c>
      <c r="G255" s="27">
        <f t="shared" si="20"/>
        <v>1.9842619527770471</v>
      </c>
    </row>
    <row r="256" spans="1:7" x14ac:dyDescent="0.3">
      <c r="A256">
        <v>446</v>
      </c>
      <c r="B256">
        <v>-5.5817243084201801E-2</v>
      </c>
      <c r="C256">
        <v>-5.4865484142297097E-2</v>
      </c>
      <c r="D256">
        <f t="shared" si="17"/>
        <v>9.51758941904704E-4</v>
      </c>
      <c r="E256" s="36">
        <f t="shared" si="18"/>
        <v>9.51758941904704E-4</v>
      </c>
      <c r="F256">
        <f t="shared" si="19"/>
        <v>1.7051342726994778</v>
      </c>
      <c r="G256" s="27">
        <f t="shared" si="20"/>
        <v>1.7051342726994778</v>
      </c>
    </row>
    <row r="257" spans="1:7" x14ac:dyDescent="0.3">
      <c r="A257">
        <v>447</v>
      </c>
      <c r="B257">
        <v>-5.4797912908280497E-2</v>
      </c>
      <c r="C257">
        <v>-5.3913801240945303E-2</v>
      </c>
      <c r="D257">
        <f t="shared" si="17"/>
        <v>8.8411166733519397E-4</v>
      </c>
      <c r="E257" s="36">
        <f t="shared" si="18"/>
        <v>8.8411166733519397E-4</v>
      </c>
      <c r="F257">
        <f t="shared" si="19"/>
        <v>1.6134039061213885</v>
      </c>
      <c r="G257" s="27">
        <f t="shared" si="20"/>
        <v>1.6134039061213885</v>
      </c>
    </row>
    <row r="258" spans="1:7" x14ac:dyDescent="0.3">
      <c r="A258">
        <v>448</v>
      </c>
      <c r="B258">
        <v>-5.3780736622164801E-2</v>
      </c>
      <c r="C258">
        <v>-5.3985642400760703E-2</v>
      </c>
      <c r="D258">
        <f t="shared" si="17"/>
        <v>2.0490577859590131E-4</v>
      </c>
      <c r="E258" s="36">
        <f t="shared" si="18"/>
        <v>2.0490577859590131E-4</v>
      </c>
      <c r="F258">
        <f t="shared" si="19"/>
        <v>0.38100217934064695</v>
      </c>
      <c r="G258" s="27">
        <f t="shared" si="20"/>
        <v>0.38100217934064695</v>
      </c>
    </row>
    <row r="259" spans="1:7" x14ac:dyDescent="0.3">
      <c r="A259">
        <v>449</v>
      </c>
      <c r="B259">
        <v>-5.75628202148716E-2</v>
      </c>
      <c r="C259">
        <v>-5.7365214186255099E-2</v>
      </c>
      <c r="D259">
        <f t="shared" si="17"/>
        <v>1.9760602861650101E-4</v>
      </c>
      <c r="E259" s="36">
        <f t="shared" si="18"/>
        <v>1.9760602861650101E-4</v>
      </c>
      <c r="F259">
        <f t="shared" si="19"/>
        <v>0.34328760800612867</v>
      </c>
      <c r="G259" s="27">
        <f t="shared" si="20"/>
        <v>0.34328760800612867</v>
      </c>
    </row>
    <row r="260" spans="1:7" x14ac:dyDescent="0.3">
      <c r="A260">
        <v>450</v>
      </c>
      <c r="B260">
        <v>-5.8264887822579901E-2</v>
      </c>
      <c r="C260">
        <v>-5.6882654881231003E-2</v>
      </c>
      <c r="D260">
        <f t="shared" ref="D260:D323" si="21">ABS(B260-C260)</f>
        <v>1.3822329413488987E-3</v>
      </c>
      <c r="E260" s="36">
        <f t="shared" ref="E260:E323" si="22">D260</f>
        <v>1.3822329413488987E-3</v>
      </c>
      <c r="F260">
        <f t="shared" ref="F260:F323" si="23">ABS(E260/B260)*100</f>
        <v>2.3723257574233756</v>
      </c>
      <c r="G260" s="27">
        <f t="shared" ref="G260:G323" si="24">F260</f>
        <v>2.3723257574233756</v>
      </c>
    </row>
    <row r="261" spans="1:7" x14ac:dyDescent="0.3">
      <c r="A261">
        <v>451</v>
      </c>
      <c r="B261">
        <v>-5.7411424084372498E-2</v>
      </c>
      <c r="C261">
        <v>-5.64009479422862E-2</v>
      </c>
      <c r="D261">
        <f t="shared" si="21"/>
        <v>1.0104761420862973E-3</v>
      </c>
      <c r="E261" s="36">
        <f t="shared" si="22"/>
        <v>1.0104761420862973E-3</v>
      </c>
      <c r="F261">
        <f t="shared" si="23"/>
        <v>1.7600610996886086</v>
      </c>
      <c r="G261" s="27">
        <f t="shared" si="24"/>
        <v>1.7600610996886086</v>
      </c>
    </row>
    <row r="262" spans="1:7" x14ac:dyDescent="0.3">
      <c r="A262">
        <v>452</v>
      </c>
      <c r="B262">
        <v>-5.6623175530290802E-2</v>
      </c>
      <c r="C262">
        <v>-5.5666191277812797E-2</v>
      </c>
      <c r="D262">
        <f t="shared" si="21"/>
        <v>9.5698425247800478E-4</v>
      </c>
      <c r="E262" s="36">
        <f t="shared" si="22"/>
        <v>9.5698425247800478E-4</v>
      </c>
      <c r="F262">
        <f t="shared" si="23"/>
        <v>1.6900928701288787</v>
      </c>
      <c r="G262" s="27">
        <f t="shared" si="24"/>
        <v>1.6900928701288787</v>
      </c>
    </row>
    <row r="263" spans="1:7" x14ac:dyDescent="0.3">
      <c r="A263">
        <v>453</v>
      </c>
      <c r="B263">
        <v>-5.5781074694421402E-2</v>
      </c>
      <c r="C263">
        <v>-5.4858233751492402E-2</v>
      </c>
      <c r="D263">
        <f t="shared" si="21"/>
        <v>9.2284094292899993E-4</v>
      </c>
      <c r="E263" s="36">
        <f t="shared" si="22"/>
        <v>9.2284094292899993E-4</v>
      </c>
      <c r="F263">
        <f t="shared" si="23"/>
        <v>1.6543979261505553</v>
      </c>
      <c r="G263" s="27">
        <f t="shared" si="24"/>
        <v>1.6543979261505553</v>
      </c>
    </row>
    <row r="264" spans="1:7" x14ac:dyDescent="0.3">
      <c r="A264">
        <v>454</v>
      </c>
      <c r="B264">
        <v>-5.5100684697914099E-2</v>
      </c>
      <c r="C264">
        <v>-5.4193038858525E-2</v>
      </c>
      <c r="D264">
        <f t="shared" si="21"/>
        <v>9.0764583938909849E-4</v>
      </c>
      <c r="E264" s="36">
        <f t="shared" si="22"/>
        <v>9.0764583938909849E-4</v>
      </c>
      <c r="F264">
        <f t="shared" si="23"/>
        <v>1.647249656452016</v>
      </c>
      <c r="G264" s="27">
        <f t="shared" si="24"/>
        <v>1.647249656452016</v>
      </c>
    </row>
    <row r="265" spans="1:7" x14ac:dyDescent="0.3">
      <c r="A265">
        <v>455</v>
      </c>
      <c r="B265">
        <v>-5.4408197545496799E-2</v>
      </c>
      <c r="C265">
        <v>-5.3605106617173902E-2</v>
      </c>
      <c r="D265">
        <f t="shared" si="21"/>
        <v>8.0309092832289708E-4</v>
      </c>
      <c r="E265" s="36">
        <f t="shared" si="22"/>
        <v>8.0309092832289708E-4</v>
      </c>
      <c r="F265">
        <f t="shared" si="23"/>
        <v>1.4760476629488464</v>
      </c>
      <c r="G265" s="27">
        <f t="shared" si="24"/>
        <v>1.4760476629488464</v>
      </c>
    </row>
    <row r="266" spans="1:7" x14ac:dyDescent="0.3">
      <c r="A266">
        <v>456</v>
      </c>
      <c r="B266">
        <v>-5.3621007403660298E-2</v>
      </c>
      <c r="C266">
        <v>-5.2791805867186299E-2</v>
      </c>
      <c r="D266">
        <f t="shared" si="21"/>
        <v>8.292015364739988E-4</v>
      </c>
      <c r="E266" s="36">
        <f t="shared" si="22"/>
        <v>8.292015364739988E-4</v>
      </c>
      <c r="F266">
        <f t="shared" si="23"/>
        <v>1.5464117080676025</v>
      </c>
      <c r="G266" s="27">
        <f t="shared" si="24"/>
        <v>1.5464117080676025</v>
      </c>
    </row>
    <row r="267" spans="1:7" x14ac:dyDescent="0.3">
      <c r="A267">
        <v>457</v>
      </c>
      <c r="B267">
        <v>-5.2953721136443199E-2</v>
      </c>
      <c r="C267">
        <v>-5.2146064828822003E-2</v>
      </c>
      <c r="D267">
        <f t="shared" si="21"/>
        <v>8.0765630762119622E-4</v>
      </c>
      <c r="E267" s="36">
        <f t="shared" si="22"/>
        <v>8.0765630762119622E-4</v>
      </c>
      <c r="F267">
        <f t="shared" si="23"/>
        <v>1.5252116192932856</v>
      </c>
      <c r="G267" s="27">
        <f t="shared" si="24"/>
        <v>1.5252116192932856</v>
      </c>
    </row>
    <row r="268" spans="1:7" x14ac:dyDescent="0.3">
      <c r="A268">
        <v>458</v>
      </c>
      <c r="B268">
        <v>-5.2281976731825101E-2</v>
      </c>
      <c r="C268">
        <v>-5.13140100869027E-2</v>
      </c>
      <c r="D268">
        <f t="shared" si="21"/>
        <v>9.6796664492240087E-4</v>
      </c>
      <c r="E268" s="36">
        <f t="shared" si="22"/>
        <v>9.6796664492240087E-4</v>
      </c>
      <c r="F268">
        <f t="shared" si="23"/>
        <v>1.8514346729609783</v>
      </c>
      <c r="G268" s="27">
        <f t="shared" si="24"/>
        <v>1.8514346729609783</v>
      </c>
    </row>
    <row r="269" spans="1:7" x14ac:dyDescent="0.3">
      <c r="A269">
        <v>459</v>
      </c>
      <c r="B269">
        <v>-5.1600238215318499E-2</v>
      </c>
      <c r="C269">
        <v>-5.0724600879861102E-2</v>
      </c>
      <c r="D269">
        <f t="shared" si="21"/>
        <v>8.7563733545739653E-4</v>
      </c>
      <c r="E269" s="36">
        <f t="shared" si="22"/>
        <v>8.7563733545739653E-4</v>
      </c>
      <c r="F269">
        <f t="shared" si="23"/>
        <v>1.6969637461817904</v>
      </c>
      <c r="G269" s="27">
        <f t="shared" si="24"/>
        <v>1.6969637461817904</v>
      </c>
    </row>
    <row r="270" spans="1:7" x14ac:dyDescent="0.3">
      <c r="A270">
        <v>460</v>
      </c>
      <c r="B270">
        <v>-5.0929247555327399E-2</v>
      </c>
      <c r="C270">
        <v>-4.9974446049352202E-2</v>
      </c>
      <c r="D270">
        <f t="shared" si="21"/>
        <v>9.5480150597519742E-4</v>
      </c>
      <c r="E270" s="36">
        <f t="shared" si="22"/>
        <v>9.5480150597519742E-4</v>
      </c>
      <c r="F270">
        <f t="shared" si="23"/>
        <v>1.8747606764422369</v>
      </c>
      <c r="G270" s="27">
        <f t="shared" si="24"/>
        <v>1.8747606764422369</v>
      </c>
    </row>
    <row r="271" spans="1:7" x14ac:dyDescent="0.3">
      <c r="A271">
        <v>461</v>
      </c>
      <c r="B271">
        <v>-5.0300963851582198E-2</v>
      </c>
      <c r="C271">
        <v>-4.9505136551761801E-2</v>
      </c>
      <c r="D271">
        <f t="shared" si="21"/>
        <v>7.9582729982039663E-4</v>
      </c>
      <c r="E271" s="36">
        <f t="shared" si="22"/>
        <v>7.9582729982039663E-4</v>
      </c>
      <c r="F271">
        <f t="shared" si="23"/>
        <v>1.5821313129676027</v>
      </c>
      <c r="G271" s="27">
        <f t="shared" si="24"/>
        <v>1.5821313129676027</v>
      </c>
    </row>
    <row r="272" spans="1:7" x14ac:dyDescent="0.3">
      <c r="A272">
        <v>462</v>
      </c>
      <c r="B272">
        <v>-4.9767103432776398E-2</v>
      </c>
      <c r="C272">
        <v>-4.8978878770018698E-2</v>
      </c>
      <c r="D272">
        <f t="shared" si="21"/>
        <v>7.8822466275769998E-4</v>
      </c>
      <c r="E272" s="36">
        <f t="shared" si="22"/>
        <v>7.8822466275769998E-4</v>
      </c>
      <c r="F272">
        <f t="shared" si="23"/>
        <v>1.5838266814591797</v>
      </c>
      <c r="G272" s="27">
        <f t="shared" si="24"/>
        <v>1.5838266814591797</v>
      </c>
    </row>
    <row r="273" spans="1:7" x14ac:dyDescent="0.3">
      <c r="A273">
        <v>463</v>
      </c>
      <c r="B273">
        <v>-4.9163611535082301E-2</v>
      </c>
      <c r="C273">
        <v>-4.8376299476411901E-2</v>
      </c>
      <c r="D273">
        <f t="shared" si="21"/>
        <v>7.8731205867040022E-4</v>
      </c>
      <c r="E273" s="36">
        <f t="shared" si="22"/>
        <v>7.8731205867040022E-4</v>
      </c>
      <c r="F273">
        <f t="shared" si="23"/>
        <v>1.6014121706835713</v>
      </c>
      <c r="G273" s="27">
        <f t="shared" si="24"/>
        <v>1.6014121706835713</v>
      </c>
    </row>
    <row r="274" spans="1:7" x14ac:dyDescent="0.3">
      <c r="A274">
        <v>464</v>
      </c>
      <c r="B274">
        <v>-4.8694574288494802E-2</v>
      </c>
      <c r="C274">
        <v>-4.7942541258370601E-2</v>
      </c>
      <c r="D274">
        <f t="shared" si="21"/>
        <v>7.5203303012420092E-4</v>
      </c>
      <c r="E274" s="36">
        <f t="shared" si="22"/>
        <v>7.5203303012420092E-4</v>
      </c>
      <c r="F274">
        <f t="shared" si="23"/>
        <v>1.5443877292544392</v>
      </c>
      <c r="G274" s="27">
        <f t="shared" si="24"/>
        <v>1.5443877292544392</v>
      </c>
    </row>
    <row r="275" spans="1:7" x14ac:dyDescent="0.3">
      <c r="A275">
        <v>465</v>
      </c>
      <c r="B275">
        <v>-4.8160671781895897E-2</v>
      </c>
      <c r="C275">
        <v>-4.74867070615973E-2</v>
      </c>
      <c r="D275">
        <f t="shared" si="21"/>
        <v>6.7396472029859766E-4</v>
      </c>
      <c r="E275" s="36">
        <f t="shared" si="22"/>
        <v>6.7396472029859766E-4</v>
      </c>
      <c r="F275">
        <f t="shared" si="23"/>
        <v>1.3994088856375713</v>
      </c>
      <c r="G275" s="27">
        <f t="shared" si="24"/>
        <v>1.3994088856375713</v>
      </c>
    </row>
    <row r="276" spans="1:7" x14ac:dyDescent="0.3">
      <c r="A276">
        <v>466</v>
      </c>
      <c r="B276">
        <v>-4.9638208996028201E-2</v>
      </c>
      <c r="C276">
        <v>-4.8947072320116497E-2</v>
      </c>
      <c r="D276">
        <f t="shared" si="21"/>
        <v>6.9113667591170352E-4</v>
      </c>
      <c r="E276" s="36">
        <f t="shared" si="22"/>
        <v>6.9113667591170352E-4</v>
      </c>
      <c r="F276">
        <f t="shared" si="23"/>
        <v>1.3923481323973732</v>
      </c>
      <c r="G276" s="27">
        <f t="shared" si="24"/>
        <v>1.3923481323973732</v>
      </c>
    </row>
    <row r="277" spans="1:7" x14ac:dyDescent="0.3">
      <c r="A277">
        <v>467</v>
      </c>
      <c r="B277">
        <v>-5.10768752028882E-2</v>
      </c>
      <c r="C277">
        <v>-5.0218694794781998E-2</v>
      </c>
      <c r="D277">
        <f t="shared" si="21"/>
        <v>8.5818040810620166E-4</v>
      </c>
      <c r="E277" s="36">
        <f t="shared" si="22"/>
        <v>8.5818040810620166E-4</v>
      </c>
      <c r="F277">
        <f t="shared" si="23"/>
        <v>1.6801740605652298</v>
      </c>
      <c r="G277" s="27">
        <f t="shared" si="24"/>
        <v>1.6801740605652298</v>
      </c>
    </row>
    <row r="278" spans="1:7" x14ac:dyDescent="0.3">
      <c r="A278">
        <v>468</v>
      </c>
      <c r="B278">
        <v>-4.8970855911243401E-2</v>
      </c>
      <c r="C278">
        <v>-5.02672465754423E-2</v>
      </c>
      <c r="D278">
        <f t="shared" si="21"/>
        <v>1.2963906641988987E-3</v>
      </c>
      <c r="E278" s="36">
        <f t="shared" si="22"/>
        <v>1.2963906641988987E-3</v>
      </c>
      <c r="F278">
        <f t="shared" si="23"/>
        <v>2.6472697690816864</v>
      </c>
      <c r="G278" s="27">
        <f t="shared" si="24"/>
        <v>2.6472697690816864</v>
      </c>
    </row>
    <row r="279" spans="1:7" x14ac:dyDescent="0.3">
      <c r="A279">
        <v>469</v>
      </c>
      <c r="B279">
        <v>-4.7339361390940402E-2</v>
      </c>
      <c r="C279">
        <v>-4.6555124169016297E-2</v>
      </c>
      <c r="D279">
        <f t="shared" si="21"/>
        <v>7.8423722192410422E-4</v>
      </c>
      <c r="E279" s="36">
        <f t="shared" si="22"/>
        <v>7.8423722192410422E-4</v>
      </c>
      <c r="F279">
        <f t="shared" si="23"/>
        <v>1.6566282241276455</v>
      </c>
      <c r="G279" s="27">
        <f t="shared" si="24"/>
        <v>1.6566282241276455</v>
      </c>
    </row>
    <row r="280" spans="1:7" x14ac:dyDescent="0.3">
      <c r="A280">
        <v>470</v>
      </c>
      <c r="B280">
        <v>-4.90170027444784E-2</v>
      </c>
      <c r="C280">
        <v>-4.7969466174666797E-2</v>
      </c>
      <c r="D280">
        <f t="shared" si="21"/>
        <v>1.0475365698116024E-3</v>
      </c>
      <c r="E280" s="36">
        <f t="shared" si="22"/>
        <v>1.0475365698116024E-3</v>
      </c>
      <c r="F280">
        <f t="shared" si="23"/>
        <v>2.1370881758567011</v>
      </c>
      <c r="G280" s="27">
        <f t="shared" si="24"/>
        <v>2.1370881758567011</v>
      </c>
    </row>
    <row r="281" spans="1:7" x14ac:dyDescent="0.3">
      <c r="A281">
        <v>471</v>
      </c>
      <c r="B281">
        <v>-5.0807270580712299E-2</v>
      </c>
      <c r="C281">
        <v>-4.9616118414039297E-2</v>
      </c>
      <c r="D281">
        <f t="shared" si="21"/>
        <v>1.1911521666730027E-3</v>
      </c>
      <c r="E281" s="36">
        <f t="shared" si="22"/>
        <v>1.1911521666730027E-3</v>
      </c>
      <c r="F281">
        <f t="shared" si="23"/>
        <v>2.344452187764626</v>
      </c>
      <c r="G281" s="27">
        <f t="shared" si="24"/>
        <v>2.344452187764626</v>
      </c>
    </row>
    <row r="282" spans="1:7" x14ac:dyDescent="0.3">
      <c r="A282">
        <v>472</v>
      </c>
      <c r="B282">
        <v>-5.5815925196482201E-2</v>
      </c>
      <c r="C282">
        <v>-5.4963079060787699E-2</v>
      </c>
      <c r="D282">
        <f t="shared" si="21"/>
        <v>8.5284613569450163E-4</v>
      </c>
      <c r="E282" s="36">
        <f t="shared" si="22"/>
        <v>8.5284613569450163E-4</v>
      </c>
      <c r="F282">
        <f t="shared" si="23"/>
        <v>1.5279620156654723</v>
      </c>
      <c r="G282" s="27">
        <f t="shared" si="24"/>
        <v>1.5279620156654723</v>
      </c>
    </row>
    <row r="283" spans="1:7" x14ac:dyDescent="0.3">
      <c r="A283">
        <v>473</v>
      </c>
      <c r="B283">
        <v>-5.8482256617567403E-2</v>
      </c>
      <c r="C283">
        <v>-5.7751438647298398E-2</v>
      </c>
      <c r="D283">
        <f t="shared" si="21"/>
        <v>7.3081797026900569E-4</v>
      </c>
      <c r="E283" s="36">
        <f t="shared" si="22"/>
        <v>7.3081797026900569E-4</v>
      </c>
      <c r="F283">
        <f t="shared" si="23"/>
        <v>1.2496405107074413</v>
      </c>
      <c r="G283" s="27">
        <f t="shared" si="24"/>
        <v>1.2496405107074413</v>
      </c>
    </row>
    <row r="284" spans="1:7" x14ac:dyDescent="0.3">
      <c r="A284">
        <v>474</v>
      </c>
      <c r="B284">
        <v>-6.0747084062782203E-2</v>
      </c>
      <c r="C284">
        <v>-5.9732752486303699E-2</v>
      </c>
      <c r="D284">
        <f t="shared" si="21"/>
        <v>1.0143315764785041E-3</v>
      </c>
      <c r="E284" s="36">
        <f t="shared" si="22"/>
        <v>1.0143315764785041E-3</v>
      </c>
      <c r="F284">
        <f t="shared" si="23"/>
        <v>1.6697617542106069</v>
      </c>
      <c r="G284" s="27">
        <f t="shared" si="24"/>
        <v>1.6697617542106069</v>
      </c>
    </row>
    <row r="285" spans="1:7" x14ac:dyDescent="0.3">
      <c r="A285">
        <v>475</v>
      </c>
      <c r="B285">
        <v>-6.2413802821511398E-2</v>
      </c>
      <c r="C285">
        <v>-6.1490123430782598E-2</v>
      </c>
      <c r="D285">
        <f t="shared" si="21"/>
        <v>9.2367939072880018E-4</v>
      </c>
      <c r="E285" s="36">
        <f t="shared" si="22"/>
        <v>9.2367939072880018E-4</v>
      </c>
      <c r="F285">
        <f t="shared" si="23"/>
        <v>1.4799280751571942</v>
      </c>
      <c r="G285" s="27">
        <f t="shared" si="24"/>
        <v>1.4799280751571942</v>
      </c>
    </row>
    <row r="286" spans="1:7" x14ac:dyDescent="0.3">
      <c r="A286">
        <v>476</v>
      </c>
      <c r="B286">
        <v>-6.1475744108466499E-2</v>
      </c>
      <c r="C286">
        <v>-6.0393504101340201E-2</v>
      </c>
      <c r="D286">
        <f t="shared" si="21"/>
        <v>1.0822400071262978E-3</v>
      </c>
      <c r="E286" s="36">
        <f t="shared" si="22"/>
        <v>1.0822400071262978E-3</v>
      </c>
      <c r="F286">
        <f t="shared" si="23"/>
        <v>1.7604341725686417</v>
      </c>
      <c r="G286" s="27">
        <f t="shared" si="24"/>
        <v>1.7604341725686417</v>
      </c>
    </row>
    <row r="287" spans="1:7" x14ac:dyDescent="0.3">
      <c r="A287">
        <v>477</v>
      </c>
      <c r="B287">
        <v>-6.0228748501660503E-2</v>
      </c>
      <c r="C287">
        <v>-5.9202874656058599E-2</v>
      </c>
      <c r="D287">
        <f t="shared" si="21"/>
        <v>1.0258738456019045E-3</v>
      </c>
      <c r="E287" s="36">
        <f t="shared" si="22"/>
        <v>1.0258738456019045E-3</v>
      </c>
      <c r="F287">
        <f t="shared" si="23"/>
        <v>1.7032959693220611</v>
      </c>
      <c r="G287" s="27">
        <f t="shared" si="24"/>
        <v>1.7032959693220611</v>
      </c>
    </row>
    <row r="288" spans="1:7" x14ac:dyDescent="0.3">
      <c r="A288">
        <v>478</v>
      </c>
      <c r="B288">
        <v>-5.8970675361605801E-2</v>
      </c>
      <c r="C288">
        <v>-5.78866623817514E-2</v>
      </c>
      <c r="D288">
        <f t="shared" si="21"/>
        <v>1.0840129798544013E-3</v>
      </c>
      <c r="E288" s="36">
        <f t="shared" si="22"/>
        <v>1.0840129798544013E-3</v>
      </c>
      <c r="F288">
        <f t="shared" si="23"/>
        <v>1.8382237836132576</v>
      </c>
      <c r="G288" s="27">
        <f t="shared" si="24"/>
        <v>1.8382237836132576</v>
      </c>
    </row>
    <row r="289" spans="1:7" x14ac:dyDescent="0.3">
      <c r="A289">
        <v>479</v>
      </c>
      <c r="B289">
        <v>-5.7695510442447098E-2</v>
      </c>
      <c r="C289">
        <v>-5.6614490053372803E-2</v>
      </c>
      <c r="D289">
        <f t="shared" si="21"/>
        <v>1.0810203890742956E-3</v>
      </c>
      <c r="E289" s="36">
        <f t="shared" si="22"/>
        <v>1.0810203890742956E-3</v>
      </c>
      <c r="F289">
        <f t="shared" si="23"/>
        <v>1.8736646591464754</v>
      </c>
      <c r="G289" s="27">
        <f t="shared" si="24"/>
        <v>1.8736646591464754</v>
      </c>
    </row>
    <row r="290" spans="1:7" x14ac:dyDescent="0.3">
      <c r="A290">
        <v>480</v>
      </c>
      <c r="B290">
        <v>-5.64393176921145E-2</v>
      </c>
      <c r="C290">
        <v>-5.5460993175888797E-2</v>
      </c>
      <c r="D290">
        <f t="shared" si="21"/>
        <v>9.7832451622570371E-4</v>
      </c>
      <c r="E290" s="36">
        <f t="shared" si="22"/>
        <v>9.7832451622570371E-4</v>
      </c>
      <c r="F290">
        <f t="shared" si="23"/>
        <v>1.7334095382984966</v>
      </c>
      <c r="G290" s="27">
        <f t="shared" si="24"/>
        <v>1.7334095382984966</v>
      </c>
    </row>
    <row r="291" spans="1:7" x14ac:dyDescent="0.3">
      <c r="A291">
        <v>1537</v>
      </c>
      <c r="B291">
        <v>-6.2093745868632699E-2</v>
      </c>
      <c r="C291">
        <v>-6.0977915299890502E-2</v>
      </c>
      <c r="D291">
        <f t="shared" si="21"/>
        <v>1.1158305687421974E-3</v>
      </c>
      <c r="E291" s="36">
        <f t="shared" si="22"/>
        <v>1.1158305687421974E-3</v>
      </c>
      <c r="F291">
        <f t="shared" si="23"/>
        <v>1.7970095911154731</v>
      </c>
      <c r="G291" s="27">
        <f t="shared" si="24"/>
        <v>1.7970095911154731</v>
      </c>
    </row>
    <row r="292" spans="1:7" x14ac:dyDescent="0.3">
      <c r="A292">
        <v>1538</v>
      </c>
      <c r="B292">
        <v>-6.1580278017714901E-2</v>
      </c>
      <c r="C292">
        <v>-6.0618370282009497E-2</v>
      </c>
      <c r="D292">
        <f t="shared" si="21"/>
        <v>9.6190773570540428E-4</v>
      </c>
      <c r="E292" s="36">
        <f t="shared" si="22"/>
        <v>9.6190773570540428E-4</v>
      </c>
      <c r="F292">
        <f t="shared" si="23"/>
        <v>1.5620386374817774</v>
      </c>
      <c r="G292" s="27">
        <f t="shared" si="24"/>
        <v>1.5620386374817774</v>
      </c>
    </row>
    <row r="293" spans="1:7" x14ac:dyDescent="0.3">
      <c r="A293">
        <v>1539</v>
      </c>
      <c r="B293">
        <v>-6.1106944666107499E-2</v>
      </c>
      <c r="C293">
        <v>-6.0340739280272698E-2</v>
      </c>
      <c r="D293">
        <f t="shared" si="21"/>
        <v>7.6620538583480058E-4</v>
      </c>
      <c r="E293" s="36">
        <f t="shared" si="22"/>
        <v>7.6620538583480058E-4</v>
      </c>
      <c r="F293">
        <f t="shared" si="23"/>
        <v>1.2538761183714862</v>
      </c>
      <c r="G293" s="27">
        <f t="shared" si="24"/>
        <v>1.2538761183714862</v>
      </c>
    </row>
    <row r="294" spans="1:7" x14ac:dyDescent="0.3">
      <c r="A294">
        <v>1540</v>
      </c>
      <c r="B294">
        <v>-6.0620586776460698E-2</v>
      </c>
      <c r="C294">
        <v>-6.0133833422022602E-2</v>
      </c>
      <c r="D294">
        <f t="shared" si="21"/>
        <v>4.8675335443809642E-4</v>
      </c>
      <c r="E294" s="36">
        <f t="shared" si="22"/>
        <v>4.8675335443809642E-4</v>
      </c>
      <c r="F294">
        <f t="shared" si="23"/>
        <v>0.80295058217269744</v>
      </c>
      <c r="G294" s="27">
        <f t="shared" si="24"/>
        <v>0.80295058217269744</v>
      </c>
    </row>
    <row r="295" spans="1:7" x14ac:dyDescent="0.3">
      <c r="A295">
        <v>1541</v>
      </c>
      <c r="B295">
        <v>-6.0124181223851901E-2</v>
      </c>
      <c r="C295">
        <v>-5.9606413844927403E-2</v>
      </c>
      <c r="D295">
        <f t="shared" si="21"/>
        <v>5.1776737892449826E-4</v>
      </c>
      <c r="E295" s="36">
        <f t="shared" si="22"/>
        <v>5.1776737892449826E-4</v>
      </c>
      <c r="F295">
        <f t="shared" si="23"/>
        <v>0.86116329301311867</v>
      </c>
      <c r="G295" s="27">
        <f t="shared" si="24"/>
        <v>0.86116329301311867</v>
      </c>
    </row>
    <row r="296" spans="1:7" x14ac:dyDescent="0.3">
      <c r="A296">
        <v>1542</v>
      </c>
      <c r="B296">
        <v>-5.98230265407678E-2</v>
      </c>
      <c r="C296">
        <v>-5.9366886939802001E-2</v>
      </c>
      <c r="D296">
        <f t="shared" si="21"/>
        <v>4.561396009657992E-4</v>
      </c>
      <c r="E296" s="36">
        <f t="shared" si="22"/>
        <v>4.561396009657992E-4</v>
      </c>
      <c r="F296">
        <f t="shared" si="23"/>
        <v>0.76248165186853623</v>
      </c>
      <c r="G296" s="27">
        <f t="shared" si="24"/>
        <v>0.76248165186853623</v>
      </c>
    </row>
    <row r="297" spans="1:7" x14ac:dyDescent="0.3">
      <c r="A297">
        <v>1543</v>
      </c>
      <c r="B297">
        <v>-5.95295726990452E-2</v>
      </c>
      <c r="C297">
        <v>-5.91262602130233E-2</v>
      </c>
      <c r="D297">
        <f t="shared" si="21"/>
        <v>4.0331248602189923E-4</v>
      </c>
      <c r="E297" s="36">
        <f t="shared" si="22"/>
        <v>4.0331248602189923E-4</v>
      </c>
      <c r="F297">
        <f t="shared" si="23"/>
        <v>0.6774993801162762</v>
      </c>
      <c r="G297" s="27">
        <f t="shared" si="24"/>
        <v>0.6774993801162762</v>
      </c>
    </row>
    <row r="298" spans="1:7" x14ac:dyDescent="0.3">
      <c r="A298">
        <v>1544</v>
      </c>
      <c r="B298">
        <v>-5.9227501452085898E-2</v>
      </c>
      <c r="C298">
        <v>-5.8942336367284201E-2</v>
      </c>
      <c r="D298">
        <f t="shared" si="21"/>
        <v>2.8516508480169733E-4</v>
      </c>
      <c r="E298" s="36">
        <f t="shared" si="22"/>
        <v>2.8516508480169733E-4</v>
      </c>
      <c r="F298">
        <f t="shared" si="23"/>
        <v>0.48147410883505076</v>
      </c>
      <c r="G298" s="27">
        <f t="shared" si="24"/>
        <v>0.48147410883505076</v>
      </c>
    </row>
    <row r="299" spans="1:7" x14ac:dyDescent="0.3">
      <c r="A299">
        <v>1545</v>
      </c>
      <c r="B299">
        <v>-5.8942916516864702E-2</v>
      </c>
      <c r="C299">
        <v>-5.8604044193582797E-2</v>
      </c>
      <c r="D299">
        <f t="shared" si="21"/>
        <v>3.388723232819052E-4</v>
      </c>
      <c r="E299" s="36">
        <f t="shared" si="22"/>
        <v>3.388723232819052E-4</v>
      </c>
      <c r="F299">
        <f t="shared" si="23"/>
        <v>0.57491611088661909</v>
      </c>
      <c r="G299" s="27">
        <f t="shared" si="24"/>
        <v>0.57491611088661909</v>
      </c>
    </row>
    <row r="300" spans="1:7" x14ac:dyDescent="0.3">
      <c r="A300">
        <v>1546</v>
      </c>
      <c r="B300">
        <v>-5.8987734566648298E-2</v>
      </c>
      <c r="C300">
        <v>-5.8725465159581602E-2</v>
      </c>
      <c r="D300">
        <f t="shared" si="21"/>
        <v>2.6226940706669533E-4</v>
      </c>
      <c r="E300" s="36">
        <f t="shared" si="22"/>
        <v>2.6226940706669533E-4</v>
      </c>
      <c r="F300">
        <f t="shared" si="23"/>
        <v>0.44461684957635683</v>
      </c>
      <c r="G300" s="27">
        <f t="shared" si="24"/>
        <v>0.44461684957635683</v>
      </c>
    </row>
    <row r="301" spans="1:7" x14ac:dyDescent="0.3">
      <c r="A301">
        <v>1547</v>
      </c>
      <c r="B301">
        <v>-5.9015176920861598E-2</v>
      </c>
      <c r="C301">
        <v>-5.8652011614762703E-2</v>
      </c>
      <c r="D301">
        <f t="shared" si="21"/>
        <v>3.6316530609889486E-4</v>
      </c>
      <c r="E301" s="36">
        <f t="shared" si="22"/>
        <v>3.6316530609889486E-4</v>
      </c>
      <c r="F301">
        <f t="shared" si="23"/>
        <v>0.61537612025783417</v>
      </c>
      <c r="G301" s="27">
        <f t="shared" si="24"/>
        <v>0.61537612025783417</v>
      </c>
    </row>
    <row r="302" spans="1:7" x14ac:dyDescent="0.3">
      <c r="A302">
        <v>1548</v>
      </c>
      <c r="B302">
        <v>-5.9076619181889403E-2</v>
      </c>
      <c r="C302">
        <v>-5.8686265758775398E-2</v>
      </c>
      <c r="D302">
        <f t="shared" si="21"/>
        <v>3.9035342311400517E-4</v>
      </c>
      <c r="E302" s="36">
        <f t="shared" si="22"/>
        <v>3.9035342311400517E-4</v>
      </c>
      <c r="F302">
        <f t="shared" si="23"/>
        <v>0.66075789122623374</v>
      </c>
      <c r="G302" s="27">
        <f t="shared" si="24"/>
        <v>0.66075789122623374</v>
      </c>
    </row>
    <row r="303" spans="1:7" x14ac:dyDescent="0.3">
      <c r="A303">
        <v>1549</v>
      </c>
      <c r="B303">
        <v>-5.9113152429037703E-2</v>
      </c>
      <c r="C303">
        <v>-5.8790810139576301E-2</v>
      </c>
      <c r="D303">
        <f t="shared" si="21"/>
        <v>3.2234228946140253E-4</v>
      </c>
      <c r="E303" s="36">
        <f t="shared" si="22"/>
        <v>3.2234228946140253E-4</v>
      </c>
      <c r="F303">
        <f t="shared" si="23"/>
        <v>0.54529707216741286</v>
      </c>
      <c r="G303" s="27">
        <f t="shared" si="24"/>
        <v>0.54529707216741286</v>
      </c>
    </row>
    <row r="304" spans="1:7" x14ac:dyDescent="0.3">
      <c r="A304">
        <v>1550</v>
      </c>
      <c r="B304">
        <v>-5.9175964188556703E-2</v>
      </c>
      <c r="C304">
        <v>-5.8894735345026997E-2</v>
      </c>
      <c r="D304">
        <f t="shared" si="21"/>
        <v>2.8122884352970584E-4</v>
      </c>
      <c r="E304" s="36">
        <f t="shared" si="22"/>
        <v>2.8122884352970584E-4</v>
      </c>
      <c r="F304">
        <f t="shared" si="23"/>
        <v>0.47524167520719357</v>
      </c>
      <c r="G304" s="27">
        <f t="shared" si="24"/>
        <v>0.47524167520719357</v>
      </c>
    </row>
    <row r="305" spans="1:7" x14ac:dyDescent="0.3">
      <c r="A305">
        <v>1551</v>
      </c>
      <c r="B305">
        <v>-5.9228243543226602E-2</v>
      </c>
      <c r="C305">
        <v>-5.8884032983662703E-2</v>
      </c>
      <c r="D305">
        <f t="shared" si="21"/>
        <v>3.4421055956389973E-4</v>
      </c>
      <c r="E305" s="36">
        <f t="shared" si="22"/>
        <v>3.4421055956389973E-4</v>
      </c>
      <c r="F305">
        <f t="shared" si="23"/>
        <v>0.58115949245174603</v>
      </c>
      <c r="G305" s="27">
        <f t="shared" si="24"/>
        <v>0.58115949245174603</v>
      </c>
    </row>
    <row r="306" spans="1:7" x14ac:dyDescent="0.3">
      <c r="A306">
        <v>1552</v>
      </c>
      <c r="B306">
        <v>-5.9280019052559703E-2</v>
      </c>
      <c r="C306">
        <v>-5.8893247793328697E-2</v>
      </c>
      <c r="D306">
        <f t="shared" si="21"/>
        <v>3.8677125923100575E-4</v>
      </c>
      <c r="E306" s="36">
        <f t="shared" si="22"/>
        <v>3.8677125923100575E-4</v>
      </c>
      <c r="F306">
        <f t="shared" si="23"/>
        <v>0.65244793340582607</v>
      </c>
      <c r="G306" s="27">
        <f t="shared" si="24"/>
        <v>0.65244793340582607</v>
      </c>
    </row>
    <row r="307" spans="1:7" x14ac:dyDescent="0.3">
      <c r="A307">
        <v>1553</v>
      </c>
      <c r="B307">
        <v>-5.9342827219338798E-2</v>
      </c>
      <c r="C307">
        <v>-5.9031384390758501E-2</v>
      </c>
      <c r="D307">
        <f t="shared" si="21"/>
        <v>3.114428285802967E-4</v>
      </c>
      <c r="E307" s="36">
        <f t="shared" si="22"/>
        <v>3.114428285802967E-4</v>
      </c>
      <c r="F307">
        <f t="shared" si="23"/>
        <v>0.52481966763929788</v>
      </c>
      <c r="G307" s="27">
        <f t="shared" si="24"/>
        <v>0.52481966763929788</v>
      </c>
    </row>
    <row r="308" spans="1:7" x14ac:dyDescent="0.3">
      <c r="A308">
        <v>1554</v>
      </c>
      <c r="B308">
        <v>-5.99097249947931E-2</v>
      </c>
      <c r="C308">
        <v>-5.9325656367959403E-2</v>
      </c>
      <c r="D308">
        <f t="shared" si="21"/>
        <v>5.8406862683369615E-4</v>
      </c>
      <c r="E308" s="36">
        <f t="shared" si="22"/>
        <v>5.8406862683369615E-4</v>
      </c>
      <c r="F308">
        <f t="shared" si="23"/>
        <v>0.97491455165995</v>
      </c>
      <c r="G308" s="27">
        <f t="shared" si="24"/>
        <v>0.97491455165995</v>
      </c>
    </row>
    <row r="309" spans="1:7" x14ac:dyDescent="0.3">
      <c r="A309">
        <v>1555</v>
      </c>
      <c r="B309">
        <v>-6.0495260097051702E-2</v>
      </c>
      <c r="C309">
        <v>-5.9836467606021702E-2</v>
      </c>
      <c r="D309">
        <f t="shared" si="21"/>
        <v>6.587924910299997E-4</v>
      </c>
      <c r="E309" s="36">
        <f t="shared" si="22"/>
        <v>6.587924910299997E-4</v>
      </c>
      <c r="F309">
        <f t="shared" si="23"/>
        <v>1.0889985264516726</v>
      </c>
      <c r="G309" s="27">
        <f t="shared" si="24"/>
        <v>1.0889985264516726</v>
      </c>
    </row>
    <row r="310" spans="1:7" x14ac:dyDescent="0.3">
      <c r="A310">
        <v>1556</v>
      </c>
      <c r="B310">
        <v>-5.91146709594602E-2</v>
      </c>
      <c r="C310">
        <v>-5.8634011761041702E-2</v>
      </c>
      <c r="D310">
        <f t="shared" si="21"/>
        <v>4.8065919841849825E-4</v>
      </c>
      <c r="E310" s="36">
        <f t="shared" si="22"/>
        <v>4.8065919841849825E-4</v>
      </c>
      <c r="F310">
        <f t="shared" si="23"/>
        <v>0.81309629338565692</v>
      </c>
      <c r="G310" s="27">
        <f t="shared" si="24"/>
        <v>0.81309629338565692</v>
      </c>
    </row>
    <row r="311" spans="1:7" x14ac:dyDescent="0.3">
      <c r="A311">
        <v>1557</v>
      </c>
      <c r="B311">
        <v>-5.9822635535631198E-2</v>
      </c>
      <c r="C311">
        <v>-5.94428317820705E-2</v>
      </c>
      <c r="D311">
        <f t="shared" si="21"/>
        <v>3.7980375356069795E-4</v>
      </c>
      <c r="E311" s="36">
        <f t="shared" si="22"/>
        <v>3.7980375356069795E-4</v>
      </c>
      <c r="F311">
        <f t="shared" si="23"/>
        <v>0.63488301737305031</v>
      </c>
      <c r="G311" s="27">
        <f t="shared" si="24"/>
        <v>0.63488301737305031</v>
      </c>
    </row>
    <row r="312" spans="1:7" x14ac:dyDescent="0.3">
      <c r="A312">
        <v>1558</v>
      </c>
      <c r="B312">
        <v>-6.0820776076052699E-2</v>
      </c>
      <c r="C312">
        <v>-6.0435824604327101E-2</v>
      </c>
      <c r="D312">
        <f t="shared" si="21"/>
        <v>3.8495147172559752E-4</v>
      </c>
      <c r="E312" s="36">
        <f t="shared" si="22"/>
        <v>3.8495147172559752E-4</v>
      </c>
      <c r="F312">
        <f t="shared" si="23"/>
        <v>0.63292758915841363</v>
      </c>
      <c r="G312" s="27">
        <f t="shared" si="24"/>
        <v>0.63292758915841363</v>
      </c>
    </row>
    <row r="313" spans="1:7" x14ac:dyDescent="0.3">
      <c r="A313">
        <v>1559</v>
      </c>
      <c r="B313">
        <v>-6.1849843053878799E-2</v>
      </c>
      <c r="C313">
        <v>-6.1117735047948103E-2</v>
      </c>
      <c r="D313">
        <f t="shared" si="21"/>
        <v>7.3210800593069558E-4</v>
      </c>
      <c r="E313" s="36">
        <f t="shared" si="22"/>
        <v>7.3210800593069558E-4</v>
      </c>
      <c r="F313">
        <f t="shared" si="23"/>
        <v>1.1836861175103381</v>
      </c>
      <c r="G313" s="27">
        <f t="shared" si="24"/>
        <v>1.1836861175103381</v>
      </c>
    </row>
    <row r="314" spans="1:7" x14ac:dyDescent="0.3">
      <c r="A314">
        <v>1560</v>
      </c>
      <c r="B314">
        <v>-6.2902594078495799E-2</v>
      </c>
      <c r="C314">
        <v>-6.2212959268949E-2</v>
      </c>
      <c r="D314">
        <f t="shared" si="21"/>
        <v>6.8963480954679912E-4</v>
      </c>
      <c r="E314" s="36">
        <f t="shared" si="22"/>
        <v>6.8963480954679912E-4</v>
      </c>
      <c r="F314">
        <f t="shared" si="23"/>
        <v>1.0963535282602299</v>
      </c>
      <c r="G314" s="27">
        <f t="shared" si="24"/>
        <v>1.0963535282602299</v>
      </c>
    </row>
    <row r="315" spans="1:7" x14ac:dyDescent="0.3">
      <c r="A315">
        <v>1561</v>
      </c>
      <c r="B315">
        <v>-6.3956937300487099E-2</v>
      </c>
      <c r="C315">
        <v>-6.3175623700298805E-2</v>
      </c>
      <c r="D315">
        <f t="shared" si="21"/>
        <v>7.8131360018829366E-4</v>
      </c>
      <c r="E315" s="36">
        <f t="shared" si="22"/>
        <v>7.8131360018829366E-4</v>
      </c>
      <c r="F315">
        <f t="shared" si="23"/>
        <v>1.2216244760399795</v>
      </c>
      <c r="G315" s="27">
        <f t="shared" si="24"/>
        <v>1.2216244760399795</v>
      </c>
    </row>
    <row r="316" spans="1:7" x14ac:dyDescent="0.3">
      <c r="A316">
        <v>1562</v>
      </c>
      <c r="B316">
        <v>-6.5253565760534898E-2</v>
      </c>
      <c r="C316">
        <v>-6.4598876861981402E-2</v>
      </c>
      <c r="D316">
        <f t="shared" si="21"/>
        <v>6.5468889855349599E-4</v>
      </c>
      <c r="E316" s="36">
        <f t="shared" si="22"/>
        <v>6.5468889855349599E-4</v>
      </c>
      <c r="F316">
        <f t="shared" si="23"/>
        <v>1.0032998058007265</v>
      </c>
      <c r="G316" s="27">
        <f t="shared" si="24"/>
        <v>1.0032998058007265</v>
      </c>
    </row>
    <row r="317" spans="1:7" x14ac:dyDescent="0.3">
      <c r="A317">
        <v>1563</v>
      </c>
      <c r="B317">
        <v>-6.6550500135090299E-2</v>
      </c>
      <c r="C317">
        <v>-6.5793455873522394E-2</v>
      </c>
      <c r="D317">
        <f t="shared" si="21"/>
        <v>7.5704426156790461E-4</v>
      </c>
      <c r="E317" s="36">
        <f t="shared" si="22"/>
        <v>7.5704426156790461E-4</v>
      </c>
      <c r="F317">
        <f t="shared" si="23"/>
        <v>1.1375485684272648</v>
      </c>
      <c r="G317" s="27">
        <f t="shared" si="24"/>
        <v>1.1375485684272648</v>
      </c>
    </row>
    <row r="318" spans="1:7" x14ac:dyDescent="0.3">
      <c r="A318">
        <v>1564</v>
      </c>
      <c r="B318">
        <v>-6.7699047298817303E-2</v>
      </c>
      <c r="C318">
        <v>-6.6900750056770902E-2</v>
      </c>
      <c r="D318">
        <f t="shared" si="21"/>
        <v>7.9829724204640018E-4</v>
      </c>
      <c r="E318" s="36">
        <f t="shared" si="22"/>
        <v>7.9829724204640018E-4</v>
      </c>
      <c r="F318">
        <f t="shared" si="23"/>
        <v>1.179185341446225</v>
      </c>
      <c r="G318" s="27">
        <f t="shared" si="24"/>
        <v>1.179185341446225</v>
      </c>
    </row>
    <row r="319" spans="1:7" x14ac:dyDescent="0.3">
      <c r="A319">
        <v>1565</v>
      </c>
      <c r="B319">
        <v>-6.8457964505257096E-2</v>
      </c>
      <c r="C319">
        <v>-6.7724155497748198E-2</v>
      </c>
      <c r="D319">
        <f t="shared" si="21"/>
        <v>7.3380900750889821E-4</v>
      </c>
      <c r="E319" s="36">
        <f t="shared" si="22"/>
        <v>7.3380900750889821E-4</v>
      </c>
      <c r="F319">
        <f t="shared" si="23"/>
        <v>1.0719118115943205</v>
      </c>
      <c r="G319" s="27">
        <f t="shared" si="24"/>
        <v>1.0719118115943205</v>
      </c>
    </row>
    <row r="320" spans="1:7" x14ac:dyDescent="0.3">
      <c r="A320">
        <v>1566</v>
      </c>
      <c r="B320">
        <v>-6.9577620377717406E-2</v>
      </c>
      <c r="C320">
        <v>-6.8784425841400099E-2</v>
      </c>
      <c r="D320">
        <f t="shared" si="21"/>
        <v>7.9319453631730708E-4</v>
      </c>
      <c r="E320" s="36">
        <f t="shared" si="22"/>
        <v>7.9319453631730708E-4</v>
      </c>
      <c r="F320">
        <f t="shared" si="23"/>
        <v>1.1400138895398781</v>
      </c>
      <c r="G320" s="27">
        <f t="shared" si="24"/>
        <v>1.1400138895398781</v>
      </c>
    </row>
    <row r="321" spans="1:7" x14ac:dyDescent="0.3">
      <c r="A321">
        <v>1567</v>
      </c>
      <c r="B321">
        <v>-7.0601179878075002E-2</v>
      </c>
      <c r="C321">
        <v>-6.9841540573468197E-2</v>
      </c>
      <c r="D321">
        <f t="shared" si="21"/>
        <v>7.5963930460680451E-4</v>
      </c>
      <c r="E321" s="36">
        <f t="shared" si="22"/>
        <v>7.5963930460680451E-4</v>
      </c>
      <c r="F321">
        <f t="shared" si="23"/>
        <v>1.0759583705522582</v>
      </c>
      <c r="G321" s="27">
        <f t="shared" si="24"/>
        <v>1.0759583705522582</v>
      </c>
    </row>
    <row r="322" spans="1:7" x14ac:dyDescent="0.3">
      <c r="A322">
        <v>1568</v>
      </c>
      <c r="B322">
        <v>-7.1694995293796901E-2</v>
      </c>
      <c r="C322">
        <v>-7.0827951648382001E-2</v>
      </c>
      <c r="D322">
        <f t="shared" si="21"/>
        <v>8.6704364541489998E-4</v>
      </c>
      <c r="E322" s="36">
        <f t="shared" si="22"/>
        <v>8.6704364541489998E-4</v>
      </c>
      <c r="F322">
        <f t="shared" si="23"/>
        <v>1.2093503066174511</v>
      </c>
      <c r="G322" s="27">
        <f t="shared" si="24"/>
        <v>1.2093503066174511</v>
      </c>
    </row>
    <row r="323" spans="1:7" x14ac:dyDescent="0.3">
      <c r="A323">
        <v>1569</v>
      </c>
      <c r="B323">
        <v>-7.2717946163689096E-2</v>
      </c>
      <c r="C323">
        <v>-7.1978040167285706E-2</v>
      </c>
      <c r="D323">
        <f t="shared" si="21"/>
        <v>7.3990599640338939E-4</v>
      </c>
      <c r="E323" s="36">
        <f t="shared" si="22"/>
        <v>7.3990599640338939E-4</v>
      </c>
      <c r="F323">
        <f t="shared" si="23"/>
        <v>1.0175012296659904</v>
      </c>
      <c r="G323" s="27">
        <f t="shared" si="24"/>
        <v>1.0175012296659904</v>
      </c>
    </row>
    <row r="324" spans="1:7" x14ac:dyDescent="0.3">
      <c r="A324">
        <v>1570</v>
      </c>
      <c r="B324">
        <v>-7.3361229439943901E-2</v>
      </c>
      <c r="C324">
        <v>-7.2582878271720302E-2</v>
      </c>
      <c r="D324">
        <f t="shared" ref="D324:D387" si="25">ABS(B324-C324)</f>
        <v>7.7835116822359829E-4</v>
      </c>
      <c r="E324" s="36">
        <f t="shared" ref="E324:E387" si="26">D324</f>
        <v>7.7835116822359829E-4</v>
      </c>
      <c r="F324">
        <f t="shared" ref="F324:F387" si="27">ABS(E324/B324)*100</f>
        <v>1.0609843566768249</v>
      </c>
      <c r="G324" s="27">
        <f t="shared" ref="G324:G387" si="28">F324</f>
        <v>1.0609843566768249</v>
      </c>
    </row>
    <row r="325" spans="1:7" x14ac:dyDescent="0.3">
      <c r="A325">
        <v>1571</v>
      </c>
      <c r="B325">
        <v>-7.3931242692663907E-2</v>
      </c>
      <c r="C325">
        <v>-7.3158950871830997E-2</v>
      </c>
      <c r="D325">
        <f t="shared" si="25"/>
        <v>7.7229182083290993E-4</v>
      </c>
      <c r="E325" s="36">
        <f t="shared" si="26"/>
        <v>7.7229182083290993E-4</v>
      </c>
      <c r="F325">
        <f t="shared" si="27"/>
        <v>1.0446081963526137</v>
      </c>
      <c r="G325" s="27">
        <f t="shared" si="28"/>
        <v>1.0446081963526137</v>
      </c>
    </row>
    <row r="326" spans="1:7" x14ac:dyDescent="0.3">
      <c r="A326">
        <v>1572</v>
      </c>
      <c r="B326">
        <v>-7.4463094084322196E-2</v>
      </c>
      <c r="C326">
        <v>-7.3704690196999295E-2</v>
      </c>
      <c r="D326">
        <f t="shared" si="25"/>
        <v>7.5840388732290043E-4</v>
      </c>
      <c r="E326" s="36">
        <f t="shared" si="26"/>
        <v>7.5840388732290043E-4</v>
      </c>
      <c r="F326">
        <f t="shared" si="27"/>
        <v>1.0184963392255524</v>
      </c>
      <c r="G326" s="27">
        <f t="shared" si="28"/>
        <v>1.0184963392255524</v>
      </c>
    </row>
    <row r="327" spans="1:7" x14ac:dyDescent="0.3">
      <c r="A327">
        <v>1573</v>
      </c>
      <c r="B327">
        <v>-7.5142323983790796E-2</v>
      </c>
      <c r="C327">
        <v>-7.4406040741283402E-2</v>
      </c>
      <c r="D327">
        <f t="shared" si="25"/>
        <v>7.3628324250739341E-4</v>
      </c>
      <c r="E327" s="36">
        <f t="shared" si="26"/>
        <v>7.3628324250739341E-4</v>
      </c>
      <c r="F327">
        <f t="shared" si="27"/>
        <v>0.97985157162056835</v>
      </c>
      <c r="G327" s="27">
        <f t="shared" si="28"/>
        <v>0.97985157162056835</v>
      </c>
    </row>
    <row r="328" spans="1:7" x14ac:dyDescent="0.3">
      <c r="A328">
        <v>1574</v>
      </c>
      <c r="B328">
        <v>-7.5848111435802404E-2</v>
      </c>
      <c r="C328">
        <v>-7.5278499833289006E-2</v>
      </c>
      <c r="D328">
        <f t="shared" si="25"/>
        <v>5.6961160251339793E-4</v>
      </c>
      <c r="E328" s="36">
        <f t="shared" si="26"/>
        <v>5.6961160251339793E-4</v>
      </c>
      <c r="F328">
        <f t="shared" si="27"/>
        <v>0.75098982918713186</v>
      </c>
      <c r="G328" s="27">
        <f t="shared" si="28"/>
        <v>0.75098982918713186</v>
      </c>
    </row>
    <row r="329" spans="1:7" x14ac:dyDescent="0.3">
      <c r="A329">
        <v>1575</v>
      </c>
      <c r="B329">
        <v>-7.6495312261718004E-2</v>
      </c>
      <c r="C329">
        <v>-7.5978719297276301E-2</v>
      </c>
      <c r="D329">
        <f t="shared" si="25"/>
        <v>5.1659296444170333E-4</v>
      </c>
      <c r="E329" s="36">
        <f t="shared" si="26"/>
        <v>5.1659296444170333E-4</v>
      </c>
      <c r="F329">
        <f t="shared" si="27"/>
        <v>0.67532630323052056</v>
      </c>
      <c r="G329" s="27">
        <f t="shared" si="28"/>
        <v>0.67532630323052056</v>
      </c>
    </row>
    <row r="330" spans="1:7" x14ac:dyDescent="0.3">
      <c r="A330">
        <v>1576</v>
      </c>
      <c r="B330">
        <v>-7.7079985214767596E-2</v>
      </c>
      <c r="C330">
        <v>-7.6337824209227703E-2</v>
      </c>
      <c r="D330">
        <f t="shared" si="25"/>
        <v>7.4216100553989306E-4</v>
      </c>
      <c r="E330" s="36">
        <f t="shared" si="26"/>
        <v>7.4216100553989306E-4</v>
      </c>
      <c r="F330">
        <f t="shared" si="27"/>
        <v>0.96284528788117096</v>
      </c>
      <c r="G330" s="27">
        <f t="shared" si="28"/>
        <v>0.96284528788117096</v>
      </c>
    </row>
    <row r="331" spans="1:7" x14ac:dyDescent="0.3">
      <c r="A331">
        <v>1577</v>
      </c>
      <c r="B331">
        <v>-7.7544467342174794E-2</v>
      </c>
      <c r="C331">
        <v>-7.6913810449688105E-2</v>
      </c>
      <c r="D331">
        <f t="shared" si="25"/>
        <v>6.3065689248668899E-4</v>
      </c>
      <c r="E331" s="36">
        <f t="shared" si="26"/>
        <v>6.3065689248668899E-4</v>
      </c>
      <c r="F331">
        <f t="shared" si="27"/>
        <v>0.81328418919151968</v>
      </c>
      <c r="G331" s="27">
        <f t="shared" si="28"/>
        <v>0.81328418919151968</v>
      </c>
    </row>
    <row r="332" spans="1:7" x14ac:dyDescent="0.3">
      <c r="A332">
        <v>1578</v>
      </c>
      <c r="B332">
        <v>-7.7432963818994394E-2</v>
      </c>
      <c r="C332">
        <v>-7.6822030098704697E-2</v>
      </c>
      <c r="D332">
        <f t="shared" si="25"/>
        <v>6.1093372028969695E-4</v>
      </c>
      <c r="E332" s="36">
        <f t="shared" si="26"/>
        <v>6.1093372028969695E-4</v>
      </c>
      <c r="F332">
        <f t="shared" si="27"/>
        <v>0.78898403232737191</v>
      </c>
      <c r="G332" s="27">
        <f t="shared" si="28"/>
        <v>0.78898403232737191</v>
      </c>
    </row>
    <row r="333" spans="1:7" x14ac:dyDescent="0.3">
      <c r="A333">
        <v>1579</v>
      </c>
      <c r="B333">
        <v>-7.7154171627296403E-2</v>
      </c>
      <c r="C333">
        <v>-7.6578245406378406E-2</v>
      </c>
      <c r="D333">
        <f t="shared" si="25"/>
        <v>5.7592622091799661E-4</v>
      </c>
      <c r="E333" s="36">
        <f t="shared" si="26"/>
        <v>5.7592622091799661E-4</v>
      </c>
      <c r="F333">
        <f t="shared" si="27"/>
        <v>0.74646154416651067</v>
      </c>
      <c r="G333" s="27">
        <f t="shared" si="28"/>
        <v>0.74646154416651067</v>
      </c>
    </row>
    <row r="334" spans="1:7" x14ac:dyDescent="0.3">
      <c r="A334">
        <v>1580</v>
      </c>
      <c r="B334">
        <v>-7.6608333231790601E-2</v>
      </c>
      <c r="C334">
        <v>-7.6081705741381206E-2</v>
      </c>
      <c r="D334">
        <f t="shared" si="25"/>
        <v>5.2662749040939538E-4</v>
      </c>
      <c r="E334" s="36">
        <f t="shared" si="26"/>
        <v>5.2662749040939538E-4</v>
      </c>
      <c r="F334">
        <f t="shared" si="27"/>
        <v>0.68742846658208945</v>
      </c>
      <c r="G334" s="27">
        <f t="shared" si="28"/>
        <v>0.68742846658208945</v>
      </c>
    </row>
    <row r="335" spans="1:7" x14ac:dyDescent="0.3">
      <c r="A335">
        <v>1581</v>
      </c>
      <c r="B335">
        <v>-7.6077115006448301E-2</v>
      </c>
      <c r="C335">
        <v>-7.5507171593461195E-2</v>
      </c>
      <c r="D335">
        <f t="shared" si="25"/>
        <v>5.6994341298710616E-4</v>
      </c>
      <c r="E335" s="36">
        <f t="shared" si="26"/>
        <v>5.6994341298710616E-4</v>
      </c>
      <c r="F335">
        <f t="shared" si="27"/>
        <v>0.74916538690879342</v>
      </c>
      <c r="G335" s="27">
        <f t="shared" si="28"/>
        <v>0.74916538690879342</v>
      </c>
    </row>
    <row r="336" spans="1:7" x14ac:dyDescent="0.3">
      <c r="A336">
        <v>1582</v>
      </c>
      <c r="B336">
        <v>-7.5776272527320707E-2</v>
      </c>
      <c r="C336">
        <v>-7.5276464849259594E-2</v>
      </c>
      <c r="D336">
        <f t="shared" si="25"/>
        <v>4.9980767806111215E-4</v>
      </c>
      <c r="E336" s="36">
        <f t="shared" si="26"/>
        <v>4.9980767806111215E-4</v>
      </c>
      <c r="F336">
        <f t="shared" si="27"/>
        <v>0.65958335161037285</v>
      </c>
      <c r="G336" s="27">
        <f t="shared" si="28"/>
        <v>0.65958335161037285</v>
      </c>
    </row>
    <row r="337" spans="1:7" x14ac:dyDescent="0.3">
      <c r="A337">
        <v>1583</v>
      </c>
      <c r="B337">
        <v>-7.5474487268320303E-2</v>
      </c>
      <c r="C337">
        <v>-7.5011196315235701E-2</v>
      </c>
      <c r="D337">
        <f t="shared" si="25"/>
        <v>4.6329095308460244E-4</v>
      </c>
      <c r="E337" s="36">
        <f t="shared" si="26"/>
        <v>4.6329095308460244E-4</v>
      </c>
      <c r="F337">
        <f t="shared" si="27"/>
        <v>0.61383782765896899</v>
      </c>
      <c r="G337" s="27">
        <f t="shared" si="28"/>
        <v>0.61383782765896899</v>
      </c>
    </row>
    <row r="338" spans="1:7" x14ac:dyDescent="0.3">
      <c r="A338">
        <v>1584</v>
      </c>
      <c r="B338">
        <v>-7.5053144188857696E-2</v>
      </c>
      <c r="C338">
        <v>-7.4780678612788198E-2</v>
      </c>
      <c r="D338">
        <f t="shared" si="25"/>
        <v>2.7246557606949717E-4</v>
      </c>
      <c r="E338" s="36">
        <f t="shared" si="26"/>
        <v>2.7246557606949717E-4</v>
      </c>
      <c r="F338">
        <f t="shared" si="27"/>
        <v>0.36303019548906135</v>
      </c>
      <c r="G338" s="27">
        <f t="shared" si="28"/>
        <v>0.36303019548906135</v>
      </c>
    </row>
    <row r="339" spans="1:7" x14ac:dyDescent="0.3">
      <c r="A339">
        <v>1585</v>
      </c>
      <c r="B339">
        <v>-7.4755475003210198E-2</v>
      </c>
      <c r="C339">
        <v>-7.4491717852620501E-2</v>
      </c>
      <c r="D339">
        <f t="shared" si="25"/>
        <v>2.6375715058969684E-4</v>
      </c>
      <c r="E339" s="36">
        <f t="shared" si="26"/>
        <v>2.6375715058969684E-4</v>
      </c>
      <c r="F339">
        <f t="shared" si="27"/>
        <v>0.35282653287718446</v>
      </c>
      <c r="G339" s="27">
        <f t="shared" si="28"/>
        <v>0.35282653287718446</v>
      </c>
    </row>
    <row r="340" spans="1:7" x14ac:dyDescent="0.3">
      <c r="A340">
        <v>1586</v>
      </c>
      <c r="B340">
        <v>-7.4176378357604197E-2</v>
      </c>
      <c r="C340">
        <v>-7.3839880780052894E-2</v>
      </c>
      <c r="D340">
        <f t="shared" si="25"/>
        <v>3.364975775513035E-4</v>
      </c>
      <c r="E340" s="36">
        <f t="shared" si="26"/>
        <v>3.364975775513035E-4</v>
      </c>
      <c r="F340">
        <f t="shared" si="27"/>
        <v>0.4536451967620328</v>
      </c>
      <c r="G340" s="27">
        <f t="shared" si="28"/>
        <v>0.4536451967620328</v>
      </c>
    </row>
    <row r="341" spans="1:7" x14ac:dyDescent="0.3">
      <c r="A341">
        <v>1587</v>
      </c>
      <c r="B341">
        <v>-7.3485082784739905E-2</v>
      </c>
      <c r="C341">
        <v>-7.3277850873935194E-2</v>
      </c>
      <c r="D341">
        <f t="shared" si="25"/>
        <v>2.0723191080471159E-4</v>
      </c>
      <c r="E341" s="36">
        <f t="shared" si="26"/>
        <v>2.0723191080471159E-4</v>
      </c>
      <c r="F341">
        <f t="shared" si="27"/>
        <v>0.28200541246140626</v>
      </c>
      <c r="G341" s="27">
        <f t="shared" si="28"/>
        <v>0.28200541246140626</v>
      </c>
    </row>
    <row r="342" spans="1:7" x14ac:dyDescent="0.3">
      <c r="A342">
        <v>1588</v>
      </c>
      <c r="B342">
        <v>-7.2974337054494298E-2</v>
      </c>
      <c r="C342">
        <v>-7.2685847625424904E-2</v>
      </c>
      <c r="D342">
        <f t="shared" si="25"/>
        <v>2.8848942906939401E-4</v>
      </c>
      <c r="E342" s="36">
        <f t="shared" si="26"/>
        <v>2.8848942906939401E-4</v>
      </c>
      <c r="F342">
        <f t="shared" si="27"/>
        <v>0.39532997587078</v>
      </c>
      <c r="G342" s="27">
        <f t="shared" si="28"/>
        <v>0.39532997587078</v>
      </c>
    </row>
    <row r="343" spans="1:7" x14ac:dyDescent="0.3">
      <c r="A343">
        <v>1589</v>
      </c>
      <c r="B343">
        <v>-7.2249043222254103E-2</v>
      </c>
      <c r="C343">
        <v>-7.2066842774559603E-2</v>
      </c>
      <c r="D343">
        <f t="shared" si="25"/>
        <v>1.8220044769449995E-4</v>
      </c>
      <c r="E343" s="36">
        <f t="shared" si="26"/>
        <v>1.8220044769449995E-4</v>
      </c>
      <c r="F343">
        <f t="shared" si="27"/>
        <v>0.25218389001223296</v>
      </c>
      <c r="G343" s="27">
        <f t="shared" si="28"/>
        <v>0.25218389001223296</v>
      </c>
    </row>
    <row r="344" spans="1:7" x14ac:dyDescent="0.3">
      <c r="A344">
        <v>1590</v>
      </c>
      <c r="B344">
        <v>-7.1055293597078503E-2</v>
      </c>
      <c r="C344">
        <v>-7.0762388011708893E-2</v>
      </c>
      <c r="D344">
        <f t="shared" si="25"/>
        <v>2.9290558536960998E-4</v>
      </c>
      <c r="E344" s="36">
        <f t="shared" si="26"/>
        <v>2.9290558536960998E-4</v>
      </c>
      <c r="F344">
        <f t="shared" si="27"/>
        <v>0.41222204643969412</v>
      </c>
      <c r="G344" s="27">
        <f t="shared" si="28"/>
        <v>0.41222204643969412</v>
      </c>
    </row>
    <row r="345" spans="1:7" x14ac:dyDescent="0.3">
      <c r="A345">
        <v>1591</v>
      </c>
      <c r="B345">
        <v>-6.9858278388487197E-2</v>
      </c>
      <c r="C345">
        <v>-6.9607433700322005E-2</v>
      </c>
      <c r="D345">
        <f t="shared" si="25"/>
        <v>2.5084468816519156E-4</v>
      </c>
      <c r="E345" s="36">
        <f t="shared" si="26"/>
        <v>2.5084468816519156E-4</v>
      </c>
      <c r="F345">
        <f t="shared" si="27"/>
        <v>0.35907653888952884</v>
      </c>
      <c r="G345" s="27">
        <f t="shared" si="28"/>
        <v>0.35907653888952884</v>
      </c>
    </row>
    <row r="346" spans="1:7" x14ac:dyDescent="0.3">
      <c r="A346">
        <v>1592</v>
      </c>
      <c r="B346">
        <v>-6.8589567128704398E-2</v>
      </c>
      <c r="C346">
        <v>-6.8442261500104198E-2</v>
      </c>
      <c r="D346">
        <f t="shared" si="25"/>
        <v>1.4730562860020002E-4</v>
      </c>
      <c r="E346" s="36">
        <f t="shared" si="26"/>
        <v>1.4730562860020002E-4</v>
      </c>
      <c r="F346">
        <f t="shared" si="27"/>
        <v>0.21476389889411232</v>
      </c>
      <c r="G346" s="27">
        <f t="shared" si="28"/>
        <v>0.21476389889411232</v>
      </c>
    </row>
    <row r="347" spans="1:7" x14ac:dyDescent="0.3">
      <c r="A347">
        <v>1593</v>
      </c>
      <c r="B347">
        <v>-6.7401971776080205E-2</v>
      </c>
      <c r="C347">
        <v>-6.7086960610361096E-2</v>
      </c>
      <c r="D347">
        <f t="shared" si="25"/>
        <v>3.1501116571910903E-4</v>
      </c>
      <c r="E347" s="36">
        <f t="shared" si="26"/>
        <v>3.1501116571910903E-4</v>
      </c>
      <c r="F347">
        <f t="shared" si="27"/>
        <v>0.46736194419597238</v>
      </c>
      <c r="G347" s="27">
        <f t="shared" si="28"/>
        <v>0.46736194419597238</v>
      </c>
    </row>
    <row r="348" spans="1:7" x14ac:dyDescent="0.3">
      <c r="A348">
        <v>1594</v>
      </c>
      <c r="B348">
        <v>-6.6468638656132395E-2</v>
      </c>
      <c r="C348">
        <v>-6.6300335979970093E-2</v>
      </c>
      <c r="D348">
        <f t="shared" si="25"/>
        <v>1.6830267616230188E-4</v>
      </c>
      <c r="E348" s="36">
        <f t="shared" si="26"/>
        <v>1.6830267616230188E-4</v>
      </c>
      <c r="F348">
        <f t="shared" si="27"/>
        <v>0.25320614287437987</v>
      </c>
      <c r="G348" s="27">
        <f t="shared" si="28"/>
        <v>0.25320614287437987</v>
      </c>
    </row>
    <row r="349" spans="1:7" x14ac:dyDescent="0.3">
      <c r="A349">
        <v>1595</v>
      </c>
      <c r="B349">
        <v>-6.5435073925847007E-2</v>
      </c>
      <c r="C349">
        <v>-6.5259444734177899E-2</v>
      </c>
      <c r="D349">
        <f t="shared" si="25"/>
        <v>1.7562919166910773E-4</v>
      </c>
      <c r="E349" s="36">
        <f t="shared" si="26"/>
        <v>1.7562919166910773E-4</v>
      </c>
      <c r="F349">
        <f t="shared" si="27"/>
        <v>0.26840222090699556</v>
      </c>
      <c r="G349" s="27">
        <f t="shared" si="28"/>
        <v>0.26840222090699556</v>
      </c>
    </row>
    <row r="350" spans="1:7" x14ac:dyDescent="0.3">
      <c r="A350">
        <v>1596</v>
      </c>
      <c r="B350">
        <v>-6.4594786261850098E-2</v>
      </c>
      <c r="C350">
        <v>-6.4378953448664303E-2</v>
      </c>
      <c r="D350">
        <f t="shared" si="25"/>
        <v>2.1583281318579561E-4</v>
      </c>
      <c r="E350" s="36">
        <f t="shared" si="26"/>
        <v>2.1583281318579561E-4</v>
      </c>
      <c r="F350">
        <f t="shared" si="27"/>
        <v>0.33413348921206543</v>
      </c>
      <c r="G350" s="27">
        <f t="shared" si="28"/>
        <v>0.33413348921206543</v>
      </c>
    </row>
    <row r="351" spans="1:7" x14ac:dyDescent="0.3">
      <c r="A351">
        <v>1597</v>
      </c>
      <c r="B351">
        <v>-6.35762779607673E-2</v>
      </c>
      <c r="C351">
        <v>-6.3285299041543105E-2</v>
      </c>
      <c r="D351">
        <f t="shared" si="25"/>
        <v>2.9097891922419405E-4</v>
      </c>
      <c r="E351" s="36">
        <f t="shared" si="26"/>
        <v>2.9097891922419405E-4</v>
      </c>
      <c r="F351">
        <f t="shared" si="27"/>
        <v>0.45768473486880767</v>
      </c>
      <c r="G351" s="27">
        <f t="shared" si="28"/>
        <v>0.45768473486880767</v>
      </c>
    </row>
    <row r="352" spans="1:7" x14ac:dyDescent="0.3">
      <c r="A352">
        <v>1598</v>
      </c>
      <c r="B352">
        <v>-6.2623142823905797E-2</v>
      </c>
      <c r="C352">
        <v>-6.2326562281004E-2</v>
      </c>
      <c r="D352">
        <f t="shared" si="25"/>
        <v>2.9658054290179758E-4</v>
      </c>
      <c r="E352" s="36">
        <f t="shared" si="26"/>
        <v>2.9658054290179758E-4</v>
      </c>
      <c r="F352">
        <f t="shared" si="27"/>
        <v>0.47359574995424975</v>
      </c>
      <c r="G352" s="27">
        <f t="shared" si="28"/>
        <v>0.47359574995424975</v>
      </c>
    </row>
    <row r="353" spans="1:7" x14ac:dyDescent="0.3">
      <c r="A353">
        <v>1599</v>
      </c>
      <c r="B353">
        <v>-6.1486901780004002E-2</v>
      </c>
      <c r="C353">
        <v>-6.08133407250682E-2</v>
      </c>
      <c r="D353">
        <f t="shared" si="25"/>
        <v>6.7356105493580204E-4</v>
      </c>
      <c r="E353" s="36">
        <f t="shared" si="26"/>
        <v>6.7356105493580204E-4</v>
      </c>
      <c r="F353">
        <f t="shared" si="27"/>
        <v>1.0954545365544002</v>
      </c>
      <c r="G353" s="27">
        <f t="shared" si="28"/>
        <v>1.0954545365544002</v>
      </c>
    </row>
    <row r="354" spans="1:7" x14ac:dyDescent="0.3">
      <c r="A354">
        <v>1600</v>
      </c>
      <c r="B354">
        <v>-6.04468821272829E-2</v>
      </c>
      <c r="C354">
        <v>-5.98173476816952E-2</v>
      </c>
      <c r="D354">
        <f t="shared" si="25"/>
        <v>6.2953444558769972E-4</v>
      </c>
      <c r="E354" s="36">
        <f t="shared" si="26"/>
        <v>6.2953444558769972E-4</v>
      </c>
      <c r="F354">
        <f t="shared" si="27"/>
        <v>1.0414671914129334</v>
      </c>
      <c r="G354" s="27">
        <f t="shared" si="28"/>
        <v>1.0414671914129334</v>
      </c>
    </row>
    <row r="355" spans="1:7" x14ac:dyDescent="0.3">
      <c r="A355">
        <v>1601</v>
      </c>
      <c r="B355">
        <v>-5.7252140223831099E-2</v>
      </c>
      <c r="C355">
        <v>-5.6357107426874102E-2</v>
      </c>
      <c r="D355">
        <f t="shared" si="25"/>
        <v>8.9503279695699739E-4</v>
      </c>
      <c r="E355" s="36">
        <f t="shared" si="26"/>
        <v>8.9503279695699739E-4</v>
      </c>
      <c r="F355">
        <f t="shared" si="27"/>
        <v>1.5633176217654157</v>
      </c>
      <c r="G355" s="27">
        <f t="shared" si="28"/>
        <v>1.5633176217654157</v>
      </c>
    </row>
    <row r="356" spans="1:7" x14ac:dyDescent="0.3">
      <c r="A356">
        <v>1602</v>
      </c>
      <c r="B356">
        <v>-5.6885268379897498E-2</v>
      </c>
      <c r="C356">
        <v>-5.5858078545586998E-2</v>
      </c>
      <c r="D356">
        <f t="shared" si="25"/>
        <v>1.0271898343105004E-3</v>
      </c>
      <c r="E356" s="36">
        <f t="shared" si="26"/>
        <v>1.0271898343105004E-3</v>
      </c>
      <c r="F356">
        <f t="shared" si="27"/>
        <v>1.8057220499525597</v>
      </c>
      <c r="G356" s="27">
        <f t="shared" si="28"/>
        <v>1.8057220499525597</v>
      </c>
    </row>
    <row r="357" spans="1:7" x14ac:dyDescent="0.3">
      <c r="A357">
        <v>1603</v>
      </c>
      <c r="B357">
        <v>-5.8742821421762799E-2</v>
      </c>
      <c r="C357">
        <v>-5.6996930819186997E-2</v>
      </c>
      <c r="D357">
        <f t="shared" si="25"/>
        <v>1.7458906025758017E-3</v>
      </c>
      <c r="E357" s="36">
        <f t="shared" si="26"/>
        <v>1.7458906025758017E-3</v>
      </c>
      <c r="F357">
        <f t="shared" si="27"/>
        <v>2.9720918408746901</v>
      </c>
      <c r="G357" s="27">
        <f t="shared" si="28"/>
        <v>2.9720918408746901</v>
      </c>
    </row>
    <row r="358" spans="1:7" x14ac:dyDescent="0.3">
      <c r="A358">
        <v>1604</v>
      </c>
      <c r="B358">
        <v>-5.8315182523485901E-2</v>
      </c>
      <c r="C358">
        <v>-5.57738640668827E-2</v>
      </c>
      <c r="D358">
        <f t="shared" si="25"/>
        <v>2.5413184566032004E-3</v>
      </c>
      <c r="E358" s="36">
        <f t="shared" si="26"/>
        <v>2.5413184566032004E-3</v>
      </c>
      <c r="F358">
        <f t="shared" si="27"/>
        <v>4.3579019161600119</v>
      </c>
      <c r="G358" s="27">
        <f t="shared" si="28"/>
        <v>4.3579019161600119</v>
      </c>
    </row>
    <row r="359" spans="1:7" x14ac:dyDescent="0.3">
      <c r="A359">
        <v>1605</v>
      </c>
      <c r="B359">
        <v>-5.6590198702337197E-2</v>
      </c>
      <c r="C359">
        <v>-5.4885153330058403E-2</v>
      </c>
      <c r="D359">
        <f t="shared" si="25"/>
        <v>1.7050453722787934E-3</v>
      </c>
      <c r="E359" s="36">
        <f t="shared" si="26"/>
        <v>1.7050453722787934E-3</v>
      </c>
      <c r="F359">
        <f t="shared" si="27"/>
        <v>3.0129694034956169</v>
      </c>
      <c r="G359" s="27">
        <f t="shared" si="28"/>
        <v>3.0129694034956169</v>
      </c>
    </row>
    <row r="360" spans="1:7" x14ac:dyDescent="0.3">
      <c r="A360">
        <v>1606</v>
      </c>
      <c r="B360">
        <v>-5.8926296005942798E-2</v>
      </c>
      <c r="C360">
        <v>-5.7059814386918199E-2</v>
      </c>
      <c r="D360">
        <f t="shared" si="25"/>
        <v>1.8664816190245986E-3</v>
      </c>
      <c r="E360" s="36">
        <f t="shared" si="26"/>
        <v>1.8664816190245986E-3</v>
      </c>
      <c r="F360">
        <f t="shared" si="27"/>
        <v>3.1674850542724786</v>
      </c>
      <c r="G360" s="27">
        <f t="shared" si="28"/>
        <v>3.1674850542724786</v>
      </c>
    </row>
    <row r="361" spans="1:7" x14ac:dyDescent="0.3">
      <c r="A361">
        <v>1607</v>
      </c>
      <c r="B361">
        <v>-5.9910315693072397E-2</v>
      </c>
      <c r="C361">
        <v>-5.9014337823539202E-2</v>
      </c>
      <c r="D361">
        <f t="shared" si="25"/>
        <v>8.9597786953319464E-4</v>
      </c>
      <c r="E361" s="36">
        <f t="shared" si="26"/>
        <v>8.9597786953319464E-4</v>
      </c>
      <c r="F361">
        <f t="shared" si="27"/>
        <v>1.4955318782217655</v>
      </c>
      <c r="G361" s="27">
        <f t="shared" si="28"/>
        <v>1.4955318782217655</v>
      </c>
    </row>
    <row r="362" spans="1:7" x14ac:dyDescent="0.3">
      <c r="A362">
        <v>1608</v>
      </c>
      <c r="B362">
        <v>-6.0890578367599903E-2</v>
      </c>
      <c r="C362">
        <v>-6.0461346948896003E-2</v>
      </c>
      <c r="D362">
        <f t="shared" si="25"/>
        <v>4.2923141870390008E-4</v>
      </c>
      <c r="E362" s="36">
        <f t="shared" si="26"/>
        <v>4.2923141870390008E-4</v>
      </c>
      <c r="F362">
        <f t="shared" si="27"/>
        <v>0.70492255158524764</v>
      </c>
      <c r="G362" s="27">
        <f t="shared" si="28"/>
        <v>0.70492255158524764</v>
      </c>
    </row>
    <row r="363" spans="1:7" x14ac:dyDescent="0.3">
      <c r="A363">
        <v>1609</v>
      </c>
      <c r="B363">
        <v>-6.1856860159225598E-2</v>
      </c>
      <c r="C363">
        <v>-6.1500464623904599E-2</v>
      </c>
      <c r="D363">
        <f t="shared" si="25"/>
        <v>3.5639553532099827E-4</v>
      </c>
      <c r="E363" s="36">
        <f t="shared" si="26"/>
        <v>3.5639553532099827E-4</v>
      </c>
      <c r="F363">
        <f t="shared" si="27"/>
        <v>0.57616169718864063</v>
      </c>
      <c r="G363" s="27">
        <f t="shared" si="28"/>
        <v>0.57616169718864063</v>
      </c>
    </row>
    <row r="364" spans="1:7" x14ac:dyDescent="0.3">
      <c r="A364">
        <v>1610</v>
      </c>
      <c r="B364">
        <v>-6.1056140319655901E-2</v>
      </c>
      <c r="C364">
        <v>-6.0617870475480097E-2</v>
      </c>
      <c r="D364">
        <f t="shared" si="25"/>
        <v>4.3826984417580372E-4</v>
      </c>
      <c r="E364" s="36">
        <f t="shared" si="26"/>
        <v>4.3826984417580372E-4</v>
      </c>
      <c r="F364">
        <f t="shared" si="27"/>
        <v>0.71781452591216421</v>
      </c>
      <c r="G364" s="27">
        <f t="shared" si="28"/>
        <v>0.71781452591216421</v>
      </c>
    </row>
    <row r="365" spans="1:7" x14ac:dyDescent="0.3">
      <c r="A365">
        <v>1611</v>
      </c>
      <c r="B365">
        <v>-6.0262706125415698E-2</v>
      </c>
      <c r="C365">
        <v>-5.9788455980265699E-2</v>
      </c>
      <c r="D365">
        <f t="shared" si="25"/>
        <v>4.7425014514999864E-4</v>
      </c>
      <c r="E365" s="36">
        <f t="shared" si="26"/>
        <v>4.7425014514999864E-4</v>
      </c>
      <c r="F365">
        <f t="shared" si="27"/>
        <v>0.78697120597772896</v>
      </c>
      <c r="G365" s="27">
        <f t="shared" si="28"/>
        <v>0.78697120597772896</v>
      </c>
    </row>
    <row r="366" spans="1:7" x14ac:dyDescent="0.3">
      <c r="A366">
        <v>1612</v>
      </c>
      <c r="B366">
        <v>-5.7546982530426401E-2</v>
      </c>
      <c r="C366">
        <v>-5.65057021113421E-2</v>
      </c>
      <c r="D366">
        <f t="shared" si="25"/>
        <v>1.0412804190843006E-3</v>
      </c>
      <c r="E366" s="36">
        <f t="shared" si="26"/>
        <v>1.0412804190843006E-3</v>
      </c>
      <c r="F366">
        <f t="shared" si="27"/>
        <v>1.8094439939292246</v>
      </c>
      <c r="G366" s="27">
        <f t="shared" si="28"/>
        <v>1.8094439939292246</v>
      </c>
    </row>
    <row r="367" spans="1:7" x14ac:dyDescent="0.3">
      <c r="A367">
        <v>1613</v>
      </c>
      <c r="B367">
        <v>-5.6977407831822202E-2</v>
      </c>
      <c r="C367">
        <v>-5.6069128853296103E-2</v>
      </c>
      <c r="D367">
        <f t="shared" si="25"/>
        <v>9.082789785260989E-4</v>
      </c>
      <c r="E367" s="36">
        <f t="shared" si="26"/>
        <v>9.082789785260989E-4</v>
      </c>
      <c r="F367">
        <f t="shared" si="27"/>
        <v>1.5941037212626932</v>
      </c>
      <c r="G367" s="27">
        <f t="shared" si="28"/>
        <v>1.5941037212626932</v>
      </c>
    </row>
    <row r="368" spans="1:7" x14ac:dyDescent="0.3">
      <c r="A368">
        <v>1614</v>
      </c>
      <c r="B368">
        <v>-5.6299517332236697E-2</v>
      </c>
      <c r="C368">
        <v>-5.5480015302197802E-2</v>
      </c>
      <c r="D368">
        <f t="shared" si="25"/>
        <v>8.1950203003889471E-4</v>
      </c>
      <c r="E368" s="36">
        <f t="shared" si="26"/>
        <v>8.1950203003889471E-4</v>
      </c>
      <c r="F368">
        <f t="shared" si="27"/>
        <v>1.4556111115532668</v>
      </c>
      <c r="G368" s="27">
        <f t="shared" si="28"/>
        <v>1.4556111115532668</v>
      </c>
    </row>
    <row r="369" spans="1:7" x14ac:dyDescent="0.3">
      <c r="A369">
        <v>1615</v>
      </c>
      <c r="B369">
        <v>-5.5796203266201098E-2</v>
      </c>
      <c r="C369">
        <v>-5.4903958130976198E-2</v>
      </c>
      <c r="D369">
        <f t="shared" si="25"/>
        <v>8.9224513522490057E-4</v>
      </c>
      <c r="E369" s="36">
        <f t="shared" si="26"/>
        <v>8.9224513522490057E-4</v>
      </c>
      <c r="F369">
        <f t="shared" si="27"/>
        <v>1.5991144253454672</v>
      </c>
      <c r="G369" s="27">
        <f t="shared" si="28"/>
        <v>1.5991144253454672</v>
      </c>
    </row>
    <row r="370" spans="1:7" x14ac:dyDescent="0.3">
      <c r="A370">
        <v>1616</v>
      </c>
      <c r="B370">
        <v>-5.5129139320422502E-2</v>
      </c>
      <c r="C370">
        <v>-5.4293022149054501E-2</v>
      </c>
      <c r="D370">
        <f t="shared" si="25"/>
        <v>8.3611717136800046E-4</v>
      </c>
      <c r="E370" s="36">
        <f t="shared" si="26"/>
        <v>8.3611717136800046E-4</v>
      </c>
      <c r="F370">
        <f t="shared" si="27"/>
        <v>1.5166519587913505</v>
      </c>
      <c r="G370" s="27">
        <f t="shared" si="28"/>
        <v>1.5166519587913505</v>
      </c>
    </row>
    <row r="371" spans="1:7" x14ac:dyDescent="0.3">
      <c r="A371">
        <v>1617</v>
      </c>
      <c r="B371">
        <v>-5.4563524934909999E-2</v>
      </c>
      <c r="C371">
        <v>-5.3859827103220501E-2</v>
      </c>
      <c r="D371">
        <f t="shared" si="25"/>
        <v>7.0369783168949818E-4</v>
      </c>
      <c r="E371" s="36">
        <f t="shared" si="26"/>
        <v>7.0369783168949818E-4</v>
      </c>
      <c r="F371">
        <f t="shared" si="27"/>
        <v>1.2896854309338601</v>
      </c>
      <c r="G371" s="27">
        <f t="shared" si="28"/>
        <v>1.2896854309338601</v>
      </c>
    </row>
    <row r="372" spans="1:7" x14ac:dyDescent="0.3">
      <c r="A372">
        <v>1618</v>
      </c>
      <c r="B372">
        <v>-5.6509665959512199E-2</v>
      </c>
      <c r="C372">
        <v>-5.4750961736137797E-2</v>
      </c>
      <c r="D372">
        <f t="shared" si="25"/>
        <v>1.7587042233744021E-3</v>
      </c>
      <c r="E372" s="36">
        <f t="shared" si="26"/>
        <v>1.7587042233744021E-3</v>
      </c>
      <c r="F372">
        <f t="shared" si="27"/>
        <v>3.1122184028383231</v>
      </c>
      <c r="G372" s="27">
        <f t="shared" si="28"/>
        <v>3.1122184028383231</v>
      </c>
    </row>
    <row r="373" spans="1:7" x14ac:dyDescent="0.3">
      <c r="A373">
        <v>1619</v>
      </c>
      <c r="B373">
        <v>-5.9204622235458998E-2</v>
      </c>
      <c r="C373">
        <v>-5.8440196430503299E-2</v>
      </c>
      <c r="D373">
        <f t="shared" si="25"/>
        <v>7.6442580495569845E-4</v>
      </c>
      <c r="E373" s="36">
        <f t="shared" si="26"/>
        <v>7.6442580495569845E-4</v>
      </c>
      <c r="F373">
        <f t="shared" si="27"/>
        <v>1.2911589941669561</v>
      </c>
      <c r="G373" s="27">
        <f t="shared" si="28"/>
        <v>1.2911589941669561</v>
      </c>
    </row>
    <row r="374" spans="1:7" x14ac:dyDescent="0.3">
      <c r="A374">
        <v>1620</v>
      </c>
      <c r="B374">
        <v>-6.0887655412645701E-2</v>
      </c>
      <c r="C374">
        <v>-6.0597942179328103E-2</v>
      </c>
      <c r="D374">
        <f t="shared" si="25"/>
        <v>2.8971323331759835E-4</v>
      </c>
      <c r="E374" s="36">
        <f t="shared" si="26"/>
        <v>2.8971323331759835E-4</v>
      </c>
      <c r="F374">
        <f t="shared" si="27"/>
        <v>0.47581604408014055</v>
      </c>
      <c r="G374" s="27">
        <f t="shared" si="28"/>
        <v>0.47581604408014055</v>
      </c>
    </row>
    <row r="375" spans="1:7" x14ac:dyDescent="0.3">
      <c r="A375">
        <v>1621</v>
      </c>
      <c r="B375">
        <v>-6.2727861798195797E-2</v>
      </c>
      <c r="C375">
        <v>-6.2337349734713297E-2</v>
      </c>
      <c r="D375">
        <f t="shared" si="25"/>
        <v>3.9051206348249962E-4</v>
      </c>
      <c r="E375" s="36">
        <f t="shared" si="26"/>
        <v>3.9051206348249962E-4</v>
      </c>
      <c r="F375">
        <f t="shared" si="27"/>
        <v>0.62254961716825441</v>
      </c>
      <c r="G375" s="27">
        <f t="shared" si="28"/>
        <v>0.62254961716825441</v>
      </c>
    </row>
    <row r="376" spans="1:7" x14ac:dyDescent="0.3">
      <c r="A376">
        <v>1622</v>
      </c>
      <c r="B376">
        <v>-6.5980311088075103E-2</v>
      </c>
      <c r="C376">
        <v>-6.5319862613969396E-2</v>
      </c>
      <c r="D376">
        <f t="shared" si="25"/>
        <v>6.6044847410570706E-4</v>
      </c>
      <c r="E376" s="36">
        <f t="shared" si="26"/>
        <v>6.6044847410570706E-4</v>
      </c>
      <c r="F376">
        <f t="shared" si="27"/>
        <v>1.0009781148562555</v>
      </c>
      <c r="G376" s="27">
        <f t="shared" si="28"/>
        <v>1.0009781148562555</v>
      </c>
    </row>
    <row r="377" spans="1:7" x14ac:dyDescent="0.3">
      <c r="A377">
        <v>1623</v>
      </c>
      <c r="B377">
        <v>-6.9102953408396395E-2</v>
      </c>
      <c r="C377">
        <v>-6.8415458425324593E-2</v>
      </c>
      <c r="D377">
        <f t="shared" si="25"/>
        <v>6.8749498307180135E-4</v>
      </c>
      <c r="E377" s="36">
        <f t="shared" si="26"/>
        <v>6.8749498307180135E-4</v>
      </c>
      <c r="F377">
        <f t="shared" si="27"/>
        <v>0.9948850941416737</v>
      </c>
      <c r="G377" s="27">
        <f t="shared" si="28"/>
        <v>0.9948850941416737</v>
      </c>
    </row>
    <row r="378" spans="1:7" x14ac:dyDescent="0.3">
      <c r="A378">
        <v>1624</v>
      </c>
      <c r="B378">
        <v>-6.8932166966912706E-2</v>
      </c>
      <c r="C378">
        <v>-6.8199121711941604E-2</v>
      </c>
      <c r="D378">
        <f t="shared" si="25"/>
        <v>7.330452549711014E-4</v>
      </c>
      <c r="E378" s="36">
        <f t="shared" si="26"/>
        <v>7.330452549711014E-4</v>
      </c>
      <c r="F378">
        <f t="shared" si="27"/>
        <v>1.063429872040671</v>
      </c>
      <c r="G378" s="27">
        <f t="shared" si="28"/>
        <v>1.063429872040671</v>
      </c>
    </row>
    <row r="379" spans="1:7" x14ac:dyDescent="0.3">
      <c r="A379">
        <v>1625</v>
      </c>
      <c r="B379">
        <v>-6.7865581625168897E-2</v>
      </c>
      <c r="C379">
        <v>-6.7206260811869006E-2</v>
      </c>
      <c r="D379">
        <f t="shared" si="25"/>
        <v>6.5932081329989067E-4</v>
      </c>
      <c r="E379" s="36">
        <f t="shared" si="26"/>
        <v>6.5932081329989067E-4</v>
      </c>
      <c r="F379">
        <f t="shared" si="27"/>
        <v>0.97150985449651306</v>
      </c>
      <c r="G379" s="27">
        <f t="shared" si="28"/>
        <v>0.97150985449651306</v>
      </c>
    </row>
    <row r="380" spans="1:7" x14ac:dyDescent="0.3">
      <c r="A380">
        <v>1626</v>
      </c>
      <c r="B380">
        <v>-6.6655831235696197E-2</v>
      </c>
      <c r="C380">
        <v>-6.6033060960272505E-2</v>
      </c>
      <c r="D380">
        <f t="shared" si="25"/>
        <v>6.2277027542369245E-4</v>
      </c>
      <c r="E380" s="36">
        <f t="shared" si="26"/>
        <v>6.2277027542369245E-4</v>
      </c>
      <c r="F380">
        <f t="shared" si="27"/>
        <v>0.93430726746406589</v>
      </c>
      <c r="G380" s="27">
        <f t="shared" si="28"/>
        <v>0.93430726746406589</v>
      </c>
    </row>
    <row r="381" spans="1:7" x14ac:dyDescent="0.3">
      <c r="A381">
        <v>1627</v>
      </c>
      <c r="B381">
        <v>-6.5456604268656696E-2</v>
      </c>
      <c r="C381">
        <v>-6.4816587760048602E-2</v>
      </c>
      <c r="D381">
        <f t="shared" si="25"/>
        <v>6.4001650860809334E-4</v>
      </c>
      <c r="E381" s="36">
        <f t="shared" si="26"/>
        <v>6.4001650860809334E-4</v>
      </c>
      <c r="F381">
        <f t="shared" si="27"/>
        <v>0.97777224431203724</v>
      </c>
      <c r="G381" s="27">
        <f t="shared" si="28"/>
        <v>0.97777224431203724</v>
      </c>
    </row>
    <row r="382" spans="1:7" x14ac:dyDescent="0.3">
      <c r="A382">
        <v>1628</v>
      </c>
      <c r="B382">
        <v>-6.4260256182123096E-2</v>
      </c>
      <c r="C382">
        <v>-6.3569281024355995E-2</v>
      </c>
      <c r="D382">
        <f t="shared" si="25"/>
        <v>6.9097515776710139E-4</v>
      </c>
      <c r="E382" s="36">
        <f t="shared" si="26"/>
        <v>6.9097515776710139E-4</v>
      </c>
      <c r="F382">
        <f t="shared" si="27"/>
        <v>1.0752760708092657</v>
      </c>
      <c r="G382" s="27">
        <f t="shared" si="28"/>
        <v>1.0752760708092657</v>
      </c>
    </row>
    <row r="383" spans="1:7" x14ac:dyDescent="0.3">
      <c r="A383">
        <v>1629</v>
      </c>
      <c r="B383">
        <v>-6.3048450107156401E-2</v>
      </c>
      <c r="C383">
        <v>-6.2301634515985103E-2</v>
      </c>
      <c r="D383">
        <f t="shared" si="25"/>
        <v>7.4681559117129731E-4</v>
      </c>
      <c r="E383" s="36">
        <f t="shared" si="26"/>
        <v>7.4681559117129731E-4</v>
      </c>
      <c r="F383">
        <f t="shared" si="27"/>
        <v>1.1845106261962324</v>
      </c>
      <c r="G383" s="27">
        <f t="shared" si="28"/>
        <v>1.1845106261962324</v>
      </c>
    </row>
    <row r="384" spans="1:7" x14ac:dyDescent="0.3">
      <c r="A384">
        <v>1630</v>
      </c>
      <c r="B384">
        <v>-6.1854861129379303E-2</v>
      </c>
      <c r="C384">
        <v>-6.1196111451739803E-2</v>
      </c>
      <c r="D384">
        <f t="shared" si="25"/>
        <v>6.5874967763950021E-4</v>
      </c>
      <c r="E384" s="36">
        <f t="shared" si="26"/>
        <v>6.5874967763950021E-4</v>
      </c>
      <c r="F384">
        <f t="shared" si="27"/>
        <v>1.0649925739249826</v>
      </c>
      <c r="G384" s="27">
        <f t="shared" si="28"/>
        <v>1.0649925739249826</v>
      </c>
    </row>
    <row r="385" spans="1:7" x14ac:dyDescent="0.3">
      <c r="A385">
        <v>1631</v>
      </c>
      <c r="B385">
        <v>-6.0670340464402901E-2</v>
      </c>
      <c r="C385">
        <v>-5.9915849534426198E-2</v>
      </c>
      <c r="D385">
        <f t="shared" si="25"/>
        <v>7.5449092997670331E-4</v>
      </c>
      <c r="E385" s="36">
        <f t="shared" si="26"/>
        <v>7.5449092997670331E-4</v>
      </c>
      <c r="F385">
        <f t="shared" si="27"/>
        <v>1.2435910598184061</v>
      </c>
      <c r="G385" s="27">
        <f t="shared" si="28"/>
        <v>1.2435910598184061</v>
      </c>
    </row>
    <row r="386" spans="1:7" x14ac:dyDescent="0.3">
      <c r="A386">
        <v>1632</v>
      </c>
      <c r="B386">
        <v>-5.9525269973104998E-2</v>
      </c>
      <c r="C386">
        <v>-5.88124459459929E-2</v>
      </c>
      <c r="D386">
        <f t="shared" si="25"/>
        <v>7.1282402711209808E-4</v>
      </c>
      <c r="E386" s="36">
        <f t="shared" si="26"/>
        <v>7.1282402711209808E-4</v>
      </c>
      <c r="F386">
        <f t="shared" si="27"/>
        <v>1.1975149838617611</v>
      </c>
      <c r="G386" s="27">
        <f t="shared" si="28"/>
        <v>1.1975149838617611</v>
      </c>
    </row>
    <row r="387" spans="1:7" x14ac:dyDescent="0.3">
      <c r="A387">
        <v>1825</v>
      </c>
      <c r="B387">
        <v>-6.0112495586606002E-2</v>
      </c>
      <c r="C387">
        <v>-5.9729353211913798E-2</v>
      </c>
      <c r="D387">
        <f t="shared" si="25"/>
        <v>3.8314237469220386E-4</v>
      </c>
      <c r="E387" s="36">
        <f t="shared" si="26"/>
        <v>3.8314237469220386E-4</v>
      </c>
      <c r="F387">
        <f t="shared" si="27"/>
        <v>0.63737559213491368</v>
      </c>
      <c r="G387" s="27">
        <f t="shared" si="28"/>
        <v>0.63737559213491368</v>
      </c>
    </row>
    <row r="388" spans="1:7" x14ac:dyDescent="0.3">
      <c r="A388">
        <v>1826</v>
      </c>
      <c r="B388">
        <v>-5.9584536827315703E-2</v>
      </c>
      <c r="C388">
        <v>-5.9118614767076798E-2</v>
      </c>
      <c r="D388">
        <f t="shared" ref="D388:D451" si="29">ABS(B388-C388)</f>
        <v>4.659220602389047E-4</v>
      </c>
      <c r="E388" s="36">
        <f t="shared" ref="E388:E451" si="30">D388</f>
        <v>4.659220602389047E-4</v>
      </c>
      <c r="F388">
        <f t="shared" ref="F388:F451" si="31">ABS(E388/B388)*100</f>
        <v>0.7819512998636069</v>
      </c>
      <c r="G388" s="27">
        <f t="shared" ref="G388:G451" si="32">F388</f>
        <v>0.7819512998636069</v>
      </c>
    </row>
    <row r="389" spans="1:7" x14ac:dyDescent="0.3">
      <c r="A389">
        <v>1827</v>
      </c>
      <c r="B389">
        <v>-5.90723412685542E-2</v>
      </c>
      <c r="C389">
        <v>-5.8726448507478997E-2</v>
      </c>
      <c r="D389">
        <f t="shared" si="29"/>
        <v>3.4589276107520328E-4</v>
      </c>
      <c r="E389" s="36">
        <f t="shared" si="30"/>
        <v>3.4589276107520328E-4</v>
      </c>
      <c r="F389">
        <f t="shared" si="31"/>
        <v>0.58554097170909214</v>
      </c>
      <c r="G389" s="27">
        <f t="shared" si="32"/>
        <v>0.58554097170909214</v>
      </c>
    </row>
    <row r="390" spans="1:7" x14ac:dyDescent="0.3">
      <c r="A390">
        <v>1828</v>
      </c>
      <c r="B390">
        <v>-5.8560796423245701E-2</v>
      </c>
      <c r="C390">
        <v>-5.8171822898888503E-2</v>
      </c>
      <c r="D390">
        <f t="shared" si="29"/>
        <v>3.8897352435719734E-4</v>
      </c>
      <c r="E390" s="36">
        <f t="shared" si="30"/>
        <v>3.8897352435719734E-4</v>
      </c>
      <c r="F390">
        <f t="shared" si="31"/>
        <v>0.6642217116480239</v>
      </c>
      <c r="G390" s="27">
        <f t="shared" si="32"/>
        <v>0.6642217116480239</v>
      </c>
    </row>
    <row r="391" spans="1:7" x14ac:dyDescent="0.3">
      <c r="A391">
        <v>1829</v>
      </c>
      <c r="B391">
        <v>-6.0070315291057198E-2</v>
      </c>
      <c r="C391">
        <v>-5.9489265442079602E-2</v>
      </c>
      <c r="D391">
        <f t="shared" si="29"/>
        <v>5.8104984897759671E-4</v>
      </c>
      <c r="E391" s="36">
        <f t="shared" si="30"/>
        <v>5.8104984897759671E-4</v>
      </c>
      <c r="F391">
        <f t="shared" si="31"/>
        <v>0.96728283539423821</v>
      </c>
      <c r="G391" s="27">
        <f t="shared" si="32"/>
        <v>0.96728283539423821</v>
      </c>
    </row>
    <row r="392" spans="1:7" x14ac:dyDescent="0.3">
      <c r="A392">
        <v>1830</v>
      </c>
      <c r="B392">
        <v>-5.9975953803537901E-2</v>
      </c>
      <c r="C392">
        <v>-5.9461848070344998E-2</v>
      </c>
      <c r="D392">
        <f t="shared" si="29"/>
        <v>5.1410573319290304E-4</v>
      </c>
      <c r="E392" s="36">
        <f t="shared" si="30"/>
        <v>5.1410573319290304E-4</v>
      </c>
      <c r="F392">
        <f t="shared" si="31"/>
        <v>0.85718642320712302</v>
      </c>
      <c r="G392" s="27">
        <f t="shared" si="32"/>
        <v>0.85718642320712302</v>
      </c>
    </row>
    <row r="393" spans="1:7" x14ac:dyDescent="0.3">
      <c r="A393">
        <v>1831</v>
      </c>
      <c r="B393">
        <v>-5.98979248271801E-2</v>
      </c>
      <c r="C393">
        <v>-5.9582635720865001E-2</v>
      </c>
      <c r="D393">
        <f t="shared" si="29"/>
        <v>3.1528910631509893E-4</v>
      </c>
      <c r="E393" s="36">
        <f t="shared" si="30"/>
        <v>3.1528910631509893E-4</v>
      </c>
      <c r="F393">
        <f t="shared" si="31"/>
        <v>0.52637734483253584</v>
      </c>
      <c r="G393" s="27">
        <f t="shared" si="32"/>
        <v>0.52637734483253584</v>
      </c>
    </row>
    <row r="394" spans="1:7" x14ac:dyDescent="0.3">
      <c r="A394">
        <v>1832</v>
      </c>
      <c r="B394">
        <v>-5.9816444029991797E-2</v>
      </c>
      <c r="C394">
        <v>-5.9540809546771302E-2</v>
      </c>
      <c r="D394">
        <f t="shared" si="29"/>
        <v>2.7563448322049516E-4</v>
      </c>
      <c r="E394" s="36">
        <f t="shared" si="30"/>
        <v>2.7563448322049516E-4</v>
      </c>
      <c r="F394">
        <f t="shared" si="31"/>
        <v>0.46080051679817813</v>
      </c>
      <c r="G394" s="27">
        <f t="shared" si="32"/>
        <v>0.46080051679817813</v>
      </c>
    </row>
    <row r="395" spans="1:7" x14ac:dyDescent="0.3">
      <c r="A395">
        <v>1833</v>
      </c>
      <c r="B395">
        <v>-5.9726950069690699E-2</v>
      </c>
      <c r="C395">
        <v>-5.96617602991227E-2</v>
      </c>
      <c r="D395">
        <f t="shared" si="29"/>
        <v>6.5189770567998517E-5</v>
      </c>
      <c r="E395" s="36">
        <f t="shared" si="30"/>
        <v>6.5189770567998517E-5</v>
      </c>
      <c r="F395">
        <f t="shared" si="31"/>
        <v>0.10914632421701373</v>
      </c>
      <c r="G395" s="27">
        <f t="shared" si="32"/>
        <v>0.10914632421701373</v>
      </c>
    </row>
    <row r="396" spans="1:7" x14ac:dyDescent="0.3">
      <c r="A396">
        <v>1834</v>
      </c>
      <c r="B396">
        <v>-5.9799997973595302E-2</v>
      </c>
      <c r="C396">
        <v>-5.95448757499253E-2</v>
      </c>
      <c r="D396">
        <f t="shared" si="29"/>
        <v>2.5512222367000265E-4</v>
      </c>
      <c r="E396" s="36">
        <f t="shared" si="30"/>
        <v>2.5512222367000265E-4</v>
      </c>
      <c r="F396">
        <f t="shared" si="31"/>
        <v>0.42662580654710375</v>
      </c>
      <c r="G396" s="27">
        <f t="shared" si="32"/>
        <v>0.42662580654710375</v>
      </c>
    </row>
    <row r="397" spans="1:7" x14ac:dyDescent="0.3">
      <c r="A397">
        <v>1835</v>
      </c>
      <c r="B397">
        <v>-5.9877749259852897E-2</v>
      </c>
      <c r="C397">
        <v>-5.9776623076293202E-2</v>
      </c>
      <c r="D397">
        <f t="shared" si="29"/>
        <v>1.0112618355969522E-4</v>
      </c>
      <c r="E397" s="36">
        <f t="shared" si="30"/>
        <v>1.0112618355969522E-4</v>
      </c>
      <c r="F397">
        <f t="shared" si="31"/>
        <v>0.16888775014043281</v>
      </c>
      <c r="G397" s="27">
        <f t="shared" si="32"/>
        <v>0.16888775014043281</v>
      </c>
    </row>
    <row r="398" spans="1:7" x14ac:dyDescent="0.3">
      <c r="A398">
        <v>1836</v>
      </c>
      <c r="B398">
        <v>-5.9957568623548799E-2</v>
      </c>
      <c r="C398">
        <v>-5.9717431906739102E-2</v>
      </c>
      <c r="D398">
        <f t="shared" si="29"/>
        <v>2.4013671680969684E-4</v>
      </c>
      <c r="E398" s="36">
        <f t="shared" si="30"/>
        <v>2.4013671680969684E-4</v>
      </c>
      <c r="F398">
        <f t="shared" si="31"/>
        <v>0.40051109863614665</v>
      </c>
      <c r="G398" s="27">
        <f t="shared" si="32"/>
        <v>0.40051109863614665</v>
      </c>
    </row>
    <row r="399" spans="1:7" x14ac:dyDescent="0.3">
      <c r="A399">
        <v>1837</v>
      </c>
      <c r="B399">
        <v>-6.0018288723892498E-2</v>
      </c>
      <c r="C399">
        <v>-5.9719578765368701E-2</v>
      </c>
      <c r="D399">
        <f t="shared" si="29"/>
        <v>2.9870995852379623E-4</v>
      </c>
      <c r="E399" s="36">
        <f t="shared" si="30"/>
        <v>2.9870995852379623E-4</v>
      </c>
      <c r="F399">
        <f t="shared" si="31"/>
        <v>0.49769822644890516</v>
      </c>
      <c r="G399" s="27">
        <f t="shared" si="32"/>
        <v>0.49769822644890516</v>
      </c>
    </row>
    <row r="400" spans="1:7" x14ac:dyDescent="0.3">
      <c r="A400">
        <v>1838</v>
      </c>
      <c r="B400">
        <v>-6.0608110744501599E-2</v>
      </c>
      <c r="C400">
        <v>-6.0346073683977597E-2</v>
      </c>
      <c r="D400">
        <f t="shared" si="29"/>
        <v>2.6203706052400216E-4</v>
      </c>
      <c r="E400" s="36">
        <f t="shared" si="30"/>
        <v>2.6203706052400216E-4</v>
      </c>
      <c r="F400">
        <f t="shared" si="31"/>
        <v>0.43234652475580471</v>
      </c>
      <c r="G400" s="27">
        <f t="shared" si="32"/>
        <v>0.43234652475580471</v>
      </c>
    </row>
    <row r="401" spans="1:7" x14ac:dyDescent="0.3">
      <c r="A401">
        <v>1839</v>
      </c>
      <c r="B401">
        <v>-6.1171344223230999E-2</v>
      </c>
      <c r="C401">
        <v>-6.0878367936003E-2</v>
      </c>
      <c r="D401">
        <f t="shared" si="29"/>
        <v>2.9297628722799868E-4</v>
      </c>
      <c r="E401" s="36">
        <f t="shared" si="30"/>
        <v>2.9297628722799868E-4</v>
      </c>
      <c r="F401">
        <f t="shared" si="31"/>
        <v>0.47894368016312983</v>
      </c>
      <c r="G401" s="27">
        <f t="shared" si="32"/>
        <v>0.47894368016312983</v>
      </c>
    </row>
    <row r="402" spans="1:7" x14ac:dyDescent="0.3">
      <c r="A402">
        <v>1840</v>
      </c>
      <c r="B402">
        <v>-6.1744618781043099E-2</v>
      </c>
      <c r="C402">
        <v>-6.1415990772118602E-2</v>
      </c>
      <c r="D402">
        <f t="shared" si="29"/>
        <v>3.2862800892449751E-4</v>
      </c>
      <c r="E402" s="36">
        <f t="shared" si="30"/>
        <v>3.2862800892449751E-4</v>
      </c>
      <c r="F402">
        <f t="shared" si="31"/>
        <v>0.5322374895371339</v>
      </c>
      <c r="G402" s="27">
        <f t="shared" si="32"/>
        <v>0.5322374895371339</v>
      </c>
    </row>
    <row r="403" spans="1:7" x14ac:dyDescent="0.3">
      <c r="A403">
        <v>1841</v>
      </c>
      <c r="B403">
        <v>-6.2304878817161201E-2</v>
      </c>
      <c r="C403">
        <v>-6.1980939053210497E-2</v>
      </c>
      <c r="D403">
        <f t="shared" si="29"/>
        <v>3.2393976395070356E-4</v>
      </c>
      <c r="E403" s="36">
        <f t="shared" si="30"/>
        <v>3.2393976395070356E-4</v>
      </c>
      <c r="F403">
        <f t="shared" si="31"/>
        <v>0.51992680204279262</v>
      </c>
      <c r="G403" s="27">
        <f t="shared" si="32"/>
        <v>0.51992680204279262</v>
      </c>
    </row>
    <row r="404" spans="1:7" x14ac:dyDescent="0.3">
      <c r="A404">
        <v>1842</v>
      </c>
      <c r="B404">
        <v>-6.3226218316608795E-2</v>
      </c>
      <c r="C404">
        <v>-6.3086342813438598E-2</v>
      </c>
      <c r="D404">
        <f t="shared" si="29"/>
        <v>1.3987550317019759E-4</v>
      </c>
      <c r="E404" s="36">
        <f t="shared" si="30"/>
        <v>1.3987550317019759E-4</v>
      </c>
      <c r="F404">
        <f t="shared" si="31"/>
        <v>0.22123022204137413</v>
      </c>
      <c r="G404" s="27">
        <f t="shared" si="32"/>
        <v>0.22123022204137413</v>
      </c>
    </row>
    <row r="405" spans="1:7" x14ac:dyDescent="0.3">
      <c r="A405">
        <v>1843</v>
      </c>
      <c r="B405">
        <v>-6.41496826340371E-2</v>
      </c>
      <c r="C405">
        <v>-6.4066557186442899E-2</v>
      </c>
      <c r="D405">
        <f t="shared" si="29"/>
        <v>8.3125447594201152E-5</v>
      </c>
      <c r="E405" s="36">
        <f t="shared" si="30"/>
        <v>8.3125447594201152E-5</v>
      </c>
      <c r="F405">
        <f t="shared" si="31"/>
        <v>0.1295804502547854</v>
      </c>
      <c r="G405" s="27">
        <f t="shared" si="32"/>
        <v>0.1295804502547854</v>
      </c>
    </row>
    <row r="406" spans="1:7" x14ac:dyDescent="0.3">
      <c r="A406">
        <v>1844</v>
      </c>
      <c r="B406">
        <v>-6.5074808639541501E-2</v>
      </c>
      <c r="C406">
        <v>-6.4997071304722404E-2</v>
      </c>
      <c r="D406">
        <f t="shared" si="29"/>
        <v>7.7737334819097392E-5</v>
      </c>
      <c r="E406" s="36">
        <f t="shared" si="30"/>
        <v>7.7737334819097392E-5</v>
      </c>
      <c r="F406">
        <f t="shared" si="31"/>
        <v>0.11945841477567058</v>
      </c>
      <c r="G406" s="27">
        <f t="shared" si="32"/>
        <v>0.11945841477567058</v>
      </c>
    </row>
    <row r="407" spans="1:7" x14ac:dyDescent="0.3">
      <c r="A407">
        <v>1845</v>
      </c>
      <c r="B407">
        <v>-6.6035604456521194E-2</v>
      </c>
      <c r="C407">
        <v>-6.5883428334539695E-2</v>
      </c>
      <c r="D407">
        <f t="shared" si="29"/>
        <v>1.5217612198149821E-4</v>
      </c>
      <c r="E407" s="36">
        <f t="shared" si="30"/>
        <v>1.5217612198149821E-4</v>
      </c>
      <c r="F407">
        <f t="shared" si="31"/>
        <v>0.23044556528848495</v>
      </c>
      <c r="G407" s="27">
        <f t="shared" si="32"/>
        <v>0.23044556528848495</v>
      </c>
    </row>
    <row r="408" spans="1:7" x14ac:dyDescent="0.3">
      <c r="A408">
        <v>1846</v>
      </c>
      <c r="B408">
        <v>-6.7297056201354205E-2</v>
      </c>
      <c r="C408">
        <v>-6.6921626885286301E-2</v>
      </c>
      <c r="D408">
        <f t="shared" si="29"/>
        <v>3.7542931606790453E-4</v>
      </c>
      <c r="E408" s="36">
        <f t="shared" si="30"/>
        <v>3.7542931606790453E-4</v>
      </c>
      <c r="F408">
        <f t="shared" si="31"/>
        <v>0.5578688537944545</v>
      </c>
      <c r="G408" s="27">
        <f t="shared" si="32"/>
        <v>0.5578688537944545</v>
      </c>
    </row>
    <row r="409" spans="1:7" x14ac:dyDescent="0.3">
      <c r="A409">
        <v>1847</v>
      </c>
      <c r="B409">
        <v>-6.6509590713426103E-2</v>
      </c>
      <c r="C409">
        <v>-6.5938330836236403E-2</v>
      </c>
      <c r="D409">
        <f t="shared" si="29"/>
        <v>5.7125987718970039E-4</v>
      </c>
      <c r="E409" s="36">
        <f t="shared" si="30"/>
        <v>5.7125987718970039E-4</v>
      </c>
      <c r="F409">
        <f t="shared" si="31"/>
        <v>0.8589135357201676</v>
      </c>
      <c r="G409" s="27">
        <f t="shared" si="32"/>
        <v>0.8589135357201676</v>
      </c>
    </row>
    <row r="410" spans="1:7" x14ac:dyDescent="0.3">
      <c r="A410">
        <v>1848</v>
      </c>
      <c r="B410">
        <v>-6.7884097201861199E-2</v>
      </c>
      <c r="C410">
        <v>-6.7502005045519703E-2</v>
      </c>
      <c r="D410">
        <f t="shared" si="29"/>
        <v>3.8209215634149585E-4</v>
      </c>
      <c r="E410" s="36">
        <f t="shared" si="30"/>
        <v>3.8209215634149585E-4</v>
      </c>
      <c r="F410">
        <f t="shared" si="31"/>
        <v>0.56285959759514914</v>
      </c>
      <c r="G410" s="27">
        <f t="shared" si="32"/>
        <v>0.56285959759514914</v>
      </c>
    </row>
    <row r="411" spans="1:7" x14ac:dyDescent="0.3">
      <c r="A411">
        <v>1849</v>
      </c>
      <c r="B411">
        <v>-6.9270017071467294E-2</v>
      </c>
      <c r="C411">
        <v>-6.8918072209040296E-2</v>
      </c>
      <c r="D411">
        <f t="shared" si="29"/>
        <v>3.5194486242699774E-4</v>
      </c>
      <c r="E411" s="36">
        <f t="shared" si="30"/>
        <v>3.5194486242699774E-4</v>
      </c>
      <c r="F411">
        <f t="shared" si="31"/>
        <v>0.50807676583057426</v>
      </c>
      <c r="G411" s="27">
        <f t="shared" si="32"/>
        <v>0.50807676583057426</v>
      </c>
    </row>
    <row r="412" spans="1:7" x14ac:dyDescent="0.3">
      <c r="A412">
        <v>1850</v>
      </c>
      <c r="B412">
        <v>-7.1077927496875096E-2</v>
      </c>
      <c r="C412">
        <v>-7.0399535330544702E-2</v>
      </c>
      <c r="D412">
        <f t="shared" si="29"/>
        <v>6.7839216633039379E-4</v>
      </c>
      <c r="E412" s="36">
        <f t="shared" si="30"/>
        <v>6.7839216633039379E-4</v>
      </c>
      <c r="F412">
        <f t="shared" si="31"/>
        <v>0.95443436552116545</v>
      </c>
      <c r="G412" s="27">
        <f t="shared" si="32"/>
        <v>0.95443436552116545</v>
      </c>
    </row>
    <row r="413" spans="1:7" x14ac:dyDescent="0.3">
      <c r="A413">
        <v>1851</v>
      </c>
      <c r="B413">
        <v>-7.2889958190541407E-2</v>
      </c>
      <c r="C413">
        <v>-7.2079493701676503E-2</v>
      </c>
      <c r="D413">
        <f t="shared" si="29"/>
        <v>8.1046448886490374E-4</v>
      </c>
      <c r="E413" s="36">
        <f t="shared" si="30"/>
        <v>8.1046448886490374E-4</v>
      </c>
      <c r="F413">
        <f t="shared" si="31"/>
        <v>1.1119014319452223</v>
      </c>
      <c r="G413" s="27">
        <f t="shared" si="32"/>
        <v>1.1119014319452223</v>
      </c>
    </row>
    <row r="414" spans="1:7" x14ac:dyDescent="0.3">
      <c r="A414">
        <v>1852</v>
      </c>
      <c r="B414">
        <v>-7.4709519076320105E-2</v>
      </c>
      <c r="C414">
        <v>-7.3851186923114598E-2</v>
      </c>
      <c r="D414">
        <f t="shared" si="29"/>
        <v>8.5833215320550715E-4</v>
      </c>
      <c r="E414" s="36">
        <f t="shared" si="30"/>
        <v>8.5833215320550715E-4</v>
      </c>
      <c r="F414">
        <f t="shared" si="31"/>
        <v>1.1488926228111187</v>
      </c>
      <c r="G414" s="27">
        <f t="shared" si="32"/>
        <v>1.1488926228111187</v>
      </c>
    </row>
    <row r="415" spans="1:7" x14ac:dyDescent="0.3">
      <c r="A415">
        <v>1853</v>
      </c>
      <c r="B415">
        <v>-7.6538710355324696E-2</v>
      </c>
      <c r="C415">
        <v>-7.5724128948516697E-2</v>
      </c>
      <c r="D415">
        <f t="shared" si="29"/>
        <v>8.1458140680799873E-4</v>
      </c>
      <c r="E415" s="36">
        <f t="shared" si="30"/>
        <v>8.1458140680799873E-4</v>
      </c>
      <c r="F415">
        <f t="shared" si="31"/>
        <v>1.0642737551055814</v>
      </c>
      <c r="G415" s="27">
        <f t="shared" si="32"/>
        <v>1.0642737551055814</v>
      </c>
    </row>
    <row r="416" spans="1:7" x14ac:dyDescent="0.3">
      <c r="A416">
        <v>1854</v>
      </c>
      <c r="B416">
        <v>-7.8180074771249206E-2</v>
      </c>
      <c r="C416">
        <v>-7.7220170670196694E-2</v>
      </c>
      <c r="D416">
        <f t="shared" si="29"/>
        <v>9.5990410105251112E-4</v>
      </c>
      <c r="E416" s="36">
        <f t="shared" si="30"/>
        <v>9.5990410105251112E-4</v>
      </c>
      <c r="F416">
        <f t="shared" si="31"/>
        <v>1.2278116948098863</v>
      </c>
      <c r="G416" s="27">
        <f t="shared" si="32"/>
        <v>1.2278116948098863</v>
      </c>
    </row>
    <row r="417" spans="1:7" x14ac:dyDescent="0.3">
      <c r="A417">
        <v>1855</v>
      </c>
      <c r="B417">
        <v>-7.9834205883107995E-2</v>
      </c>
      <c r="C417">
        <v>-7.87917841379316E-2</v>
      </c>
      <c r="D417">
        <f t="shared" si="29"/>
        <v>1.0424217451763945E-3</v>
      </c>
      <c r="E417" s="36">
        <f t="shared" si="30"/>
        <v>1.0424217451763945E-3</v>
      </c>
      <c r="F417">
        <f t="shared" si="31"/>
        <v>1.3057332175417293</v>
      </c>
      <c r="G417" s="27">
        <f t="shared" si="32"/>
        <v>1.3057332175417293</v>
      </c>
    </row>
    <row r="418" spans="1:7" x14ac:dyDescent="0.3">
      <c r="A418">
        <v>1856</v>
      </c>
      <c r="B418">
        <v>-8.1488191640476201E-2</v>
      </c>
      <c r="C418">
        <v>-8.0331784947821394E-2</v>
      </c>
      <c r="D418">
        <f t="shared" si="29"/>
        <v>1.1564066926548072E-3</v>
      </c>
      <c r="E418" s="36">
        <f t="shared" si="30"/>
        <v>1.1564066926548072E-3</v>
      </c>
      <c r="F418">
        <f t="shared" si="31"/>
        <v>1.4191095290920723</v>
      </c>
      <c r="G418" s="27">
        <f t="shared" si="32"/>
        <v>1.4191095290920723</v>
      </c>
    </row>
    <row r="419" spans="1:7" x14ac:dyDescent="0.3">
      <c r="A419">
        <v>1857</v>
      </c>
      <c r="B419">
        <v>-8.3149420611768193E-2</v>
      </c>
      <c r="C419">
        <v>-8.1908252266177595E-2</v>
      </c>
      <c r="D419">
        <f t="shared" si="29"/>
        <v>1.2411683455905986E-3</v>
      </c>
      <c r="E419" s="36">
        <f t="shared" si="30"/>
        <v>1.2411683455905986E-3</v>
      </c>
      <c r="F419">
        <f t="shared" si="31"/>
        <v>1.492696324831559</v>
      </c>
      <c r="G419" s="27">
        <f t="shared" si="32"/>
        <v>1.492696324831559</v>
      </c>
    </row>
    <row r="420" spans="1:7" x14ac:dyDescent="0.3">
      <c r="A420">
        <v>1858</v>
      </c>
      <c r="B420">
        <v>-8.4116617796491197E-2</v>
      </c>
      <c r="C420">
        <v>-8.2970628320412104E-2</v>
      </c>
      <c r="D420">
        <f t="shared" si="29"/>
        <v>1.1459894760790929E-3</v>
      </c>
      <c r="E420" s="36">
        <f t="shared" si="30"/>
        <v>1.1459894760790929E-3</v>
      </c>
      <c r="F420">
        <f t="shared" si="31"/>
        <v>1.3623817815067882</v>
      </c>
      <c r="G420" s="27">
        <f t="shared" si="32"/>
        <v>1.3623817815067882</v>
      </c>
    </row>
    <row r="421" spans="1:7" x14ac:dyDescent="0.3">
      <c r="A421">
        <v>1859</v>
      </c>
      <c r="B421">
        <v>-8.5072798444619596E-2</v>
      </c>
      <c r="C421">
        <v>-8.3989650101431806E-2</v>
      </c>
      <c r="D421">
        <f t="shared" si="29"/>
        <v>1.0831483431877897E-3</v>
      </c>
      <c r="E421" s="36">
        <f t="shared" si="30"/>
        <v>1.0831483431877897E-3</v>
      </c>
      <c r="F421">
        <f t="shared" si="31"/>
        <v>1.2732017319177458</v>
      </c>
      <c r="G421" s="27">
        <f t="shared" si="32"/>
        <v>1.2732017319177458</v>
      </c>
    </row>
    <row r="422" spans="1:7" x14ac:dyDescent="0.3">
      <c r="A422">
        <v>1860</v>
      </c>
      <c r="B422">
        <v>-8.5987368791840005E-2</v>
      </c>
      <c r="C422">
        <v>-8.4906863885095801E-2</v>
      </c>
      <c r="D422">
        <f t="shared" si="29"/>
        <v>1.0805049067442035E-3</v>
      </c>
      <c r="E422" s="36">
        <f t="shared" si="30"/>
        <v>1.0805049067442035E-3</v>
      </c>
      <c r="F422">
        <f t="shared" si="31"/>
        <v>1.2565856147545484</v>
      </c>
      <c r="G422" s="27">
        <f t="shared" si="32"/>
        <v>1.2565856147545484</v>
      </c>
    </row>
    <row r="423" spans="1:7" x14ac:dyDescent="0.3">
      <c r="A423">
        <v>1861</v>
      </c>
      <c r="B423">
        <v>-8.6928165187094397E-2</v>
      </c>
      <c r="C423">
        <v>-8.5827701159750497E-2</v>
      </c>
      <c r="D423">
        <f t="shared" si="29"/>
        <v>1.1004640273439004E-3</v>
      </c>
      <c r="E423" s="36">
        <f t="shared" si="30"/>
        <v>1.1004640273439004E-3</v>
      </c>
      <c r="F423">
        <f t="shared" si="31"/>
        <v>1.2659464570261956</v>
      </c>
      <c r="G423" s="27">
        <f t="shared" si="32"/>
        <v>1.2659464570261956</v>
      </c>
    </row>
    <row r="424" spans="1:7" x14ac:dyDescent="0.3">
      <c r="A424">
        <v>1862</v>
      </c>
      <c r="B424">
        <v>-8.7515573383756401E-2</v>
      </c>
      <c r="C424">
        <v>-8.6358338550708805E-2</v>
      </c>
      <c r="D424">
        <f t="shared" si="29"/>
        <v>1.1572348330475962E-3</v>
      </c>
      <c r="E424" s="36">
        <f t="shared" si="30"/>
        <v>1.1572348330475962E-3</v>
      </c>
      <c r="F424">
        <f t="shared" si="31"/>
        <v>1.3223187465996633</v>
      </c>
      <c r="G424" s="27">
        <f t="shared" si="32"/>
        <v>1.3223187465996633</v>
      </c>
    </row>
    <row r="425" spans="1:7" x14ac:dyDescent="0.3">
      <c r="A425">
        <v>1863</v>
      </c>
      <c r="B425">
        <v>-8.8109709944774503E-2</v>
      </c>
      <c r="C425">
        <v>-8.7148893422497695E-2</v>
      </c>
      <c r="D425">
        <f t="shared" si="29"/>
        <v>9.6081652227680836E-4</v>
      </c>
      <c r="E425" s="36">
        <f t="shared" si="30"/>
        <v>9.6081652227680836E-4</v>
      </c>
      <c r="F425">
        <f t="shared" si="31"/>
        <v>1.0904774546176919</v>
      </c>
      <c r="G425" s="27">
        <f t="shared" si="32"/>
        <v>1.0904774546176919</v>
      </c>
    </row>
    <row r="426" spans="1:7" x14ac:dyDescent="0.3">
      <c r="A426">
        <v>1864</v>
      </c>
      <c r="B426">
        <v>-8.8699751018919998E-2</v>
      </c>
      <c r="C426">
        <v>-8.7586313512142605E-2</v>
      </c>
      <c r="D426">
        <f t="shared" si="29"/>
        <v>1.1134375067773927E-3</v>
      </c>
      <c r="E426" s="36">
        <f t="shared" si="30"/>
        <v>1.1134375067773927E-3</v>
      </c>
      <c r="F426">
        <f t="shared" si="31"/>
        <v>1.2552881986555884</v>
      </c>
      <c r="G426" s="27">
        <f t="shared" si="32"/>
        <v>1.2552881986555884</v>
      </c>
    </row>
    <row r="427" spans="1:7" x14ac:dyDescent="0.3">
      <c r="A427">
        <v>1865</v>
      </c>
      <c r="B427">
        <v>-8.9256050869010395E-2</v>
      </c>
      <c r="C427">
        <v>-8.8294864437400006E-2</v>
      </c>
      <c r="D427">
        <f t="shared" si="29"/>
        <v>9.6118643161038908E-4</v>
      </c>
      <c r="E427" s="36">
        <f t="shared" si="30"/>
        <v>9.6118643161038908E-4</v>
      </c>
      <c r="F427">
        <f t="shared" si="31"/>
        <v>1.07688657771897</v>
      </c>
      <c r="G427" s="27">
        <f t="shared" si="32"/>
        <v>1.07688657771897</v>
      </c>
    </row>
    <row r="428" spans="1:7" x14ac:dyDescent="0.3">
      <c r="A428">
        <v>1866</v>
      </c>
      <c r="B428">
        <v>-8.92934680034385E-2</v>
      </c>
      <c r="C428">
        <v>-8.82864817285028E-2</v>
      </c>
      <c r="D428">
        <f t="shared" si="29"/>
        <v>1.0069862749357006E-3</v>
      </c>
      <c r="E428" s="36">
        <f t="shared" si="30"/>
        <v>1.0069862749357006E-3</v>
      </c>
      <c r="F428">
        <f t="shared" si="31"/>
        <v>1.1277266942940594</v>
      </c>
      <c r="G428" s="27">
        <f t="shared" si="32"/>
        <v>1.1277266942940594</v>
      </c>
    </row>
    <row r="429" spans="1:7" x14ac:dyDescent="0.3">
      <c r="A429">
        <v>1867</v>
      </c>
      <c r="B429">
        <v>-8.9243509640836494E-2</v>
      </c>
      <c r="C429">
        <v>-8.8224629826787498E-2</v>
      </c>
      <c r="D429">
        <f t="shared" si="29"/>
        <v>1.0188798140489952E-3</v>
      </c>
      <c r="E429" s="36">
        <f t="shared" si="30"/>
        <v>1.0188798140489952E-3</v>
      </c>
      <c r="F429">
        <f t="shared" si="31"/>
        <v>1.1416850571537485</v>
      </c>
      <c r="G429" s="27">
        <f t="shared" si="32"/>
        <v>1.1416850571537485</v>
      </c>
    </row>
    <row r="430" spans="1:7" x14ac:dyDescent="0.3">
      <c r="A430">
        <v>1868</v>
      </c>
      <c r="B430">
        <v>-8.9143843200195E-2</v>
      </c>
      <c r="C430">
        <v>-8.8004955512091698E-2</v>
      </c>
      <c r="D430">
        <f t="shared" si="29"/>
        <v>1.1388876881033017E-3</v>
      </c>
      <c r="E430" s="36">
        <f t="shared" si="30"/>
        <v>1.1388876881033017E-3</v>
      </c>
      <c r="F430">
        <f t="shared" si="31"/>
        <v>1.2775842360146421</v>
      </c>
      <c r="G430" s="27">
        <f t="shared" si="32"/>
        <v>1.2775842360146421</v>
      </c>
    </row>
    <row r="431" spans="1:7" x14ac:dyDescent="0.3">
      <c r="A431">
        <v>1869</v>
      </c>
      <c r="B431">
        <v>-8.8973404640579207E-2</v>
      </c>
      <c r="C431">
        <v>-8.7742934300501105E-2</v>
      </c>
      <c r="D431">
        <f t="shared" si="29"/>
        <v>1.230470340078102E-3</v>
      </c>
      <c r="E431" s="36">
        <f t="shared" si="30"/>
        <v>1.230470340078102E-3</v>
      </c>
      <c r="F431">
        <f t="shared" si="31"/>
        <v>1.3829642071681565</v>
      </c>
      <c r="G431" s="27">
        <f t="shared" si="32"/>
        <v>1.3829642071681565</v>
      </c>
    </row>
    <row r="432" spans="1:7" x14ac:dyDescent="0.3">
      <c r="A432">
        <v>1870</v>
      </c>
      <c r="B432">
        <v>-8.8788842598067894E-2</v>
      </c>
      <c r="C432">
        <v>-8.7634651282880699E-2</v>
      </c>
      <c r="D432">
        <f t="shared" si="29"/>
        <v>1.1541913151871946E-3</v>
      </c>
      <c r="E432" s="36">
        <f t="shared" si="30"/>
        <v>1.1541913151871946E-3</v>
      </c>
      <c r="F432">
        <f t="shared" si="31"/>
        <v>1.2999283259181831</v>
      </c>
      <c r="G432" s="27">
        <f t="shared" si="32"/>
        <v>1.2999283259181831</v>
      </c>
    </row>
    <row r="433" spans="1:7" x14ac:dyDescent="0.3">
      <c r="A433">
        <v>1871</v>
      </c>
      <c r="B433">
        <v>-8.8494562991759201E-2</v>
      </c>
      <c r="C433">
        <v>-8.7308915968614495E-2</v>
      </c>
      <c r="D433">
        <f t="shared" si="29"/>
        <v>1.1856470231447064E-3</v>
      </c>
      <c r="E433" s="36">
        <f t="shared" si="30"/>
        <v>1.1856470231447064E-3</v>
      </c>
      <c r="F433">
        <f t="shared" si="31"/>
        <v>1.3397964610041821</v>
      </c>
      <c r="G433" s="27">
        <f t="shared" si="32"/>
        <v>1.3397964610041821</v>
      </c>
    </row>
    <row r="434" spans="1:7" x14ac:dyDescent="0.3">
      <c r="A434">
        <v>1872</v>
      </c>
      <c r="B434">
        <v>-8.8381870276228403E-2</v>
      </c>
      <c r="C434">
        <v>-8.7299456994438002E-2</v>
      </c>
      <c r="D434">
        <f t="shared" si="29"/>
        <v>1.0824132817904009E-3</v>
      </c>
      <c r="E434" s="36">
        <f t="shared" si="30"/>
        <v>1.0824132817904009E-3</v>
      </c>
      <c r="F434">
        <f t="shared" si="31"/>
        <v>1.2247005844155934</v>
      </c>
      <c r="G434" s="27">
        <f t="shared" si="32"/>
        <v>1.2247005844155934</v>
      </c>
    </row>
    <row r="435" spans="1:7" x14ac:dyDescent="0.3">
      <c r="A435">
        <v>1873</v>
      </c>
      <c r="B435">
        <v>-8.8253827974771701E-2</v>
      </c>
      <c r="C435">
        <v>-8.7143574300488497E-2</v>
      </c>
      <c r="D435">
        <f t="shared" si="29"/>
        <v>1.1102536742832042E-3</v>
      </c>
      <c r="E435" s="36">
        <f t="shared" si="30"/>
        <v>1.1102536742832042E-3</v>
      </c>
      <c r="F435">
        <f t="shared" si="31"/>
        <v>1.2580232492584709</v>
      </c>
      <c r="G435" s="27">
        <f t="shared" si="32"/>
        <v>1.2580232492584709</v>
      </c>
    </row>
    <row r="436" spans="1:7" x14ac:dyDescent="0.3">
      <c r="A436">
        <v>1874</v>
      </c>
      <c r="B436">
        <v>-8.8373146446286799E-2</v>
      </c>
      <c r="C436">
        <v>-8.7237332706752393E-2</v>
      </c>
      <c r="D436">
        <f t="shared" si="29"/>
        <v>1.1358137395344053E-3</v>
      </c>
      <c r="E436" s="36">
        <f t="shared" si="30"/>
        <v>1.1358137395344053E-3</v>
      </c>
      <c r="F436">
        <f t="shared" si="31"/>
        <v>1.2852475952349993</v>
      </c>
      <c r="G436" s="27">
        <f t="shared" si="32"/>
        <v>1.2852475952349993</v>
      </c>
    </row>
    <row r="437" spans="1:7" x14ac:dyDescent="0.3">
      <c r="A437">
        <v>1875</v>
      </c>
      <c r="B437">
        <v>-8.8492433295854295E-2</v>
      </c>
      <c r="C437">
        <v>-8.7353219778925101E-2</v>
      </c>
      <c r="D437">
        <f t="shared" si="29"/>
        <v>1.1392135169291939E-3</v>
      </c>
      <c r="E437" s="36">
        <f t="shared" si="30"/>
        <v>1.1392135169291939E-3</v>
      </c>
      <c r="F437">
        <f t="shared" si="31"/>
        <v>1.2873569801391866</v>
      </c>
      <c r="G437" s="27">
        <f t="shared" si="32"/>
        <v>1.2873569801391866</v>
      </c>
    </row>
    <row r="438" spans="1:7" x14ac:dyDescent="0.3">
      <c r="A438">
        <v>1876</v>
      </c>
      <c r="B438">
        <v>-8.8683544571930298E-2</v>
      </c>
      <c r="C438">
        <v>-8.7576016006465696E-2</v>
      </c>
      <c r="D438">
        <f t="shared" si="29"/>
        <v>1.1075285654646022E-3</v>
      </c>
      <c r="E438" s="36">
        <f t="shared" si="30"/>
        <v>1.1075285654646022E-3</v>
      </c>
      <c r="F438">
        <f t="shared" si="31"/>
        <v>1.248854644692621</v>
      </c>
      <c r="G438" s="27">
        <f t="shared" si="32"/>
        <v>1.248854644692621</v>
      </c>
    </row>
    <row r="439" spans="1:7" x14ac:dyDescent="0.3">
      <c r="A439">
        <v>1877</v>
      </c>
      <c r="B439">
        <v>-8.8841647412380598E-2</v>
      </c>
      <c r="C439">
        <v>-8.7749434336947693E-2</v>
      </c>
      <c r="D439">
        <f t="shared" si="29"/>
        <v>1.0922130754329046E-3</v>
      </c>
      <c r="E439" s="36">
        <f t="shared" si="30"/>
        <v>1.0922130754329046E-3</v>
      </c>
      <c r="F439">
        <f t="shared" si="31"/>
        <v>1.2293930912414601</v>
      </c>
      <c r="G439" s="27">
        <f t="shared" si="32"/>
        <v>1.2293930912414601</v>
      </c>
    </row>
    <row r="440" spans="1:7" x14ac:dyDescent="0.3">
      <c r="A440">
        <v>1878</v>
      </c>
      <c r="B440">
        <v>-8.9652507586109903E-2</v>
      </c>
      <c r="C440">
        <v>-8.8635213754001005E-2</v>
      </c>
      <c r="D440">
        <f t="shared" si="29"/>
        <v>1.0172938321088981E-3</v>
      </c>
      <c r="E440" s="36">
        <f t="shared" si="30"/>
        <v>1.0172938321088981E-3</v>
      </c>
      <c r="F440">
        <f t="shared" si="31"/>
        <v>1.1347076166629277</v>
      </c>
      <c r="G440" s="27">
        <f t="shared" si="32"/>
        <v>1.1347076166629277</v>
      </c>
    </row>
    <row r="441" spans="1:7" x14ac:dyDescent="0.3">
      <c r="A441">
        <v>1879</v>
      </c>
      <c r="B441">
        <v>-9.0008641881236404E-2</v>
      </c>
      <c r="C441">
        <v>-8.8985131636319603E-2</v>
      </c>
      <c r="D441">
        <f t="shared" si="29"/>
        <v>1.0235102449168004E-3</v>
      </c>
      <c r="E441" s="36">
        <f t="shared" si="30"/>
        <v>1.0235102449168004E-3</v>
      </c>
      <c r="F441">
        <f t="shared" si="31"/>
        <v>1.1371244177501203</v>
      </c>
      <c r="G441" s="27">
        <f t="shared" si="32"/>
        <v>1.1371244177501203</v>
      </c>
    </row>
    <row r="442" spans="1:7" x14ac:dyDescent="0.3">
      <c r="A442">
        <v>1880</v>
      </c>
      <c r="B442">
        <v>-8.9899600520916195E-2</v>
      </c>
      <c r="C442">
        <v>-8.9042653769088903E-2</v>
      </c>
      <c r="D442">
        <f t="shared" si="29"/>
        <v>8.5694675182729219E-4</v>
      </c>
      <c r="E442" s="36">
        <f t="shared" si="30"/>
        <v>8.5694675182729219E-4</v>
      </c>
      <c r="F442">
        <f t="shared" si="31"/>
        <v>0.95322642910733901</v>
      </c>
      <c r="G442" s="27">
        <f t="shared" si="32"/>
        <v>0.95322642910733901</v>
      </c>
    </row>
    <row r="443" spans="1:7" x14ac:dyDescent="0.3">
      <c r="A443">
        <v>1881</v>
      </c>
      <c r="B443">
        <v>-8.9753162734264202E-2</v>
      </c>
      <c r="C443">
        <v>-8.8878744287165606E-2</v>
      </c>
      <c r="D443">
        <f t="shared" si="29"/>
        <v>8.7441844709859606E-4</v>
      </c>
      <c r="E443" s="36">
        <f t="shared" si="30"/>
        <v>8.7441844709859606E-4</v>
      </c>
      <c r="F443">
        <f t="shared" si="31"/>
        <v>0.97424806041378387</v>
      </c>
      <c r="G443" s="27">
        <f t="shared" si="32"/>
        <v>0.97424806041378387</v>
      </c>
    </row>
    <row r="444" spans="1:7" x14ac:dyDescent="0.3">
      <c r="A444">
        <v>1882</v>
      </c>
      <c r="B444">
        <v>-8.9495302851586495E-2</v>
      </c>
      <c r="C444">
        <v>-8.8637040628279096E-2</v>
      </c>
      <c r="D444">
        <f t="shared" si="29"/>
        <v>8.5826222330739887E-4</v>
      </c>
      <c r="E444" s="36">
        <f t="shared" si="30"/>
        <v>8.5826222330739887E-4</v>
      </c>
      <c r="F444">
        <f t="shared" si="31"/>
        <v>0.95900253528465973</v>
      </c>
      <c r="G444" s="27">
        <f t="shared" si="32"/>
        <v>0.95900253528465973</v>
      </c>
    </row>
    <row r="445" spans="1:7" x14ac:dyDescent="0.3">
      <c r="A445">
        <v>1883</v>
      </c>
      <c r="B445">
        <v>-8.9240407997865007E-2</v>
      </c>
      <c r="C445">
        <v>-8.83214362876871E-2</v>
      </c>
      <c r="D445">
        <f t="shared" si="29"/>
        <v>9.1897171017790713E-4</v>
      </c>
      <c r="E445" s="36">
        <f t="shared" si="30"/>
        <v>9.1897171017790713E-4</v>
      </c>
      <c r="F445">
        <f t="shared" si="31"/>
        <v>1.0297708524594515</v>
      </c>
      <c r="G445" s="27">
        <f t="shared" si="32"/>
        <v>1.0297708524594515</v>
      </c>
    </row>
    <row r="446" spans="1:7" x14ac:dyDescent="0.3">
      <c r="A446">
        <v>1884</v>
      </c>
      <c r="B446">
        <v>-8.8977342861960601E-2</v>
      </c>
      <c r="C446">
        <v>-8.8003587393687494E-2</v>
      </c>
      <c r="D446">
        <f t="shared" si="29"/>
        <v>9.7375546827310755E-4</v>
      </c>
      <c r="E446" s="36">
        <f t="shared" si="30"/>
        <v>9.7375546827310755E-4</v>
      </c>
      <c r="F446">
        <f t="shared" si="31"/>
        <v>1.0943858705511034</v>
      </c>
      <c r="G446" s="27">
        <f t="shared" si="32"/>
        <v>1.0943858705511034</v>
      </c>
    </row>
    <row r="447" spans="1:7" x14ac:dyDescent="0.3">
      <c r="A447">
        <v>1885</v>
      </c>
      <c r="B447">
        <v>-8.8715810245465695E-2</v>
      </c>
      <c r="C447">
        <v>-8.77302375345025E-2</v>
      </c>
      <c r="D447">
        <f t="shared" si="29"/>
        <v>9.855727109631951E-4</v>
      </c>
      <c r="E447" s="36">
        <f t="shared" si="30"/>
        <v>9.855727109631951E-4</v>
      </c>
      <c r="F447">
        <f t="shared" si="31"/>
        <v>1.1109324349698628</v>
      </c>
      <c r="G447" s="27">
        <f t="shared" si="32"/>
        <v>1.1109324349698628</v>
      </c>
    </row>
    <row r="448" spans="1:7" x14ac:dyDescent="0.3">
      <c r="A448">
        <v>1886</v>
      </c>
      <c r="B448">
        <v>-8.8150201457320498E-2</v>
      </c>
      <c r="C448">
        <v>-8.7214264923632795E-2</v>
      </c>
      <c r="D448">
        <f t="shared" si="29"/>
        <v>9.3593653368770346E-4</v>
      </c>
      <c r="E448" s="36">
        <f t="shared" si="30"/>
        <v>9.3593653368770346E-4</v>
      </c>
      <c r="F448">
        <f t="shared" si="31"/>
        <v>1.0617520076126585</v>
      </c>
      <c r="G448" s="27">
        <f t="shared" si="32"/>
        <v>1.0617520076126585</v>
      </c>
    </row>
    <row r="449" spans="1:7" x14ac:dyDescent="0.3">
      <c r="A449">
        <v>1887</v>
      </c>
      <c r="B449">
        <v>-8.7594160138431104E-2</v>
      </c>
      <c r="C449">
        <v>-8.66022552942044E-2</v>
      </c>
      <c r="D449">
        <f t="shared" si="29"/>
        <v>9.9190484422670422E-4</v>
      </c>
      <c r="E449" s="36">
        <f t="shared" si="30"/>
        <v>9.9190484422670422E-4</v>
      </c>
      <c r="F449">
        <f t="shared" si="31"/>
        <v>1.1323869566865283</v>
      </c>
      <c r="G449" s="27">
        <f t="shared" si="32"/>
        <v>1.1323869566865283</v>
      </c>
    </row>
    <row r="450" spans="1:7" x14ac:dyDescent="0.3">
      <c r="A450">
        <v>1888</v>
      </c>
      <c r="B450">
        <v>-8.7019899087706604E-2</v>
      </c>
      <c r="C450">
        <v>-8.5975286956250202E-2</v>
      </c>
      <c r="D450">
        <f t="shared" si="29"/>
        <v>1.0446121314564016E-3</v>
      </c>
      <c r="E450" s="36">
        <f t="shared" si="30"/>
        <v>1.0446121314564016E-3</v>
      </c>
      <c r="F450">
        <f t="shared" si="31"/>
        <v>1.2004290310697168</v>
      </c>
      <c r="G450" s="27">
        <f t="shared" si="32"/>
        <v>1.2004290310697168</v>
      </c>
    </row>
    <row r="451" spans="1:7" x14ac:dyDescent="0.3">
      <c r="A451">
        <v>1889</v>
      </c>
      <c r="B451">
        <v>-8.6401997635782393E-2</v>
      </c>
      <c r="C451">
        <v>-8.5309843282444703E-2</v>
      </c>
      <c r="D451">
        <f t="shared" si="29"/>
        <v>1.0921543533376904E-3</v>
      </c>
      <c r="E451" s="36">
        <f t="shared" si="30"/>
        <v>1.0921543533376904E-3</v>
      </c>
      <c r="F451">
        <f t="shared" si="31"/>
        <v>1.2640383130278312</v>
      </c>
      <c r="G451" s="27">
        <f t="shared" si="32"/>
        <v>1.2640383130278312</v>
      </c>
    </row>
    <row r="452" spans="1:7" x14ac:dyDescent="0.3">
      <c r="A452">
        <v>1890</v>
      </c>
      <c r="B452">
        <v>-8.4162600598769594E-2</v>
      </c>
      <c r="C452">
        <v>-8.2881544066298704E-2</v>
      </c>
      <c r="D452">
        <f t="shared" ref="D452:D515" si="33">ABS(B452-C452)</f>
        <v>1.2810565324708895E-3</v>
      </c>
      <c r="E452" s="36">
        <f t="shared" ref="E452:E515" si="34">D452</f>
        <v>1.2810565324708895E-3</v>
      </c>
      <c r="F452">
        <f t="shared" ref="F452:F515" si="35">ABS(E452/B452)*100</f>
        <v>1.5221208985426928</v>
      </c>
      <c r="G452" s="27">
        <f t="shared" ref="G452:G515" si="36">F452</f>
        <v>1.5221208985426928</v>
      </c>
    </row>
    <row r="453" spans="1:7" x14ac:dyDescent="0.3">
      <c r="A453">
        <v>1891</v>
      </c>
      <c r="B453">
        <v>-8.1171049250211194E-2</v>
      </c>
      <c r="C453">
        <v>-7.9959521140558598E-2</v>
      </c>
      <c r="D453">
        <f t="shared" si="33"/>
        <v>1.2115281096525959E-3</v>
      </c>
      <c r="E453" s="36">
        <f t="shared" si="34"/>
        <v>1.2115281096525959E-3</v>
      </c>
      <c r="F453">
        <f t="shared" si="35"/>
        <v>1.4925618442088129</v>
      </c>
      <c r="G453" s="27">
        <f t="shared" si="36"/>
        <v>1.4925618442088129</v>
      </c>
    </row>
    <row r="454" spans="1:7" x14ac:dyDescent="0.3">
      <c r="A454">
        <v>1892</v>
      </c>
      <c r="B454">
        <v>-7.8041935194351902E-2</v>
      </c>
      <c r="C454">
        <v>-7.7054353011818594E-2</v>
      </c>
      <c r="D454">
        <f t="shared" si="33"/>
        <v>9.8758218253330865E-4</v>
      </c>
      <c r="E454" s="36">
        <f t="shared" si="34"/>
        <v>9.8758218253330865E-4</v>
      </c>
      <c r="F454">
        <f t="shared" si="35"/>
        <v>1.2654506581287115</v>
      </c>
      <c r="G454" s="27">
        <f t="shared" si="36"/>
        <v>1.2654506581287115</v>
      </c>
    </row>
    <row r="455" spans="1:7" x14ac:dyDescent="0.3">
      <c r="A455">
        <v>1893</v>
      </c>
      <c r="B455">
        <v>-7.5134554967332706E-2</v>
      </c>
      <c r="C455">
        <v>-7.4263754994926406E-2</v>
      </c>
      <c r="D455">
        <f t="shared" si="33"/>
        <v>8.707999724062998E-4</v>
      </c>
      <c r="E455" s="36">
        <f t="shared" si="34"/>
        <v>8.707999724062998E-4</v>
      </c>
      <c r="F455">
        <f t="shared" si="35"/>
        <v>1.1589873298443167</v>
      </c>
      <c r="G455" s="27">
        <f t="shared" si="36"/>
        <v>1.1589873298443167</v>
      </c>
    </row>
    <row r="456" spans="1:7" x14ac:dyDescent="0.3">
      <c r="A456">
        <v>1894</v>
      </c>
      <c r="B456">
        <v>-7.50519085579998E-2</v>
      </c>
      <c r="C456">
        <v>-7.4161148374181904E-2</v>
      </c>
      <c r="D456">
        <f t="shared" si="33"/>
        <v>8.9076018381789579E-4</v>
      </c>
      <c r="E456" s="36">
        <f t="shared" si="34"/>
        <v>8.9076018381789579E-4</v>
      </c>
      <c r="F456">
        <f t="shared" si="35"/>
        <v>1.1868588033700969</v>
      </c>
      <c r="G456" s="27">
        <f t="shared" si="36"/>
        <v>1.1868588033700969</v>
      </c>
    </row>
    <row r="457" spans="1:7" x14ac:dyDescent="0.3">
      <c r="A457">
        <v>1895</v>
      </c>
      <c r="B457">
        <v>-7.4875717545879197E-2</v>
      </c>
      <c r="C457">
        <v>-7.4069824044945096E-2</v>
      </c>
      <c r="D457">
        <f t="shared" si="33"/>
        <v>8.0589350093410173E-4</v>
      </c>
      <c r="E457" s="36">
        <f t="shared" si="34"/>
        <v>8.0589350093410173E-4</v>
      </c>
      <c r="F457">
        <f t="shared" si="35"/>
        <v>1.0763082176011205</v>
      </c>
      <c r="G457" s="27">
        <f t="shared" si="36"/>
        <v>1.0763082176011205</v>
      </c>
    </row>
    <row r="458" spans="1:7" x14ac:dyDescent="0.3">
      <c r="A458">
        <v>1896</v>
      </c>
      <c r="B458">
        <v>-7.4739066629282605E-2</v>
      </c>
      <c r="C458">
        <v>-7.3968952721079603E-2</v>
      </c>
      <c r="D458">
        <f t="shared" si="33"/>
        <v>7.7011390820300174E-4</v>
      </c>
      <c r="E458" s="36">
        <f t="shared" si="34"/>
        <v>7.7011390820300174E-4</v>
      </c>
      <c r="F458">
        <f t="shared" si="35"/>
        <v>1.0304034328163161</v>
      </c>
      <c r="G458" s="27">
        <f t="shared" si="36"/>
        <v>1.0304034328163161</v>
      </c>
    </row>
    <row r="459" spans="1:7" x14ac:dyDescent="0.3">
      <c r="A459">
        <v>1897</v>
      </c>
      <c r="B459">
        <v>-7.4656569738506998E-2</v>
      </c>
      <c r="C459">
        <v>-7.3913197318512106E-2</v>
      </c>
      <c r="D459">
        <f t="shared" si="33"/>
        <v>7.4337241999489212E-4</v>
      </c>
      <c r="E459" s="36">
        <f t="shared" si="34"/>
        <v>7.4337241999489212E-4</v>
      </c>
      <c r="F459">
        <f t="shared" si="35"/>
        <v>0.99572271080581032</v>
      </c>
      <c r="G459" s="27">
        <f t="shared" si="36"/>
        <v>0.99572271080581032</v>
      </c>
    </row>
    <row r="460" spans="1:7" x14ac:dyDescent="0.3">
      <c r="A460">
        <v>1898</v>
      </c>
      <c r="B460">
        <v>-7.5462808990401295E-2</v>
      </c>
      <c r="C460">
        <v>-7.4496376333759606E-2</v>
      </c>
      <c r="D460">
        <f t="shared" si="33"/>
        <v>9.6643265664168865E-4</v>
      </c>
      <c r="E460" s="36">
        <f t="shared" si="34"/>
        <v>9.6643265664168865E-4</v>
      </c>
      <c r="F460">
        <f t="shared" si="35"/>
        <v>1.2806741089701774</v>
      </c>
      <c r="G460" s="27">
        <f t="shared" si="36"/>
        <v>1.2806741089701774</v>
      </c>
    </row>
    <row r="461" spans="1:7" x14ac:dyDescent="0.3">
      <c r="A461">
        <v>1899</v>
      </c>
      <c r="B461">
        <v>-7.6121131329528996E-2</v>
      </c>
      <c r="C461">
        <v>-7.5142218852039797E-2</v>
      </c>
      <c r="D461">
        <f t="shared" si="33"/>
        <v>9.7891247748919941E-4</v>
      </c>
      <c r="E461" s="36">
        <f t="shared" si="34"/>
        <v>9.7891247748919941E-4</v>
      </c>
      <c r="F461">
        <f t="shared" si="35"/>
        <v>1.2859930749734647</v>
      </c>
      <c r="G461" s="27">
        <f t="shared" si="36"/>
        <v>1.2859930749734647</v>
      </c>
    </row>
    <row r="462" spans="1:7" x14ac:dyDescent="0.3">
      <c r="A462">
        <v>1900</v>
      </c>
      <c r="B462">
        <v>-7.68778342811378E-2</v>
      </c>
      <c r="C462">
        <v>-7.5815736850475504E-2</v>
      </c>
      <c r="D462">
        <f t="shared" si="33"/>
        <v>1.0620974306622954E-3</v>
      </c>
      <c r="E462" s="36">
        <f t="shared" si="34"/>
        <v>1.0620974306622954E-3</v>
      </c>
      <c r="F462">
        <f t="shared" si="35"/>
        <v>1.3815392181552182</v>
      </c>
      <c r="G462" s="27">
        <f t="shared" si="36"/>
        <v>1.3815392181552182</v>
      </c>
    </row>
    <row r="463" spans="1:7" x14ac:dyDescent="0.3">
      <c r="A463">
        <v>1901</v>
      </c>
      <c r="B463">
        <v>-7.7523194785941094E-2</v>
      </c>
      <c r="C463">
        <v>-7.6355941826863297E-2</v>
      </c>
      <c r="D463">
        <f t="shared" si="33"/>
        <v>1.1672529590777969E-3</v>
      </c>
      <c r="E463" s="36">
        <f t="shared" si="34"/>
        <v>1.1672529590777969E-3</v>
      </c>
      <c r="F463">
        <f t="shared" si="35"/>
        <v>1.5056822184648657</v>
      </c>
      <c r="G463" s="27">
        <f t="shared" si="36"/>
        <v>1.5056822184648657</v>
      </c>
    </row>
    <row r="464" spans="1:7" x14ac:dyDescent="0.3">
      <c r="A464">
        <v>1902</v>
      </c>
      <c r="B464">
        <v>-7.6718983394091805E-2</v>
      </c>
      <c r="C464">
        <v>-7.5476402561191494E-2</v>
      </c>
      <c r="D464">
        <f t="shared" si="33"/>
        <v>1.2425808329003113E-3</v>
      </c>
      <c r="E464" s="36">
        <f t="shared" si="34"/>
        <v>1.2425808329003113E-3</v>
      </c>
      <c r="F464">
        <f t="shared" si="35"/>
        <v>1.6196523701538039</v>
      </c>
      <c r="G464" s="27">
        <f t="shared" si="36"/>
        <v>1.6196523701538039</v>
      </c>
    </row>
    <row r="465" spans="1:7" x14ac:dyDescent="0.3">
      <c r="A465">
        <v>1903</v>
      </c>
      <c r="B465">
        <v>-7.5800695994895098E-2</v>
      </c>
      <c r="C465">
        <v>-7.4680811801920502E-2</v>
      </c>
      <c r="D465">
        <f t="shared" si="33"/>
        <v>1.1198841929745962E-3</v>
      </c>
      <c r="E465" s="36">
        <f t="shared" si="34"/>
        <v>1.1198841929745962E-3</v>
      </c>
      <c r="F465">
        <f t="shared" si="35"/>
        <v>1.4774062141197442</v>
      </c>
      <c r="G465" s="27">
        <f t="shared" si="36"/>
        <v>1.4774062141197442</v>
      </c>
    </row>
    <row r="466" spans="1:7" x14ac:dyDescent="0.3">
      <c r="A466">
        <v>1904</v>
      </c>
      <c r="B466">
        <v>-7.47508041936953E-2</v>
      </c>
      <c r="C466">
        <v>-7.3561191603020895E-2</v>
      </c>
      <c r="D466">
        <f t="shared" si="33"/>
        <v>1.1896125906744048E-3</v>
      </c>
      <c r="E466" s="36">
        <f t="shared" si="34"/>
        <v>1.1896125906744048E-3</v>
      </c>
      <c r="F466">
        <f t="shared" si="35"/>
        <v>1.5914378494067631</v>
      </c>
      <c r="G466" s="27">
        <f t="shared" si="36"/>
        <v>1.5914378494067631</v>
      </c>
    </row>
    <row r="467" spans="1:7" x14ac:dyDescent="0.3">
      <c r="A467">
        <v>1905</v>
      </c>
      <c r="B467">
        <v>-7.3876918429906596E-2</v>
      </c>
      <c r="C467">
        <v>-7.2777715431146597E-2</v>
      </c>
      <c r="D467">
        <f t="shared" si="33"/>
        <v>1.0992029987599988E-3</v>
      </c>
      <c r="E467" s="36">
        <f t="shared" si="34"/>
        <v>1.0992029987599988E-3</v>
      </c>
      <c r="F467">
        <f t="shared" si="35"/>
        <v>1.487884202699802</v>
      </c>
      <c r="G467" s="27">
        <f t="shared" si="36"/>
        <v>1.487884202699802</v>
      </c>
    </row>
    <row r="468" spans="1:7" x14ac:dyDescent="0.3">
      <c r="A468">
        <v>1906</v>
      </c>
      <c r="B468">
        <v>-7.3840574356094105E-2</v>
      </c>
      <c r="C468">
        <v>-7.2618108048746993E-2</v>
      </c>
      <c r="D468">
        <f t="shared" si="33"/>
        <v>1.2224663073471115E-3</v>
      </c>
      <c r="E468" s="36">
        <f t="shared" si="34"/>
        <v>1.2224663073471115E-3</v>
      </c>
      <c r="F468">
        <f t="shared" si="35"/>
        <v>1.6555482104619095</v>
      </c>
      <c r="G468" s="27">
        <f t="shared" si="36"/>
        <v>1.6555482104619095</v>
      </c>
    </row>
    <row r="469" spans="1:7" x14ac:dyDescent="0.3">
      <c r="A469">
        <v>1907</v>
      </c>
      <c r="B469">
        <v>-7.3588382981946504E-2</v>
      </c>
      <c r="C469">
        <v>-7.2491268282168494E-2</v>
      </c>
      <c r="D469">
        <f t="shared" si="33"/>
        <v>1.0971146997780096E-3</v>
      </c>
      <c r="E469" s="36">
        <f t="shared" si="34"/>
        <v>1.0971146997780096E-3</v>
      </c>
      <c r="F469">
        <f t="shared" si="35"/>
        <v>1.4908802929494531</v>
      </c>
      <c r="G469" s="27">
        <f t="shared" si="36"/>
        <v>1.4908802929494531</v>
      </c>
    </row>
    <row r="470" spans="1:7" x14ac:dyDescent="0.3">
      <c r="A470">
        <v>1908</v>
      </c>
      <c r="B470">
        <v>-7.3537492824585396E-2</v>
      </c>
      <c r="C470">
        <v>-7.2296234035209295E-2</v>
      </c>
      <c r="D470">
        <f t="shared" si="33"/>
        <v>1.2412587893761012E-3</v>
      </c>
      <c r="E470" s="36">
        <f t="shared" si="34"/>
        <v>1.2412587893761012E-3</v>
      </c>
      <c r="F470">
        <f t="shared" si="35"/>
        <v>1.6879264463597783</v>
      </c>
      <c r="G470" s="27">
        <f t="shared" si="36"/>
        <v>1.6879264463597783</v>
      </c>
    </row>
    <row r="471" spans="1:7" x14ac:dyDescent="0.3">
      <c r="A471">
        <v>1909</v>
      </c>
      <c r="B471">
        <v>-7.3351345219950903E-2</v>
      </c>
      <c r="C471">
        <v>-7.2248515532774907E-2</v>
      </c>
      <c r="D471">
        <f t="shared" si="33"/>
        <v>1.1028296871759963E-3</v>
      </c>
      <c r="E471" s="36">
        <f t="shared" si="34"/>
        <v>1.1028296871759963E-3</v>
      </c>
      <c r="F471">
        <f t="shared" si="35"/>
        <v>1.503489382327015</v>
      </c>
      <c r="G471" s="27">
        <f t="shared" si="36"/>
        <v>1.503489382327015</v>
      </c>
    </row>
    <row r="472" spans="1:7" x14ac:dyDescent="0.3">
      <c r="A472">
        <v>1910</v>
      </c>
      <c r="B472">
        <v>-7.2383000414978999E-2</v>
      </c>
      <c r="C472">
        <v>-7.1355762838308495E-2</v>
      </c>
      <c r="D472">
        <f t="shared" si="33"/>
        <v>1.0272375766705033E-3</v>
      </c>
      <c r="E472" s="36">
        <f t="shared" si="34"/>
        <v>1.0272375766705033E-3</v>
      </c>
      <c r="F472">
        <f t="shared" si="35"/>
        <v>1.4191696541746643</v>
      </c>
      <c r="G472" s="27">
        <f t="shared" si="36"/>
        <v>1.4191696541746643</v>
      </c>
    </row>
    <row r="473" spans="1:7" x14ac:dyDescent="0.3">
      <c r="A473">
        <v>1911</v>
      </c>
      <c r="B473">
        <v>-7.0930818120744199E-2</v>
      </c>
      <c r="C473">
        <v>-6.9983641455239401E-2</v>
      </c>
      <c r="D473">
        <f t="shared" si="33"/>
        <v>9.4717666550479807E-4</v>
      </c>
      <c r="E473" s="36">
        <f t="shared" si="34"/>
        <v>9.4717666550479807E-4</v>
      </c>
      <c r="F473">
        <f t="shared" si="35"/>
        <v>1.3353527995298702</v>
      </c>
      <c r="G473" s="27">
        <f t="shared" si="36"/>
        <v>1.3353527995298702</v>
      </c>
    </row>
    <row r="474" spans="1:7" x14ac:dyDescent="0.3">
      <c r="A474">
        <v>1912</v>
      </c>
      <c r="B474">
        <v>-6.9471946733676404E-2</v>
      </c>
      <c r="C474">
        <v>-6.8678022290155599E-2</v>
      </c>
      <c r="D474">
        <f t="shared" si="33"/>
        <v>7.9392444352080482E-4</v>
      </c>
      <c r="E474" s="36">
        <f t="shared" si="34"/>
        <v>7.9392444352080482E-4</v>
      </c>
      <c r="F474">
        <f t="shared" si="35"/>
        <v>1.1427986127470231</v>
      </c>
      <c r="G474" s="27">
        <f t="shared" si="36"/>
        <v>1.1427986127470231</v>
      </c>
    </row>
    <row r="475" spans="1:7" x14ac:dyDescent="0.3">
      <c r="A475">
        <v>1913</v>
      </c>
      <c r="B475">
        <v>-6.79852963602504E-2</v>
      </c>
      <c r="C475">
        <v>-6.7387120033358602E-2</v>
      </c>
      <c r="D475">
        <f t="shared" si="33"/>
        <v>5.9817632689179723E-4</v>
      </c>
      <c r="E475" s="36">
        <f t="shared" si="34"/>
        <v>5.9817632689179723E-4</v>
      </c>
      <c r="F475">
        <f t="shared" si="35"/>
        <v>0.87986132136880502</v>
      </c>
      <c r="G475" s="27">
        <f t="shared" si="36"/>
        <v>0.87986132136880502</v>
      </c>
    </row>
    <row r="476" spans="1:7" x14ac:dyDescent="0.3">
      <c r="A476">
        <v>1914</v>
      </c>
      <c r="B476">
        <v>-6.6621330224796799E-2</v>
      </c>
      <c r="C476">
        <v>-6.5966583852750796E-2</v>
      </c>
      <c r="D476">
        <f t="shared" si="33"/>
        <v>6.5474637204600283E-4</v>
      </c>
      <c r="E476" s="36">
        <f t="shared" si="34"/>
        <v>6.5474637204600283E-4</v>
      </c>
      <c r="F476">
        <f t="shared" si="35"/>
        <v>0.98278789966625879</v>
      </c>
      <c r="G476" s="27">
        <f t="shared" si="36"/>
        <v>0.98278789966625879</v>
      </c>
    </row>
    <row r="477" spans="1:7" x14ac:dyDescent="0.3">
      <c r="A477">
        <v>1915</v>
      </c>
      <c r="B477">
        <v>-6.5246210533175406E-2</v>
      </c>
      <c r="C477">
        <v>-6.4652009278319003E-2</v>
      </c>
      <c r="D477">
        <f t="shared" si="33"/>
        <v>5.9420125485640241E-4</v>
      </c>
      <c r="E477" s="36">
        <f t="shared" si="34"/>
        <v>5.9420125485640241E-4</v>
      </c>
      <c r="F477">
        <f t="shared" si="35"/>
        <v>0.91070615442757696</v>
      </c>
      <c r="G477" s="27">
        <f t="shared" si="36"/>
        <v>0.91070615442757696</v>
      </c>
    </row>
    <row r="478" spans="1:7" x14ac:dyDescent="0.3">
      <c r="A478">
        <v>1916</v>
      </c>
      <c r="B478">
        <v>-6.3880841721586701E-2</v>
      </c>
      <c r="C478">
        <v>-6.3286857381658193E-2</v>
      </c>
      <c r="D478">
        <f t="shared" si="33"/>
        <v>5.9398433992850774E-4</v>
      </c>
      <c r="E478" s="36">
        <f t="shared" si="34"/>
        <v>5.9398433992850774E-4</v>
      </c>
      <c r="F478">
        <f t="shared" si="35"/>
        <v>0.9298317365905775</v>
      </c>
      <c r="G478" s="27">
        <f t="shared" si="36"/>
        <v>0.9298317365905775</v>
      </c>
    </row>
    <row r="479" spans="1:7" x14ac:dyDescent="0.3">
      <c r="A479">
        <v>1917</v>
      </c>
      <c r="B479">
        <v>-6.2514345079875702E-2</v>
      </c>
      <c r="C479">
        <v>-6.1919898179985999E-2</v>
      </c>
      <c r="D479">
        <f t="shared" si="33"/>
        <v>5.944468998897029E-4</v>
      </c>
      <c r="E479" s="36">
        <f t="shared" si="34"/>
        <v>5.944468998897029E-4</v>
      </c>
      <c r="F479">
        <f t="shared" si="35"/>
        <v>0.95089678877730777</v>
      </c>
      <c r="G479" s="27">
        <f t="shared" si="36"/>
        <v>0.95089678877730777</v>
      </c>
    </row>
    <row r="480" spans="1:7" x14ac:dyDescent="0.3">
      <c r="A480">
        <v>1918</v>
      </c>
      <c r="B480">
        <v>-6.1155703691088699E-2</v>
      </c>
      <c r="C480">
        <v>-6.0542323773994398E-2</v>
      </c>
      <c r="D480">
        <f t="shared" si="33"/>
        <v>6.1337991709430051E-4</v>
      </c>
      <c r="E480" s="36">
        <f t="shared" si="34"/>
        <v>6.1337991709430051E-4</v>
      </c>
      <c r="F480">
        <f t="shared" si="35"/>
        <v>1.002980719823978</v>
      </c>
      <c r="G480" s="27">
        <f t="shared" si="36"/>
        <v>1.002980719823978</v>
      </c>
    </row>
    <row r="481" spans="1:7" x14ac:dyDescent="0.3">
      <c r="A481">
        <v>1919</v>
      </c>
      <c r="B481">
        <v>-5.97956746258511E-2</v>
      </c>
      <c r="C481">
        <v>-5.9489446600715597E-2</v>
      </c>
      <c r="D481">
        <f t="shared" si="33"/>
        <v>3.0622802513550346E-4</v>
      </c>
      <c r="E481" s="36">
        <f t="shared" si="34"/>
        <v>3.0622802513550346E-4</v>
      </c>
      <c r="F481">
        <f t="shared" si="35"/>
        <v>0.51212404083005991</v>
      </c>
      <c r="G481" s="27">
        <f t="shared" si="36"/>
        <v>0.51212404083005991</v>
      </c>
    </row>
    <row r="482" spans="1:7" x14ac:dyDescent="0.3">
      <c r="A482">
        <v>1920</v>
      </c>
      <c r="B482">
        <v>-5.8461594117110903E-2</v>
      </c>
      <c r="C482">
        <v>-5.7972551544045299E-2</v>
      </c>
      <c r="D482">
        <f t="shared" si="33"/>
        <v>4.8904257306560395E-4</v>
      </c>
      <c r="E482" s="36">
        <f t="shared" si="34"/>
        <v>4.8904257306560395E-4</v>
      </c>
      <c r="F482">
        <f t="shared" si="35"/>
        <v>0.83651939440096101</v>
      </c>
      <c r="G482" s="27">
        <f t="shared" si="36"/>
        <v>0.83651939440096101</v>
      </c>
    </row>
    <row r="483" spans="1:7" x14ac:dyDescent="0.3">
      <c r="A483">
        <v>2305</v>
      </c>
      <c r="B483">
        <v>-5.9431214572751002E-2</v>
      </c>
      <c r="C483">
        <v>-5.8997117271876599E-2</v>
      </c>
      <c r="D483">
        <f t="shared" si="33"/>
        <v>4.3409730087440312E-4</v>
      </c>
      <c r="E483" s="36">
        <f t="shared" si="34"/>
        <v>4.3409730087440312E-4</v>
      </c>
      <c r="F483">
        <f t="shared" si="35"/>
        <v>0.73041970283648749</v>
      </c>
      <c r="G483" s="27">
        <f t="shared" si="36"/>
        <v>0.73041970283648749</v>
      </c>
    </row>
    <row r="484" spans="1:7" x14ac:dyDescent="0.3">
      <c r="A484">
        <v>2306</v>
      </c>
      <c r="B484">
        <v>-5.87819400722236E-2</v>
      </c>
      <c r="C484">
        <v>-5.8460756756324901E-2</v>
      </c>
      <c r="D484">
        <f t="shared" si="33"/>
        <v>3.2118331589869875E-4</v>
      </c>
      <c r="E484" s="36">
        <f t="shared" si="34"/>
        <v>3.2118331589869875E-4</v>
      </c>
      <c r="F484">
        <f t="shared" si="35"/>
        <v>0.54639795063597851</v>
      </c>
      <c r="G484" s="27">
        <f t="shared" si="36"/>
        <v>0.54639795063597851</v>
      </c>
    </row>
    <row r="485" spans="1:7" x14ac:dyDescent="0.3">
      <c r="A485">
        <v>2307</v>
      </c>
      <c r="B485">
        <v>-5.8159124081682903E-2</v>
      </c>
      <c r="C485">
        <v>-5.7795114569272499E-2</v>
      </c>
      <c r="D485">
        <f t="shared" si="33"/>
        <v>3.6400951241040425E-4</v>
      </c>
      <c r="E485" s="36">
        <f t="shared" si="34"/>
        <v>3.6400951241040425E-4</v>
      </c>
      <c r="F485">
        <f t="shared" si="35"/>
        <v>0.62588547911960091</v>
      </c>
      <c r="G485" s="27">
        <f t="shared" si="36"/>
        <v>0.62588547911960091</v>
      </c>
    </row>
    <row r="486" spans="1:7" x14ac:dyDescent="0.3">
      <c r="A486">
        <v>2308</v>
      </c>
      <c r="B486">
        <v>-5.7521336422025497E-2</v>
      </c>
      <c r="C486">
        <v>-5.7089497730405503E-2</v>
      </c>
      <c r="D486">
        <f t="shared" si="33"/>
        <v>4.3183869161999427E-4</v>
      </c>
      <c r="E486" s="36">
        <f t="shared" si="34"/>
        <v>4.3183869161999427E-4</v>
      </c>
      <c r="F486">
        <f t="shared" si="35"/>
        <v>0.75074523382359892</v>
      </c>
      <c r="G486" s="27">
        <f t="shared" si="36"/>
        <v>0.75074523382359892</v>
      </c>
    </row>
    <row r="487" spans="1:7" x14ac:dyDescent="0.3">
      <c r="A487">
        <v>2309</v>
      </c>
      <c r="B487">
        <v>-5.6881986663861801E-2</v>
      </c>
      <c r="C487">
        <v>-5.6398100142326199E-2</v>
      </c>
      <c r="D487">
        <f t="shared" si="33"/>
        <v>4.8388652153560224E-4</v>
      </c>
      <c r="E487" s="36">
        <f t="shared" si="34"/>
        <v>4.8388652153560224E-4</v>
      </c>
      <c r="F487">
        <f t="shared" si="35"/>
        <v>0.85068498819332627</v>
      </c>
      <c r="G487" s="27">
        <f t="shared" si="36"/>
        <v>0.85068498819332627</v>
      </c>
    </row>
    <row r="488" spans="1:7" x14ac:dyDescent="0.3">
      <c r="A488">
        <v>2310</v>
      </c>
      <c r="B488">
        <v>-5.6699148531976599E-2</v>
      </c>
      <c r="C488">
        <v>-5.6187798578077902E-2</v>
      </c>
      <c r="D488">
        <f t="shared" si="33"/>
        <v>5.1134995389869736E-4</v>
      </c>
      <c r="E488" s="36">
        <f t="shared" si="34"/>
        <v>5.1134995389869736E-4</v>
      </c>
      <c r="F488">
        <f t="shared" si="35"/>
        <v>0.90186531392144542</v>
      </c>
      <c r="G488" s="27">
        <f t="shared" si="36"/>
        <v>0.90186531392144542</v>
      </c>
    </row>
    <row r="489" spans="1:7" x14ac:dyDescent="0.3">
      <c r="A489">
        <v>2311</v>
      </c>
      <c r="B489">
        <v>-5.8513194879843598E-2</v>
      </c>
      <c r="C489">
        <v>-5.7837625651919002E-2</v>
      </c>
      <c r="D489">
        <f t="shared" si="33"/>
        <v>6.7556922792459673E-4</v>
      </c>
      <c r="E489" s="36">
        <f t="shared" si="34"/>
        <v>6.7556922792459673E-4</v>
      </c>
      <c r="F489">
        <f t="shared" si="35"/>
        <v>1.1545587782582596</v>
      </c>
      <c r="G489" s="27">
        <f t="shared" si="36"/>
        <v>1.1545587782582596</v>
      </c>
    </row>
    <row r="490" spans="1:7" x14ac:dyDescent="0.3">
      <c r="A490">
        <v>2312</v>
      </c>
      <c r="B490">
        <v>-5.8383279526731002E-2</v>
      </c>
      <c r="C490">
        <v>-5.7727444118774701E-2</v>
      </c>
      <c r="D490">
        <f t="shared" si="33"/>
        <v>6.5583540795630113E-4</v>
      </c>
      <c r="E490" s="36">
        <f t="shared" si="34"/>
        <v>6.5583540795630113E-4</v>
      </c>
      <c r="F490">
        <f t="shared" si="35"/>
        <v>1.1233274548340924</v>
      </c>
      <c r="G490" s="27">
        <f t="shared" si="36"/>
        <v>1.1233274548340924</v>
      </c>
    </row>
    <row r="491" spans="1:7" x14ac:dyDescent="0.3">
      <c r="A491">
        <v>2313</v>
      </c>
      <c r="B491">
        <v>-5.8259162944017902E-2</v>
      </c>
      <c r="C491">
        <v>-5.7834062382191999E-2</v>
      </c>
      <c r="D491">
        <f t="shared" si="33"/>
        <v>4.2510056182590295E-4</v>
      </c>
      <c r="E491" s="36">
        <f t="shared" si="34"/>
        <v>4.2510056182590295E-4</v>
      </c>
      <c r="F491">
        <f t="shared" si="35"/>
        <v>0.72967159214832589</v>
      </c>
      <c r="G491" s="27">
        <f t="shared" si="36"/>
        <v>0.72967159214832589</v>
      </c>
    </row>
    <row r="492" spans="1:7" x14ac:dyDescent="0.3">
      <c r="A492">
        <v>2314</v>
      </c>
      <c r="B492">
        <v>-5.8215953525208503E-2</v>
      </c>
      <c r="C492">
        <v>-5.7852919247799797E-2</v>
      </c>
      <c r="D492">
        <f t="shared" si="33"/>
        <v>3.6303427740870531E-4</v>
      </c>
      <c r="E492" s="36">
        <f t="shared" si="34"/>
        <v>3.6303427740870531E-4</v>
      </c>
      <c r="F492">
        <f t="shared" si="35"/>
        <v>0.62359929783080037</v>
      </c>
      <c r="G492" s="27">
        <f t="shared" si="36"/>
        <v>0.62359929783080037</v>
      </c>
    </row>
    <row r="493" spans="1:7" x14ac:dyDescent="0.3">
      <c r="A493">
        <v>2315</v>
      </c>
      <c r="B493">
        <v>-5.8184759582399402E-2</v>
      </c>
      <c r="C493">
        <v>-5.79009405419856E-2</v>
      </c>
      <c r="D493">
        <f t="shared" si="33"/>
        <v>2.838190404138019E-4</v>
      </c>
      <c r="E493" s="36">
        <f t="shared" si="34"/>
        <v>2.838190404138019E-4</v>
      </c>
      <c r="F493">
        <f t="shared" si="35"/>
        <v>0.48778931536507669</v>
      </c>
      <c r="G493" s="27">
        <f t="shared" si="36"/>
        <v>0.48778931536507669</v>
      </c>
    </row>
    <row r="494" spans="1:7" x14ac:dyDescent="0.3">
      <c r="A494">
        <v>2316</v>
      </c>
      <c r="B494">
        <v>-5.8183057818695302E-2</v>
      </c>
      <c r="C494">
        <v>-5.7837408839662201E-2</v>
      </c>
      <c r="D494">
        <f t="shared" si="33"/>
        <v>3.456489790331016E-4</v>
      </c>
      <c r="E494" s="36">
        <f t="shared" si="34"/>
        <v>3.456489790331016E-4</v>
      </c>
      <c r="F494">
        <f t="shared" si="35"/>
        <v>0.59407152527146501</v>
      </c>
      <c r="G494" s="27">
        <f t="shared" si="36"/>
        <v>0.59407152527146501</v>
      </c>
    </row>
    <row r="495" spans="1:7" x14ac:dyDescent="0.3">
      <c r="A495">
        <v>2317</v>
      </c>
      <c r="B495">
        <v>-5.8138240418985201E-2</v>
      </c>
      <c r="C495">
        <v>-5.7802829306048201E-2</v>
      </c>
      <c r="D495">
        <f t="shared" si="33"/>
        <v>3.3541111293700077E-4</v>
      </c>
      <c r="E495" s="36">
        <f t="shared" si="34"/>
        <v>3.3541111293700077E-4</v>
      </c>
      <c r="F495">
        <f t="shared" si="35"/>
        <v>0.57691995925537398</v>
      </c>
      <c r="G495" s="27">
        <f t="shared" si="36"/>
        <v>0.57691995925537398</v>
      </c>
    </row>
    <row r="496" spans="1:7" x14ac:dyDescent="0.3">
      <c r="A496">
        <v>2318</v>
      </c>
      <c r="B496">
        <v>-5.8243752853250098E-2</v>
      </c>
      <c r="C496">
        <v>-5.7908194926004297E-2</v>
      </c>
      <c r="D496">
        <f t="shared" si="33"/>
        <v>3.3555792724580119E-4</v>
      </c>
      <c r="E496" s="36">
        <f t="shared" si="34"/>
        <v>3.3555792724580119E-4</v>
      </c>
      <c r="F496">
        <f t="shared" si="35"/>
        <v>0.57612689912215453</v>
      </c>
      <c r="G496" s="27">
        <f t="shared" si="36"/>
        <v>0.57612689912215453</v>
      </c>
    </row>
    <row r="497" spans="1:7" x14ac:dyDescent="0.3">
      <c r="A497">
        <v>2319</v>
      </c>
      <c r="B497">
        <v>-5.83339554110592E-2</v>
      </c>
      <c r="C497">
        <v>-5.79931086584244E-2</v>
      </c>
      <c r="D497">
        <f t="shared" si="33"/>
        <v>3.4084675263480052E-4</v>
      </c>
      <c r="E497" s="36">
        <f t="shared" si="34"/>
        <v>3.4084675263480052E-4</v>
      </c>
      <c r="F497">
        <f t="shared" si="35"/>
        <v>0.5843024876900107</v>
      </c>
      <c r="G497" s="27">
        <f t="shared" si="36"/>
        <v>0.5843024876900107</v>
      </c>
    </row>
    <row r="498" spans="1:7" x14ac:dyDescent="0.3">
      <c r="A498">
        <v>2320</v>
      </c>
      <c r="B498">
        <v>-5.8424162124266599E-2</v>
      </c>
      <c r="C498">
        <v>-5.80835725868614E-2</v>
      </c>
      <c r="D498">
        <f t="shared" si="33"/>
        <v>3.4058953740519898E-4</v>
      </c>
      <c r="E498" s="36">
        <f t="shared" si="34"/>
        <v>3.4058953740519898E-4</v>
      </c>
      <c r="F498">
        <f t="shared" si="35"/>
        <v>0.58296007169221242</v>
      </c>
      <c r="G498" s="27">
        <f t="shared" si="36"/>
        <v>0.58296007169221242</v>
      </c>
    </row>
    <row r="499" spans="1:7" x14ac:dyDescent="0.3">
      <c r="A499">
        <v>2321</v>
      </c>
      <c r="B499">
        <v>-5.8503990429209903E-2</v>
      </c>
      <c r="C499">
        <v>-5.8202632886125302E-2</v>
      </c>
      <c r="D499">
        <f t="shared" si="33"/>
        <v>3.0135754308460022E-4</v>
      </c>
      <c r="E499" s="36">
        <f t="shared" si="34"/>
        <v>3.0135754308460022E-4</v>
      </c>
      <c r="F499">
        <f t="shared" si="35"/>
        <v>0.51510596264240172</v>
      </c>
      <c r="G499" s="27">
        <f t="shared" si="36"/>
        <v>0.51510596264240172</v>
      </c>
    </row>
    <row r="500" spans="1:7" x14ac:dyDescent="0.3">
      <c r="A500">
        <v>2322</v>
      </c>
      <c r="B500">
        <v>-5.8942429446644601E-2</v>
      </c>
      <c r="C500">
        <v>-5.8280460378234103E-2</v>
      </c>
      <c r="D500">
        <f t="shared" si="33"/>
        <v>6.6196906841049785E-4</v>
      </c>
      <c r="E500" s="36">
        <f t="shared" si="34"/>
        <v>6.6196906841049785E-4</v>
      </c>
      <c r="F500">
        <f t="shared" si="35"/>
        <v>1.1230773394057674</v>
      </c>
      <c r="G500" s="27">
        <f t="shared" si="36"/>
        <v>1.1230773394057674</v>
      </c>
    </row>
    <row r="501" spans="1:7" x14ac:dyDescent="0.3">
      <c r="A501">
        <v>2323</v>
      </c>
      <c r="B501">
        <v>-5.7411658330924799E-2</v>
      </c>
      <c r="C501">
        <v>-5.6772720717205703E-2</v>
      </c>
      <c r="D501">
        <f t="shared" si="33"/>
        <v>6.3893761371909552E-4</v>
      </c>
      <c r="E501" s="36">
        <f t="shared" si="34"/>
        <v>6.3893761371909552E-4</v>
      </c>
      <c r="F501">
        <f t="shared" si="35"/>
        <v>1.1129056924923064</v>
      </c>
      <c r="G501" s="27">
        <f t="shared" si="36"/>
        <v>1.1129056924923064</v>
      </c>
    </row>
    <row r="502" spans="1:7" x14ac:dyDescent="0.3">
      <c r="A502">
        <v>2324</v>
      </c>
      <c r="B502">
        <v>-5.7930464199735403E-2</v>
      </c>
      <c r="C502">
        <v>-5.7453059713169503E-2</v>
      </c>
      <c r="D502">
        <f t="shared" si="33"/>
        <v>4.774044865658994E-4</v>
      </c>
      <c r="E502" s="36">
        <f t="shared" si="34"/>
        <v>4.774044865658994E-4</v>
      </c>
      <c r="F502">
        <f t="shared" si="35"/>
        <v>0.82409919057420555</v>
      </c>
      <c r="G502" s="27">
        <f t="shared" si="36"/>
        <v>0.82409919057420555</v>
      </c>
    </row>
    <row r="503" spans="1:7" x14ac:dyDescent="0.3">
      <c r="A503">
        <v>2325</v>
      </c>
      <c r="B503">
        <v>-5.8455989789373698E-2</v>
      </c>
      <c r="C503">
        <v>-5.78534089718283E-2</v>
      </c>
      <c r="D503">
        <f t="shared" si="33"/>
        <v>6.0258081754539783E-4</v>
      </c>
      <c r="E503" s="36">
        <f t="shared" si="34"/>
        <v>6.0258081754539783E-4</v>
      </c>
      <c r="F503">
        <f t="shared" si="35"/>
        <v>1.0308281832479327</v>
      </c>
      <c r="G503" s="27">
        <f t="shared" si="36"/>
        <v>1.0308281832479327</v>
      </c>
    </row>
    <row r="504" spans="1:7" x14ac:dyDescent="0.3">
      <c r="A504">
        <v>2326</v>
      </c>
      <c r="B504">
        <v>-5.9467351220598499E-2</v>
      </c>
      <c r="C504">
        <v>-5.8894816533336398E-2</v>
      </c>
      <c r="D504">
        <f t="shared" si="33"/>
        <v>5.7253468726210094E-4</v>
      </c>
      <c r="E504" s="36">
        <f t="shared" si="34"/>
        <v>5.7253468726210094E-4</v>
      </c>
      <c r="F504">
        <f t="shared" si="35"/>
        <v>0.96277146284562354</v>
      </c>
      <c r="G504" s="27">
        <f t="shared" si="36"/>
        <v>0.96277146284562354</v>
      </c>
    </row>
    <row r="505" spans="1:7" x14ac:dyDescent="0.3">
      <c r="A505">
        <v>2327</v>
      </c>
      <c r="B505">
        <v>-6.0497788388597602E-2</v>
      </c>
      <c r="C505">
        <v>-5.97439907007392E-2</v>
      </c>
      <c r="D505">
        <f t="shared" si="33"/>
        <v>7.5379768785840268E-4</v>
      </c>
      <c r="E505" s="36">
        <f t="shared" si="34"/>
        <v>7.5379768785840268E-4</v>
      </c>
      <c r="F505">
        <f t="shared" si="35"/>
        <v>1.2459921394423663</v>
      </c>
      <c r="G505" s="27">
        <f t="shared" si="36"/>
        <v>1.2459921394423663</v>
      </c>
    </row>
    <row r="506" spans="1:7" x14ac:dyDescent="0.3">
      <c r="A506">
        <v>2328</v>
      </c>
      <c r="B506">
        <v>-6.1558896824420499E-2</v>
      </c>
      <c r="C506">
        <v>-6.0726689435084497E-2</v>
      </c>
      <c r="D506">
        <f t="shared" si="33"/>
        <v>8.3220738933600241E-4</v>
      </c>
      <c r="E506" s="36">
        <f t="shared" si="34"/>
        <v>8.3220738933600241E-4</v>
      </c>
      <c r="F506">
        <f t="shared" si="35"/>
        <v>1.3518880816036076</v>
      </c>
      <c r="G506" s="27">
        <f t="shared" si="36"/>
        <v>1.3518880816036076</v>
      </c>
    </row>
    <row r="507" spans="1:7" x14ac:dyDescent="0.3">
      <c r="A507">
        <v>2329</v>
      </c>
      <c r="B507">
        <v>-6.2623274613599803E-2</v>
      </c>
      <c r="C507">
        <v>-6.1791411485825801E-2</v>
      </c>
      <c r="D507">
        <f t="shared" si="33"/>
        <v>8.3186312777400184E-4</v>
      </c>
      <c r="E507" s="36">
        <f t="shared" si="34"/>
        <v>8.3186312777400184E-4</v>
      </c>
      <c r="F507">
        <f t="shared" si="35"/>
        <v>1.3283609535061702</v>
      </c>
      <c r="G507" s="27">
        <f t="shared" si="36"/>
        <v>1.3283609535061702</v>
      </c>
    </row>
    <row r="508" spans="1:7" x14ac:dyDescent="0.3">
      <c r="A508">
        <v>2330</v>
      </c>
      <c r="B508">
        <v>-6.3608312850045701E-2</v>
      </c>
      <c r="C508">
        <v>-6.2777807679274503E-2</v>
      </c>
      <c r="D508">
        <f t="shared" si="33"/>
        <v>8.3050517077119801E-4</v>
      </c>
      <c r="E508" s="36">
        <f t="shared" si="34"/>
        <v>8.3050517077119801E-4</v>
      </c>
      <c r="F508">
        <f t="shared" si="35"/>
        <v>1.3056550843112029</v>
      </c>
      <c r="G508" s="27">
        <f t="shared" si="36"/>
        <v>1.3056550843112029</v>
      </c>
    </row>
    <row r="509" spans="1:7" x14ac:dyDescent="0.3">
      <c r="A509">
        <v>2331</v>
      </c>
      <c r="B509">
        <v>-6.4588738683567806E-2</v>
      </c>
      <c r="C509">
        <v>-6.3557398403147794E-2</v>
      </c>
      <c r="D509">
        <f t="shared" si="33"/>
        <v>1.0313402804200122E-3</v>
      </c>
      <c r="E509" s="36">
        <f t="shared" si="34"/>
        <v>1.0313402804200122E-3</v>
      </c>
      <c r="F509">
        <f t="shared" si="35"/>
        <v>1.5967803388648587</v>
      </c>
      <c r="G509" s="27">
        <f t="shared" si="36"/>
        <v>1.5967803388648587</v>
      </c>
    </row>
    <row r="510" spans="1:7" x14ac:dyDescent="0.3">
      <c r="A510">
        <v>2332</v>
      </c>
      <c r="B510">
        <v>-6.5567033129156002E-2</v>
      </c>
      <c r="C510">
        <v>-6.4534782104440899E-2</v>
      </c>
      <c r="D510">
        <f t="shared" si="33"/>
        <v>1.0322510247151029E-3</v>
      </c>
      <c r="E510" s="36">
        <f t="shared" si="34"/>
        <v>1.0322510247151029E-3</v>
      </c>
      <c r="F510">
        <f t="shared" si="35"/>
        <v>1.574344568377438</v>
      </c>
      <c r="G510" s="27">
        <f t="shared" si="36"/>
        <v>1.574344568377438</v>
      </c>
    </row>
    <row r="511" spans="1:7" x14ac:dyDescent="0.3">
      <c r="A511">
        <v>2333</v>
      </c>
      <c r="B511">
        <v>-6.6546109360380204E-2</v>
      </c>
      <c r="C511">
        <v>-6.5524825799166006E-2</v>
      </c>
      <c r="D511">
        <f t="shared" si="33"/>
        <v>1.0212835612141979E-3</v>
      </c>
      <c r="E511" s="36">
        <f t="shared" si="34"/>
        <v>1.0212835612141979E-3</v>
      </c>
      <c r="F511">
        <f t="shared" si="35"/>
        <v>1.5347006324343331</v>
      </c>
      <c r="G511" s="27">
        <f t="shared" si="36"/>
        <v>1.5347006324343331</v>
      </c>
    </row>
    <row r="512" spans="1:7" x14ac:dyDescent="0.3">
      <c r="A512">
        <v>2334</v>
      </c>
      <c r="B512">
        <v>-6.7304471744884603E-2</v>
      </c>
      <c r="C512">
        <v>-6.6274088857308205E-2</v>
      </c>
      <c r="D512">
        <f t="shared" si="33"/>
        <v>1.0303828875763976E-3</v>
      </c>
      <c r="E512" s="36">
        <f t="shared" si="34"/>
        <v>1.0303828875763976E-3</v>
      </c>
      <c r="F512">
        <f t="shared" si="35"/>
        <v>1.5309278282162739</v>
      </c>
      <c r="G512" s="27">
        <f t="shared" si="36"/>
        <v>1.5309278282162739</v>
      </c>
    </row>
    <row r="513" spans="1:7" x14ac:dyDescent="0.3">
      <c r="A513">
        <v>2335</v>
      </c>
      <c r="B513">
        <v>-6.8055726323296803E-2</v>
      </c>
      <c r="C513">
        <v>-6.7088888847146505E-2</v>
      </c>
      <c r="D513">
        <f t="shared" si="33"/>
        <v>9.6683747615029791E-4</v>
      </c>
      <c r="E513" s="36">
        <f t="shared" si="34"/>
        <v>9.6683747615029791E-4</v>
      </c>
      <c r="F513">
        <f t="shared" si="35"/>
        <v>1.4206555838627948</v>
      </c>
      <c r="G513" s="27">
        <f t="shared" si="36"/>
        <v>1.4206555838627948</v>
      </c>
    </row>
    <row r="514" spans="1:7" x14ac:dyDescent="0.3">
      <c r="A514">
        <v>2336</v>
      </c>
      <c r="B514">
        <v>-6.8806813788607896E-2</v>
      </c>
      <c r="C514">
        <v>-6.7971461344076903E-2</v>
      </c>
      <c r="D514">
        <f t="shared" si="33"/>
        <v>8.3535244453099289E-4</v>
      </c>
      <c r="E514" s="36">
        <f t="shared" si="34"/>
        <v>8.3535244453099289E-4</v>
      </c>
      <c r="F514">
        <f t="shared" si="35"/>
        <v>1.214054827618394</v>
      </c>
      <c r="G514" s="27">
        <f t="shared" si="36"/>
        <v>1.214054827618394</v>
      </c>
    </row>
    <row r="515" spans="1:7" x14ac:dyDescent="0.3">
      <c r="A515">
        <v>2337</v>
      </c>
      <c r="B515">
        <v>-6.9565127337365903E-2</v>
      </c>
      <c r="C515">
        <v>-6.8692120751948693E-2</v>
      </c>
      <c r="D515">
        <f t="shared" si="33"/>
        <v>8.7300658541721032E-4</v>
      </c>
      <c r="E515" s="36">
        <f t="shared" si="34"/>
        <v>8.7300658541721032E-4</v>
      </c>
      <c r="F515">
        <f t="shared" si="35"/>
        <v>1.2549485911000229</v>
      </c>
      <c r="G515" s="27">
        <f t="shared" si="36"/>
        <v>1.2549485911000229</v>
      </c>
    </row>
    <row r="516" spans="1:7" x14ac:dyDescent="0.3">
      <c r="A516">
        <v>2338</v>
      </c>
      <c r="B516">
        <v>-7.0117173563612301E-2</v>
      </c>
      <c r="C516">
        <v>-6.9362876197269996E-2</v>
      </c>
      <c r="D516">
        <f t="shared" ref="D516:D579" si="37">ABS(B516-C516)</f>
        <v>7.5429736634230471E-4</v>
      </c>
      <c r="E516" s="36">
        <f t="shared" ref="E516:E579" si="38">D516</f>
        <v>7.5429736634230471E-4</v>
      </c>
      <c r="F516">
        <f t="shared" ref="F516:F579" si="39">ABS(E516/B516)*100</f>
        <v>1.075766931275381</v>
      </c>
      <c r="G516" s="27">
        <f t="shared" ref="G516:G579" si="40">F516</f>
        <v>1.075766931275381</v>
      </c>
    </row>
    <row r="517" spans="1:7" x14ac:dyDescent="0.3">
      <c r="A517">
        <v>2339</v>
      </c>
      <c r="B517">
        <v>-7.0677000102035106E-2</v>
      </c>
      <c r="C517">
        <v>-7.0021050829711495E-2</v>
      </c>
      <c r="D517">
        <f t="shared" si="37"/>
        <v>6.55949272323611E-4</v>
      </c>
      <c r="E517" s="36">
        <f t="shared" si="38"/>
        <v>6.55949272323611E-4</v>
      </c>
      <c r="F517">
        <f t="shared" si="39"/>
        <v>0.92809438908927777</v>
      </c>
      <c r="G517" s="27">
        <f t="shared" si="40"/>
        <v>0.92809438908927777</v>
      </c>
    </row>
    <row r="518" spans="1:7" x14ac:dyDescent="0.3">
      <c r="A518">
        <v>2340</v>
      </c>
      <c r="B518">
        <v>-7.1213197416541807E-2</v>
      </c>
      <c r="C518">
        <v>-7.0461194864622601E-2</v>
      </c>
      <c r="D518">
        <f t="shared" si="37"/>
        <v>7.520025519192064E-4</v>
      </c>
      <c r="E518" s="36">
        <f t="shared" si="38"/>
        <v>7.520025519192064E-4</v>
      </c>
      <c r="F518">
        <f t="shared" si="39"/>
        <v>1.0559876247664832</v>
      </c>
      <c r="G518" s="27">
        <f t="shared" si="40"/>
        <v>1.0559876247664832</v>
      </c>
    </row>
    <row r="519" spans="1:7" x14ac:dyDescent="0.3">
      <c r="A519">
        <v>2341</v>
      </c>
      <c r="B519">
        <v>-7.1773926865474499E-2</v>
      </c>
      <c r="C519">
        <v>-7.1033423697695899E-2</v>
      </c>
      <c r="D519">
        <f t="shared" si="37"/>
        <v>7.4050316777860004E-4</v>
      </c>
      <c r="E519" s="36">
        <f t="shared" si="38"/>
        <v>7.4050316777860004E-4</v>
      </c>
      <c r="F519">
        <f t="shared" si="39"/>
        <v>1.0317161121287417</v>
      </c>
      <c r="G519" s="27">
        <f t="shared" si="40"/>
        <v>1.0317161121287417</v>
      </c>
    </row>
    <row r="520" spans="1:7" x14ac:dyDescent="0.3">
      <c r="A520">
        <v>2342</v>
      </c>
      <c r="B520">
        <v>-7.2288721796824704E-2</v>
      </c>
      <c r="C520">
        <v>-7.1631880896825206E-2</v>
      </c>
      <c r="D520">
        <f t="shared" si="37"/>
        <v>6.5684089999949735E-4</v>
      </c>
      <c r="E520" s="36">
        <f t="shared" si="38"/>
        <v>6.5684089999949735E-4</v>
      </c>
      <c r="F520">
        <f t="shared" si="39"/>
        <v>0.90863537723854071</v>
      </c>
      <c r="G520" s="27">
        <f t="shared" si="40"/>
        <v>0.90863537723854071</v>
      </c>
    </row>
    <row r="521" spans="1:7" x14ac:dyDescent="0.3">
      <c r="A521">
        <v>2343</v>
      </c>
      <c r="B521">
        <v>-7.2788779356416006E-2</v>
      </c>
      <c r="C521">
        <v>-7.2011486763199795E-2</v>
      </c>
      <c r="D521">
        <f t="shared" si="37"/>
        <v>7.7729259321621114E-4</v>
      </c>
      <c r="E521" s="36">
        <f t="shared" si="38"/>
        <v>7.7729259321621114E-4</v>
      </c>
      <c r="F521">
        <f t="shared" si="39"/>
        <v>1.0678741972167667</v>
      </c>
      <c r="G521" s="27">
        <f t="shared" si="40"/>
        <v>1.0678741972167667</v>
      </c>
    </row>
    <row r="522" spans="1:7" x14ac:dyDescent="0.3">
      <c r="A522">
        <v>2344</v>
      </c>
      <c r="B522">
        <v>-7.3284676717342595E-2</v>
      </c>
      <c r="C522">
        <v>-7.2546605784139503E-2</v>
      </c>
      <c r="D522">
        <f t="shared" si="37"/>
        <v>7.3807093320309158E-4</v>
      </c>
      <c r="E522" s="36">
        <f t="shared" si="38"/>
        <v>7.3807093320309158E-4</v>
      </c>
      <c r="F522">
        <f t="shared" si="39"/>
        <v>1.0071285925839792</v>
      </c>
      <c r="G522" s="27">
        <f t="shared" si="40"/>
        <v>1.0071285925839792</v>
      </c>
    </row>
    <row r="523" spans="1:7" x14ac:dyDescent="0.3">
      <c r="A523">
        <v>2345</v>
      </c>
      <c r="B523">
        <v>-7.3759831444261001E-2</v>
      </c>
      <c r="C523">
        <v>-7.3045192408327894E-2</v>
      </c>
      <c r="D523">
        <f t="shared" si="37"/>
        <v>7.1463903593310674E-4</v>
      </c>
      <c r="E523" s="36">
        <f t="shared" si="38"/>
        <v>7.1463903593310674E-4</v>
      </c>
      <c r="F523">
        <f t="shared" si="39"/>
        <v>0.96887292438181183</v>
      </c>
      <c r="G523" s="27">
        <f t="shared" si="40"/>
        <v>0.96887292438181183</v>
      </c>
    </row>
    <row r="524" spans="1:7" x14ac:dyDescent="0.3">
      <c r="A524">
        <v>2346</v>
      </c>
      <c r="B524">
        <v>-7.4118835575609596E-2</v>
      </c>
      <c r="C524">
        <v>-7.3342656166696302E-2</v>
      </c>
      <c r="D524">
        <f t="shared" si="37"/>
        <v>7.7617940891329396E-4</v>
      </c>
      <c r="E524" s="36">
        <f t="shared" si="38"/>
        <v>7.7617940891329396E-4</v>
      </c>
      <c r="F524">
        <f t="shared" si="39"/>
        <v>1.0472093940567957</v>
      </c>
      <c r="G524" s="27">
        <f t="shared" si="40"/>
        <v>1.0472093940567957</v>
      </c>
    </row>
    <row r="525" spans="1:7" x14ac:dyDescent="0.3">
      <c r="A525">
        <v>2347</v>
      </c>
      <c r="B525">
        <v>-7.4469963659185207E-2</v>
      </c>
      <c r="C525">
        <v>-7.3671771095110902E-2</v>
      </c>
      <c r="D525">
        <f t="shared" si="37"/>
        <v>7.9819256407430428E-4</v>
      </c>
      <c r="E525" s="36">
        <f t="shared" si="38"/>
        <v>7.9819256407430428E-4</v>
      </c>
      <c r="F525">
        <f t="shared" si="39"/>
        <v>1.0718315477193796</v>
      </c>
      <c r="G525" s="27">
        <f t="shared" si="40"/>
        <v>1.0718315477193796</v>
      </c>
    </row>
    <row r="526" spans="1:7" x14ac:dyDescent="0.3">
      <c r="A526">
        <v>2348</v>
      </c>
      <c r="B526">
        <v>-7.48289749696089E-2</v>
      </c>
      <c r="C526">
        <v>-7.4061919196418205E-2</v>
      </c>
      <c r="D526">
        <f t="shared" si="37"/>
        <v>7.6705577319069462E-4</v>
      </c>
      <c r="E526" s="36">
        <f t="shared" si="38"/>
        <v>7.6705577319069462E-4</v>
      </c>
      <c r="F526">
        <f t="shared" si="39"/>
        <v>1.0250785521280055</v>
      </c>
      <c r="G526" s="27">
        <f t="shared" si="40"/>
        <v>1.0250785521280055</v>
      </c>
    </row>
    <row r="527" spans="1:7" x14ac:dyDescent="0.3">
      <c r="A527">
        <v>2349</v>
      </c>
      <c r="B527">
        <v>-7.5175080994253796E-2</v>
      </c>
      <c r="C527">
        <v>-7.4357033713960394E-2</v>
      </c>
      <c r="D527">
        <f t="shared" si="37"/>
        <v>8.180472802934019E-4</v>
      </c>
      <c r="E527" s="36">
        <f t="shared" si="38"/>
        <v>8.180472802934019E-4</v>
      </c>
      <c r="F527">
        <f t="shared" si="39"/>
        <v>1.0881894232424325</v>
      </c>
      <c r="G527" s="27">
        <f t="shared" si="40"/>
        <v>1.0881894232424325</v>
      </c>
    </row>
    <row r="528" spans="1:7" x14ac:dyDescent="0.3">
      <c r="A528">
        <v>2350</v>
      </c>
      <c r="B528">
        <v>-7.5468519056605093E-2</v>
      </c>
      <c r="C528">
        <v>-7.4814232291863098E-2</v>
      </c>
      <c r="D528">
        <f t="shared" si="37"/>
        <v>6.5428676474199587E-4</v>
      </c>
      <c r="E528" s="36">
        <f t="shared" si="38"/>
        <v>6.5428676474199587E-4</v>
      </c>
      <c r="F528">
        <f t="shared" si="39"/>
        <v>0.86696648207877069</v>
      </c>
      <c r="G528" s="27">
        <f t="shared" si="40"/>
        <v>0.86696648207877069</v>
      </c>
    </row>
    <row r="529" spans="1:7" x14ac:dyDescent="0.3">
      <c r="A529">
        <v>2351</v>
      </c>
      <c r="B529">
        <v>-7.5756383625112195E-2</v>
      </c>
      <c r="C529">
        <v>-7.5063010326322496E-2</v>
      </c>
      <c r="D529">
        <f t="shared" si="37"/>
        <v>6.9337329878969844E-4</v>
      </c>
      <c r="E529" s="36">
        <f t="shared" si="38"/>
        <v>6.9337329878969844E-4</v>
      </c>
      <c r="F529">
        <f t="shared" si="39"/>
        <v>0.91526715718232199</v>
      </c>
      <c r="G529" s="27">
        <f t="shared" si="40"/>
        <v>0.91526715718232199</v>
      </c>
    </row>
    <row r="530" spans="1:7" x14ac:dyDescent="0.3">
      <c r="A530">
        <v>2352</v>
      </c>
      <c r="B530">
        <v>-7.6035653022983499E-2</v>
      </c>
      <c r="C530">
        <v>-7.5459692597671393E-2</v>
      </c>
      <c r="D530">
        <f t="shared" si="37"/>
        <v>5.7596042531210534E-4</v>
      </c>
      <c r="E530" s="36">
        <f t="shared" si="38"/>
        <v>5.7596042531210534E-4</v>
      </c>
      <c r="F530">
        <f t="shared" si="39"/>
        <v>0.75748731340284314</v>
      </c>
      <c r="G530" s="27">
        <f t="shared" si="40"/>
        <v>0.75748731340284314</v>
      </c>
    </row>
    <row r="531" spans="1:7" x14ac:dyDescent="0.3">
      <c r="A531">
        <v>2353</v>
      </c>
      <c r="B531">
        <v>-7.63268861595649E-2</v>
      </c>
      <c r="C531">
        <v>-7.5712629547886504E-2</v>
      </c>
      <c r="D531">
        <f t="shared" si="37"/>
        <v>6.1425661167839596E-4</v>
      </c>
      <c r="E531" s="36">
        <f t="shared" si="38"/>
        <v>6.1425661167839596E-4</v>
      </c>
      <c r="F531">
        <f t="shared" si="39"/>
        <v>0.80477095632365248</v>
      </c>
      <c r="G531" s="27">
        <f t="shared" si="40"/>
        <v>0.80477095632365248</v>
      </c>
    </row>
    <row r="532" spans="1:7" x14ac:dyDescent="0.3">
      <c r="A532">
        <v>2354</v>
      </c>
      <c r="B532">
        <v>-7.6438017496593805E-2</v>
      </c>
      <c r="C532">
        <v>-7.5775013502917002E-2</v>
      </c>
      <c r="D532">
        <f t="shared" si="37"/>
        <v>6.6300399367680285E-4</v>
      </c>
      <c r="E532" s="36">
        <f t="shared" si="38"/>
        <v>6.6300399367680285E-4</v>
      </c>
      <c r="F532">
        <f t="shared" si="39"/>
        <v>0.86737465909074285</v>
      </c>
      <c r="G532" s="27">
        <f t="shared" si="40"/>
        <v>0.86737465909074285</v>
      </c>
    </row>
    <row r="533" spans="1:7" x14ac:dyDescent="0.3">
      <c r="A533">
        <v>2355</v>
      </c>
      <c r="B533">
        <v>-7.6569097842466904E-2</v>
      </c>
      <c r="C533">
        <v>-7.5970060357492306E-2</v>
      </c>
      <c r="D533">
        <f t="shared" si="37"/>
        <v>5.9903748497459886E-4</v>
      </c>
      <c r="E533" s="36">
        <f t="shared" si="38"/>
        <v>5.9903748497459886E-4</v>
      </c>
      <c r="F533">
        <f t="shared" si="39"/>
        <v>0.78234888728486418</v>
      </c>
      <c r="G533" s="27">
        <f t="shared" si="40"/>
        <v>0.78234888728486418</v>
      </c>
    </row>
    <row r="534" spans="1:7" x14ac:dyDescent="0.3">
      <c r="A534">
        <v>2356</v>
      </c>
      <c r="B534">
        <v>-7.6675019481118198E-2</v>
      </c>
      <c r="C534">
        <v>-7.6070186015222002E-2</v>
      </c>
      <c r="D534">
        <f t="shared" si="37"/>
        <v>6.0483346589619569E-4</v>
      </c>
      <c r="E534" s="36">
        <f t="shared" si="38"/>
        <v>6.0483346589619569E-4</v>
      </c>
      <c r="F534">
        <f t="shared" si="39"/>
        <v>0.7888272738491322</v>
      </c>
      <c r="G534" s="27">
        <f t="shared" si="40"/>
        <v>0.7888272738491322</v>
      </c>
    </row>
    <row r="535" spans="1:7" x14ac:dyDescent="0.3">
      <c r="A535">
        <v>2357</v>
      </c>
      <c r="B535">
        <v>-7.6788875722955299E-2</v>
      </c>
      <c r="C535">
        <v>-7.6058200095029699E-2</v>
      </c>
      <c r="D535">
        <f t="shared" si="37"/>
        <v>7.3067562792560048E-4</v>
      </c>
      <c r="E535" s="36">
        <f t="shared" si="38"/>
        <v>7.3067562792560048E-4</v>
      </c>
      <c r="F535">
        <f t="shared" si="39"/>
        <v>0.95153838501528154</v>
      </c>
      <c r="G535" s="27">
        <f t="shared" si="40"/>
        <v>0.95153838501528154</v>
      </c>
    </row>
    <row r="536" spans="1:7" x14ac:dyDescent="0.3">
      <c r="A536">
        <v>2358</v>
      </c>
      <c r="B536">
        <v>-7.6518799591790296E-2</v>
      </c>
      <c r="C536">
        <v>-7.58573266736388E-2</v>
      </c>
      <c r="D536">
        <f t="shared" si="37"/>
        <v>6.6147291815149556E-4</v>
      </c>
      <c r="E536" s="36">
        <f t="shared" si="38"/>
        <v>6.6147291815149556E-4</v>
      </c>
      <c r="F536">
        <f t="shared" si="39"/>
        <v>0.86445804387980107</v>
      </c>
      <c r="G536" s="27">
        <f t="shared" si="40"/>
        <v>0.86445804387980107</v>
      </c>
    </row>
    <row r="537" spans="1:7" x14ac:dyDescent="0.3">
      <c r="A537">
        <v>2359</v>
      </c>
      <c r="B537">
        <v>-7.6237185580435504E-2</v>
      </c>
      <c r="C537">
        <v>-7.5668935261783907E-2</v>
      </c>
      <c r="D537">
        <f t="shared" si="37"/>
        <v>5.6825031865159747E-4</v>
      </c>
      <c r="E537" s="36">
        <f t="shared" si="38"/>
        <v>5.6825031865159747E-4</v>
      </c>
      <c r="F537">
        <f t="shared" si="39"/>
        <v>0.74537158517224389</v>
      </c>
      <c r="G537" s="27">
        <f t="shared" si="40"/>
        <v>0.74537158517224389</v>
      </c>
    </row>
    <row r="538" spans="1:7" x14ac:dyDescent="0.3">
      <c r="A538">
        <v>2360</v>
      </c>
      <c r="B538">
        <v>-7.5950846942334102E-2</v>
      </c>
      <c r="C538">
        <v>-7.5297850595932803E-2</v>
      </c>
      <c r="D538">
        <f t="shared" si="37"/>
        <v>6.5299634640129944E-4</v>
      </c>
      <c r="E538" s="36">
        <f t="shared" si="38"/>
        <v>6.5299634640129944E-4</v>
      </c>
      <c r="F538">
        <f t="shared" si="39"/>
        <v>0.85976177052652059</v>
      </c>
      <c r="G538" s="27">
        <f t="shared" si="40"/>
        <v>0.85976177052652059</v>
      </c>
    </row>
    <row r="539" spans="1:7" x14ac:dyDescent="0.3">
      <c r="A539">
        <v>2361</v>
      </c>
      <c r="B539">
        <v>-7.5684202907755099E-2</v>
      </c>
      <c r="C539">
        <v>-7.5150216873215395E-2</v>
      </c>
      <c r="D539">
        <f t="shared" si="37"/>
        <v>5.3398603453970461E-4</v>
      </c>
      <c r="E539" s="36">
        <f t="shared" si="38"/>
        <v>5.3398603453970461E-4</v>
      </c>
      <c r="F539">
        <f t="shared" si="39"/>
        <v>0.70554490108131784</v>
      </c>
      <c r="G539" s="27">
        <f t="shared" si="40"/>
        <v>0.70554490108131784</v>
      </c>
    </row>
    <row r="540" spans="1:7" x14ac:dyDescent="0.3">
      <c r="A540">
        <v>2362</v>
      </c>
      <c r="B540">
        <v>-7.5535980699106206E-2</v>
      </c>
      <c r="C540">
        <v>-7.4941124672949805E-2</v>
      </c>
      <c r="D540">
        <f t="shared" si="37"/>
        <v>5.9485602615640121E-4</v>
      </c>
      <c r="E540" s="36">
        <f t="shared" si="38"/>
        <v>5.9485602615640121E-4</v>
      </c>
      <c r="F540">
        <f t="shared" si="39"/>
        <v>0.78751347457310483</v>
      </c>
      <c r="G540" s="27">
        <f t="shared" si="40"/>
        <v>0.78751347457310483</v>
      </c>
    </row>
    <row r="541" spans="1:7" x14ac:dyDescent="0.3">
      <c r="A541">
        <v>2363</v>
      </c>
      <c r="B541">
        <v>-7.5381809751145404E-2</v>
      </c>
      <c r="C541">
        <v>-7.4750029272807494E-2</v>
      </c>
      <c r="D541">
        <f t="shared" si="37"/>
        <v>6.317804783379094E-4</v>
      </c>
      <c r="E541" s="36">
        <f t="shared" si="38"/>
        <v>6.317804783379094E-4</v>
      </c>
      <c r="F541">
        <f t="shared" si="39"/>
        <v>0.83810733706656559</v>
      </c>
      <c r="G541" s="27">
        <f t="shared" si="40"/>
        <v>0.83810733706656559</v>
      </c>
    </row>
    <row r="542" spans="1:7" x14ac:dyDescent="0.3">
      <c r="A542">
        <v>2364</v>
      </c>
      <c r="B542">
        <v>-7.5227647518697399E-2</v>
      </c>
      <c r="C542">
        <v>-7.4533168011305204E-2</v>
      </c>
      <c r="D542">
        <f t="shared" si="37"/>
        <v>6.9447950739219555E-4</v>
      </c>
      <c r="E542" s="36">
        <f t="shared" si="38"/>
        <v>6.9447950739219555E-4</v>
      </c>
      <c r="F542">
        <f t="shared" si="39"/>
        <v>0.92317057664150237</v>
      </c>
      <c r="G542" s="27">
        <f t="shared" si="40"/>
        <v>0.92317057664150237</v>
      </c>
    </row>
    <row r="543" spans="1:7" x14ac:dyDescent="0.3">
      <c r="A543">
        <v>2365</v>
      </c>
      <c r="B543">
        <v>-7.5094322618013104E-2</v>
      </c>
      <c r="C543">
        <v>-7.4386459238511005E-2</v>
      </c>
      <c r="D543">
        <f t="shared" si="37"/>
        <v>7.0786337950209943E-4</v>
      </c>
      <c r="E543" s="36">
        <f t="shared" si="38"/>
        <v>7.0786337950209943E-4</v>
      </c>
      <c r="F543">
        <f t="shared" si="39"/>
        <v>0.94263235198595707</v>
      </c>
      <c r="G543" s="27">
        <f t="shared" si="40"/>
        <v>0.94263235198595707</v>
      </c>
    </row>
    <row r="544" spans="1:7" x14ac:dyDescent="0.3">
      <c r="A544">
        <v>2366</v>
      </c>
      <c r="B544">
        <v>-7.4909145309383807E-2</v>
      </c>
      <c r="C544">
        <v>-7.4222562976389295E-2</v>
      </c>
      <c r="D544">
        <f t="shared" si="37"/>
        <v>6.8658233299451199E-4</v>
      </c>
      <c r="E544" s="36">
        <f t="shared" si="38"/>
        <v>6.8658233299451199E-4</v>
      </c>
      <c r="F544">
        <f t="shared" si="39"/>
        <v>0.91655341969107273</v>
      </c>
      <c r="G544" s="27">
        <f t="shared" si="40"/>
        <v>0.91655341969107273</v>
      </c>
    </row>
    <row r="545" spans="1:7" x14ac:dyDescent="0.3">
      <c r="A545">
        <v>2367</v>
      </c>
      <c r="B545">
        <v>-7.4707839036327398E-2</v>
      </c>
      <c r="C545">
        <v>-7.3959078437766307E-2</v>
      </c>
      <c r="D545">
        <f t="shared" si="37"/>
        <v>7.4876059856109067E-4</v>
      </c>
      <c r="E545" s="36">
        <f t="shared" si="38"/>
        <v>7.4876059856109067E-4</v>
      </c>
      <c r="F545">
        <f t="shared" si="39"/>
        <v>1.0022517157764377</v>
      </c>
      <c r="G545" s="27">
        <f t="shared" si="40"/>
        <v>1.0022517157764377</v>
      </c>
    </row>
    <row r="546" spans="1:7" x14ac:dyDescent="0.3">
      <c r="A546">
        <v>2368</v>
      </c>
      <c r="B546">
        <v>-7.4522628443306801E-2</v>
      </c>
      <c r="C546">
        <v>-7.3791938061453899E-2</v>
      </c>
      <c r="D546">
        <f t="shared" si="37"/>
        <v>7.3069038185290258E-4</v>
      </c>
      <c r="E546" s="36">
        <f t="shared" si="38"/>
        <v>7.3069038185290258E-4</v>
      </c>
      <c r="F546">
        <f t="shared" si="39"/>
        <v>0.98049464587628754</v>
      </c>
      <c r="G546" s="27">
        <f t="shared" si="40"/>
        <v>0.98049464587628754</v>
      </c>
    </row>
    <row r="547" spans="1:7" x14ac:dyDescent="0.3">
      <c r="A547">
        <v>2369</v>
      </c>
      <c r="B547">
        <v>-7.4340991777890997E-2</v>
      </c>
      <c r="C547">
        <v>-7.3601049361732798E-2</v>
      </c>
      <c r="D547">
        <f t="shared" si="37"/>
        <v>7.3994241615819856E-4</v>
      </c>
      <c r="E547" s="36">
        <f t="shared" si="38"/>
        <v>7.3994241615819856E-4</v>
      </c>
      <c r="F547">
        <f t="shared" si="39"/>
        <v>0.99533568017081164</v>
      </c>
      <c r="G547" s="27">
        <f t="shared" si="40"/>
        <v>0.99533568017081164</v>
      </c>
    </row>
    <row r="548" spans="1:7" x14ac:dyDescent="0.3">
      <c r="A548">
        <v>2370</v>
      </c>
      <c r="B548">
        <v>-7.3835396835178299E-2</v>
      </c>
      <c r="C548">
        <v>-7.3073632915776801E-2</v>
      </c>
      <c r="D548">
        <f t="shared" si="37"/>
        <v>7.6176391940149801E-4</v>
      </c>
      <c r="E548" s="36">
        <f t="shared" si="38"/>
        <v>7.6176391940149801E-4</v>
      </c>
      <c r="F548">
        <f t="shared" si="39"/>
        <v>1.0317055938657345</v>
      </c>
      <c r="G548" s="27">
        <f t="shared" si="40"/>
        <v>1.0317055938657345</v>
      </c>
    </row>
    <row r="549" spans="1:7" x14ac:dyDescent="0.3">
      <c r="A549">
        <v>2371</v>
      </c>
      <c r="B549">
        <v>-7.3335675809299894E-2</v>
      </c>
      <c r="C549">
        <v>-7.2490064175267196E-2</v>
      </c>
      <c r="D549">
        <f t="shared" si="37"/>
        <v>8.4561163403269746E-4</v>
      </c>
      <c r="E549" s="36">
        <f t="shared" si="38"/>
        <v>8.4561163403269746E-4</v>
      </c>
      <c r="F549">
        <f t="shared" si="39"/>
        <v>1.1530699413360601</v>
      </c>
      <c r="G549" s="27">
        <f t="shared" si="40"/>
        <v>1.1530699413360601</v>
      </c>
    </row>
    <row r="550" spans="1:7" x14ac:dyDescent="0.3">
      <c r="A550">
        <v>2372</v>
      </c>
      <c r="B550">
        <v>-7.2826558034491395E-2</v>
      </c>
      <c r="C550">
        <v>-7.2113290117448506E-2</v>
      </c>
      <c r="D550">
        <f t="shared" si="37"/>
        <v>7.1326791704288961E-4</v>
      </c>
      <c r="E550" s="36">
        <f t="shared" si="38"/>
        <v>7.1326791704288961E-4</v>
      </c>
      <c r="F550">
        <f t="shared" si="39"/>
        <v>0.97940632688569285</v>
      </c>
      <c r="G550" s="27">
        <f t="shared" si="40"/>
        <v>0.97940632688569285</v>
      </c>
    </row>
    <row r="551" spans="1:7" x14ac:dyDescent="0.3">
      <c r="A551">
        <v>2373</v>
      </c>
      <c r="B551">
        <v>-7.2319801876557593E-2</v>
      </c>
      <c r="C551">
        <v>-7.1715980152063402E-2</v>
      </c>
      <c r="D551">
        <f t="shared" si="37"/>
        <v>6.0382172449419125E-4</v>
      </c>
      <c r="E551" s="36">
        <f t="shared" si="38"/>
        <v>6.0382172449419125E-4</v>
      </c>
      <c r="F551">
        <f t="shared" si="39"/>
        <v>0.83493276920870496</v>
      </c>
      <c r="G551" s="27">
        <f t="shared" si="40"/>
        <v>0.83493276920870496</v>
      </c>
    </row>
    <row r="552" spans="1:7" x14ac:dyDescent="0.3">
      <c r="A552">
        <v>2374</v>
      </c>
      <c r="B552">
        <v>-7.2819767014224906E-2</v>
      </c>
      <c r="C552">
        <v>-7.2213033710982005E-2</v>
      </c>
      <c r="D552">
        <f t="shared" si="37"/>
        <v>6.067333032429012E-4</v>
      </c>
      <c r="E552" s="36">
        <f t="shared" si="38"/>
        <v>6.067333032429012E-4</v>
      </c>
      <c r="F552">
        <f t="shared" si="39"/>
        <v>0.83319863289919549</v>
      </c>
      <c r="G552" s="27">
        <f t="shared" si="40"/>
        <v>0.83319863289919549</v>
      </c>
    </row>
    <row r="553" spans="1:7" x14ac:dyDescent="0.3">
      <c r="A553">
        <v>2375</v>
      </c>
      <c r="B553">
        <v>-7.3312248027709595E-2</v>
      </c>
      <c r="C553">
        <v>-7.2664831797727397E-2</v>
      </c>
      <c r="D553">
        <f t="shared" si="37"/>
        <v>6.4741622998219783E-4</v>
      </c>
      <c r="E553" s="36">
        <f t="shared" si="38"/>
        <v>6.4741622998219783E-4</v>
      </c>
      <c r="F553">
        <f t="shared" si="39"/>
        <v>0.88309422695304063</v>
      </c>
      <c r="G553" s="27">
        <f t="shared" si="40"/>
        <v>0.88309422695304063</v>
      </c>
    </row>
    <row r="554" spans="1:7" x14ac:dyDescent="0.3">
      <c r="A554">
        <v>2376</v>
      </c>
      <c r="B554">
        <v>-7.3795956252129397E-2</v>
      </c>
      <c r="C554">
        <v>-7.3096925911330907E-2</v>
      </c>
      <c r="D554">
        <f t="shared" si="37"/>
        <v>6.9903034079848991E-4</v>
      </c>
      <c r="E554" s="36">
        <f t="shared" si="38"/>
        <v>6.9903034079848991E-4</v>
      </c>
      <c r="F554">
        <f t="shared" si="39"/>
        <v>0.94724748658341196</v>
      </c>
      <c r="G554" s="27">
        <f t="shared" si="40"/>
        <v>0.94724748658341196</v>
      </c>
    </row>
    <row r="555" spans="1:7" x14ac:dyDescent="0.3">
      <c r="A555">
        <v>2377</v>
      </c>
      <c r="B555">
        <v>-7.42653804973743E-2</v>
      </c>
      <c r="C555">
        <v>-7.3569163962660999E-2</v>
      </c>
      <c r="D555">
        <f t="shared" si="37"/>
        <v>6.9621653471330092E-4</v>
      </c>
      <c r="E555" s="36">
        <f t="shared" si="38"/>
        <v>6.9621653471330092E-4</v>
      </c>
      <c r="F555">
        <f t="shared" si="39"/>
        <v>0.93747117438914374</v>
      </c>
      <c r="G555" s="27">
        <f t="shared" si="40"/>
        <v>0.93747117438914374</v>
      </c>
    </row>
    <row r="556" spans="1:7" x14ac:dyDescent="0.3">
      <c r="A556">
        <v>2378</v>
      </c>
      <c r="B556">
        <v>-7.43556548220589E-2</v>
      </c>
      <c r="C556">
        <v>-7.3574614013255199E-2</v>
      </c>
      <c r="D556">
        <f t="shared" si="37"/>
        <v>7.810408088037013E-4</v>
      </c>
      <c r="E556" s="36">
        <f t="shared" si="38"/>
        <v>7.810408088037013E-4</v>
      </c>
      <c r="F556">
        <f t="shared" si="39"/>
        <v>1.0504121181809456</v>
      </c>
      <c r="G556" s="27">
        <f t="shared" si="40"/>
        <v>1.0504121181809456</v>
      </c>
    </row>
    <row r="557" spans="1:7" x14ac:dyDescent="0.3">
      <c r="A557">
        <v>2379</v>
      </c>
      <c r="B557">
        <v>-7.4427227575717E-2</v>
      </c>
      <c r="C557">
        <v>-7.3494823828524902E-2</v>
      </c>
      <c r="D557">
        <f t="shared" si="37"/>
        <v>9.3240374719209818E-4</v>
      </c>
      <c r="E557" s="36">
        <f t="shared" si="38"/>
        <v>9.3240374719209818E-4</v>
      </c>
      <c r="F557">
        <f t="shared" si="39"/>
        <v>1.2527723758667975</v>
      </c>
      <c r="G557" s="27">
        <f t="shared" si="40"/>
        <v>1.2527723758667975</v>
      </c>
    </row>
    <row r="558" spans="1:7" x14ac:dyDescent="0.3">
      <c r="A558">
        <v>2380</v>
      </c>
      <c r="B558">
        <v>-7.45003608495661E-2</v>
      </c>
      <c r="C558">
        <v>-7.3620221198688801E-2</v>
      </c>
      <c r="D558">
        <f t="shared" si="37"/>
        <v>8.8013965087729851E-4</v>
      </c>
      <c r="E558" s="36">
        <f t="shared" si="38"/>
        <v>8.8013965087729851E-4</v>
      </c>
      <c r="F558">
        <f t="shared" si="39"/>
        <v>1.1813897823320738</v>
      </c>
      <c r="G558" s="27">
        <f t="shared" si="40"/>
        <v>1.1813897823320738</v>
      </c>
    </row>
    <row r="559" spans="1:7" x14ac:dyDescent="0.3">
      <c r="A559">
        <v>2381</v>
      </c>
      <c r="B559">
        <v>-7.4439153829789897E-2</v>
      </c>
      <c r="C559">
        <v>-7.3650654796765996E-2</v>
      </c>
      <c r="D559">
        <f t="shared" si="37"/>
        <v>7.8849903302390112E-4</v>
      </c>
      <c r="E559" s="36">
        <f t="shared" si="38"/>
        <v>7.8849903302390112E-4</v>
      </c>
      <c r="F559">
        <f t="shared" si="39"/>
        <v>1.0592530845082642</v>
      </c>
      <c r="G559" s="27">
        <f t="shared" si="40"/>
        <v>1.0592530845082642</v>
      </c>
    </row>
    <row r="560" spans="1:7" x14ac:dyDescent="0.3">
      <c r="A560">
        <v>2382</v>
      </c>
      <c r="B560">
        <v>-7.3598384130608499E-2</v>
      </c>
      <c r="C560">
        <v>-7.2619198922519501E-2</v>
      </c>
      <c r="D560">
        <f t="shared" si="37"/>
        <v>9.7918520808899789E-4</v>
      </c>
      <c r="E560" s="36">
        <f t="shared" si="38"/>
        <v>9.7918520808899789E-4</v>
      </c>
      <c r="F560">
        <f t="shared" si="39"/>
        <v>1.3304438944628527</v>
      </c>
      <c r="G560" s="27">
        <f t="shared" si="40"/>
        <v>1.3304438944628527</v>
      </c>
    </row>
    <row r="561" spans="1:7" x14ac:dyDescent="0.3">
      <c r="A561">
        <v>2383</v>
      </c>
      <c r="B561">
        <v>-7.2182136032761496E-2</v>
      </c>
      <c r="C561">
        <v>-7.1138758859334794E-2</v>
      </c>
      <c r="D561">
        <f t="shared" si="37"/>
        <v>1.0433771734267017E-3</v>
      </c>
      <c r="E561" s="36">
        <f t="shared" si="38"/>
        <v>1.0433771734267017E-3</v>
      </c>
      <c r="F561">
        <f t="shared" si="39"/>
        <v>1.4454783839496539</v>
      </c>
      <c r="G561" s="27">
        <f t="shared" si="40"/>
        <v>1.4454783839496539</v>
      </c>
    </row>
    <row r="562" spans="1:7" x14ac:dyDescent="0.3">
      <c r="A562">
        <v>2384</v>
      </c>
      <c r="B562">
        <v>-7.0718747162237805E-2</v>
      </c>
      <c r="C562">
        <v>-6.9777311573724299E-2</v>
      </c>
      <c r="D562">
        <f t="shared" si="37"/>
        <v>9.4143558851350617E-4</v>
      </c>
      <c r="E562" s="36">
        <f t="shared" si="38"/>
        <v>9.4143558851350617E-4</v>
      </c>
      <c r="F562">
        <f t="shared" si="39"/>
        <v>1.3312390650158621</v>
      </c>
      <c r="G562" s="27">
        <f t="shared" si="40"/>
        <v>1.3312390650158621</v>
      </c>
    </row>
    <row r="563" spans="1:7" x14ac:dyDescent="0.3">
      <c r="A563">
        <v>2385</v>
      </c>
      <c r="B563">
        <v>-6.9352807448666398E-2</v>
      </c>
      <c r="C563">
        <v>-6.8363547140877196E-2</v>
      </c>
      <c r="D563">
        <f t="shared" si="37"/>
        <v>9.892603077892026E-4</v>
      </c>
      <c r="E563" s="36">
        <f t="shared" si="38"/>
        <v>9.892603077892026E-4</v>
      </c>
      <c r="F563">
        <f t="shared" si="39"/>
        <v>1.4264171043420757</v>
      </c>
      <c r="G563" s="27">
        <f t="shared" si="40"/>
        <v>1.4264171043420757</v>
      </c>
    </row>
    <row r="564" spans="1:7" x14ac:dyDescent="0.3">
      <c r="A564">
        <v>2386</v>
      </c>
      <c r="B564">
        <v>-7.0904075944333095E-2</v>
      </c>
      <c r="C564">
        <v>-6.9870007495442504E-2</v>
      </c>
      <c r="D564">
        <f t="shared" si="37"/>
        <v>1.0340684488905905E-3</v>
      </c>
      <c r="E564" s="36">
        <f t="shared" si="38"/>
        <v>1.0340684488905905E-3</v>
      </c>
      <c r="F564">
        <f t="shared" si="39"/>
        <v>1.4584048027118206</v>
      </c>
      <c r="G564" s="27">
        <f t="shared" si="40"/>
        <v>1.4584048027118206</v>
      </c>
    </row>
    <row r="565" spans="1:7" x14ac:dyDescent="0.3">
      <c r="A565">
        <v>2387</v>
      </c>
      <c r="B565">
        <v>-7.2361832360314501E-2</v>
      </c>
      <c r="C565">
        <v>-7.1395786064715694E-2</v>
      </c>
      <c r="D565">
        <f t="shared" si="37"/>
        <v>9.660462955988075E-4</v>
      </c>
      <c r="E565" s="36">
        <f t="shared" si="38"/>
        <v>9.660462955988075E-4</v>
      </c>
      <c r="F565">
        <f t="shared" si="39"/>
        <v>1.3350218811327637</v>
      </c>
      <c r="G565" s="27">
        <f t="shared" si="40"/>
        <v>1.3350218811327637</v>
      </c>
    </row>
    <row r="566" spans="1:7" x14ac:dyDescent="0.3">
      <c r="A566">
        <v>2388</v>
      </c>
      <c r="B566">
        <v>-7.2361004117946506E-2</v>
      </c>
      <c r="C566">
        <v>-7.1316563924474802E-2</v>
      </c>
      <c r="D566">
        <f t="shared" si="37"/>
        <v>1.0444401934717046E-3</v>
      </c>
      <c r="E566" s="36">
        <f t="shared" si="38"/>
        <v>1.0444401934717046E-3</v>
      </c>
      <c r="F566">
        <f t="shared" si="39"/>
        <v>1.4433743785109654</v>
      </c>
      <c r="G566" s="27">
        <f t="shared" si="40"/>
        <v>1.4433743785109654</v>
      </c>
    </row>
    <row r="567" spans="1:7" x14ac:dyDescent="0.3">
      <c r="A567">
        <v>2389</v>
      </c>
      <c r="B567">
        <v>-7.1684088117888706E-2</v>
      </c>
      <c r="C567">
        <v>-7.0711467448650395E-2</v>
      </c>
      <c r="D567">
        <f t="shared" si="37"/>
        <v>9.7262066923831103E-4</v>
      </c>
      <c r="E567" s="36">
        <f t="shared" si="38"/>
        <v>9.7262066923831103E-4</v>
      </c>
      <c r="F567">
        <f t="shared" si="39"/>
        <v>1.356815291615036</v>
      </c>
      <c r="G567" s="27">
        <f t="shared" si="40"/>
        <v>1.356815291615036</v>
      </c>
    </row>
    <row r="568" spans="1:7" x14ac:dyDescent="0.3">
      <c r="A568">
        <v>2390</v>
      </c>
      <c r="B568">
        <v>-7.0623976660401599E-2</v>
      </c>
      <c r="C568">
        <v>-6.9872589015828601E-2</v>
      </c>
      <c r="D568">
        <f t="shared" si="37"/>
        <v>7.5138764457299834E-4</v>
      </c>
      <c r="E568" s="36">
        <f t="shared" si="38"/>
        <v>7.5138764457299834E-4</v>
      </c>
      <c r="F568">
        <f t="shared" si="39"/>
        <v>1.0639271251831057</v>
      </c>
      <c r="G568" s="27">
        <f t="shared" si="40"/>
        <v>1.0639271251831057</v>
      </c>
    </row>
    <row r="569" spans="1:7" x14ac:dyDescent="0.3">
      <c r="A569">
        <v>2391</v>
      </c>
      <c r="B569">
        <v>-6.9529953843057907E-2</v>
      </c>
      <c r="C569">
        <v>-6.8959878067608102E-2</v>
      </c>
      <c r="D569">
        <f t="shared" si="37"/>
        <v>5.7007577544980481E-4</v>
      </c>
      <c r="E569" s="36">
        <f t="shared" si="38"/>
        <v>5.7007577544980481E-4</v>
      </c>
      <c r="F569">
        <f t="shared" si="39"/>
        <v>0.81989954536223675</v>
      </c>
      <c r="G569" s="27">
        <f t="shared" si="40"/>
        <v>0.81989954536223675</v>
      </c>
    </row>
    <row r="570" spans="1:7" x14ac:dyDescent="0.3">
      <c r="A570">
        <v>2392</v>
      </c>
      <c r="B570">
        <v>-6.8320897274001993E-2</v>
      </c>
      <c r="C570">
        <v>-6.7802897157994202E-2</v>
      </c>
      <c r="D570">
        <f t="shared" si="37"/>
        <v>5.1800011600779128E-4</v>
      </c>
      <c r="E570" s="36">
        <f t="shared" si="38"/>
        <v>5.1800011600779128E-4</v>
      </c>
      <c r="F570">
        <f t="shared" si="39"/>
        <v>0.7581869335385687</v>
      </c>
      <c r="G570" s="27">
        <f t="shared" si="40"/>
        <v>0.7581869335385687</v>
      </c>
    </row>
    <row r="571" spans="1:7" x14ac:dyDescent="0.3">
      <c r="A571">
        <v>2393</v>
      </c>
      <c r="B571">
        <v>-6.7094085487939104E-2</v>
      </c>
      <c r="C571">
        <v>-6.6341586438613098E-2</v>
      </c>
      <c r="D571">
        <f t="shared" si="37"/>
        <v>7.5249904932600531E-4</v>
      </c>
      <c r="E571" s="36">
        <f t="shared" si="38"/>
        <v>7.5249904932600531E-4</v>
      </c>
      <c r="F571">
        <f t="shared" si="39"/>
        <v>1.1215579493385825</v>
      </c>
      <c r="G571" s="27">
        <f t="shared" si="40"/>
        <v>1.1215579493385825</v>
      </c>
    </row>
    <row r="572" spans="1:7" x14ac:dyDescent="0.3">
      <c r="A572">
        <v>2394</v>
      </c>
      <c r="B572">
        <v>-6.6046567600534803E-2</v>
      </c>
      <c r="C572">
        <v>-6.5321616823783096E-2</v>
      </c>
      <c r="D572">
        <f t="shared" si="37"/>
        <v>7.249507767517066E-4</v>
      </c>
      <c r="E572" s="36">
        <f t="shared" si="38"/>
        <v>7.249507767517066E-4</v>
      </c>
      <c r="F572">
        <f t="shared" si="39"/>
        <v>1.0976358092314193</v>
      </c>
      <c r="G572" s="27">
        <f t="shared" si="40"/>
        <v>1.0976358092314193</v>
      </c>
    </row>
    <row r="573" spans="1:7" x14ac:dyDescent="0.3">
      <c r="A573">
        <v>2395</v>
      </c>
      <c r="B573">
        <v>-6.4976151172147306E-2</v>
      </c>
      <c r="C573">
        <v>-6.4249820969987104E-2</v>
      </c>
      <c r="D573">
        <f t="shared" si="37"/>
        <v>7.263302021602025E-4</v>
      </c>
      <c r="E573" s="36">
        <f t="shared" si="38"/>
        <v>7.263302021602025E-4</v>
      </c>
      <c r="F573">
        <f t="shared" si="39"/>
        <v>1.1178412218290199</v>
      </c>
      <c r="G573" s="27">
        <f t="shared" si="40"/>
        <v>1.1178412218290199</v>
      </c>
    </row>
    <row r="574" spans="1:7" x14ac:dyDescent="0.3">
      <c r="A574">
        <v>2396</v>
      </c>
      <c r="B574">
        <v>-6.3914686995737796E-2</v>
      </c>
      <c r="C574">
        <v>-6.3215702185169698E-2</v>
      </c>
      <c r="D574">
        <f t="shared" si="37"/>
        <v>6.9898481056809847E-4</v>
      </c>
      <c r="E574" s="36">
        <f t="shared" si="38"/>
        <v>6.9898481056809847E-4</v>
      </c>
      <c r="F574">
        <f t="shared" si="39"/>
        <v>1.0936215812411174</v>
      </c>
      <c r="G574" s="27">
        <f t="shared" si="40"/>
        <v>1.0936215812411174</v>
      </c>
    </row>
    <row r="575" spans="1:7" x14ac:dyDescent="0.3">
      <c r="A575">
        <v>2397</v>
      </c>
      <c r="B575">
        <v>-6.2848563399165294E-2</v>
      </c>
      <c r="C575">
        <v>-6.2200509469055199E-2</v>
      </c>
      <c r="D575">
        <f t="shared" si="37"/>
        <v>6.4805393011009571E-4</v>
      </c>
      <c r="E575" s="36">
        <f t="shared" si="38"/>
        <v>6.4805393011009571E-4</v>
      </c>
      <c r="F575">
        <f t="shared" si="39"/>
        <v>1.0311356299334324</v>
      </c>
      <c r="G575" s="27">
        <f t="shared" si="40"/>
        <v>1.0311356299334324</v>
      </c>
    </row>
    <row r="576" spans="1:7" x14ac:dyDescent="0.3">
      <c r="A576">
        <v>2398</v>
      </c>
      <c r="B576">
        <v>-6.1790410379143498E-2</v>
      </c>
      <c r="C576">
        <v>-6.1251351786169403E-2</v>
      </c>
      <c r="D576">
        <f t="shared" si="37"/>
        <v>5.3905859297409542E-4</v>
      </c>
      <c r="E576" s="36">
        <f t="shared" si="38"/>
        <v>5.3905859297409542E-4</v>
      </c>
      <c r="F576">
        <f t="shared" si="39"/>
        <v>0.87239846711885116</v>
      </c>
      <c r="G576" s="27">
        <f t="shared" si="40"/>
        <v>0.87239846711885116</v>
      </c>
    </row>
    <row r="577" spans="1:7" x14ac:dyDescent="0.3">
      <c r="A577">
        <v>2399</v>
      </c>
      <c r="B577">
        <v>-6.07468672799132E-2</v>
      </c>
      <c r="C577">
        <v>-6.0191124977365E-2</v>
      </c>
      <c r="D577">
        <f t="shared" si="37"/>
        <v>5.5574230254819973E-4</v>
      </c>
      <c r="E577" s="36">
        <f t="shared" si="38"/>
        <v>5.5574230254819973E-4</v>
      </c>
      <c r="F577">
        <f t="shared" si="39"/>
        <v>0.91484932052119783</v>
      </c>
      <c r="G577" s="27">
        <f t="shared" si="40"/>
        <v>0.91484932052119783</v>
      </c>
    </row>
    <row r="578" spans="1:7" x14ac:dyDescent="0.3">
      <c r="A578">
        <v>2400</v>
      </c>
      <c r="B578">
        <v>-6.1852358421888402E-2</v>
      </c>
      <c r="C578">
        <v>-6.08316624135046E-2</v>
      </c>
      <c r="D578">
        <f t="shared" si="37"/>
        <v>1.0206960083838021E-3</v>
      </c>
      <c r="E578" s="36">
        <f t="shared" si="38"/>
        <v>1.0206960083838021E-3</v>
      </c>
      <c r="F578">
        <f t="shared" si="39"/>
        <v>1.6502135640839151</v>
      </c>
      <c r="G578" s="27">
        <f t="shared" si="40"/>
        <v>1.6502135640839151</v>
      </c>
    </row>
    <row r="579" spans="1:7" x14ac:dyDescent="0.3">
      <c r="A579">
        <v>2689</v>
      </c>
      <c r="B579">
        <v>-5.80395941022398E-2</v>
      </c>
      <c r="C579">
        <v>-5.7006995455202797E-2</v>
      </c>
      <c r="D579">
        <f t="shared" si="37"/>
        <v>1.032598647037003E-3</v>
      </c>
      <c r="E579" s="36">
        <f t="shared" si="38"/>
        <v>1.032598647037003E-3</v>
      </c>
      <c r="F579">
        <f t="shared" si="39"/>
        <v>1.779127960850357</v>
      </c>
      <c r="G579" s="27">
        <f t="shared" si="40"/>
        <v>1.779127960850357</v>
      </c>
    </row>
    <row r="580" spans="1:7" x14ac:dyDescent="0.3">
      <c r="A580">
        <v>2690</v>
      </c>
      <c r="B580">
        <v>-5.7555674592056197E-2</v>
      </c>
      <c r="C580">
        <v>-5.6721410023780998E-2</v>
      </c>
      <c r="D580">
        <f t="shared" ref="D580:D643" si="41">ABS(B580-C580)</f>
        <v>8.3426456827519896E-4</v>
      </c>
      <c r="E580" s="36">
        <f t="shared" ref="E580:E643" si="42">D580</f>
        <v>8.3426456827519896E-4</v>
      </c>
      <c r="F580">
        <f t="shared" ref="F580:F643" si="43">ABS(E580/B580)*100</f>
        <v>1.4494914258034666</v>
      </c>
      <c r="G580" s="27">
        <f t="shared" ref="G580:G643" si="44">F580</f>
        <v>1.4494914258034666</v>
      </c>
    </row>
    <row r="581" spans="1:7" x14ac:dyDescent="0.3">
      <c r="A581">
        <v>2691</v>
      </c>
      <c r="B581">
        <v>-5.7072212691191698E-2</v>
      </c>
      <c r="C581">
        <v>-5.6433215527205899E-2</v>
      </c>
      <c r="D581">
        <f t="shared" si="41"/>
        <v>6.3899716398579942E-4</v>
      </c>
      <c r="E581" s="36">
        <f t="shared" si="42"/>
        <v>6.3899716398579942E-4</v>
      </c>
      <c r="F581">
        <f t="shared" si="43"/>
        <v>1.1196292098280951</v>
      </c>
      <c r="G581" s="27">
        <f t="shared" si="44"/>
        <v>1.1196292098280951</v>
      </c>
    </row>
    <row r="582" spans="1:7" x14ac:dyDescent="0.3">
      <c r="A582">
        <v>2692</v>
      </c>
      <c r="B582">
        <v>-5.6583768924228298E-2</v>
      </c>
      <c r="C582">
        <v>-5.5872858502564897E-2</v>
      </c>
      <c r="D582">
        <f t="shared" si="41"/>
        <v>7.1091042166340074E-4</v>
      </c>
      <c r="E582" s="36">
        <f t="shared" si="42"/>
        <v>7.1091042166340074E-4</v>
      </c>
      <c r="F582">
        <f t="shared" si="43"/>
        <v>1.2563857713603095</v>
      </c>
      <c r="G582" s="27">
        <f t="shared" si="44"/>
        <v>1.2563857713603095</v>
      </c>
    </row>
    <row r="583" spans="1:7" x14ac:dyDescent="0.3">
      <c r="A583">
        <v>2693</v>
      </c>
      <c r="B583">
        <v>-5.61024649966059E-2</v>
      </c>
      <c r="C583">
        <v>-5.5504343181806103E-2</v>
      </c>
      <c r="D583">
        <f t="shared" si="41"/>
        <v>5.9812181479979715E-4</v>
      </c>
      <c r="E583" s="36">
        <f t="shared" si="42"/>
        <v>5.9812181479979715E-4</v>
      </c>
      <c r="F583">
        <f t="shared" si="43"/>
        <v>1.0661239480938716</v>
      </c>
      <c r="G583" s="27">
        <f t="shared" si="44"/>
        <v>1.0661239480938716</v>
      </c>
    </row>
    <row r="584" spans="1:7" x14ac:dyDescent="0.3">
      <c r="A584">
        <v>2694</v>
      </c>
      <c r="B584">
        <v>-5.5592656942247402E-2</v>
      </c>
      <c r="C584">
        <v>-5.5049027591339297E-2</v>
      </c>
      <c r="D584">
        <f t="shared" si="41"/>
        <v>5.4362935090810499E-4</v>
      </c>
      <c r="E584" s="36">
        <f t="shared" si="42"/>
        <v>5.4362935090810499E-4</v>
      </c>
      <c r="F584">
        <f t="shared" si="43"/>
        <v>0.97787977910977697</v>
      </c>
      <c r="G584" s="27">
        <f t="shared" si="44"/>
        <v>0.97787977910977697</v>
      </c>
    </row>
    <row r="585" spans="1:7" x14ac:dyDescent="0.3">
      <c r="A585">
        <v>2695</v>
      </c>
      <c r="B585">
        <v>-5.5077145640791997E-2</v>
      </c>
      <c r="C585">
        <v>-5.4663474807072898E-2</v>
      </c>
      <c r="D585">
        <f t="shared" si="41"/>
        <v>4.1367083371909863E-4</v>
      </c>
      <c r="E585" s="36">
        <f t="shared" si="42"/>
        <v>4.1367083371909863E-4</v>
      </c>
      <c r="F585">
        <f t="shared" si="43"/>
        <v>0.75107529430995068</v>
      </c>
      <c r="G585" s="27">
        <f t="shared" si="44"/>
        <v>0.75107529430995068</v>
      </c>
    </row>
    <row r="586" spans="1:7" x14ac:dyDescent="0.3">
      <c r="A586">
        <v>2696</v>
      </c>
      <c r="B586">
        <v>-5.4576445363861699E-2</v>
      </c>
      <c r="C586">
        <v>-5.4083116573182599E-2</v>
      </c>
      <c r="D586">
        <f t="shared" si="41"/>
        <v>4.9332879067909979E-4</v>
      </c>
      <c r="E586" s="36">
        <f t="shared" si="42"/>
        <v>4.9332879067909979E-4</v>
      </c>
      <c r="F586">
        <f t="shared" si="43"/>
        <v>0.90392253909185893</v>
      </c>
      <c r="G586" s="27">
        <f t="shared" si="44"/>
        <v>0.90392253909185893</v>
      </c>
    </row>
    <row r="587" spans="1:7" x14ac:dyDescent="0.3">
      <c r="A587">
        <v>2697</v>
      </c>
      <c r="B587">
        <v>-5.4066432130471402E-2</v>
      </c>
      <c r="C587">
        <v>-5.3504377907592E-2</v>
      </c>
      <c r="D587">
        <f t="shared" si="41"/>
        <v>5.6205422287940177E-4</v>
      </c>
      <c r="E587" s="36">
        <f t="shared" si="42"/>
        <v>5.6205422287940177E-4</v>
      </c>
      <c r="F587">
        <f t="shared" si="43"/>
        <v>1.0395622583770099</v>
      </c>
      <c r="G587" s="27">
        <f t="shared" si="44"/>
        <v>1.0395622583770099</v>
      </c>
    </row>
    <row r="588" spans="1:7" x14ac:dyDescent="0.3">
      <c r="A588">
        <v>2698</v>
      </c>
      <c r="B588">
        <v>-5.3989135680206801E-2</v>
      </c>
      <c r="C588">
        <v>-5.34314763838485E-2</v>
      </c>
      <c r="D588">
        <f t="shared" si="41"/>
        <v>5.5765929635830103E-4</v>
      </c>
      <c r="E588" s="36">
        <f t="shared" si="42"/>
        <v>5.5765929635830103E-4</v>
      </c>
      <c r="F588">
        <f t="shared" si="43"/>
        <v>1.0329102130129988</v>
      </c>
      <c r="G588" s="27">
        <f t="shared" si="44"/>
        <v>1.0329102130129988</v>
      </c>
    </row>
    <row r="589" spans="1:7" x14ac:dyDescent="0.3">
      <c r="A589">
        <v>2699</v>
      </c>
      <c r="B589">
        <v>-5.3935053733913101E-2</v>
      </c>
      <c r="C589">
        <v>-5.3287666973602002E-2</v>
      </c>
      <c r="D589">
        <f t="shared" si="41"/>
        <v>6.473867603110986E-4</v>
      </c>
      <c r="E589" s="36">
        <f t="shared" si="42"/>
        <v>6.473867603110986E-4</v>
      </c>
      <c r="F589">
        <f t="shared" si="43"/>
        <v>1.2003079917282755</v>
      </c>
      <c r="G589" s="27">
        <f t="shared" si="44"/>
        <v>1.2003079917282755</v>
      </c>
    </row>
    <row r="590" spans="1:7" x14ac:dyDescent="0.3">
      <c r="A590">
        <v>2700</v>
      </c>
      <c r="B590">
        <v>-5.3860836369643499E-2</v>
      </c>
      <c r="C590">
        <v>-5.3308879384838498E-2</v>
      </c>
      <c r="D590">
        <f t="shared" si="41"/>
        <v>5.5195698480500072E-4</v>
      </c>
      <c r="E590" s="36">
        <f t="shared" si="42"/>
        <v>5.5195698480500072E-4</v>
      </c>
      <c r="F590">
        <f t="shared" si="43"/>
        <v>1.0247835384823121</v>
      </c>
      <c r="G590" s="27">
        <f t="shared" si="44"/>
        <v>1.0247835384823121</v>
      </c>
    </row>
    <row r="591" spans="1:7" x14ac:dyDescent="0.3">
      <c r="A591">
        <v>2701</v>
      </c>
      <c r="B591">
        <v>-5.3783301287583997E-2</v>
      </c>
      <c r="C591">
        <v>-5.3133692121077297E-2</v>
      </c>
      <c r="D591">
        <f t="shared" si="41"/>
        <v>6.496091665066997E-4</v>
      </c>
      <c r="E591" s="36">
        <f t="shared" si="42"/>
        <v>6.496091665066997E-4</v>
      </c>
      <c r="F591">
        <f t="shared" si="43"/>
        <v>1.2078268736855384</v>
      </c>
      <c r="G591" s="27">
        <f t="shared" si="44"/>
        <v>1.2078268736855384</v>
      </c>
    </row>
    <row r="592" spans="1:7" x14ac:dyDescent="0.3">
      <c r="A592">
        <v>2702</v>
      </c>
      <c r="B592">
        <v>-5.4107076408182103E-2</v>
      </c>
      <c r="C592">
        <v>-5.3502496346722099E-2</v>
      </c>
      <c r="D592">
        <f t="shared" si="41"/>
        <v>6.0458006146000415E-4</v>
      </c>
      <c r="E592" s="36">
        <f t="shared" si="42"/>
        <v>6.0458006146000415E-4</v>
      </c>
      <c r="F592">
        <f t="shared" si="43"/>
        <v>1.1173770633975324</v>
      </c>
      <c r="G592" s="27">
        <f t="shared" si="44"/>
        <v>1.1173770633975324</v>
      </c>
    </row>
    <row r="593" spans="1:7" x14ac:dyDescent="0.3">
      <c r="A593">
        <v>2703</v>
      </c>
      <c r="B593">
        <v>-5.4429621773290401E-2</v>
      </c>
      <c r="C593">
        <v>-5.3924941621959301E-2</v>
      </c>
      <c r="D593">
        <f t="shared" si="41"/>
        <v>5.0468015133110083E-4</v>
      </c>
      <c r="E593" s="36">
        <f t="shared" si="42"/>
        <v>5.0468015133110083E-4</v>
      </c>
      <c r="F593">
        <f t="shared" si="43"/>
        <v>0.92721598072679701</v>
      </c>
      <c r="G593" s="27">
        <f t="shared" si="44"/>
        <v>0.92721598072679701</v>
      </c>
    </row>
    <row r="594" spans="1:7" x14ac:dyDescent="0.3">
      <c r="A594">
        <v>2704</v>
      </c>
      <c r="B594">
        <v>-5.4751879909261301E-2</v>
      </c>
      <c r="C594">
        <v>-5.4190857900357201E-2</v>
      </c>
      <c r="D594">
        <f t="shared" si="41"/>
        <v>5.6102200890410098E-4</v>
      </c>
      <c r="E594" s="36">
        <f t="shared" si="42"/>
        <v>5.6102200890410098E-4</v>
      </c>
      <c r="F594">
        <f t="shared" si="43"/>
        <v>1.024662550096666</v>
      </c>
      <c r="G594" s="27">
        <f t="shared" si="44"/>
        <v>1.024662550096666</v>
      </c>
    </row>
    <row r="595" spans="1:7" x14ac:dyDescent="0.3">
      <c r="A595">
        <v>2705</v>
      </c>
      <c r="B595">
        <v>-5.5075656146639201E-2</v>
      </c>
      <c r="C595">
        <v>-5.4529512615561097E-2</v>
      </c>
      <c r="D595">
        <f t="shared" si="41"/>
        <v>5.4614353107810404E-4</v>
      </c>
      <c r="E595" s="36">
        <f t="shared" si="42"/>
        <v>5.4614353107810404E-4</v>
      </c>
      <c r="F595">
        <f t="shared" si="43"/>
        <v>0.99162419349847464</v>
      </c>
      <c r="G595" s="27">
        <f t="shared" si="44"/>
        <v>0.99162419349847464</v>
      </c>
    </row>
    <row r="596" spans="1:7" x14ac:dyDescent="0.3">
      <c r="A596">
        <v>2706</v>
      </c>
      <c r="B596">
        <v>-5.6031722450060703E-2</v>
      </c>
      <c r="C596">
        <v>-5.5598598046398801E-2</v>
      </c>
      <c r="D596">
        <f t="shared" si="41"/>
        <v>4.3312440366190252E-4</v>
      </c>
      <c r="E596" s="36">
        <f t="shared" si="42"/>
        <v>4.3312440366190252E-4</v>
      </c>
      <c r="F596">
        <f t="shared" si="43"/>
        <v>0.77299855282502261</v>
      </c>
      <c r="G596" s="27">
        <f t="shared" si="44"/>
        <v>0.77299855282502261</v>
      </c>
    </row>
    <row r="597" spans="1:7" x14ac:dyDescent="0.3">
      <c r="A597">
        <v>2707</v>
      </c>
      <c r="B597">
        <v>-5.7006728064083002E-2</v>
      </c>
      <c r="C597">
        <v>-5.6640210655418799E-2</v>
      </c>
      <c r="D597">
        <f t="shared" si="41"/>
        <v>3.665174086642034E-4</v>
      </c>
      <c r="E597" s="36">
        <f t="shared" si="42"/>
        <v>3.665174086642034E-4</v>
      </c>
      <c r="F597">
        <f t="shared" si="43"/>
        <v>0.64293710779575008</v>
      </c>
      <c r="G597" s="27">
        <f t="shared" si="44"/>
        <v>0.64293710779575008</v>
      </c>
    </row>
    <row r="598" spans="1:7" x14ac:dyDescent="0.3">
      <c r="A598">
        <v>2708</v>
      </c>
      <c r="B598">
        <v>-5.7962511923475298E-2</v>
      </c>
      <c r="C598">
        <v>-5.7693940108909797E-2</v>
      </c>
      <c r="D598">
        <f t="shared" si="41"/>
        <v>2.6857181456550056E-4</v>
      </c>
      <c r="E598" s="36">
        <f t="shared" si="42"/>
        <v>2.6857181456550056E-4</v>
      </c>
      <c r="F598">
        <f t="shared" si="43"/>
        <v>0.46335433999147768</v>
      </c>
      <c r="G598" s="27">
        <f t="shared" si="44"/>
        <v>0.46335433999147768</v>
      </c>
    </row>
    <row r="599" spans="1:7" x14ac:dyDescent="0.3">
      <c r="A599">
        <v>2709</v>
      </c>
      <c r="B599">
        <v>-5.8923921625431801E-2</v>
      </c>
      <c r="C599">
        <v>-5.8503462439823101E-2</v>
      </c>
      <c r="D599">
        <f t="shared" si="41"/>
        <v>4.2045918560870005E-4</v>
      </c>
      <c r="E599" s="36">
        <f t="shared" si="42"/>
        <v>4.2045918560870005E-4</v>
      </c>
      <c r="F599">
        <f t="shared" si="43"/>
        <v>0.7135628009986833</v>
      </c>
      <c r="G599" s="27">
        <f t="shared" si="44"/>
        <v>0.7135628009986833</v>
      </c>
    </row>
    <row r="600" spans="1:7" x14ac:dyDescent="0.3">
      <c r="A600">
        <v>2710</v>
      </c>
      <c r="B600">
        <v>-6.0301674336575899E-2</v>
      </c>
      <c r="C600">
        <v>-5.9771823828913599E-2</v>
      </c>
      <c r="D600">
        <f t="shared" si="41"/>
        <v>5.2985050766229946E-4</v>
      </c>
      <c r="E600" s="36">
        <f t="shared" si="42"/>
        <v>5.2985050766229946E-4</v>
      </c>
      <c r="F600">
        <f t="shared" si="43"/>
        <v>0.87866632807726097</v>
      </c>
      <c r="G600" s="27">
        <f t="shared" si="44"/>
        <v>0.87866632807726097</v>
      </c>
    </row>
    <row r="601" spans="1:7" x14ac:dyDescent="0.3">
      <c r="A601">
        <v>2711</v>
      </c>
      <c r="B601">
        <v>-6.16969429036439E-2</v>
      </c>
      <c r="C601">
        <v>-6.0918061812272599E-2</v>
      </c>
      <c r="D601">
        <f t="shared" si="41"/>
        <v>7.7888109137130151E-4</v>
      </c>
      <c r="E601" s="36">
        <f t="shared" si="42"/>
        <v>7.7888109137130151E-4</v>
      </c>
      <c r="F601">
        <f t="shared" si="43"/>
        <v>1.2624306079277388</v>
      </c>
      <c r="G601" s="27">
        <f t="shared" si="44"/>
        <v>1.2624306079277388</v>
      </c>
    </row>
    <row r="602" spans="1:7" x14ac:dyDescent="0.3">
      <c r="A602">
        <v>2712</v>
      </c>
      <c r="B602">
        <v>-6.3085078557086005E-2</v>
      </c>
      <c r="C602">
        <v>-6.2318747956937003E-2</v>
      </c>
      <c r="D602">
        <f t="shared" si="41"/>
        <v>7.6633060014900251E-4</v>
      </c>
      <c r="E602" s="36">
        <f t="shared" si="42"/>
        <v>7.6633060014900251E-4</v>
      </c>
      <c r="F602">
        <f t="shared" si="43"/>
        <v>1.2147573050187235</v>
      </c>
      <c r="G602" s="27">
        <f t="shared" si="44"/>
        <v>1.2147573050187235</v>
      </c>
    </row>
    <row r="603" spans="1:7" x14ac:dyDescent="0.3">
      <c r="A603">
        <v>2713</v>
      </c>
      <c r="B603">
        <v>-6.4499399712483405E-2</v>
      </c>
      <c r="C603">
        <v>-6.3669244938292693E-2</v>
      </c>
      <c r="D603">
        <f t="shared" si="41"/>
        <v>8.3015477419071115E-4</v>
      </c>
      <c r="E603" s="36">
        <f t="shared" si="42"/>
        <v>8.3015477419071115E-4</v>
      </c>
      <c r="F603">
        <f t="shared" si="43"/>
        <v>1.2870736439273256</v>
      </c>
      <c r="G603" s="27">
        <f t="shared" si="44"/>
        <v>1.2870736439273256</v>
      </c>
    </row>
    <row r="604" spans="1:7" x14ac:dyDescent="0.3">
      <c r="A604">
        <v>2714</v>
      </c>
      <c r="B604">
        <v>-6.6347542770212903E-2</v>
      </c>
      <c r="C604">
        <v>-6.5504250149109197E-2</v>
      </c>
      <c r="D604">
        <f t="shared" si="41"/>
        <v>8.4329262110370562E-4</v>
      </c>
      <c r="E604" s="36">
        <f t="shared" si="42"/>
        <v>8.4329262110370562E-4</v>
      </c>
      <c r="F604">
        <f t="shared" si="43"/>
        <v>1.271023139506994</v>
      </c>
      <c r="G604" s="27">
        <f t="shared" si="44"/>
        <v>1.271023139506994</v>
      </c>
    </row>
    <row r="605" spans="1:7" x14ac:dyDescent="0.3">
      <c r="A605">
        <v>2715</v>
      </c>
      <c r="B605">
        <v>-6.7188632730925402E-2</v>
      </c>
      <c r="C605">
        <v>-6.6137773409518305E-2</v>
      </c>
      <c r="D605">
        <f t="shared" si="41"/>
        <v>1.0508593214070966E-3</v>
      </c>
      <c r="E605" s="36">
        <f t="shared" si="42"/>
        <v>1.0508593214070966E-3</v>
      </c>
      <c r="F605">
        <f t="shared" si="43"/>
        <v>1.5640433190768146</v>
      </c>
      <c r="G605" s="27">
        <f t="shared" si="44"/>
        <v>1.5640433190768146</v>
      </c>
    </row>
    <row r="606" spans="1:7" x14ac:dyDescent="0.3">
      <c r="A606">
        <v>2716</v>
      </c>
      <c r="B606">
        <v>-6.5662047623020803E-2</v>
      </c>
      <c r="C606">
        <v>-6.4908965288554402E-2</v>
      </c>
      <c r="D606">
        <f t="shared" si="41"/>
        <v>7.5308233446640116E-4</v>
      </c>
      <c r="E606" s="36">
        <f t="shared" si="42"/>
        <v>7.5308233446640116E-4</v>
      </c>
      <c r="F606">
        <f t="shared" si="43"/>
        <v>1.1469065643368301</v>
      </c>
      <c r="G606" s="27">
        <f t="shared" si="44"/>
        <v>1.1469065643368301</v>
      </c>
    </row>
    <row r="607" spans="1:7" x14ac:dyDescent="0.3">
      <c r="A607">
        <v>2717</v>
      </c>
      <c r="B607">
        <v>-6.4321609104346505E-2</v>
      </c>
      <c r="C607">
        <v>-6.3740743543173203E-2</v>
      </c>
      <c r="D607">
        <f t="shared" si="41"/>
        <v>5.8086556117330213E-4</v>
      </c>
      <c r="E607" s="36">
        <f t="shared" si="42"/>
        <v>5.8086556117330213E-4</v>
      </c>
      <c r="F607">
        <f t="shared" si="43"/>
        <v>0.90306441219619671</v>
      </c>
      <c r="G607" s="27">
        <f t="shared" si="44"/>
        <v>0.90306441219619671</v>
      </c>
    </row>
    <row r="608" spans="1:7" x14ac:dyDescent="0.3">
      <c r="A608">
        <v>2718</v>
      </c>
      <c r="B608">
        <v>-6.4055707827314803E-2</v>
      </c>
      <c r="C608">
        <v>-6.3242260648007795E-2</v>
      </c>
      <c r="D608">
        <f t="shared" si="41"/>
        <v>8.1344717930700861E-4</v>
      </c>
      <c r="E608" s="36">
        <f t="shared" si="42"/>
        <v>8.1344717930700861E-4</v>
      </c>
      <c r="F608">
        <f t="shared" si="43"/>
        <v>1.2699058474226028</v>
      </c>
      <c r="G608" s="27">
        <f t="shared" si="44"/>
        <v>1.2699058474226028</v>
      </c>
    </row>
    <row r="609" spans="1:7" x14ac:dyDescent="0.3">
      <c r="A609">
        <v>2719</v>
      </c>
      <c r="B609">
        <v>-6.3913901689562694E-2</v>
      </c>
      <c r="C609">
        <v>-6.2982933670595001E-2</v>
      </c>
      <c r="D609">
        <f t="shared" si="41"/>
        <v>9.3096801896769277E-4</v>
      </c>
      <c r="E609" s="36">
        <f t="shared" si="42"/>
        <v>9.3096801896769277E-4</v>
      </c>
      <c r="F609">
        <f t="shared" si="43"/>
        <v>1.4565970694286721</v>
      </c>
      <c r="G609" s="27">
        <f t="shared" si="44"/>
        <v>1.4565970694286721</v>
      </c>
    </row>
    <row r="610" spans="1:7" x14ac:dyDescent="0.3">
      <c r="A610">
        <v>2720</v>
      </c>
      <c r="B610">
        <v>-6.36239269129239E-2</v>
      </c>
      <c r="C610">
        <v>-6.1841236696310503E-2</v>
      </c>
      <c r="D610">
        <f t="shared" si="41"/>
        <v>1.7826902166133973E-3</v>
      </c>
      <c r="E610" s="36">
        <f t="shared" si="42"/>
        <v>1.7826902166133973E-3</v>
      </c>
      <c r="F610">
        <f t="shared" si="43"/>
        <v>2.8019179310531999</v>
      </c>
      <c r="G610" s="27">
        <f t="shared" si="44"/>
        <v>2.8019179310531999</v>
      </c>
    </row>
    <row r="611" spans="1:7" x14ac:dyDescent="0.3">
      <c r="A611">
        <v>2721</v>
      </c>
      <c r="B611">
        <v>-6.1023063301399401E-2</v>
      </c>
      <c r="C611">
        <v>-5.9779021257624902E-2</v>
      </c>
      <c r="D611">
        <f t="shared" si="41"/>
        <v>1.2440420437744987E-3</v>
      </c>
      <c r="E611" s="36">
        <f t="shared" si="42"/>
        <v>1.2440420437744987E-3</v>
      </c>
      <c r="F611">
        <f t="shared" si="43"/>
        <v>2.0386424025127066</v>
      </c>
      <c r="G611" s="27">
        <f t="shared" si="44"/>
        <v>2.0386424025127066</v>
      </c>
    </row>
    <row r="612" spans="1:7" x14ac:dyDescent="0.3">
      <c r="A612">
        <v>2722</v>
      </c>
      <c r="B612">
        <v>-6.1576995603629697E-2</v>
      </c>
      <c r="C612">
        <v>-6.0406384870831997E-2</v>
      </c>
      <c r="D612">
        <f t="shared" si="41"/>
        <v>1.1706107327977E-3</v>
      </c>
      <c r="E612" s="36">
        <f t="shared" si="42"/>
        <v>1.1706107327977E-3</v>
      </c>
      <c r="F612">
        <f t="shared" si="43"/>
        <v>1.9010520427675714</v>
      </c>
      <c r="G612" s="27">
        <f t="shared" si="44"/>
        <v>1.9010520427675714</v>
      </c>
    </row>
    <row r="613" spans="1:7" x14ac:dyDescent="0.3">
      <c r="A613">
        <v>2723</v>
      </c>
      <c r="B613">
        <v>-6.2200872189124998E-2</v>
      </c>
      <c r="C613">
        <v>-6.0833952955564201E-2</v>
      </c>
      <c r="D613">
        <f t="shared" si="41"/>
        <v>1.3669192335607969E-3</v>
      </c>
      <c r="E613" s="36">
        <f t="shared" si="42"/>
        <v>1.3669192335607969E-3</v>
      </c>
      <c r="F613">
        <f t="shared" si="43"/>
        <v>2.1975885312421464</v>
      </c>
      <c r="G613" s="27">
        <f t="shared" si="44"/>
        <v>2.1975885312421464</v>
      </c>
    </row>
    <row r="614" spans="1:7" x14ac:dyDescent="0.3">
      <c r="A614">
        <v>2724</v>
      </c>
      <c r="B614">
        <v>-6.2828893616799497E-2</v>
      </c>
      <c r="C614">
        <v>-6.1551824375059301E-2</v>
      </c>
      <c r="D614">
        <f t="shared" si="41"/>
        <v>1.277069241740196E-3</v>
      </c>
      <c r="E614" s="36">
        <f t="shared" si="42"/>
        <v>1.277069241740196E-3</v>
      </c>
      <c r="F614">
        <f t="shared" si="43"/>
        <v>2.0326145634987385</v>
      </c>
      <c r="G614" s="27">
        <f t="shared" si="44"/>
        <v>2.0326145634987385</v>
      </c>
    </row>
    <row r="615" spans="1:7" x14ac:dyDescent="0.3">
      <c r="A615">
        <v>2725</v>
      </c>
      <c r="B615">
        <v>-6.3385524205823204E-2</v>
      </c>
      <c r="C615">
        <v>-6.2213006770283297E-2</v>
      </c>
      <c r="D615">
        <f t="shared" si="41"/>
        <v>1.1725174355399076E-3</v>
      </c>
      <c r="E615" s="36">
        <f t="shared" si="42"/>
        <v>1.1725174355399076E-3</v>
      </c>
      <c r="F615">
        <f t="shared" si="43"/>
        <v>1.8498189456200613</v>
      </c>
      <c r="G615" s="27">
        <f t="shared" si="44"/>
        <v>1.8498189456200613</v>
      </c>
    </row>
    <row r="616" spans="1:7" x14ac:dyDescent="0.3">
      <c r="A616">
        <v>2726</v>
      </c>
      <c r="B616">
        <v>-6.4224385589189706E-2</v>
      </c>
      <c r="C616">
        <v>-6.3174081906385404E-2</v>
      </c>
      <c r="D616">
        <f t="shared" si="41"/>
        <v>1.0503036828043016E-3</v>
      </c>
      <c r="E616" s="36">
        <f t="shared" si="42"/>
        <v>1.0503036828043016E-3</v>
      </c>
      <c r="F616">
        <f t="shared" si="43"/>
        <v>1.6353658710299745</v>
      </c>
      <c r="G616" s="27">
        <f t="shared" si="44"/>
        <v>1.6353658710299745</v>
      </c>
    </row>
    <row r="617" spans="1:7" x14ac:dyDescent="0.3">
      <c r="A617">
        <v>2727</v>
      </c>
      <c r="B617">
        <v>-6.5119048947598998E-2</v>
      </c>
      <c r="C617">
        <v>-6.3956323756871894E-2</v>
      </c>
      <c r="D617">
        <f t="shared" si="41"/>
        <v>1.1627251907271041E-3</v>
      </c>
      <c r="E617" s="36">
        <f t="shared" si="42"/>
        <v>1.1627251907271041E-3</v>
      </c>
      <c r="F617">
        <f t="shared" si="43"/>
        <v>1.7855377336096288</v>
      </c>
      <c r="G617" s="27">
        <f t="shared" si="44"/>
        <v>1.7855377336096288</v>
      </c>
    </row>
    <row r="618" spans="1:7" x14ac:dyDescent="0.3">
      <c r="A618">
        <v>2728</v>
      </c>
      <c r="B618">
        <v>-6.6041418587206094E-2</v>
      </c>
      <c r="C618">
        <v>-6.4860168057901305E-2</v>
      </c>
      <c r="D618">
        <f t="shared" si="41"/>
        <v>1.1812505293047892E-3</v>
      </c>
      <c r="E618" s="36">
        <f t="shared" si="42"/>
        <v>1.1812505293047892E-3</v>
      </c>
      <c r="F618">
        <f t="shared" si="43"/>
        <v>1.788651053497551</v>
      </c>
      <c r="G618" s="27">
        <f t="shared" si="44"/>
        <v>1.788651053497551</v>
      </c>
    </row>
    <row r="619" spans="1:7" x14ac:dyDescent="0.3">
      <c r="A619">
        <v>2729</v>
      </c>
      <c r="B619">
        <v>-6.6883392635885996E-2</v>
      </c>
      <c r="C619">
        <v>-6.5728463694903899E-2</v>
      </c>
      <c r="D619">
        <f t="shared" si="41"/>
        <v>1.1549289409820973E-3</v>
      </c>
      <c r="E619" s="36">
        <f t="shared" si="42"/>
        <v>1.1549289409820973E-3</v>
      </c>
      <c r="F619">
        <f t="shared" si="43"/>
        <v>1.7267798409532611</v>
      </c>
      <c r="G619" s="27">
        <f t="shared" si="44"/>
        <v>1.7267798409532611</v>
      </c>
    </row>
    <row r="620" spans="1:7" x14ac:dyDescent="0.3">
      <c r="A620">
        <v>2730</v>
      </c>
      <c r="B620">
        <v>-6.69306649155582E-2</v>
      </c>
      <c r="C620">
        <v>-6.5891669595587704E-2</v>
      </c>
      <c r="D620">
        <f t="shared" si="41"/>
        <v>1.0389953199704954E-3</v>
      </c>
      <c r="E620" s="36">
        <f t="shared" si="42"/>
        <v>1.0389953199704954E-3</v>
      </c>
      <c r="F620">
        <f t="shared" si="43"/>
        <v>1.5523457316333613</v>
      </c>
      <c r="G620" s="27">
        <f t="shared" si="44"/>
        <v>1.5523457316333613</v>
      </c>
    </row>
    <row r="621" spans="1:7" x14ac:dyDescent="0.3">
      <c r="A621">
        <v>2731</v>
      </c>
      <c r="B621">
        <v>-6.7124054736668604E-2</v>
      </c>
      <c r="C621">
        <v>-6.6070139885919005E-2</v>
      </c>
      <c r="D621">
        <f t="shared" si="41"/>
        <v>1.0539148507495988E-3</v>
      </c>
      <c r="E621" s="36">
        <f t="shared" si="42"/>
        <v>1.0539148507495988E-3</v>
      </c>
      <c r="F621">
        <f t="shared" si="43"/>
        <v>1.570100100305569</v>
      </c>
      <c r="G621" s="27">
        <f t="shared" si="44"/>
        <v>1.570100100305569</v>
      </c>
    </row>
    <row r="622" spans="1:7" x14ac:dyDescent="0.3">
      <c r="A622">
        <v>2732</v>
      </c>
      <c r="B622">
        <v>-6.7384953347356696E-2</v>
      </c>
      <c r="C622">
        <v>-6.6376365963952702E-2</v>
      </c>
      <c r="D622">
        <f t="shared" si="41"/>
        <v>1.0085873834039943E-3</v>
      </c>
      <c r="E622" s="36">
        <f t="shared" si="42"/>
        <v>1.0085873834039943E-3</v>
      </c>
      <c r="F622">
        <f t="shared" si="43"/>
        <v>1.4967545917927954</v>
      </c>
      <c r="G622" s="27">
        <f t="shared" si="44"/>
        <v>1.4967545917927954</v>
      </c>
    </row>
    <row r="623" spans="1:7" x14ac:dyDescent="0.3">
      <c r="A623">
        <v>2733</v>
      </c>
      <c r="B623">
        <v>-6.7586031657972001E-2</v>
      </c>
      <c r="C623">
        <v>-6.6576592053311096E-2</v>
      </c>
      <c r="D623">
        <f t="shared" si="41"/>
        <v>1.0094396046609055E-3</v>
      </c>
      <c r="E623" s="36">
        <f t="shared" si="42"/>
        <v>1.0094396046609055E-3</v>
      </c>
      <c r="F623">
        <f t="shared" si="43"/>
        <v>1.4935624712652273</v>
      </c>
      <c r="G623" s="27">
        <f t="shared" si="44"/>
        <v>1.4935624712652273</v>
      </c>
    </row>
    <row r="624" spans="1:7" x14ac:dyDescent="0.3">
      <c r="A624">
        <v>2734</v>
      </c>
      <c r="B624">
        <v>-6.7719212226395806E-2</v>
      </c>
      <c r="C624">
        <v>-6.6614846060614602E-2</v>
      </c>
      <c r="D624">
        <f t="shared" si="41"/>
        <v>1.1043661657812037E-3</v>
      </c>
      <c r="E624" s="36">
        <f t="shared" si="42"/>
        <v>1.1043661657812037E-3</v>
      </c>
      <c r="F624">
        <f t="shared" si="43"/>
        <v>1.6308018499818586</v>
      </c>
      <c r="G624" s="27">
        <f t="shared" si="44"/>
        <v>1.6308018499818586</v>
      </c>
    </row>
    <row r="625" spans="1:7" x14ac:dyDescent="0.3">
      <c r="A625">
        <v>2735</v>
      </c>
      <c r="B625">
        <v>-6.78285770858012E-2</v>
      </c>
      <c r="C625">
        <v>-6.6726409443786106E-2</v>
      </c>
      <c r="D625">
        <f t="shared" si="41"/>
        <v>1.102167642015095E-3</v>
      </c>
      <c r="E625" s="36">
        <f t="shared" si="42"/>
        <v>1.102167642015095E-3</v>
      </c>
      <c r="F625">
        <f t="shared" si="43"/>
        <v>1.6249310974353548</v>
      </c>
      <c r="G625" s="27">
        <f t="shared" si="44"/>
        <v>1.6249310974353548</v>
      </c>
    </row>
    <row r="626" spans="1:7" x14ac:dyDescent="0.3">
      <c r="A626">
        <v>2736</v>
      </c>
      <c r="B626">
        <v>-6.7962942208792398E-2</v>
      </c>
      <c r="C626">
        <v>-6.68481150748617E-2</v>
      </c>
      <c r="D626">
        <f t="shared" si="41"/>
        <v>1.1148271339306987E-3</v>
      </c>
      <c r="E626" s="36">
        <f t="shared" si="42"/>
        <v>1.1148271339306987E-3</v>
      </c>
      <c r="F626">
        <f t="shared" si="43"/>
        <v>1.6403456026164696</v>
      </c>
      <c r="G626" s="27">
        <f t="shared" si="44"/>
        <v>1.6403456026164696</v>
      </c>
    </row>
    <row r="627" spans="1:7" x14ac:dyDescent="0.3">
      <c r="A627">
        <v>2737</v>
      </c>
      <c r="B627">
        <v>-6.8019690910641195E-2</v>
      </c>
      <c r="C627">
        <v>-6.6995648021008103E-2</v>
      </c>
      <c r="D627">
        <f t="shared" si="41"/>
        <v>1.0240428896330922E-3</v>
      </c>
      <c r="E627" s="36">
        <f t="shared" si="42"/>
        <v>1.0240428896330922E-3</v>
      </c>
      <c r="F627">
        <f t="shared" si="43"/>
        <v>1.5055094722179749</v>
      </c>
      <c r="G627" s="27">
        <f t="shared" si="44"/>
        <v>1.5055094722179749</v>
      </c>
    </row>
    <row r="628" spans="1:7" x14ac:dyDescent="0.3">
      <c r="A628">
        <v>2738</v>
      </c>
      <c r="B628">
        <v>-6.7081745142363397E-2</v>
      </c>
      <c r="C628">
        <v>-6.6022899195354798E-2</v>
      </c>
      <c r="D628">
        <f t="shared" si="41"/>
        <v>1.0588459470085992E-3</v>
      </c>
      <c r="E628" s="36">
        <f t="shared" si="42"/>
        <v>1.0588459470085992E-3</v>
      </c>
      <c r="F628">
        <f t="shared" si="43"/>
        <v>1.5784412655953965</v>
      </c>
      <c r="G628" s="27">
        <f t="shared" si="44"/>
        <v>1.5784412655953965</v>
      </c>
    </row>
    <row r="629" spans="1:7" x14ac:dyDescent="0.3">
      <c r="A629">
        <v>2739</v>
      </c>
      <c r="B629">
        <v>-6.6192363406961593E-2</v>
      </c>
      <c r="C629">
        <v>-6.5172857920457697E-2</v>
      </c>
      <c r="D629">
        <f t="shared" si="41"/>
        <v>1.0195054865038966E-3</v>
      </c>
      <c r="E629" s="36">
        <f t="shared" si="42"/>
        <v>1.0195054865038966E-3</v>
      </c>
      <c r="F629">
        <f t="shared" si="43"/>
        <v>1.5402161730286141</v>
      </c>
      <c r="G629" s="27">
        <f t="shared" si="44"/>
        <v>1.5402161730286141</v>
      </c>
    </row>
    <row r="630" spans="1:7" x14ac:dyDescent="0.3">
      <c r="A630">
        <v>2740</v>
      </c>
      <c r="B630">
        <v>-6.5273413484427195E-2</v>
      </c>
      <c r="C630">
        <v>-6.4133028776256595E-2</v>
      </c>
      <c r="D630">
        <f t="shared" si="41"/>
        <v>1.1403847081705998E-3</v>
      </c>
      <c r="E630" s="36">
        <f t="shared" si="42"/>
        <v>1.1403847081705998E-3</v>
      </c>
      <c r="F630">
        <f t="shared" si="43"/>
        <v>1.7470891244911995</v>
      </c>
      <c r="G630" s="27">
        <f t="shared" si="44"/>
        <v>1.7470891244911995</v>
      </c>
    </row>
    <row r="631" spans="1:7" x14ac:dyDescent="0.3">
      <c r="A631">
        <v>2741</v>
      </c>
      <c r="B631">
        <v>-6.4331162271938594E-2</v>
      </c>
      <c r="C631">
        <v>-6.3313295842271605E-2</v>
      </c>
      <c r="D631">
        <f t="shared" si="41"/>
        <v>1.0178664296669887E-3</v>
      </c>
      <c r="E631" s="36">
        <f t="shared" si="42"/>
        <v>1.0178664296669887E-3</v>
      </c>
      <c r="F631">
        <f t="shared" si="43"/>
        <v>1.5822291930064885</v>
      </c>
      <c r="G631" s="27">
        <f t="shared" si="44"/>
        <v>1.5822291930064885</v>
      </c>
    </row>
    <row r="632" spans="1:7" x14ac:dyDescent="0.3">
      <c r="A632">
        <v>2742</v>
      </c>
      <c r="B632">
        <v>-6.4077150536034105E-2</v>
      </c>
      <c r="C632">
        <v>-6.3011755512761003E-2</v>
      </c>
      <c r="D632">
        <f t="shared" si="41"/>
        <v>1.0653950232731024E-3</v>
      </c>
      <c r="E632" s="36">
        <f t="shared" si="42"/>
        <v>1.0653950232731024E-3</v>
      </c>
      <c r="F632">
        <f t="shared" si="43"/>
        <v>1.6626754066942664</v>
      </c>
      <c r="G632" s="27">
        <f t="shared" si="44"/>
        <v>1.6626754066942664</v>
      </c>
    </row>
    <row r="633" spans="1:7" x14ac:dyDescent="0.3">
      <c r="A633">
        <v>2743</v>
      </c>
      <c r="B633">
        <v>-6.3840060536397999E-2</v>
      </c>
      <c r="C633">
        <v>-6.2771357769396102E-2</v>
      </c>
      <c r="D633">
        <f t="shared" si="41"/>
        <v>1.0687027670018973E-3</v>
      </c>
      <c r="E633" s="36">
        <f t="shared" si="42"/>
        <v>1.0687027670018973E-3</v>
      </c>
      <c r="F633">
        <f t="shared" si="43"/>
        <v>1.6740315689277634</v>
      </c>
      <c r="G633" s="27">
        <f t="shared" si="44"/>
        <v>1.6740315689277634</v>
      </c>
    </row>
    <row r="634" spans="1:7" x14ac:dyDescent="0.3">
      <c r="A634">
        <v>2744</v>
      </c>
      <c r="B634">
        <v>-6.3585865315334694E-2</v>
      </c>
      <c r="C634">
        <v>-6.2546954162503901E-2</v>
      </c>
      <c r="D634">
        <f t="shared" si="41"/>
        <v>1.0389111528307932E-3</v>
      </c>
      <c r="E634" s="36">
        <f t="shared" si="42"/>
        <v>1.0389111528307932E-3</v>
      </c>
      <c r="F634">
        <f t="shared" si="43"/>
        <v>1.6338712191437992</v>
      </c>
      <c r="G634" s="27">
        <f t="shared" si="44"/>
        <v>1.6338712191437992</v>
      </c>
    </row>
    <row r="635" spans="1:7" x14ac:dyDescent="0.3">
      <c r="A635">
        <v>2745</v>
      </c>
      <c r="B635">
        <v>-6.3361602351850094E-2</v>
      </c>
      <c r="C635">
        <v>-6.2360396158520799E-2</v>
      </c>
      <c r="D635">
        <f t="shared" si="41"/>
        <v>1.0012061933292946E-3</v>
      </c>
      <c r="E635" s="36">
        <f t="shared" si="42"/>
        <v>1.0012061933292946E-3</v>
      </c>
      <c r="F635">
        <f t="shared" si="43"/>
        <v>1.5801465811573818</v>
      </c>
      <c r="G635" s="27">
        <f t="shared" si="44"/>
        <v>1.5801465811573818</v>
      </c>
    </row>
    <row r="636" spans="1:7" x14ac:dyDescent="0.3">
      <c r="A636">
        <v>2746</v>
      </c>
      <c r="B636">
        <v>-6.23690065030938E-2</v>
      </c>
      <c r="C636">
        <v>-6.1283418847402002E-2</v>
      </c>
      <c r="D636">
        <f t="shared" si="41"/>
        <v>1.0855876556917984E-3</v>
      </c>
      <c r="E636" s="36">
        <f t="shared" si="42"/>
        <v>1.0855876556917984E-3</v>
      </c>
      <c r="F636">
        <f t="shared" si="43"/>
        <v>1.7405883411626064</v>
      </c>
      <c r="G636" s="27">
        <f t="shared" si="44"/>
        <v>1.7405883411626064</v>
      </c>
    </row>
    <row r="637" spans="1:7" x14ac:dyDescent="0.3">
      <c r="A637">
        <v>2747</v>
      </c>
      <c r="B637">
        <v>-6.1324072686787197E-2</v>
      </c>
      <c r="C637">
        <v>-6.0226196918093299E-2</v>
      </c>
      <c r="D637">
        <f t="shared" si="41"/>
        <v>1.0978757686938984E-3</v>
      </c>
      <c r="E637" s="36">
        <f t="shared" si="42"/>
        <v>1.0978757686938984E-3</v>
      </c>
      <c r="F637">
        <f t="shared" si="43"/>
        <v>1.7902851532730069</v>
      </c>
      <c r="G637" s="27">
        <f t="shared" si="44"/>
        <v>1.7902851532730069</v>
      </c>
    </row>
    <row r="638" spans="1:7" x14ac:dyDescent="0.3">
      <c r="A638">
        <v>2748</v>
      </c>
      <c r="B638">
        <v>-6.0332949743473002E-2</v>
      </c>
      <c r="C638">
        <v>-5.9341474546665399E-2</v>
      </c>
      <c r="D638">
        <f t="shared" si="41"/>
        <v>9.9147519680760354E-4</v>
      </c>
      <c r="E638" s="36">
        <f t="shared" si="42"/>
        <v>9.9147519680760354E-4</v>
      </c>
      <c r="F638">
        <f t="shared" si="43"/>
        <v>1.6433395035767568</v>
      </c>
      <c r="G638" s="27">
        <f t="shared" si="44"/>
        <v>1.6433395035767568</v>
      </c>
    </row>
    <row r="639" spans="1:7" x14ac:dyDescent="0.3">
      <c r="A639">
        <v>2749</v>
      </c>
      <c r="B639">
        <v>-5.9289136201165299E-2</v>
      </c>
      <c r="C639">
        <v>-5.8149503013648497E-2</v>
      </c>
      <c r="D639">
        <f t="shared" si="41"/>
        <v>1.1396331875168017E-3</v>
      </c>
      <c r="E639" s="36">
        <f t="shared" si="42"/>
        <v>1.1396331875168017E-3</v>
      </c>
      <c r="F639">
        <f t="shared" si="43"/>
        <v>1.9221619010438591</v>
      </c>
      <c r="G639" s="27">
        <f t="shared" si="44"/>
        <v>1.9221619010438591</v>
      </c>
    </row>
    <row r="640" spans="1:7" x14ac:dyDescent="0.3">
      <c r="A640">
        <v>2750</v>
      </c>
      <c r="B640">
        <v>-5.8257504322631097E-2</v>
      </c>
      <c r="C640">
        <v>-5.71895168041376E-2</v>
      </c>
      <c r="D640">
        <f t="shared" si="41"/>
        <v>1.0679875184934975E-3</v>
      </c>
      <c r="E640" s="36">
        <f t="shared" si="42"/>
        <v>1.0679875184934975E-3</v>
      </c>
      <c r="F640">
        <f t="shared" si="43"/>
        <v>1.8332187945761695</v>
      </c>
      <c r="G640" s="27">
        <f t="shared" si="44"/>
        <v>1.8332187945761695</v>
      </c>
    </row>
    <row r="641" spans="1:7" x14ac:dyDescent="0.3">
      <c r="A641">
        <v>2751</v>
      </c>
      <c r="B641">
        <v>-5.7479724459119898E-2</v>
      </c>
      <c r="C641">
        <v>-6.0589503161669403E-2</v>
      </c>
      <c r="D641">
        <f t="shared" si="41"/>
        <v>3.1097787025495052E-3</v>
      </c>
      <c r="E641" s="36">
        <f t="shared" si="42"/>
        <v>3.1097787025495052E-3</v>
      </c>
      <c r="F641">
        <f t="shared" si="43"/>
        <v>5.4102185280327983</v>
      </c>
      <c r="G641" s="27">
        <f t="shared" si="44"/>
        <v>5.4102185280327983</v>
      </c>
    </row>
    <row r="642" spans="1:7" x14ac:dyDescent="0.3">
      <c r="A642">
        <v>2752</v>
      </c>
      <c r="B642">
        <v>-6.2741037573240899E-2</v>
      </c>
      <c r="C642">
        <v>-6.1948519994373799E-2</v>
      </c>
      <c r="D642">
        <f t="shared" si="41"/>
        <v>7.9251757886709961E-4</v>
      </c>
      <c r="E642" s="36">
        <f t="shared" si="42"/>
        <v>7.9251757886709961E-4</v>
      </c>
      <c r="F642">
        <f t="shared" si="43"/>
        <v>1.2631566348292413</v>
      </c>
      <c r="G642" s="27">
        <f t="shared" si="44"/>
        <v>1.2631566348292413</v>
      </c>
    </row>
    <row r="643" spans="1:7" x14ac:dyDescent="0.3">
      <c r="A643">
        <v>2753</v>
      </c>
      <c r="B643">
        <v>-6.1559957070776598E-2</v>
      </c>
      <c r="C643">
        <v>-6.0903017834878302E-2</v>
      </c>
      <c r="D643">
        <f t="shared" si="41"/>
        <v>6.5693923589829617E-4</v>
      </c>
      <c r="E643" s="36">
        <f t="shared" si="42"/>
        <v>6.5693923589829617E-4</v>
      </c>
      <c r="F643">
        <f t="shared" si="43"/>
        <v>1.0671534990562148</v>
      </c>
      <c r="G643" s="27">
        <f t="shared" si="44"/>
        <v>1.0671534990562148</v>
      </c>
    </row>
    <row r="644" spans="1:7" x14ac:dyDescent="0.3">
      <c r="A644">
        <v>2754</v>
      </c>
      <c r="B644">
        <v>-6.1013505862940499E-2</v>
      </c>
      <c r="C644">
        <v>-6.0445558624978898E-2</v>
      </c>
      <c r="D644">
        <f t="shared" ref="D644:D707" si="45">ABS(B644-C644)</f>
        <v>5.6794723796160101E-4</v>
      </c>
      <c r="E644" s="36">
        <f t="shared" ref="E644:E707" si="46">D644</f>
        <v>5.6794723796160101E-4</v>
      </c>
      <c r="F644">
        <f t="shared" ref="F644:F707" si="47">ABS(E644/B644)*100</f>
        <v>0.93085494748888253</v>
      </c>
      <c r="G644" s="27">
        <f t="shared" ref="G644:G707" si="48">F644</f>
        <v>0.93085494748888253</v>
      </c>
    </row>
    <row r="645" spans="1:7" x14ac:dyDescent="0.3">
      <c r="A645">
        <v>2755</v>
      </c>
      <c r="B645">
        <v>-6.03614426757869E-2</v>
      </c>
      <c r="C645">
        <v>-5.9800818144492902E-2</v>
      </c>
      <c r="D645">
        <f t="shared" si="45"/>
        <v>5.6062453129399753E-4</v>
      </c>
      <c r="E645" s="36">
        <f t="shared" si="46"/>
        <v>5.6062453129399753E-4</v>
      </c>
      <c r="F645">
        <f t="shared" si="47"/>
        <v>0.92877921143340036</v>
      </c>
      <c r="G645" s="27">
        <f t="shared" si="48"/>
        <v>0.92877921143340036</v>
      </c>
    </row>
    <row r="646" spans="1:7" x14ac:dyDescent="0.3">
      <c r="A646">
        <v>2756</v>
      </c>
      <c r="B646">
        <v>-5.97749029296979E-2</v>
      </c>
      <c r="C646">
        <v>-5.9296464697074197E-2</v>
      </c>
      <c r="D646">
        <f t="shared" si="45"/>
        <v>4.7843823262370272E-4</v>
      </c>
      <c r="E646" s="36">
        <f t="shared" si="46"/>
        <v>4.7843823262370272E-4</v>
      </c>
      <c r="F646">
        <f t="shared" si="47"/>
        <v>0.80039984872313485</v>
      </c>
      <c r="G646" s="27">
        <f t="shared" si="48"/>
        <v>0.80039984872313485</v>
      </c>
    </row>
    <row r="647" spans="1:7" x14ac:dyDescent="0.3">
      <c r="A647">
        <v>2757</v>
      </c>
      <c r="B647">
        <v>-5.9125577725357203E-2</v>
      </c>
      <c r="C647">
        <v>-5.8566138779395399E-2</v>
      </c>
      <c r="D647">
        <f t="shared" si="45"/>
        <v>5.5943894596180432E-4</v>
      </c>
      <c r="E647" s="36">
        <f t="shared" si="46"/>
        <v>5.5943894596180432E-4</v>
      </c>
      <c r="F647">
        <f t="shared" si="47"/>
        <v>0.94618770333279567</v>
      </c>
      <c r="G647" s="27">
        <f t="shared" si="48"/>
        <v>0.94618770333279567</v>
      </c>
    </row>
    <row r="648" spans="1:7" x14ac:dyDescent="0.3">
      <c r="A648">
        <v>2758</v>
      </c>
      <c r="B648">
        <v>-5.7604430633107703E-2</v>
      </c>
      <c r="C648">
        <v>-5.7507701717286197E-2</v>
      </c>
      <c r="D648">
        <f t="shared" si="45"/>
        <v>9.6728915821506223E-5</v>
      </c>
      <c r="E648" s="36">
        <f t="shared" si="46"/>
        <v>9.6728915821506223E-5</v>
      </c>
      <c r="F648">
        <f t="shared" si="47"/>
        <v>0.16791922905650944</v>
      </c>
      <c r="G648" s="27">
        <f t="shared" si="48"/>
        <v>0.16791922905650944</v>
      </c>
    </row>
    <row r="649" spans="1:7" x14ac:dyDescent="0.3">
      <c r="A649">
        <v>2759</v>
      </c>
      <c r="B649">
        <v>-5.3500395306560297E-2</v>
      </c>
      <c r="C649">
        <v>-5.3125436712600303E-2</v>
      </c>
      <c r="D649">
        <f t="shared" si="45"/>
        <v>3.7495859395999392E-4</v>
      </c>
      <c r="E649" s="36">
        <f t="shared" si="46"/>
        <v>3.7495859395999392E-4</v>
      </c>
      <c r="F649">
        <f t="shared" si="47"/>
        <v>0.70085200644118595</v>
      </c>
      <c r="G649" s="27">
        <f t="shared" si="48"/>
        <v>0.70085200644118595</v>
      </c>
    </row>
    <row r="650" spans="1:7" x14ac:dyDescent="0.3">
      <c r="A650">
        <v>2760</v>
      </c>
      <c r="B650">
        <v>-5.3846740647295298E-2</v>
      </c>
      <c r="C650">
        <v>-5.2996418263242202E-2</v>
      </c>
      <c r="D650">
        <f t="shared" si="45"/>
        <v>8.5032238405309546E-4</v>
      </c>
      <c r="E650" s="36">
        <f t="shared" si="46"/>
        <v>8.5032238405309546E-4</v>
      </c>
      <c r="F650">
        <f t="shared" si="47"/>
        <v>1.5791529326219429</v>
      </c>
      <c r="G650" s="27">
        <f t="shared" si="48"/>
        <v>1.5791529326219429</v>
      </c>
    </row>
    <row r="651" spans="1:7" x14ac:dyDescent="0.3">
      <c r="A651">
        <v>2761</v>
      </c>
      <c r="B651">
        <v>-5.4122362012760897E-2</v>
      </c>
      <c r="C651">
        <v>-5.3287943434791603E-2</v>
      </c>
      <c r="D651">
        <f t="shared" si="45"/>
        <v>8.3441857796929392E-4</v>
      </c>
      <c r="E651" s="36">
        <f t="shared" si="46"/>
        <v>8.3441857796929392E-4</v>
      </c>
      <c r="F651">
        <f t="shared" si="47"/>
        <v>1.5417260942391164</v>
      </c>
      <c r="G651" s="27">
        <f t="shared" si="48"/>
        <v>1.5417260942391164</v>
      </c>
    </row>
    <row r="652" spans="1:7" x14ac:dyDescent="0.3">
      <c r="A652">
        <v>2762</v>
      </c>
      <c r="B652">
        <v>-5.3272014803433299E-2</v>
      </c>
      <c r="C652">
        <v>-5.2410567285681497E-2</v>
      </c>
      <c r="D652">
        <f t="shared" si="45"/>
        <v>8.6144751775180106E-4</v>
      </c>
      <c r="E652" s="36">
        <f t="shared" si="46"/>
        <v>8.6144751775180106E-4</v>
      </c>
      <c r="F652">
        <f t="shared" si="47"/>
        <v>1.617073281216092</v>
      </c>
      <c r="G652" s="27">
        <f t="shared" si="48"/>
        <v>1.617073281216092</v>
      </c>
    </row>
    <row r="653" spans="1:7" x14ac:dyDescent="0.3">
      <c r="A653">
        <v>2763</v>
      </c>
      <c r="B653">
        <v>-5.2266414448962899E-2</v>
      </c>
      <c r="C653">
        <v>-5.1579724304634901E-2</v>
      </c>
      <c r="D653">
        <f t="shared" si="45"/>
        <v>6.8669014432799769E-4</v>
      </c>
      <c r="E653" s="36">
        <f t="shared" si="46"/>
        <v>6.8669014432799769E-4</v>
      </c>
      <c r="F653">
        <f t="shared" si="47"/>
        <v>1.3138267691933159</v>
      </c>
      <c r="G653" s="27">
        <f t="shared" si="48"/>
        <v>1.3138267691933159</v>
      </c>
    </row>
    <row r="654" spans="1:7" x14ac:dyDescent="0.3">
      <c r="A654">
        <v>2764</v>
      </c>
      <c r="B654">
        <v>-5.43708094688964E-2</v>
      </c>
      <c r="C654">
        <v>-5.5663829599262603E-2</v>
      </c>
      <c r="D654">
        <f t="shared" si="45"/>
        <v>1.2930201303662028E-3</v>
      </c>
      <c r="E654" s="36">
        <f t="shared" si="46"/>
        <v>1.2930201303662028E-3</v>
      </c>
      <c r="F654">
        <f t="shared" si="47"/>
        <v>2.378151333402335</v>
      </c>
      <c r="G654" s="27">
        <f t="shared" si="48"/>
        <v>2.378151333402335</v>
      </c>
    </row>
    <row r="655" spans="1:7" x14ac:dyDescent="0.3">
      <c r="A655">
        <v>2765</v>
      </c>
      <c r="B655">
        <v>-5.6647165440915803E-2</v>
      </c>
      <c r="C655">
        <v>-5.59714856246196E-2</v>
      </c>
      <c r="D655">
        <f t="shared" si="45"/>
        <v>6.7567981629620272E-4</v>
      </c>
      <c r="E655" s="36">
        <f t="shared" si="46"/>
        <v>6.7567981629620272E-4</v>
      </c>
      <c r="F655">
        <f t="shared" si="47"/>
        <v>1.1927866311350586</v>
      </c>
      <c r="G655" s="27">
        <f t="shared" si="48"/>
        <v>1.1927866311350586</v>
      </c>
    </row>
    <row r="656" spans="1:7" x14ac:dyDescent="0.3">
      <c r="A656">
        <v>2766</v>
      </c>
      <c r="B656">
        <v>-5.5440737468136297E-2</v>
      </c>
      <c r="C656">
        <v>-5.50165945938055E-2</v>
      </c>
      <c r="D656">
        <f t="shared" si="45"/>
        <v>4.2414287433079761E-4</v>
      </c>
      <c r="E656" s="36">
        <f t="shared" si="46"/>
        <v>4.2414287433079761E-4</v>
      </c>
      <c r="F656">
        <f t="shared" si="47"/>
        <v>0.76503829801067702</v>
      </c>
      <c r="G656" s="27">
        <f t="shared" si="48"/>
        <v>0.76503829801067702</v>
      </c>
    </row>
    <row r="657" spans="1:7" x14ac:dyDescent="0.3">
      <c r="A657">
        <v>2767</v>
      </c>
      <c r="B657">
        <v>-5.4208083644660801E-2</v>
      </c>
      <c r="C657">
        <v>-5.3657877228486799E-2</v>
      </c>
      <c r="D657">
        <f t="shared" si="45"/>
        <v>5.5020641617400251E-4</v>
      </c>
      <c r="E657" s="36">
        <f t="shared" si="46"/>
        <v>5.5020641617400251E-4</v>
      </c>
      <c r="F657">
        <f t="shared" si="47"/>
        <v>1.0149896088942352</v>
      </c>
      <c r="G657" s="27">
        <f t="shared" si="48"/>
        <v>1.0149896088942352</v>
      </c>
    </row>
    <row r="658" spans="1:7" x14ac:dyDescent="0.3">
      <c r="A658">
        <v>2768</v>
      </c>
      <c r="B658">
        <v>-5.3007360423168198E-2</v>
      </c>
      <c r="C658">
        <v>-5.2604156955129801E-2</v>
      </c>
      <c r="D658">
        <f t="shared" si="45"/>
        <v>4.0320346803839752E-4</v>
      </c>
      <c r="E658" s="36">
        <f t="shared" si="46"/>
        <v>4.0320346803839752E-4</v>
      </c>
      <c r="F658">
        <f t="shared" si="47"/>
        <v>0.7606556237087545</v>
      </c>
      <c r="G658" s="27">
        <f t="shared" si="48"/>
        <v>0.7606556237087545</v>
      </c>
    </row>
    <row r="659" spans="1:7" x14ac:dyDescent="0.3">
      <c r="A659">
        <v>2769</v>
      </c>
      <c r="B659">
        <v>-5.1660520501382201E-2</v>
      </c>
      <c r="C659">
        <v>-5.1150928167235897E-2</v>
      </c>
      <c r="D659">
        <f t="shared" si="45"/>
        <v>5.0959233414630406E-4</v>
      </c>
      <c r="E659" s="36">
        <f t="shared" si="46"/>
        <v>5.0959233414630406E-4</v>
      </c>
      <c r="F659">
        <f t="shared" si="47"/>
        <v>0.9864250867016906</v>
      </c>
      <c r="G659" s="27">
        <f t="shared" si="48"/>
        <v>0.9864250867016906</v>
      </c>
    </row>
    <row r="660" spans="1:7" x14ac:dyDescent="0.3">
      <c r="A660">
        <v>2770</v>
      </c>
      <c r="B660">
        <v>-5.29555096920514E-2</v>
      </c>
      <c r="C660">
        <v>-5.2527503965598799E-2</v>
      </c>
      <c r="D660">
        <f t="shared" si="45"/>
        <v>4.280057264526016E-4</v>
      </c>
      <c r="E660" s="36">
        <f t="shared" si="46"/>
        <v>4.280057264526016E-4</v>
      </c>
      <c r="F660">
        <f t="shared" si="47"/>
        <v>0.80823644025249575</v>
      </c>
      <c r="G660" s="27">
        <f t="shared" si="48"/>
        <v>0.80823644025249575</v>
      </c>
    </row>
    <row r="661" spans="1:7" x14ac:dyDescent="0.3">
      <c r="A661">
        <v>2771</v>
      </c>
      <c r="B661">
        <v>-5.4126001283161397E-2</v>
      </c>
      <c r="C661">
        <v>-5.3321558516814999E-2</v>
      </c>
      <c r="D661">
        <f t="shared" si="45"/>
        <v>8.044427663463985E-4</v>
      </c>
      <c r="E661" s="36">
        <f t="shared" si="46"/>
        <v>8.044427663463985E-4</v>
      </c>
      <c r="F661">
        <f t="shared" si="47"/>
        <v>1.4862408958273825</v>
      </c>
      <c r="G661" s="27">
        <f t="shared" si="48"/>
        <v>1.4862408958273825</v>
      </c>
    </row>
    <row r="662" spans="1:7" x14ac:dyDescent="0.3">
      <c r="A662">
        <v>2772</v>
      </c>
      <c r="B662">
        <v>-4.8748748547164003E-2</v>
      </c>
      <c r="C662">
        <v>-4.81276326762295E-2</v>
      </c>
      <c r="D662">
        <f t="shared" si="45"/>
        <v>6.2111587093450354E-4</v>
      </c>
      <c r="E662" s="36">
        <f t="shared" si="46"/>
        <v>6.2111587093450354E-4</v>
      </c>
      <c r="F662">
        <f t="shared" si="47"/>
        <v>1.2741165454402981</v>
      </c>
      <c r="G662" s="27">
        <f t="shared" si="48"/>
        <v>1.2741165454402981</v>
      </c>
    </row>
    <row r="663" spans="1:7" x14ac:dyDescent="0.3">
      <c r="A663">
        <v>2773</v>
      </c>
      <c r="B663">
        <v>-4.9732399727321297E-2</v>
      </c>
      <c r="C663">
        <v>-4.8907349635834499E-2</v>
      </c>
      <c r="D663">
        <f t="shared" si="45"/>
        <v>8.2505009148679809E-4</v>
      </c>
      <c r="E663" s="36">
        <f t="shared" si="46"/>
        <v>8.2505009148679809E-4</v>
      </c>
      <c r="F663">
        <f t="shared" si="47"/>
        <v>1.6589790478852431</v>
      </c>
      <c r="G663" s="27">
        <f t="shared" si="48"/>
        <v>1.6589790478852431</v>
      </c>
    </row>
    <row r="664" spans="1:7" x14ac:dyDescent="0.3">
      <c r="A664">
        <v>2774</v>
      </c>
      <c r="B664">
        <v>-5.1645923301223702E-2</v>
      </c>
      <c r="C664">
        <v>-5.06898426906848E-2</v>
      </c>
      <c r="D664">
        <f t="shared" si="45"/>
        <v>9.560806105389022E-4</v>
      </c>
      <c r="E664" s="36">
        <f t="shared" si="46"/>
        <v>9.560806105389022E-4</v>
      </c>
      <c r="F664">
        <f t="shared" si="47"/>
        <v>1.851221837903029</v>
      </c>
      <c r="G664" s="27">
        <f t="shared" si="48"/>
        <v>1.851221837903029</v>
      </c>
    </row>
    <row r="665" spans="1:7" x14ac:dyDescent="0.3">
      <c r="A665">
        <v>2775</v>
      </c>
      <c r="B665">
        <v>-5.3900108164173302E-2</v>
      </c>
      <c r="C665">
        <v>-5.27699360427673E-2</v>
      </c>
      <c r="D665">
        <f t="shared" si="45"/>
        <v>1.130172121406002E-3</v>
      </c>
      <c r="E665" s="36">
        <f t="shared" si="46"/>
        <v>1.130172121406002E-3</v>
      </c>
      <c r="F665">
        <f t="shared" si="47"/>
        <v>2.0967900805757802</v>
      </c>
      <c r="G665" s="27">
        <f t="shared" si="48"/>
        <v>2.0967900805757802</v>
      </c>
    </row>
    <row r="666" spans="1:7" x14ac:dyDescent="0.3">
      <c r="A666">
        <v>2776</v>
      </c>
      <c r="B666">
        <v>-5.9278847910763398E-2</v>
      </c>
      <c r="C666">
        <v>-5.8731316909764603E-2</v>
      </c>
      <c r="D666">
        <f t="shared" si="45"/>
        <v>5.475310009987952E-4</v>
      </c>
      <c r="E666" s="36">
        <f t="shared" si="46"/>
        <v>5.475310009987952E-4</v>
      </c>
      <c r="F666">
        <f t="shared" si="47"/>
        <v>0.92365324276043947</v>
      </c>
      <c r="G666" s="27">
        <f t="shared" si="48"/>
        <v>0.92365324276043947</v>
      </c>
    </row>
    <row r="667" spans="1:7" x14ac:dyDescent="0.3">
      <c r="A667">
        <v>2777</v>
      </c>
      <c r="B667">
        <v>-6.24675321716575E-2</v>
      </c>
      <c r="C667">
        <v>-6.15931739983221E-2</v>
      </c>
      <c r="D667">
        <f t="shared" si="45"/>
        <v>8.7435817333540028E-4</v>
      </c>
      <c r="E667" s="36">
        <f t="shared" si="46"/>
        <v>8.7435817333540028E-4</v>
      </c>
      <c r="F667">
        <f t="shared" si="47"/>
        <v>1.3997002009503272</v>
      </c>
      <c r="G667" s="27">
        <f t="shared" si="48"/>
        <v>1.3997002009503272</v>
      </c>
    </row>
    <row r="668" spans="1:7" x14ac:dyDescent="0.3">
      <c r="A668">
        <v>2778</v>
      </c>
      <c r="B668">
        <v>-6.5338737938775093E-2</v>
      </c>
      <c r="C668">
        <v>-6.42722724581275E-2</v>
      </c>
      <c r="D668">
        <f t="shared" si="45"/>
        <v>1.0664654806475937E-3</v>
      </c>
      <c r="E668" s="36">
        <f t="shared" si="46"/>
        <v>1.0664654806475937E-3</v>
      </c>
      <c r="F668">
        <f t="shared" si="47"/>
        <v>1.6322101012219012</v>
      </c>
      <c r="G668" s="27">
        <f t="shared" si="48"/>
        <v>1.6322101012219012</v>
      </c>
    </row>
    <row r="669" spans="1:7" x14ac:dyDescent="0.3">
      <c r="A669">
        <v>2779</v>
      </c>
      <c r="B669">
        <v>-6.4563498134307298E-2</v>
      </c>
      <c r="C669">
        <v>-6.3569690579749399E-2</v>
      </c>
      <c r="D669">
        <f t="shared" si="45"/>
        <v>9.9380755455789893E-4</v>
      </c>
      <c r="E669" s="36">
        <f t="shared" si="46"/>
        <v>9.9380755455789893E-4</v>
      </c>
      <c r="F669">
        <f t="shared" si="47"/>
        <v>1.5392715439466198</v>
      </c>
      <c r="G669" s="27">
        <f t="shared" si="48"/>
        <v>1.5392715439466198</v>
      </c>
    </row>
    <row r="670" spans="1:7" x14ac:dyDescent="0.3">
      <c r="A670">
        <v>2780</v>
      </c>
      <c r="B670">
        <v>-6.3250115331451306E-2</v>
      </c>
      <c r="C670">
        <v>-6.2291335200143003E-2</v>
      </c>
      <c r="D670">
        <f t="shared" si="45"/>
        <v>9.5878013130830386E-4</v>
      </c>
      <c r="E670" s="36">
        <f t="shared" si="46"/>
        <v>9.5878013130830386E-4</v>
      </c>
      <c r="F670">
        <f t="shared" si="47"/>
        <v>1.5158551510680767</v>
      </c>
      <c r="G670" s="27">
        <f t="shared" si="48"/>
        <v>1.5158551510680767</v>
      </c>
    </row>
    <row r="671" spans="1:7" x14ac:dyDescent="0.3">
      <c r="A671">
        <v>2781</v>
      </c>
      <c r="B671">
        <v>-6.1887879906927401E-2</v>
      </c>
      <c r="C671">
        <v>-6.0954829793154301E-2</v>
      </c>
      <c r="D671">
        <f t="shared" si="45"/>
        <v>9.3305011377309982E-4</v>
      </c>
      <c r="E671" s="36">
        <f t="shared" si="46"/>
        <v>9.3305011377309982E-4</v>
      </c>
      <c r="F671">
        <f t="shared" si="47"/>
        <v>1.5076459480859663</v>
      </c>
      <c r="G671" s="27">
        <f t="shared" si="48"/>
        <v>1.5076459480859663</v>
      </c>
    </row>
    <row r="672" spans="1:7" x14ac:dyDescent="0.3">
      <c r="A672">
        <v>2782</v>
      </c>
      <c r="B672">
        <v>-6.0516829652026698E-2</v>
      </c>
      <c r="C672">
        <v>-5.9594725699330602E-2</v>
      </c>
      <c r="D672">
        <f t="shared" si="45"/>
        <v>9.2210395269609613E-4</v>
      </c>
      <c r="E672" s="36">
        <f t="shared" si="46"/>
        <v>9.2210395269609613E-4</v>
      </c>
      <c r="F672">
        <f t="shared" si="47"/>
        <v>1.5237149037684512</v>
      </c>
      <c r="G672" s="27">
        <f t="shared" si="48"/>
        <v>1.5237149037684512</v>
      </c>
    </row>
    <row r="673" spans="1:7" x14ac:dyDescent="0.3">
      <c r="A673">
        <v>2783</v>
      </c>
      <c r="B673">
        <v>-5.9150972516998197E-2</v>
      </c>
      <c r="C673">
        <v>-5.8371395191778301E-2</v>
      </c>
      <c r="D673">
        <f t="shared" si="45"/>
        <v>7.795773252198962E-4</v>
      </c>
      <c r="E673" s="36">
        <f t="shared" si="46"/>
        <v>7.795773252198962E-4</v>
      </c>
      <c r="F673">
        <f t="shared" si="47"/>
        <v>1.3179450684363123</v>
      </c>
      <c r="G673" s="27">
        <f t="shared" si="48"/>
        <v>1.3179450684363123</v>
      </c>
    </row>
    <row r="674" spans="1:7" x14ac:dyDescent="0.3">
      <c r="A674">
        <v>2784</v>
      </c>
      <c r="B674">
        <v>-5.7784091652413702E-2</v>
      </c>
      <c r="C674">
        <v>-5.7175200507795801E-2</v>
      </c>
      <c r="D674">
        <f t="shared" si="45"/>
        <v>6.0889114461790128E-4</v>
      </c>
      <c r="E674" s="36">
        <f t="shared" si="46"/>
        <v>6.0889114461790128E-4</v>
      </c>
      <c r="F674">
        <f t="shared" si="47"/>
        <v>1.0537349073176394</v>
      </c>
      <c r="G674" s="27">
        <f t="shared" si="48"/>
        <v>1.0537349073176394</v>
      </c>
    </row>
    <row r="675" spans="1:7" x14ac:dyDescent="0.3">
      <c r="A675">
        <v>4801</v>
      </c>
      <c r="B675">
        <v>-5.8574687064252902E-2</v>
      </c>
      <c r="C675">
        <v>-5.8086841932282897E-2</v>
      </c>
      <c r="D675">
        <f t="shared" si="45"/>
        <v>4.8784513197000501E-4</v>
      </c>
      <c r="E675" s="36">
        <f t="shared" si="46"/>
        <v>4.8784513197000501E-4</v>
      </c>
      <c r="F675">
        <f t="shared" si="47"/>
        <v>0.8328599885388519</v>
      </c>
      <c r="G675" s="27">
        <f t="shared" si="48"/>
        <v>0.8328599885388519</v>
      </c>
    </row>
    <row r="676" spans="1:7" x14ac:dyDescent="0.3">
      <c r="A676">
        <v>4802</v>
      </c>
      <c r="B676">
        <v>-5.8093543845278102E-2</v>
      </c>
      <c r="C676">
        <v>-5.7743570235868999E-2</v>
      </c>
      <c r="D676">
        <f t="shared" si="45"/>
        <v>3.4997360940910299E-4</v>
      </c>
      <c r="E676" s="36">
        <f t="shared" si="46"/>
        <v>3.4997360940910299E-4</v>
      </c>
      <c r="F676">
        <f t="shared" si="47"/>
        <v>0.60243115885854015</v>
      </c>
      <c r="G676" s="27">
        <f t="shared" si="48"/>
        <v>0.60243115885854015</v>
      </c>
    </row>
    <row r="677" spans="1:7" x14ac:dyDescent="0.3">
      <c r="A677">
        <v>4803</v>
      </c>
      <c r="B677">
        <v>-5.7625854395401799E-2</v>
      </c>
      <c r="C677">
        <v>-5.7048298442303601E-2</v>
      </c>
      <c r="D677">
        <f t="shared" si="45"/>
        <v>5.7755595309819802E-4</v>
      </c>
      <c r="E677" s="36">
        <f t="shared" si="46"/>
        <v>5.7755595309819802E-4</v>
      </c>
      <c r="F677">
        <f t="shared" si="47"/>
        <v>1.0022514358490509</v>
      </c>
      <c r="G677" s="27">
        <f t="shared" si="48"/>
        <v>1.0022514358490509</v>
      </c>
    </row>
    <row r="678" spans="1:7" x14ac:dyDescent="0.3">
      <c r="A678">
        <v>4804</v>
      </c>
      <c r="B678">
        <v>-5.7164717314092499E-2</v>
      </c>
      <c r="C678">
        <v>-5.6379673822211901E-2</v>
      </c>
      <c r="D678">
        <f t="shared" si="45"/>
        <v>7.8504349188059791E-4</v>
      </c>
      <c r="E678" s="36">
        <f t="shared" si="46"/>
        <v>7.8504349188059791E-4</v>
      </c>
      <c r="F678">
        <f t="shared" si="47"/>
        <v>1.3733007504736938</v>
      </c>
      <c r="G678" s="27">
        <f t="shared" si="48"/>
        <v>1.3733007504736938</v>
      </c>
    </row>
    <row r="679" spans="1:7" x14ac:dyDescent="0.3">
      <c r="A679">
        <v>4805</v>
      </c>
      <c r="B679">
        <v>-5.6686578532085599E-2</v>
      </c>
      <c r="C679">
        <v>-5.57695027011859E-2</v>
      </c>
      <c r="D679">
        <f t="shared" si="45"/>
        <v>9.1707583089969957E-4</v>
      </c>
      <c r="E679" s="36">
        <f t="shared" si="46"/>
        <v>9.1707583089969957E-4</v>
      </c>
      <c r="F679">
        <f t="shared" si="47"/>
        <v>1.6178006410822954</v>
      </c>
      <c r="G679" s="27">
        <f t="shared" si="48"/>
        <v>1.6178006410822954</v>
      </c>
    </row>
    <row r="680" spans="1:7" x14ac:dyDescent="0.3">
      <c r="A680">
        <v>4806</v>
      </c>
      <c r="B680">
        <v>-5.6563214493376902E-2</v>
      </c>
      <c r="C680">
        <v>-5.54733941316638E-2</v>
      </c>
      <c r="D680">
        <f t="shared" si="45"/>
        <v>1.0898203617131022E-3</v>
      </c>
      <c r="E680" s="36">
        <f t="shared" si="46"/>
        <v>1.0898203617131022E-3</v>
      </c>
      <c r="F680">
        <f t="shared" si="47"/>
        <v>1.9267298923414464</v>
      </c>
      <c r="G680" s="27">
        <f t="shared" si="48"/>
        <v>1.9267298923414464</v>
      </c>
    </row>
    <row r="681" spans="1:7" x14ac:dyDescent="0.3">
      <c r="A681">
        <v>4807</v>
      </c>
      <c r="B681">
        <v>-5.8431910153175101E-2</v>
      </c>
      <c r="C681">
        <v>-5.8128441159118402E-2</v>
      </c>
      <c r="D681">
        <f t="shared" si="45"/>
        <v>3.0346899405669925E-4</v>
      </c>
      <c r="E681" s="36">
        <f t="shared" si="46"/>
        <v>3.0346899405669925E-4</v>
      </c>
      <c r="F681">
        <f t="shared" si="47"/>
        <v>0.51935490943420615</v>
      </c>
      <c r="G681" s="27">
        <f t="shared" si="48"/>
        <v>0.51935490943420615</v>
      </c>
    </row>
    <row r="682" spans="1:7" x14ac:dyDescent="0.3">
      <c r="A682">
        <v>4808</v>
      </c>
      <c r="B682">
        <v>-5.8351669117106202E-2</v>
      </c>
      <c r="C682">
        <v>-5.8152510744762E-2</v>
      </c>
      <c r="D682">
        <f t="shared" si="45"/>
        <v>1.9915837234420197E-4</v>
      </c>
      <c r="E682" s="36">
        <f t="shared" si="46"/>
        <v>1.9915837234420197E-4</v>
      </c>
      <c r="F682">
        <f t="shared" si="47"/>
        <v>0.34130707031620677</v>
      </c>
      <c r="G682" s="27">
        <f t="shared" si="48"/>
        <v>0.34130707031620677</v>
      </c>
    </row>
    <row r="683" spans="1:7" x14ac:dyDescent="0.3">
      <c r="A683">
        <v>4809</v>
      </c>
      <c r="B683">
        <v>-5.8260605962203303E-2</v>
      </c>
      <c r="C683">
        <v>-5.81721193267992E-2</v>
      </c>
      <c r="D683">
        <f t="shared" si="45"/>
        <v>8.8486635404103064E-5</v>
      </c>
      <c r="E683" s="36">
        <f t="shared" si="46"/>
        <v>8.8486635404103064E-5</v>
      </c>
      <c r="F683">
        <f t="shared" si="47"/>
        <v>0.15188073303169719</v>
      </c>
      <c r="G683" s="27">
        <f t="shared" si="48"/>
        <v>0.15188073303169719</v>
      </c>
    </row>
    <row r="684" spans="1:7" x14ac:dyDescent="0.3">
      <c r="A684">
        <v>4810</v>
      </c>
      <c r="B684">
        <v>-5.8175472226197303E-2</v>
      </c>
      <c r="C684">
        <v>-5.8272277481062999E-2</v>
      </c>
      <c r="D684">
        <f t="shared" si="45"/>
        <v>9.6805254865696411E-5</v>
      </c>
      <c r="E684" s="36">
        <f t="shared" si="46"/>
        <v>9.6805254865696411E-5</v>
      </c>
      <c r="F684">
        <f t="shared" si="47"/>
        <v>0.16640218147142694</v>
      </c>
      <c r="G684" s="27">
        <f t="shared" si="48"/>
        <v>0.16640218147142694</v>
      </c>
    </row>
    <row r="685" spans="1:7" x14ac:dyDescent="0.3">
      <c r="A685">
        <v>4811</v>
      </c>
      <c r="B685">
        <v>-5.8071518123076898E-2</v>
      </c>
      <c r="C685">
        <v>-5.8126413046250901E-2</v>
      </c>
      <c r="D685">
        <f t="shared" si="45"/>
        <v>5.4894923174002297E-5</v>
      </c>
      <c r="E685" s="36">
        <f t="shared" si="46"/>
        <v>5.4894923174002297E-5</v>
      </c>
      <c r="F685">
        <f t="shared" si="47"/>
        <v>9.4529857231660241E-2</v>
      </c>
      <c r="G685" s="27">
        <f t="shared" si="48"/>
        <v>9.4529857231660241E-2</v>
      </c>
    </row>
    <row r="686" spans="1:7" x14ac:dyDescent="0.3">
      <c r="A686">
        <v>4812</v>
      </c>
      <c r="B686">
        <v>-5.79730506142992E-2</v>
      </c>
      <c r="C686">
        <v>-5.8079669197879401E-2</v>
      </c>
      <c r="D686">
        <f t="shared" si="45"/>
        <v>1.0661858358020082E-4</v>
      </c>
      <c r="E686" s="36">
        <f t="shared" si="46"/>
        <v>1.0661858358020082E-4</v>
      </c>
      <c r="F686">
        <f t="shared" si="47"/>
        <v>0.18391059716616512</v>
      </c>
      <c r="G686" s="27">
        <f t="shared" si="48"/>
        <v>0.18391059716616512</v>
      </c>
    </row>
    <row r="687" spans="1:7" x14ac:dyDescent="0.3">
      <c r="A687">
        <v>4813</v>
      </c>
      <c r="B687">
        <v>-5.7864161369532201E-2</v>
      </c>
      <c r="C687">
        <v>-5.8161999387362801E-2</v>
      </c>
      <c r="D687">
        <f t="shared" si="45"/>
        <v>2.9783801783059977E-4</v>
      </c>
      <c r="E687" s="36">
        <f t="shared" si="46"/>
        <v>2.9783801783059977E-4</v>
      </c>
      <c r="F687">
        <f t="shared" si="47"/>
        <v>0.51471931983693009</v>
      </c>
      <c r="G687" s="27">
        <f t="shared" si="48"/>
        <v>0.51471931983693009</v>
      </c>
    </row>
    <row r="688" spans="1:7" x14ac:dyDescent="0.3">
      <c r="A688">
        <v>4814</v>
      </c>
      <c r="B688">
        <v>-5.8195549295145102E-2</v>
      </c>
      <c r="C688">
        <v>-5.8432381240947497E-2</v>
      </c>
      <c r="D688">
        <f t="shared" si="45"/>
        <v>2.3683194580239458E-4</v>
      </c>
      <c r="E688" s="36">
        <f t="shared" si="46"/>
        <v>2.3683194580239458E-4</v>
      </c>
      <c r="F688">
        <f t="shared" si="47"/>
        <v>0.40695886312761725</v>
      </c>
      <c r="G688" s="27">
        <f t="shared" si="48"/>
        <v>0.40695886312761725</v>
      </c>
    </row>
    <row r="689" spans="1:7" x14ac:dyDescent="0.3">
      <c r="A689">
        <v>4815</v>
      </c>
      <c r="B689">
        <v>-5.8509657101432501E-2</v>
      </c>
      <c r="C689">
        <v>-5.8687996728856898E-2</v>
      </c>
      <c r="D689">
        <f t="shared" si="45"/>
        <v>1.7833962742439674E-4</v>
      </c>
      <c r="E689" s="36">
        <f t="shared" si="46"/>
        <v>1.7833962742439674E-4</v>
      </c>
      <c r="F689">
        <f t="shared" si="47"/>
        <v>0.30480374738007215</v>
      </c>
      <c r="G689" s="27">
        <f t="shared" si="48"/>
        <v>0.30480374738007215</v>
      </c>
    </row>
    <row r="690" spans="1:7" x14ac:dyDescent="0.3">
      <c r="A690">
        <v>4816</v>
      </c>
      <c r="B690">
        <v>-5.8807590782417998E-2</v>
      </c>
      <c r="C690">
        <v>-5.8947117533763797E-2</v>
      </c>
      <c r="D690">
        <f t="shared" si="45"/>
        <v>1.39526751345799E-4</v>
      </c>
      <c r="E690" s="36">
        <f t="shared" si="46"/>
        <v>1.39526751345799E-4</v>
      </c>
      <c r="F690">
        <f t="shared" si="47"/>
        <v>0.23725976441040333</v>
      </c>
      <c r="G690" s="27">
        <f t="shared" si="48"/>
        <v>0.23725976441040333</v>
      </c>
    </row>
    <row r="691" spans="1:7" x14ac:dyDescent="0.3">
      <c r="A691">
        <v>4817</v>
      </c>
      <c r="B691">
        <v>-5.9139989352890603E-2</v>
      </c>
      <c r="C691">
        <v>-5.9308144755827998E-2</v>
      </c>
      <c r="D691">
        <f t="shared" si="45"/>
        <v>1.6815540293739495E-4</v>
      </c>
      <c r="E691" s="36">
        <f t="shared" si="46"/>
        <v>1.6815540293739495E-4</v>
      </c>
      <c r="F691">
        <f t="shared" si="47"/>
        <v>0.28433451675820426</v>
      </c>
      <c r="G691" s="27">
        <f t="shared" si="48"/>
        <v>0.28433451675820426</v>
      </c>
    </row>
    <row r="692" spans="1:7" x14ac:dyDescent="0.3">
      <c r="A692">
        <v>4818</v>
      </c>
      <c r="B692">
        <v>-6.0072657687087298E-2</v>
      </c>
      <c r="C692">
        <v>-6.0200957942710402E-2</v>
      </c>
      <c r="D692">
        <f t="shared" si="45"/>
        <v>1.2830025562310388E-4</v>
      </c>
      <c r="E692" s="36">
        <f t="shared" si="46"/>
        <v>1.2830025562310388E-4</v>
      </c>
      <c r="F692">
        <f t="shared" si="47"/>
        <v>0.21357512812469123</v>
      </c>
      <c r="G692" s="27">
        <f t="shared" si="48"/>
        <v>0.21357512812469123</v>
      </c>
    </row>
    <row r="693" spans="1:7" x14ac:dyDescent="0.3">
      <c r="A693">
        <v>4819</v>
      </c>
      <c r="B693">
        <v>-6.09830944430532E-2</v>
      </c>
      <c r="C693">
        <v>-6.10121038527279E-2</v>
      </c>
      <c r="D693">
        <f t="shared" si="45"/>
        <v>2.9009409674700393E-5</v>
      </c>
      <c r="E693" s="36">
        <f t="shared" si="46"/>
        <v>2.9009409674700393E-5</v>
      </c>
      <c r="F693">
        <f t="shared" si="47"/>
        <v>4.7569592752938691E-2</v>
      </c>
      <c r="G693" s="27">
        <f t="shared" si="48"/>
        <v>4.7569592752938691E-2</v>
      </c>
    </row>
    <row r="694" spans="1:7" x14ac:dyDescent="0.3">
      <c r="A694">
        <v>4820</v>
      </c>
      <c r="B694">
        <v>-6.1927866332962898E-2</v>
      </c>
      <c r="C694">
        <v>-6.1853801841561203E-2</v>
      </c>
      <c r="D694">
        <f t="shared" si="45"/>
        <v>7.4064491401695798E-5</v>
      </c>
      <c r="E694" s="36">
        <f t="shared" si="46"/>
        <v>7.4064491401695798E-5</v>
      </c>
      <c r="F694">
        <f t="shared" si="47"/>
        <v>0.1195980029466522</v>
      </c>
      <c r="G694" s="27">
        <f t="shared" si="48"/>
        <v>0.1195980029466522</v>
      </c>
    </row>
    <row r="695" spans="1:7" x14ac:dyDescent="0.3">
      <c r="A695">
        <v>4821</v>
      </c>
      <c r="B695">
        <v>-6.2857597418445293E-2</v>
      </c>
      <c r="C695">
        <v>-6.2752423211035399E-2</v>
      </c>
      <c r="D695">
        <f t="shared" si="45"/>
        <v>1.0517420740989436E-4</v>
      </c>
      <c r="E695" s="36">
        <f t="shared" si="46"/>
        <v>1.0517420740989436E-4</v>
      </c>
      <c r="F695">
        <f t="shared" si="47"/>
        <v>0.16732139268662446</v>
      </c>
      <c r="G695" s="27">
        <f t="shared" si="48"/>
        <v>0.16732139268662446</v>
      </c>
    </row>
    <row r="696" spans="1:7" x14ac:dyDescent="0.3">
      <c r="A696">
        <v>4822</v>
      </c>
      <c r="B696">
        <v>-6.4325342733077398E-2</v>
      </c>
      <c r="C696">
        <v>-6.3834027760956105E-2</v>
      </c>
      <c r="D696">
        <f t="shared" si="45"/>
        <v>4.9131497212129283E-4</v>
      </c>
      <c r="E696" s="36">
        <f t="shared" si="46"/>
        <v>4.9131497212129283E-4</v>
      </c>
      <c r="F696">
        <f t="shared" si="47"/>
        <v>0.76379689753079028</v>
      </c>
      <c r="G696" s="27">
        <f t="shared" si="48"/>
        <v>0.76379689753079028</v>
      </c>
    </row>
    <row r="697" spans="1:7" x14ac:dyDescent="0.3">
      <c r="A697">
        <v>4823</v>
      </c>
      <c r="B697">
        <v>-6.3837480281773495E-2</v>
      </c>
      <c r="C697">
        <v>-6.3224392897849202E-2</v>
      </c>
      <c r="D697">
        <f t="shared" si="45"/>
        <v>6.1308738392429341E-4</v>
      </c>
      <c r="E697" s="36">
        <f t="shared" si="46"/>
        <v>6.1308738392429341E-4</v>
      </c>
      <c r="F697">
        <f t="shared" si="47"/>
        <v>0.9603878179686528</v>
      </c>
      <c r="G697" s="27">
        <f t="shared" si="48"/>
        <v>0.9603878179686528</v>
      </c>
    </row>
    <row r="698" spans="1:7" x14ac:dyDescent="0.3">
      <c r="A698">
        <v>4824</v>
      </c>
      <c r="B698">
        <v>-6.5428416701730094E-2</v>
      </c>
      <c r="C698">
        <v>-6.4858708942830606E-2</v>
      </c>
      <c r="D698">
        <f t="shared" si="45"/>
        <v>5.6970775889948755E-4</v>
      </c>
      <c r="E698" s="36">
        <f t="shared" si="46"/>
        <v>5.6970775889948755E-4</v>
      </c>
      <c r="F698">
        <f t="shared" si="47"/>
        <v>0.8707344417283186</v>
      </c>
      <c r="G698" s="27">
        <f t="shared" si="48"/>
        <v>0.8707344417283186</v>
      </c>
    </row>
    <row r="699" spans="1:7" x14ac:dyDescent="0.3">
      <c r="A699">
        <v>4825</v>
      </c>
      <c r="B699">
        <v>-6.7031922664074498E-2</v>
      </c>
      <c r="C699">
        <v>-6.6266976591668095E-2</v>
      </c>
      <c r="D699">
        <f t="shared" si="45"/>
        <v>7.6494607240640278E-4</v>
      </c>
      <c r="E699" s="36">
        <f t="shared" si="46"/>
        <v>7.6494607240640278E-4</v>
      </c>
      <c r="F699">
        <f t="shared" si="47"/>
        <v>1.1411668381345306</v>
      </c>
      <c r="G699" s="27">
        <f t="shared" si="48"/>
        <v>1.1411668381345306</v>
      </c>
    </row>
    <row r="700" spans="1:7" x14ac:dyDescent="0.3">
      <c r="A700">
        <v>4826</v>
      </c>
      <c r="B700">
        <v>-6.8683608673218696E-2</v>
      </c>
      <c r="C700">
        <v>-6.7943595105999899E-2</v>
      </c>
      <c r="D700">
        <f t="shared" si="45"/>
        <v>7.4001356721879741E-4</v>
      </c>
      <c r="E700" s="36">
        <f t="shared" si="46"/>
        <v>7.4001356721879741E-4</v>
      </c>
      <c r="F700">
        <f t="shared" si="47"/>
        <v>1.077423830101323</v>
      </c>
      <c r="G700" s="27">
        <f t="shared" si="48"/>
        <v>1.077423830101323</v>
      </c>
    </row>
    <row r="701" spans="1:7" x14ac:dyDescent="0.3">
      <c r="A701">
        <v>4827</v>
      </c>
      <c r="B701">
        <v>-7.0353251641384604E-2</v>
      </c>
      <c r="C701">
        <v>-6.9664491165219306E-2</v>
      </c>
      <c r="D701">
        <f t="shared" si="45"/>
        <v>6.8876047616529823E-4</v>
      </c>
      <c r="E701" s="36">
        <f t="shared" si="46"/>
        <v>6.8876047616529823E-4</v>
      </c>
      <c r="F701">
        <f t="shared" si="47"/>
        <v>0.97900304548275019</v>
      </c>
      <c r="G701" s="27">
        <f t="shared" si="48"/>
        <v>0.97900304548275019</v>
      </c>
    </row>
    <row r="702" spans="1:7" x14ac:dyDescent="0.3">
      <c r="A702">
        <v>4828</v>
      </c>
      <c r="B702">
        <v>-7.2031998365724506E-2</v>
      </c>
      <c r="C702">
        <v>-7.1404090262480999E-2</v>
      </c>
      <c r="D702">
        <f t="shared" si="45"/>
        <v>6.2790810324350743E-4</v>
      </c>
      <c r="E702" s="36">
        <f t="shared" si="46"/>
        <v>6.2790810324350743E-4</v>
      </c>
      <c r="F702">
        <f t="shared" si="47"/>
        <v>0.87170718221013488</v>
      </c>
      <c r="G702" s="27">
        <f t="shared" si="48"/>
        <v>0.87170718221013488</v>
      </c>
    </row>
    <row r="703" spans="1:7" x14ac:dyDescent="0.3">
      <c r="A703">
        <v>4829</v>
      </c>
      <c r="B703">
        <v>-7.3701751402822605E-2</v>
      </c>
      <c r="C703">
        <v>-7.3166881945203793E-2</v>
      </c>
      <c r="D703">
        <f t="shared" si="45"/>
        <v>5.3486945761881122E-4</v>
      </c>
      <c r="E703" s="36">
        <f t="shared" si="46"/>
        <v>5.3486945761881122E-4</v>
      </c>
      <c r="F703">
        <f t="shared" si="47"/>
        <v>0.72572150245852496</v>
      </c>
      <c r="G703" s="27">
        <f t="shared" si="48"/>
        <v>0.72572150245852496</v>
      </c>
    </row>
    <row r="704" spans="1:7" x14ac:dyDescent="0.3">
      <c r="A704">
        <v>4830</v>
      </c>
      <c r="B704">
        <v>-7.5602234030328397E-2</v>
      </c>
      <c r="C704">
        <v>-7.5029037835570495E-2</v>
      </c>
      <c r="D704">
        <f t="shared" si="45"/>
        <v>5.7319619475790229E-4</v>
      </c>
      <c r="E704" s="36">
        <f t="shared" si="46"/>
        <v>5.7319619475790229E-4</v>
      </c>
      <c r="F704">
        <f t="shared" si="47"/>
        <v>0.75817362027682988</v>
      </c>
      <c r="G704" s="27">
        <f t="shared" si="48"/>
        <v>0.75817362027682988</v>
      </c>
    </row>
    <row r="705" spans="1:7" x14ac:dyDescent="0.3">
      <c r="A705">
        <v>4831</v>
      </c>
      <c r="B705">
        <v>-7.7495020820977104E-2</v>
      </c>
      <c r="C705">
        <v>-7.6846145423042106E-2</v>
      </c>
      <c r="D705">
        <f t="shared" si="45"/>
        <v>6.488753979349976E-4</v>
      </c>
      <c r="E705" s="36">
        <f t="shared" si="46"/>
        <v>6.488753979349976E-4</v>
      </c>
      <c r="F705">
        <f t="shared" si="47"/>
        <v>0.83731237318327645</v>
      </c>
      <c r="G705" s="27">
        <f t="shared" si="48"/>
        <v>0.83731237318327645</v>
      </c>
    </row>
    <row r="706" spans="1:7" x14ac:dyDescent="0.3">
      <c r="A706">
        <v>4832</v>
      </c>
      <c r="B706">
        <v>-7.9395641249444496E-2</v>
      </c>
      <c r="C706">
        <v>-7.8836988693420998E-2</v>
      </c>
      <c r="D706">
        <f t="shared" si="45"/>
        <v>5.5865255602349784E-4</v>
      </c>
      <c r="E706" s="36">
        <f t="shared" si="46"/>
        <v>5.5865255602349784E-4</v>
      </c>
      <c r="F706">
        <f t="shared" si="47"/>
        <v>0.70363126644235841</v>
      </c>
      <c r="G706" s="27">
        <f t="shared" si="48"/>
        <v>0.70363126644235841</v>
      </c>
    </row>
    <row r="707" spans="1:7" x14ac:dyDescent="0.3">
      <c r="A707">
        <v>4833</v>
      </c>
      <c r="B707">
        <v>-8.1296330769746405E-2</v>
      </c>
      <c r="C707">
        <v>-8.0626239575807099E-2</v>
      </c>
      <c r="D707">
        <f t="shared" si="45"/>
        <v>6.7009119393930672E-4</v>
      </c>
      <c r="E707" s="36">
        <f t="shared" si="46"/>
        <v>6.7009119393930672E-4</v>
      </c>
      <c r="F707">
        <f t="shared" si="47"/>
        <v>0.82425761113030982</v>
      </c>
      <c r="G707" s="27">
        <f t="shared" si="48"/>
        <v>0.82425761113030982</v>
      </c>
    </row>
    <row r="708" spans="1:7" x14ac:dyDescent="0.3">
      <c r="A708">
        <v>4834</v>
      </c>
      <c r="B708">
        <v>-8.2425837121317694E-2</v>
      </c>
      <c r="C708">
        <v>-8.1762918394299902E-2</v>
      </c>
      <c r="D708">
        <f t="shared" ref="D708:D771" si="49">ABS(B708-C708)</f>
        <v>6.6291872701779164E-4</v>
      </c>
      <c r="E708" s="36">
        <f t="shared" ref="E708:E771" si="50">D708</f>
        <v>6.6291872701779164E-4</v>
      </c>
      <c r="F708">
        <f t="shared" ref="F708:F771" si="51">ABS(E708/B708)*100</f>
        <v>0.80426083637110157</v>
      </c>
      <c r="G708" s="27">
        <f t="shared" ref="G708:G771" si="52">F708</f>
        <v>0.80426083637110157</v>
      </c>
    </row>
    <row r="709" spans="1:7" x14ac:dyDescent="0.3">
      <c r="A709">
        <v>4835</v>
      </c>
      <c r="B709">
        <v>-8.3563477280142004E-2</v>
      </c>
      <c r="C709">
        <v>-8.2980851949010795E-2</v>
      </c>
      <c r="D709">
        <f t="shared" si="49"/>
        <v>5.8262533113120907E-4</v>
      </c>
      <c r="E709" s="36">
        <f t="shared" si="50"/>
        <v>5.8262533113120907E-4</v>
      </c>
      <c r="F709">
        <f t="shared" si="51"/>
        <v>0.69722485240530307</v>
      </c>
      <c r="G709" s="27">
        <f t="shared" si="52"/>
        <v>0.69722485240530307</v>
      </c>
    </row>
    <row r="710" spans="1:7" x14ac:dyDescent="0.3">
      <c r="A710">
        <v>4836</v>
      </c>
      <c r="B710">
        <v>-8.4705706379193793E-2</v>
      </c>
      <c r="C710">
        <v>-8.4109399733326595E-2</v>
      </c>
      <c r="D710">
        <f t="shared" si="49"/>
        <v>5.9630664586719784E-4</v>
      </c>
      <c r="E710" s="36">
        <f t="shared" si="50"/>
        <v>5.9630664586719784E-4</v>
      </c>
      <c r="F710">
        <f t="shared" si="51"/>
        <v>0.70397458607779018</v>
      </c>
      <c r="G710" s="27">
        <f t="shared" si="52"/>
        <v>0.70397458607779018</v>
      </c>
    </row>
    <row r="711" spans="1:7" x14ac:dyDescent="0.3">
      <c r="A711">
        <v>4837</v>
      </c>
      <c r="B711">
        <v>-8.5836482680280601E-2</v>
      </c>
      <c r="C711">
        <v>-8.5230297047751702E-2</v>
      </c>
      <c r="D711">
        <f t="shared" si="49"/>
        <v>6.0618563252889945E-4</v>
      </c>
      <c r="E711" s="36">
        <f t="shared" si="50"/>
        <v>6.0618563252889945E-4</v>
      </c>
      <c r="F711">
        <f t="shared" si="51"/>
        <v>0.70620977654313855</v>
      </c>
      <c r="G711" s="27">
        <f t="shared" si="52"/>
        <v>0.70620977654313855</v>
      </c>
    </row>
    <row r="712" spans="1:7" x14ac:dyDescent="0.3">
      <c r="A712">
        <v>4838</v>
      </c>
      <c r="B712">
        <v>-8.6477448479679697E-2</v>
      </c>
      <c r="C712">
        <v>-8.5980091813041004E-2</v>
      </c>
      <c r="D712">
        <f t="shared" si="49"/>
        <v>4.9735666663869305E-4</v>
      </c>
      <c r="E712" s="36">
        <f t="shared" si="50"/>
        <v>4.9735666663869305E-4</v>
      </c>
      <c r="F712">
        <f t="shared" si="51"/>
        <v>0.57512874787877322</v>
      </c>
      <c r="G712" s="27">
        <f t="shared" si="52"/>
        <v>0.57512874787877322</v>
      </c>
    </row>
    <row r="713" spans="1:7" x14ac:dyDescent="0.3">
      <c r="A713">
        <v>4839</v>
      </c>
      <c r="B713">
        <v>-8.7137047237924994E-2</v>
      </c>
      <c r="C713">
        <v>-8.6544972017870106E-2</v>
      </c>
      <c r="D713">
        <f t="shared" si="49"/>
        <v>5.9207522005488844E-4</v>
      </c>
      <c r="E713" s="36">
        <f t="shared" si="50"/>
        <v>5.9207522005488844E-4</v>
      </c>
      <c r="F713">
        <f t="shared" si="51"/>
        <v>0.67947588175468643</v>
      </c>
      <c r="G713" s="27">
        <f t="shared" si="52"/>
        <v>0.67947588175468643</v>
      </c>
    </row>
    <row r="714" spans="1:7" x14ac:dyDescent="0.3">
      <c r="A714">
        <v>4840</v>
      </c>
      <c r="B714">
        <v>-8.7756633181833396E-2</v>
      </c>
      <c r="C714">
        <v>-8.7177332931232407E-2</v>
      </c>
      <c r="D714">
        <f t="shared" si="49"/>
        <v>5.7930025060098922E-4</v>
      </c>
      <c r="E714" s="36">
        <f t="shared" si="50"/>
        <v>5.7930025060098922E-4</v>
      </c>
      <c r="F714">
        <f t="shared" si="51"/>
        <v>0.66012132598645645</v>
      </c>
      <c r="G714" s="27">
        <f t="shared" si="52"/>
        <v>0.66012132598645645</v>
      </c>
    </row>
    <row r="715" spans="1:7" x14ac:dyDescent="0.3">
      <c r="A715">
        <v>4841</v>
      </c>
      <c r="B715">
        <v>-8.8376212548039998E-2</v>
      </c>
      <c r="C715">
        <v>-8.7707489075457695E-2</v>
      </c>
      <c r="D715">
        <f t="shared" si="49"/>
        <v>6.6872347258230269E-4</v>
      </c>
      <c r="E715" s="36">
        <f t="shared" si="50"/>
        <v>6.6872347258230269E-4</v>
      </c>
      <c r="F715">
        <f t="shared" si="51"/>
        <v>0.75667813012330043</v>
      </c>
      <c r="G715" s="27">
        <f t="shared" si="52"/>
        <v>0.75667813012330043</v>
      </c>
    </row>
    <row r="716" spans="1:7" x14ac:dyDescent="0.3">
      <c r="A716">
        <v>4842</v>
      </c>
      <c r="B716">
        <v>-8.8833887473316497E-2</v>
      </c>
      <c r="C716">
        <v>-8.8229782261867701E-2</v>
      </c>
      <c r="D716">
        <f t="shared" si="49"/>
        <v>6.0410521144879659E-4</v>
      </c>
      <c r="E716" s="36">
        <f t="shared" si="50"/>
        <v>6.0410521144879659E-4</v>
      </c>
      <c r="F716">
        <f t="shared" si="51"/>
        <v>0.68003914793243159</v>
      </c>
      <c r="G716" s="27">
        <f t="shared" si="52"/>
        <v>0.68003914793243159</v>
      </c>
    </row>
    <row r="717" spans="1:7" x14ac:dyDescent="0.3">
      <c r="A717">
        <v>4843</v>
      </c>
      <c r="B717">
        <v>-8.92740733774018E-2</v>
      </c>
      <c r="C717">
        <v>-8.8653892385193306E-2</v>
      </c>
      <c r="D717">
        <f t="shared" si="49"/>
        <v>6.2018099220849388E-4</v>
      </c>
      <c r="E717" s="36">
        <f t="shared" si="50"/>
        <v>6.2018099220849388E-4</v>
      </c>
      <c r="F717">
        <f t="shared" si="51"/>
        <v>0.69469328411476072</v>
      </c>
      <c r="G717" s="27">
        <f t="shared" si="52"/>
        <v>0.69469328411476072</v>
      </c>
    </row>
    <row r="718" spans="1:7" x14ac:dyDescent="0.3">
      <c r="A718">
        <v>4844</v>
      </c>
      <c r="B718">
        <v>-8.9716069310137397E-2</v>
      </c>
      <c r="C718">
        <v>-8.8938612344645798E-2</v>
      </c>
      <c r="D718">
        <f t="shared" si="49"/>
        <v>7.7745696549159915E-4</v>
      </c>
      <c r="E718" s="36">
        <f t="shared" si="50"/>
        <v>7.7745696549159915E-4</v>
      </c>
      <c r="F718">
        <f t="shared" si="51"/>
        <v>0.86657493074515579</v>
      </c>
      <c r="G718" s="27">
        <f t="shared" si="52"/>
        <v>0.86657493074515579</v>
      </c>
    </row>
    <row r="719" spans="1:7" x14ac:dyDescent="0.3">
      <c r="A719">
        <v>4845</v>
      </c>
      <c r="B719">
        <v>-9.0139547575544293E-2</v>
      </c>
      <c r="C719">
        <v>-8.9305912478420402E-2</v>
      </c>
      <c r="D719">
        <f t="shared" si="49"/>
        <v>8.336350971238915E-4</v>
      </c>
      <c r="E719" s="36">
        <f t="shared" si="50"/>
        <v>8.336350971238915E-4</v>
      </c>
      <c r="F719">
        <f t="shared" si="51"/>
        <v>0.92482724791272919</v>
      </c>
      <c r="G719" s="27">
        <f t="shared" si="52"/>
        <v>0.92482724791272919</v>
      </c>
    </row>
    <row r="720" spans="1:7" x14ac:dyDescent="0.3">
      <c r="A720">
        <v>4846</v>
      </c>
      <c r="B720">
        <v>-9.0326871116936394E-2</v>
      </c>
      <c r="C720">
        <v>-8.9605623115572394E-2</v>
      </c>
      <c r="D720">
        <f t="shared" si="49"/>
        <v>7.2124800136399991E-4</v>
      </c>
      <c r="E720" s="36">
        <f t="shared" si="50"/>
        <v>7.2124800136399991E-4</v>
      </c>
      <c r="F720">
        <f t="shared" si="51"/>
        <v>0.79848664350421084</v>
      </c>
      <c r="G720" s="27">
        <f t="shared" si="52"/>
        <v>0.79848664350421084</v>
      </c>
    </row>
    <row r="721" spans="1:7" x14ac:dyDescent="0.3">
      <c r="A721">
        <v>4847</v>
      </c>
      <c r="B721">
        <v>-9.0517638640942005E-2</v>
      </c>
      <c r="C721">
        <v>-8.9648489215952504E-2</v>
      </c>
      <c r="D721">
        <f t="shared" si="49"/>
        <v>8.6914942498950154E-4</v>
      </c>
      <c r="E721" s="36">
        <f t="shared" si="50"/>
        <v>8.6914942498950154E-4</v>
      </c>
      <c r="F721">
        <f t="shared" si="51"/>
        <v>0.96019896015755868</v>
      </c>
      <c r="G721" s="27">
        <f t="shared" si="52"/>
        <v>0.96019896015755868</v>
      </c>
    </row>
    <row r="722" spans="1:7" x14ac:dyDescent="0.3">
      <c r="A722">
        <v>4848</v>
      </c>
      <c r="B722">
        <v>-9.0701365006144494E-2</v>
      </c>
      <c r="C722">
        <v>-8.9879599360331103E-2</v>
      </c>
      <c r="D722">
        <f t="shared" si="49"/>
        <v>8.2176564581339095E-4</v>
      </c>
      <c r="E722" s="36">
        <f t="shared" si="50"/>
        <v>8.2176564581339095E-4</v>
      </c>
      <c r="F722">
        <f t="shared" si="51"/>
        <v>0.90601243515764185</v>
      </c>
      <c r="G722" s="27">
        <f t="shared" si="52"/>
        <v>0.90601243515764185</v>
      </c>
    </row>
    <row r="723" spans="1:7" x14ac:dyDescent="0.3">
      <c r="A723">
        <v>4849</v>
      </c>
      <c r="B723">
        <v>-9.0886359711473005E-2</v>
      </c>
      <c r="C723">
        <v>-9.0024682966746705E-2</v>
      </c>
      <c r="D723">
        <f t="shared" si="49"/>
        <v>8.6167674472630018E-4</v>
      </c>
      <c r="E723" s="36">
        <f t="shared" si="50"/>
        <v>8.6167674472630018E-4</v>
      </c>
      <c r="F723">
        <f t="shared" si="51"/>
        <v>0.9480814805013329</v>
      </c>
      <c r="G723" s="27">
        <f t="shared" si="52"/>
        <v>0.9480814805013329</v>
      </c>
    </row>
    <row r="724" spans="1:7" x14ac:dyDescent="0.3">
      <c r="A724">
        <v>4850</v>
      </c>
      <c r="B724">
        <v>-9.0901435324432095E-2</v>
      </c>
      <c r="C724">
        <v>-9.0041217033461005E-2</v>
      </c>
      <c r="D724">
        <f t="shared" si="49"/>
        <v>8.6021829097109037E-4</v>
      </c>
      <c r="E724" s="36">
        <f t="shared" si="50"/>
        <v>8.6021829097109037E-4</v>
      </c>
      <c r="F724">
        <f t="shared" si="51"/>
        <v>0.94631981101390217</v>
      </c>
      <c r="G724" s="27">
        <f t="shared" si="52"/>
        <v>0.94631981101390217</v>
      </c>
    </row>
    <row r="725" spans="1:7" x14ac:dyDescent="0.3">
      <c r="A725">
        <v>4851</v>
      </c>
      <c r="B725">
        <v>-9.0909512533951797E-2</v>
      </c>
      <c r="C725">
        <v>-9.0085549808417695E-2</v>
      </c>
      <c r="D725">
        <f t="shared" si="49"/>
        <v>8.2396272553410255E-4</v>
      </c>
      <c r="E725" s="36">
        <f t="shared" si="50"/>
        <v>8.2396272553410255E-4</v>
      </c>
      <c r="F725">
        <f t="shared" si="51"/>
        <v>0.90635479452865708</v>
      </c>
      <c r="G725" s="27">
        <f t="shared" si="52"/>
        <v>0.90635479452865708</v>
      </c>
    </row>
    <row r="726" spans="1:7" x14ac:dyDescent="0.3">
      <c r="A726">
        <v>4852</v>
      </c>
      <c r="B726">
        <v>-9.0910550537509197E-2</v>
      </c>
      <c r="C726">
        <v>-9.0042921663203102E-2</v>
      </c>
      <c r="D726">
        <f t="shared" si="49"/>
        <v>8.6762887430609503E-4</v>
      </c>
      <c r="E726" s="36">
        <f t="shared" si="50"/>
        <v>8.6762887430609503E-4</v>
      </c>
      <c r="F726">
        <f t="shared" si="51"/>
        <v>0.95437643835202168</v>
      </c>
      <c r="G726" s="27">
        <f t="shared" si="52"/>
        <v>0.95437643835202168</v>
      </c>
    </row>
    <row r="727" spans="1:7" x14ac:dyDescent="0.3">
      <c r="A727">
        <v>4853</v>
      </c>
      <c r="B727">
        <v>-9.0865898401532405E-2</v>
      </c>
      <c r="C727">
        <v>-8.9924974989551196E-2</v>
      </c>
      <c r="D727">
        <f t="shared" si="49"/>
        <v>9.4092341198120932E-4</v>
      </c>
      <c r="E727" s="36">
        <f t="shared" si="50"/>
        <v>9.4092341198120932E-4</v>
      </c>
      <c r="F727">
        <f t="shared" si="51"/>
        <v>1.0355077411146152</v>
      </c>
      <c r="G727" s="27">
        <f t="shared" si="52"/>
        <v>1.0355077411146152</v>
      </c>
    </row>
    <row r="728" spans="1:7" x14ac:dyDescent="0.3">
      <c r="A728">
        <v>4854</v>
      </c>
      <c r="B728">
        <v>-9.07299051208076E-2</v>
      </c>
      <c r="C728">
        <v>-8.9705361596160896E-2</v>
      </c>
      <c r="D728">
        <f t="shared" si="49"/>
        <v>1.0245435246467038E-3</v>
      </c>
      <c r="E728" s="36">
        <f t="shared" si="50"/>
        <v>1.0245435246467038E-3</v>
      </c>
      <c r="F728">
        <f t="shared" si="51"/>
        <v>1.1292236261930571</v>
      </c>
      <c r="G728" s="27">
        <f t="shared" si="52"/>
        <v>1.1292236261930571</v>
      </c>
    </row>
    <row r="729" spans="1:7" x14ac:dyDescent="0.3">
      <c r="A729">
        <v>4855</v>
      </c>
      <c r="B729">
        <v>-9.0600438118562707E-2</v>
      </c>
      <c r="C729">
        <v>-8.9591506565151302E-2</v>
      </c>
      <c r="D729">
        <f t="shared" si="49"/>
        <v>1.0089315534114046E-3</v>
      </c>
      <c r="E729" s="36">
        <f t="shared" si="50"/>
        <v>1.0089315534114046E-3</v>
      </c>
      <c r="F729">
        <f t="shared" si="51"/>
        <v>1.1136056009917785</v>
      </c>
      <c r="G729" s="27">
        <f t="shared" si="52"/>
        <v>1.1136056009917785</v>
      </c>
    </row>
    <row r="730" spans="1:7" x14ac:dyDescent="0.3">
      <c r="A730">
        <v>4856</v>
      </c>
      <c r="B730">
        <v>-9.0443418119230207E-2</v>
      </c>
      <c r="C730">
        <v>-8.9376950969703106E-2</v>
      </c>
      <c r="D730">
        <f t="shared" si="49"/>
        <v>1.0664671495271005E-3</v>
      </c>
      <c r="E730" s="36">
        <f t="shared" si="50"/>
        <v>1.0664671495271005E-3</v>
      </c>
      <c r="F730">
        <f t="shared" si="51"/>
        <v>1.1791539635545318</v>
      </c>
      <c r="G730" s="27">
        <f t="shared" si="52"/>
        <v>1.1791539635545318</v>
      </c>
    </row>
    <row r="731" spans="1:7" x14ac:dyDescent="0.3">
      <c r="A731">
        <v>4857</v>
      </c>
      <c r="B731">
        <v>-9.0314968956969499E-2</v>
      </c>
      <c r="C731">
        <v>-8.9334119575085802E-2</v>
      </c>
      <c r="D731">
        <f t="shared" si="49"/>
        <v>9.8084938188369719E-4</v>
      </c>
      <c r="E731" s="36">
        <f t="shared" si="50"/>
        <v>9.8084938188369719E-4</v>
      </c>
      <c r="F731">
        <f t="shared" si="51"/>
        <v>1.0860319094512694</v>
      </c>
      <c r="G731" s="27">
        <f t="shared" si="52"/>
        <v>1.0860319094512694</v>
      </c>
    </row>
    <row r="732" spans="1:7" x14ac:dyDescent="0.3">
      <c r="A732">
        <v>4858</v>
      </c>
      <c r="B732">
        <v>-8.9947631057138003E-2</v>
      </c>
      <c r="C732">
        <v>-8.8945446022630797E-2</v>
      </c>
      <c r="D732">
        <f t="shared" si="49"/>
        <v>1.0021850345072053E-3</v>
      </c>
      <c r="E732" s="36">
        <f t="shared" si="50"/>
        <v>1.0021850345072053E-3</v>
      </c>
      <c r="F732">
        <f t="shared" si="51"/>
        <v>1.114187247322368</v>
      </c>
      <c r="G732" s="27">
        <f t="shared" si="52"/>
        <v>1.114187247322368</v>
      </c>
    </row>
    <row r="733" spans="1:7" x14ac:dyDescent="0.3">
      <c r="A733">
        <v>4859</v>
      </c>
      <c r="B733">
        <v>-8.9578665861673804E-2</v>
      </c>
      <c r="C733">
        <v>-8.8485212959799803E-2</v>
      </c>
      <c r="D733">
        <f t="shared" si="49"/>
        <v>1.0934529018740008E-3</v>
      </c>
      <c r="E733" s="36">
        <f t="shared" si="50"/>
        <v>1.0934529018740008E-3</v>
      </c>
      <c r="F733">
        <f t="shared" si="51"/>
        <v>1.2206621870909491</v>
      </c>
      <c r="G733" s="27">
        <f t="shared" si="52"/>
        <v>1.2206621870909491</v>
      </c>
    </row>
    <row r="734" spans="1:7" x14ac:dyDescent="0.3">
      <c r="A734">
        <v>4860</v>
      </c>
      <c r="B734">
        <v>-8.9209784735079595E-2</v>
      </c>
      <c r="C734">
        <v>-8.8309662266819605E-2</v>
      </c>
      <c r="D734">
        <f t="shared" si="49"/>
        <v>9.0012246825998954E-4</v>
      </c>
      <c r="E734" s="36">
        <f t="shared" si="50"/>
        <v>9.0012246825998954E-4</v>
      </c>
      <c r="F734">
        <f t="shared" si="51"/>
        <v>1.0089952250563363</v>
      </c>
      <c r="G734" s="27">
        <f t="shared" si="52"/>
        <v>1.0089952250563363</v>
      </c>
    </row>
    <row r="735" spans="1:7" x14ac:dyDescent="0.3">
      <c r="A735">
        <v>4861</v>
      </c>
      <c r="B735">
        <v>-8.8843356683649205E-2</v>
      </c>
      <c r="C735">
        <v>-8.78421186163163E-2</v>
      </c>
      <c r="D735">
        <f t="shared" si="49"/>
        <v>1.0012380673329047E-3</v>
      </c>
      <c r="E735" s="36">
        <f t="shared" si="50"/>
        <v>1.0012380673329047E-3</v>
      </c>
      <c r="F735">
        <f t="shared" si="51"/>
        <v>1.1269701018817686</v>
      </c>
      <c r="G735" s="27">
        <f t="shared" si="52"/>
        <v>1.1269701018817686</v>
      </c>
    </row>
    <row r="736" spans="1:7" x14ac:dyDescent="0.3">
      <c r="A736">
        <v>4862</v>
      </c>
      <c r="B736">
        <v>-8.8775356962448995E-2</v>
      </c>
      <c r="C736">
        <v>-8.7733772274072502E-2</v>
      </c>
      <c r="D736">
        <f t="shared" si="49"/>
        <v>1.0415846883764929E-3</v>
      </c>
      <c r="E736" s="36">
        <f t="shared" si="50"/>
        <v>1.0415846883764929E-3</v>
      </c>
      <c r="F736">
        <f t="shared" si="51"/>
        <v>1.1732813294314004</v>
      </c>
      <c r="G736" s="27">
        <f t="shared" si="52"/>
        <v>1.1732813294314004</v>
      </c>
    </row>
    <row r="737" spans="1:7" x14ac:dyDescent="0.3">
      <c r="A737">
        <v>4863</v>
      </c>
      <c r="B737">
        <v>-8.8696975668509898E-2</v>
      </c>
      <c r="C737">
        <v>-8.7458261443591395E-2</v>
      </c>
      <c r="D737">
        <f t="shared" si="49"/>
        <v>1.2387142249185024E-3</v>
      </c>
      <c r="E737" s="36">
        <f t="shared" si="50"/>
        <v>1.2387142249185024E-3</v>
      </c>
      <c r="F737">
        <f t="shared" si="51"/>
        <v>1.3965687280567372</v>
      </c>
      <c r="G737" s="27">
        <f t="shared" si="52"/>
        <v>1.3965687280567372</v>
      </c>
    </row>
    <row r="738" spans="1:7" x14ac:dyDescent="0.3">
      <c r="A738">
        <v>4864</v>
      </c>
      <c r="B738">
        <v>-8.8591246381761607E-2</v>
      </c>
      <c r="C738">
        <v>-8.7342799879729302E-2</v>
      </c>
      <c r="D738">
        <f t="shared" si="49"/>
        <v>1.2484465020323049E-3</v>
      </c>
      <c r="E738" s="36">
        <f t="shared" si="50"/>
        <v>1.2484465020323049E-3</v>
      </c>
      <c r="F738">
        <f t="shared" si="51"/>
        <v>1.4092210607946973</v>
      </c>
      <c r="G738" s="27">
        <f t="shared" si="52"/>
        <v>1.4092210607946973</v>
      </c>
    </row>
    <row r="739" spans="1:7" x14ac:dyDescent="0.3">
      <c r="A739">
        <v>4865</v>
      </c>
      <c r="B739">
        <v>-8.7696004523686796E-2</v>
      </c>
      <c r="C739">
        <v>-8.63057212455937E-2</v>
      </c>
      <c r="D739">
        <f t="shared" si="49"/>
        <v>1.3902832780930963E-3</v>
      </c>
      <c r="E739" s="36">
        <f t="shared" si="50"/>
        <v>1.3902832780930963E-3</v>
      </c>
      <c r="F739">
        <f t="shared" si="51"/>
        <v>1.5853439226157438</v>
      </c>
      <c r="G739" s="27">
        <f t="shared" si="52"/>
        <v>1.5853439226157438</v>
      </c>
    </row>
    <row r="740" spans="1:7" x14ac:dyDescent="0.3">
      <c r="A740">
        <v>4866</v>
      </c>
      <c r="B740">
        <v>-8.66047855634616E-2</v>
      </c>
      <c r="C740">
        <v>-8.5260891007344894E-2</v>
      </c>
      <c r="D740">
        <f t="shared" si="49"/>
        <v>1.3438945561167065E-3</v>
      </c>
      <c r="E740" s="36">
        <f t="shared" si="50"/>
        <v>1.3438945561167065E-3</v>
      </c>
      <c r="F740">
        <f t="shared" si="51"/>
        <v>1.5517555379568921</v>
      </c>
      <c r="G740" s="27">
        <f t="shared" si="52"/>
        <v>1.5517555379568921</v>
      </c>
    </row>
    <row r="741" spans="1:7" x14ac:dyDescent="0.3">
      <c r="A741">
        <v>4867</v>
      </c>
      <c r="B741">
        <v>-8.5551604192898104E-2</v>
      </c>
      <c r="C741">
        <v>-8.4289640791848697E-2</v>
      </c>
      <c r="D741">
        <f t="shared" si="49"/>
        <v>1.2619634010494069E-3</v>
      </c>
      <c r="E741" s="36">
        <f t="shared" si="50"/>
        <v>1.2619634010494069E-3</v>
      </c>
      <c r="F741">
        <f t="shared" si="51"/>
        <v>1.4750902837590114</v>
      </c>
      <c r="G741" s="27">
        <f t="shared" si="52"/>
        <v>1.4750902837590114</v>
      </c>
    </row>
    <row r="742" spans="1:7" x14ac:dyDescent="0.3">
      <c r="A742">
        <v>4868</v>
      </c>
      <c r="B742">
        <v>-8.4574619160222006E-2</v>
      </c>
      <c r="C742">
        <v>-8.3202425924985904E-2</v>
      </c>
      <c r="D742">
        <f t="shared" si="49"/>
        <v>1.3721932352361021E-3</v>
      </c>
      <c r="E742" s="36">
        <f t="shared" si="50"/>
        <v>1.3721932352361021E-3</v>
      </c>
      <c r="F742">
        <f t="shared" si="51"/>
        <v>1.6224645749058082</v>
      </c>
      <c r="G742" s="27">
        <f t="shared" si="52"/>
        <v>1.6224645749058082</v>
      </c>
    </row>
    <row r="743" spans="1:7" x14ac:dyDescent="0.3">
      <c r="A743">
        <v>4869</v>
      </c>
      <c r="B743">
        <v>-8.3499813233488901E-2</v>
      </c>
      <c r="C743">
        <v>-8.2132721209308507E-2</v>
      </c>
      <c r="D743">
        <f t="shared" si="49"/>
        <v>1.3670920241803941E-3</v>
      </c>
      <c r="E743" s="36">
        <f t="shared" si="50"/>
        <v>1.3670920241803941E-3</v>
      </c>
      <c r="F743">
        <f t="shared" si="51"/>
        <v>1.6372396191565379</v>
      </c>
      <c r="G743" s="27">
        <f t="shared" si="52"/>
        <v>1.6372396191565379</v>
      </c>
    </row>
    <row r="744" spans="1:7" x14ac:dyDescent="0.3">
      <c r="A744">
        <v>4870</v>
      </c>
      <c r="B744">
        <v>-8.2714759412682901E-2</v>
      </c>
      <c r="C744">
        <v>-8.1419017239865693E-2</v>
      </c>
      <c r="D744">
        <f t="shared" si="49"/>
        <v>1.2957421728172075E-3</v>
      </c>
      <c r="E744" s="36">
        <f t="shared" si="50"/>
        <v>1.2957421728172075E-3</v>
      </c>
      <c r="F744">
        <f t="shared" si="51"/>
        <v>1.5665186987396682</v>
      </c>
      <c r="G744" s="27">
        <f t="shared" si="52"/>
        <v>1.5665186987396682</v>
      </c>
    </row>
    <row r="745" spans="1:7" x14ac:dyDescent="0.3">
      <c r="A745">
        <v>4871</v>
      </c>
      <c r="B745">
        <v>-8.1904367029195596E-2</v>
      </c>
      <c r="C745">
        <v>-8.0735138346108695E-2</v>
      </c>
      <c r="D745">
        <f t="shared" si="49"/>
        <v>1.1692286830869009E-3</v>
      </c>
      <c r="E745" s="36">
        <f t="shared" si="50"/>
        <v>1.1692286830869009E-3</v>
      </c>
      <c r="F745">
        <f t="shared" si="51"/>
        <v>1.4275535304120206</v>
      </c>
      <c r="G745" s="27">
        <f t="shared" si="52"/>
        <v>1.4275535304120206</v>
      </c>
    </row>
    <row r="746" spans="1:7" x14ac:dyDescent="0.3">
      <c r="A746">
        <v>4872</v>
      </c>
      <c r="B746">
        <v>-8.1156103313308595E-2</v>
      </c>
      <c r="C746">
        <v>-8.0102175944471998E-2</v>
      </c>
      <c r="D746">
        <f t="shared" si="49"/>
        <v>1.0539273688365963E-3</v>
      </c>
      <c r="E746" s="36">
        <f t="shared" si="50"/>
        <v>1.0539273688365963E-3</v>
      </c>
      <c r="F746">
        <f t="shared" si="51"/>
        <v>1.2986421548208626</v>
      </c>
      <c r="G746" s="27">
        <f t="shared" si="52"/>
        <v>1.2986421548208626</v>
      </c>
    </row>
    <row r="747" spans="1:7" x14ac:dyDescent="0.3">
      <c r="A747">
        <v>4873</v>
      </c>
      <c r="B747">
        <v>-8.0472162486373205E-2</v>
      </c>
      <c r="C747">
        <v>-7.9240927315333803E-2</v>
      </c>
      <c r="D747">
        <f t="shared" si="49"/>
        <v>1.2312351710394021E-3</v>
      </c>
      <c r="E747" s="36">
        <f t="shared" si="50"/>
        <v>1.2312351710394021E-3</v>
      </c>
      <c r="F747">
        <f t="shared" si="51"/>
        <v>1.5300137749471985</v>
      </c>
      <c r="G747" s="27">
        <f t="shared" si="52"/>
        <v>1.5300137749471985</v>
      </c>
    </row>
    <row r="748" spans="1:7" x14ac:dyDescent="0.3">
      <c r="A748">
        <v>4874</v>
      </c>
      <c r="B748">
        <v>-7.8992474490101106E-2</v>
      </c>
      <c r="C748">
        <v>-7.7921023201053E-2</v>
      </c>
      <c r="D748">
        <f t="shared" si="49"/>
        <v>1.0714512890481059E-3</v>
      </c>
      <c r="E748" s="36">
        <f t="shared" si="50"/>
        <v>1.0714512890481059E-3</v>
      </c>
      <c r="F748">
        <f t="shared" si="51"/>
        <v>1.3563966643206933</v>
      </c>
      <c r="G748" s="27">
        <f t="shared" si="52"/>
        <v>1.3563966643206933</v>
      </c>
    </row>
    <row r="749" spans="1:7" x14ac:dyDescent="0.3">
      <c r="A749">
        <v>4875</v>
      </c>
      <c r="B749">
        <v>-7.7427983158397301E-2</v>
      </c>
      <c r="C749">
        <v>-7.6581773128359301E-2</v>
      </c>
      <c r="D749">
        <f t="shared" si="49"/>
        <v>8.4621003003799988E-4</v>
      </c>
      <c r="E749" s="36">
        <f t="shared" si="50"/>
        <v>8.4621003003799988E-4</v>
      </c>
      <c r="F749">
        <f t="shared" si="51"/>
        <v>1.0928994861029462</v>
      </c>
      <c r="G749" s="27">
        <f t="shared" si="52"/>
        <v>1.0928994861029462</v>
      </c>
    </row>
    <row r="750" spans="1:7" x14ac:dyDescent="0.3">
      <c r="A750">
        <v>4876</v>
      </c>
      <c r="B750">
        <v>-7.6001309298711406E-2</v>
      </c>
      <c r="C750">
        <v>-7.5263023281848002E-2</v>
      </c>
      <c r="D750">
        <f t="shared" si="49"/>
        <v>7.3828601686340423E-4</v>
      </c>
      <c r="E750" s="36">
        <f t="shared" si="50"/>
        <v>7.3828601686340423E-4</v>
      </c>
      <c r="F750">
        <f t="shared" si="51"/>
        <v>0.97141223444149505</v>
      </c>
      <c r="G750" s="27">
        <f t="shared" si="52"/>
        <v>0.97141223444149505</v>
      </c>
    </row>
    <row r="751" spans="1:7" x14ac:dyDescent="0.3">
      <c r="A751">
        <v>4877</v>
      </c>
      <c r="B751">
        <v>-7.4614549920081194E-2</v>
      </c>
      <c r="C751">
        <v>-7.4085838832616796E-2</v>
      </c>
      <c r="D751">
        <f t="shared" si="49"/>
        <v>5.2871108746439799E-4</v>
      </c>
      <c r="E751" s="36">
        <f t="shared" si="50"/>
        <v>5.2871108746439799E-4</v>
      </c>
      <c r="F751">
        <f t="shared" si="51"/>
        <v>0.70858979653525289</v>
      </c>
      <c r="G751" s="27">
        <f t="shared" si="52"/>
        <v>0.70858979653525289</v>
      </c>
    </row>
    <row r="752" spans="1:7" x14ac:dyDescent="0.3">
      <c r="A752">
        <v>4878</v>
      </c>
      <c r="B752">
        <v>-7.4411445060803202E-2</v>
      </c>
      <c r="C752">
        <v>-7.3935077021183196E-2</v>
      </c>
      <c r="D752">
        <f t="shared" si="49"/>
        <v>4.7636803962000651E-4</v>
      </c>
      <c r="E752" s="36">
        <f t="shared" si="50"/>
        <v>4.7636803962000651E-4</v>
      </c>
      <c r="F752">
        <f t="shared" si="51"/>
        <v>0.64018114314371377</v>
      </c>
      <c r="G752" s="27">
        <f t="shared" si="52"/>
        <v>0.64018114314371377</v>
      </c>
    </row>
    <row r="753" spans="1:7" x14ac:dyDescent="0.3">
      <c r="A753">
        <v>4879</v>
      </c>
      <c r="B753">
        <v>-7.4253202736859703E-2</v>
      </c>
      <c r="C753">
        <v>-7.3666097548693299E-2</v>
      </c>
      <c r="D753">
        <f t="shared" si="49"/>
        <v>5.8710518816640356E-4</v>
      </c>
      <c r="E753" s="36">
        <f t="shared" si="50"/>
        <v>5.8710518816640356E-4</v>
      </c>
      <c r="F753">
        <f t="shared" si="51"/>
        <v>0.79067995254965795</v>
      </c>
      <c r="G753" s="27">
        <f t="shared" si="52"/>
        <v>0.79067995254965795</v>
      </c>
    </row>
    <row r="754" spans="1:7" x14ac:dyDescent="0.3">
      <c r="A754">
        <v>4880</v>
      </c>
      <c r="B754">
        <v>-7.4089775667488894E-2</v>
      </c>
      <c r="C754">
        <v>-7.3569949353761294E-2</v>
      </c>
      <c r="D754">
        <f t="shared" si="49"/>
        <v>5.1982631372760046E-4</v>
      </c>
      <c r="E754" s="36">
        <f t="shared" si="50"/>
        <v>5.1982631372760046E-4</v>
      </c>
      <c r="F754">
        <f t="shared" si="51"/>
        <v>0.70161680075879063</v>
      </c>
      <c r="G754" s="27">
        <f t="shared" si="52"/>
        <v>0.70161680075879063</v>
      </c>
    </row>
    <row r="755" spans="1:7" x14ac:dyDescent="0.3">
      <c r="A755">
        <v>4881</v>
      </c>
      <c r="B755">
        <v>-7.3940765398472497E-2</v>
      </c>
      <c r="C755">
        <v>-7.3327982010957901E-2</v>
      </c>
      <c r="D755">
        <f t="shared" si="49"/>
        <v>6.1278338751459549E-4</v>
      </c>
      <c r="E755" s="36">
        <f t="shared" si="50"/>
        <v>6.1278338751459549E-4</v>
      </c>
      <c r="F755">
        <f t="shared" si="51"/>
        <v>0.82874904555323237</v>
      </c>
      <c r="G755" s="27">
        <f t="shared" si="52"/>
        <v>0.82874904555323237</v>
      </c>
    </row>
    <row r="756" spans="1:7" x14ac:dyDescent="0.3">
      <c r="A756">
        <v>4882</v>
      </c>
      <c r="B756">
        <v>-7.5548970610833599E-2</v>
      </c>
      <c r="C756">
        <v>-7.4673920363753005E-2</v>
      </c>
      <c r="D756">
        <f t="shared" si="49"/>
        <v>8.7505024708059431E-4</v>
      </c>
      <c r="E756" s="36">
        <f t="shared" si="50"/>
        <v>8.7505024708059431E-4</v>
      </c>
      <c r="F756">
        <f t="shared" si="51"/>
        <v>1.158255685028637</v>
      </c>
      <c r="G756" s="27">
        <f t="shared" si="52"/>
        <v>1.158255685028637</v>
      </c>
    </row>
    <row r="757" spans="1:7" x14ac:dyDescent="0.3">
      <c r="A757">
        <v>4883</v>
      </c>
      <c r="B757">
        <v>-7.6935893979841602E-2</v>
      </c>
      <c r="C757">
        <v>-7.6041430689993E-2</v>
      </c>
      <c r="D757">
        <f t="shared" si="49"/>
        <v>8.9446328984860157E-4</v>
      </c>
      <c r="E757" s="36">
        <f t="shared" si="50"/>
        <v>8.9446328984860157E-4</v>
      </c>
      <c r="F757">
        <f t="shared" si="51"/>
        <v>1.1626085609442127</v>
      </c>
      <c r="G757" s="27">
        <f t="shared" si="52"/>
        <v>1.1626085609442127</v>
      </c>
    </row>
    <row r="758" spans="1:7" x14ac:dyDescent="0.3">
      <c r="A758">
        <v>4884</v>
      </c>
      <c r="B758">
        <v>-7.6508663260355797E-2</v>
      </c>
      <c r="C758">
        <v>-7.5395801059927603E-2</v>
      </c>
      <c r="D758">
        <f t="shared" si="49"/>
        <v>1.1128622004281941E-3</v>
      </c>
      <c r="E758" s="36">
        <f t="shared" si="50"/>
        <v>1.1128622004281941E-3</v>
      </c>
      <c r="F758">
        <f t="shared" si="51"/>
        <v>1.4545571089657785</v>
      </c>
      <c r="G758" s="27">
        <f t="shared" si="52"/>
        <v>1.4545571089657785</v>
      </c>
    </row>
    <row r="759" spans="1:7" x14ac:dyDescent="0.3">
      <c r="A759">
        <v>4885</v>
      </c>
      <c r="B759">
        <v>-7.5742493621555801E-2</v>
      </c>
      <c r="C759">
        <v>-7.4687497506884901E-2</v>
      </c>
      <c r="D759">
        <f t="shared" si="49"/>
        <v>1.0549961146709003E-3</v>
      </c>
      <c r="E759" s="36">
        <f t="shared" si="50"/>
        <v>1.0549961146709003E-3</v>
      </c>
      <c r="F759">
        <f t="shared" si="51"/>
        <v>1.3928721702009763</v>
      </c>
      <c r="G759" s="27">
        <f t="shared" si="52"/>
        <v>1.3928721702009763</v>
      </c>
    </row>
    <row r="760" spans="1:7" x14ac:dyDescent="0.3">
      <c r="A760">
        <v>4886</v>
      </c>
      <c r="B760">
        <v>-7.4363491507378601E-2</v>
      </c>
      <c r="C760">
        <v>-7.3230667345540998E-2</v>
      </c>
      <c r="D760">
        <f t="shared" si="49"/>
        <v>1.1328241618376034E-3</v>
      </c>
      <c r="E760" s="36">
        <f t="shared" si="50"/>
        <v>1.1328241618376034E-3</v>
      </c>
      <c r="F760">
        <f t="shared" si="51"/>
        <v>1.523360642265164</v>
      </c>
      <c r="G760" s="27">
        <f t="shared" si="52"/>
        <v>1.523360642265164</v>
      </c>
    </row>
    <row r="761" spans="1:7" x14ac:dyDescent="0.3">
      <c r="A761">
        <v>4887</v>
      </c>
      <c r="B761">
        <v>-7.28810844684364E-2</v>
      </c>
      <c r="C761">
        <v>-7.18644630469219E-2</v>
      </c>
      <c r="D761">
        <f t="shared" si="49"/>
        <v>1.0166214215144992E-3</v>
      </c>
      <c r="E761" s="36">
        <f t="shared" si="50"/>
        <v>1.0166214215144992E-3</v>
      </c>
      <c r="F761">
        <f t="shared" si="51"/>
        <v>1.394904355402095</v>
      </c>
      <c r="G761" s="27">
        <f t="shared" si="52"/>
        <v>1.394904355402095</v>
      </c>
    </row>
    <row r="762" spans="1:7" x14ac:dyDescent="0.3">
      <c r="A762">
        <v>4888</v>
      </c>
      <c r="B762">
        <v>-7.1408263569355299E-2</v>
      </c>
      <c r="C762">
        <v>-7.0419610233619007E-2</v>
      </c>
      <c r="D762">
        <f t="shared" si="49"/>
        <v>9.8865333573629199E-4</v>
      </c>
      <c r="E762" s="36">
        <f t="shared" si="50"/>
        <v>9.8865333573629199E-4</v>
      </c>
      <c r="F762">
        <f t="shared" si="51"/>
        <v>1.3845082996256619</v>
      </c>
      <c r="G762" s="27">
        <f t="shared" si="52"/>
        <v>1.3845082996256619</v>
      </c>
    </row>
    <row r="763" spans="1:7" x14ac:dyDescent="0.3">
      <c r="A763">
        <v>4889</v>
      </c>
      <c r="B763">
        <v>-6.9924779918223601E-2</v>
      </c>
      <c r="C763">
        <v>-6.9017672608602296E-2</v>
      </c>
      <c r="D763">
        <f t="shared" si="49"/>
        <v>9.0710730962130504E-4</v>
      </c>
      <c r="E763" s="36">
        <f t="shared" si="50"/>
        <v>9.0710730962130504E-4</v>
      </c>
      <c r="F763">
        <f t="shared" si="51"/>
        <v>1.2972615869254918</v>
      </c>
      <c r="G763" s="27">
        <f t="shared" si="52"/>
        <v>1.2972615869254918</v>
      </c>
    </row>
    <row r="764" spans="1:7" x14ac:dyDescent="0.3">
      <c r="A764">
        <v>4890</v>
      </c>
      <c r="B764">
        <v>-6.8891334234149004E-2</v>
      </c>
      <c r="C764">
        <v>-6.7999786795897604E-2</v>
      </c>
      <c r="D764">
        <f t="shared" si="49"/>
        <v>8.9154743825139993E-4</v>
      </c>
      <c r="E764" s="36">
        <f t="shared" si="50"/>
        <v>8.9154743825139993E-4</v>
      </c>
      <c r="F764">
        <f t="shared" si="51"/>
        <v>1.2941358273323518</v>
      </c>
      <c r="G764" s="27">
        <f t="shared" si="52"/>
        <v>1.2941358273323518</v>
      </c>
    </row>
    <row r="765" spans="1:7" x14ac:dyDescent="0.3">
      <c r="A765">
        <v>4891</v>
      </c>
      <c r="B765">
        <v>-6.7840491118382598E-2</v>
      </c>
      <c r="C765">
        <v>-6.6961749749224697E-2</v>
      </c>
      <c r="D765">
        <f t="shared" si="49"/>
        <v>8.7874136915790102E-4</v>
      </c>
      <c r="E765" s="36">
        <f t="shared" si="50"/>
        <v>8.7874136915790102E-4</v>
      </c>
      <c r="F765">
        <f t="shared" si="51"/>
        <v>1.2953051410321972</v>
      </c>
      <c r="G765" s="27">
        <f t="shared" si="52"/>
        <v>1.2953051410321972</v>
      </c>
    </row>
    <row r="766" spans="1:7" x14ac:dyDescent="0.3">
      <c r="A766">
        <v>4892</v>
      </c>
      <c r="B766">
        <v>-6.6799644011721601E-2</v>
      </c>
      <c r="C766">
        <v>-6.6121804266140602E-2</v>
      </c>
      <c r="D766">
        <f t="shared" si="49"/>
        <v>6.7783974558099924E-4</v>
      </c>
      <c r="E766" s="36">
        <f t="shared" si="50"/>
        <v>6.7783974558099924E-4</v>
      </c>
      <c r="F766">
        <f t="shared" si="51"/>
        <v>1.0147355657495061</v>
      </c>
      <c r="G766" s="27">
        <f t="shared" si="52"/>
        <v>1.0147355657495061</v>
      </c>
    </row>
    <row r="767" spans="1:7" x14ac:dyDescent="0.3">
      <c r="A767">
        <v>4893</v>
      </c>
      <c r="B767">
        <v>-6.5783155582189098E-2</v>
      </c>
      <c r="C767">
        <v>-6.5436172493251399E-2</v>
      </c>
      <c r="D767">
        <f t="shared" si="49"/>
        <v>3.4698308893769958E-4</v>
      </c>
      <c r="E767" s="36">
        <f t="shared" si="50"/>
        <v>3.4698308893769958E-4</v>
      </c>
      <c r="F767">
        <f t="shared" si="51"/>
        <v>0.5274649503613138</v>
      </c>
      <c r="G767" s="27">
        <f t="shared" si="52"/>
        <v>0.5274649503613138</v>
      </c>
    </row>
    <row r="768" spans="1:7" x14ac:dyDescent="0.3">
      <c r="A768">
        <v>4894</v>
      </c>
      <c r="B768">
        <v>-6.48015111418003E-2</v>
      </c>
      <c r="C768">
        <v>-6.4758320143086107E-2</v>
      </c>
      <c r="D768">
        <f t="shared" si="49"/>
        <v>4.3190998714193185E-5</v>
      </c>
      <c r="E768" s="36">
        <f t="shared" si="50"/>
        <v>4.3190998714193185E-5</v>
      </c>
      <c r="F768">
        <f t="shared" si="51"/>
        <v>6.6651221481057052E-2</v>
      </c>
      <c r="G768" s="27">
        <f t="shared" si="52"/>
        <v>6.6651221481057052E-2</v>
      </c>
    </row>
    <row r="769" spans="1:7" x14ac:dyDescent="0.3">
      <c r="A769">
        <v>4895</v>
      </c>
      <c r="B769">
        <v>-6.6180382376955602E-2</v>
      </c>
      <c r="C769">
        <v>-6.6125844995514396E-2</v>
      </c>
      <c r="D769">
        <f t="shared" si="49"/>
        <v>5.4537381441205346E-5</v>
      </c>
      <c r="E769" s="36">
        <f t="shared" si="50"/>
        <v>5.4537381441205346E-5</v>
      </c>
      <c r="F769">
        <f t="shared" si="51"/>
        <v>8.2407171857313985E-2</v>
      </c>
      <c r="G769" s="27">
        <f t="shared" si="52"/>
        <v>8.2407171857313985E-2</v>
      </c>
    </row>
    <row r="770" spans="1:7" x14ac:dyDescent="0.3">
      <c r="A770">
        <v>4896</v>
      </c>
      <c r="B770">
        <v>-6.5274474517330705E-2</v>
      </c>
      <c r="C770">
        <v>-6.5482395695545204E-2</v>
      </c>
      <c r="D770">
        <f t="shared" si="49"/>
        <v>2.0792117821449851E-4</v>
      </c>
      <c r="E770" s="36">
        <f t="shared" si="50"/>
        <v>2.0792117821449851E-4</v>
      </c>
      <c r="F770">
        <f t="shared" si="51"/>
        <v>0.31853366840861258</v>
      </c>
      <c r="G770" s="27">
        <f t="shared" si="52"/>
        <v>0.31853366840861258</v>
      </c>
    </row>
    <row r="771" spans="1:7" x14ac:dyDescent="0.3">
      <c r="A771">
        <v>5089</v>
      </c>
      <c r="B771">
        <v>-5.7547873165182999E-2</v>
      </c>
      <c r="C771">
        <v>-5.6976460232585097E-2</v>
      </c>
      <c r="D771">
        <f t="shared" si="49"/>
        <v>5.7141293259790199E-4</v>
      </c>
      <c r="E771" s="36">
        <f t="shared" si="50"/>
        <v>5.7141293259790199E-4</v>
      </c>
      <c r="F771">
        <f t="shared" si="51"/>
        <v>0.99293492733909094</v>
      </c>
      <c r="G771" s="27">
        <f t="shared" si="52"/>
        <v>0.99293492733909094</v>
      </c>
    </row>
    <row r="772" spans="1:7" x14ac:dyDescent="0.3">
      <c r="A772">
        <v>5090</v>
      </c>
      <c r="B772">
        <v>-5.7052311328619501E-2</v>
      </c>
      <c r="C772">
        <v>-5.6413282363723803E-2</v>
      </c>
      <c r="D772">
        <f t="shared" ref="D772:D835" si="53">ABS(B772-C772)</f>
        <v>6.3902896489569788E-4</v>
      </c>
      <c r="E772" s="36">
        <f t="shared" ref="E772:E835" si="54">D772</f>
        <v>6.3902896489569788E-4</v>
      </c>
      <c r="F772">
        <f t="shared" ref="F772:F835" si="55">ABS(E772/B772)*100</f>
        <v>1.1200755061699628</v>
      </c>
      <c r="G772" s="27">
        <f t="shared" ref="G772:G835" si="56">F772</f>
        <v>1.1200755061699628</v>
      </c>
    </row>
    <row r="773" spans="1:7" x14ac:dyDescent="0.3">
      <c r="A773">
        <v>5091</v>
      </c>
      <c r="B773">
        <v>-5.6547131918776902E-2</v>
      </c>
      <c r="C773">
        <v>-5.5993972609477298E-2</v>
      </c>
      <c r="D773">
        <f t="shared" si="53"/>
        <v>5.5315930929960427E-4</v>
      </c>
      <c r="E773" s="36">
        <f t="shared" si="54"/>
        <v>5.5315930929960427E-4</v>
      </c>
      <c r="F773">
        <f t="shared" si="55"/>
        <v>0.9782269949502489</v>
      </c>
      <c r="G773" s="27">
        <f t="shared" si="56"/>
        <v>0.9782269949502489</v>
      </c>
    </row>
    <row r="774" spans="1:7" x14ac:dyDescent="0.3">
      <c r="A774">
        <v>5092</v>
      </c>
      <c r="B774">
        <v>-5.6049081166078499E-2</v>
      </c>
      <c r="C774">
        <v>-5.5337637258873702E-2</v>
      </c>
      <c r="D774">
        <f t="shared" si="53"/>
        <v>7.114439072047965E-4</v>
      </c>
      <c r="E774" s="36">
        <f t="shared" si="54"/>
        <v>7.114439072047965E-4</v>
      </c>
      <c r="F774">
        <f t="shared" si="55"/>
        <v>1.269323051160685</v>
      </c>
      <c r="G774" s="27">
        <f t="shared" si="56"/>
        <v>1.269323051160685</v>
      </c>
    </row>
    <row r="775" spans="1:7" x14ac:dyDescent="0.3">
      <c r="A775">
        <v>5093</v>
      </c>
      <c r="B775">
        <v>-5.5558552641054297E-2</v>
      </c>
      <c r="C775">
        <v>-5.4891229233506797E-2</v>
      </c>
      <c r="D775">
        <f t="shared" si="53"/>
        <v>6.6732340754750014E-4</v>
      </c>
      <c r="E775" s="36">
        <f t="shared" si="54"/>
        <v>6.6732340754750014E-4</v>
      </c>
      <c r="F775">
        <f t="shared" si="55"/>
        <v>1.201117336261186</v>
      </c>
      <c r="G775" s="27">
        <f t="shared" si="56"/>
        <v>1.201117336261186</v>
      </c>
    </row>
    <row r="776" spans="1:7" x14ac:dyDescent="0.3">
      <c r="A776">
        <v>5094</v>
      </c>
      <c r="B776">
        <v>-5.5246470298706399E-2</v>
      </c>
      <c r="C776">
        <v>-5.4369953536956998E-2</v>
      </c>
      <c r="D776">
        <f t="shared" si="53"/>
        <v>8.7651676174940046E-4</v>
      </c>
      <c r="E776" s="36">
        <f t="shared" si="54"/>
        <v>8.7651676174940046E-4</v>
      </c>
      <c r="F776">
        <f t="shared" si="55"/>
        <v>1.5865570361513652</v>
      </c>
      <c r="G776" s="27">
        <f t="shared" si="56"/>
        <v>1.5865570361513652</v>
      </c>
    </row>
    <row r="777" spans="1:7" x14ac:dyDescent="0.3">
      <c r="A777">
        <v>5095</v>
      </c>
      <c r="B777">
        <v>-5.4927777185658201E-2</v>
      </c>
      <c r="C777">
        <v>-5.4171084290267499E-2</v>
      </c>
      <c r="D777">
        <f t="shared" si="53"/>
        <v>7.5669289539070234E-4</v>
      </c>
      <c r="E777" s="36">
        <f t="shared" si="54"/>
        <v>7.5669289539070234E-4</v>
      </c>
      <c r="F777">
        <f t="shared" si="55"/>
        <v>1.3776142676100809</v>
      </c>
      <c r="G777" s="27">
        <f t="shared" si="56"/>
        <v>1.3776142676100809</v>
      </c>
    </row>
    <row r="778" spans="1:7" x14ac:dyDescent="0.3">
      <c r="A778">
        <v>5096</v>
      </c>
      <c r="B778">
        <v>-5.4616538426111999E-2</v>
      </c>
      <c r="C778">
        <v>-5.3747957404154299E-2</v>
      </c>
      <c r="D778">
        <f t="shared" si="53"/>
        <v>8.6858102195769976E-4</v>
      </c>
      <c r="E778" s="36">
        <f t="shared" si="54"/>
        <v>8.6858102195769976E-4</v>
      </c>
      <c r="F778">
        <f t="shared" si="55"/>
        <v>1.5903260202635505</v>
      </c>
      <c r="G778" s="27">
        <f t="shared" si="56"/>
        <v>1.5903260202635505</v>
      </c>
    </row>
    <row r="779" spans="1:7" x14ac:dyDescent="0.3">
      <c r="A779">
        <v>5097</v>
      </c>
      <c r="B779">
        <v>-5.4296349105033802E-2</v>
      </c>
      <c r="C779">
        <v>-5.3369892591074601E-2</v>
      </c>
      <c r="D779">
        <f t="shared" si="53"/>
        <v>9.264565139592007E-4</v>
      </c>
      <c r="E779" s="36">
        <f t="shared" si="54"/>
        <v>9.264565139592007E-4</v>
      </c>
      <c r="F779">
        <f t="shared" si="55"/>
        <v>1.7062961492438709</v>
      </c>
      <c r="G779" s="27">
        <f t="shared" si="56"/>
        <v>1.7062961492438709</v>
      </c>
    </row>
    <row r="780" spans="1:7" x14ac:dyDescent="0.3">
      <c r="A780">
        <v>5098</v>
      </c>
      <c r="B780">
        <v>-5.4318174932616703E-2</v>
      </c>
      <c r="C780">
        <v>-5.3332572753287802E-2</v>
      </c>
      <c r="D780">
        <f t="shared" si="53"/>
        <v>9.8560217932890104E-4</v>
      </c>
      <c r="E780" s="36">
        <f t="shared" si="54"/>
        <v>9.8560217932890104E-4</v>
      </c>
      <c r="F780">
        <f t="shared" si="55"/>
        <v>1.8144979660151865</v>
      </c>
      <c r="G780" s="27">
        <f t="shared" si="56"/>
        <v>1.8144979660151865</v>
      </c>
    </row>
    <row r="781" spans="1:7" x14ac:dyDescent="0.3">
      <c r="A781">
        <v>5099</v>
      </c>
      <c r="B781">
        <v>-5.43479140868963E-2</v>
      </c>
      <c r="C781">
        <v>-5.3328924774046202E-2</v>
      </c>
      <c r="D781">
        <f t="shared" si="53"/>
        <v>1.0189893128500979E-3</v>
      </c>
      <c r="E781" s="36">
        <f t="shared" si="54"/>
        <v>1.0189893128500979E-3</v>
      </c>
      <c r="F781">
        <f t="shared" si="55"/>
        <v>1.874937299747782</v>
      </c>
      <c r="G781" s="27">
        <f t="shared" si="56"/>
        <v>1.874937299747782</v>
      </c>
    </row>
    <row r="782" spans="1:7" x14ac:dyDescent="0.3">
      <c r="A782">
        <v>5100</v>
      </c>
      <c r="B782">
        <v>-5.4366704081164501E-2</v>
      </c>
      <c r="C782">
        <v>-5.3397969935329498E-2</v>
      </c>
      <c r="D782">
        <f t="shared" si="53"/>
        <v>9.6873414583500267E-4</v>
      </c>
      <c r="E782" s="36">
        <f t="shared" si="54"/>
        <v>9.6873414583500267E-4</v>
      </c>
      <c r="F782">
        <f t="shared" si="55"/>
        <v>1.7818518930056371</v>
      </c>
      <c r="G782" s="27">
        <f t="shared" si="56"/>
        <v>1.7818518930056371</v>
      </c>
    </row>
    <row r="783" spans="1:7" x14ac:dyDescent="0.3">
      <c r="A783">
        <v>5101</v>
      </c>
      <c r="B783">
        <v>-5.4387021600530799E-2</v>
      </c>
      <c r="C783">
        <v>-5.3361276083452903E-2</v>
      </c>
      <c r="D783">
        <f t="shared" si="53"/>
        <v>1.0257455170778959E-3</v>
      </c>
      <c r="E783" s="36">
        <f t="shared" si="54"/>
        <v>1.0257455170778959E-3</v>
      </c>
      <c r="F783">
        <f t="shared" si="55"/>
        <v>1.8860115646926416</v>
      </c>
      <c r="G783" s="27">
        <f t="shared" si="56"/>
        <v>1.8860115646926416</v>
      </c>
    </row>
    <row r="784" spans="1:7" x14ac:dyDescent="0.3">
      <c r="A784">
        <v>5102</v>
      </c>
      <c r="B784">
        <v>-5.4692252890203803E-2</v>
      </c>
      <c r="C784">
        <v>-5.3705494596318203E-2</v>
      </c>
      <c r="D784">
        <f t="shared" si="53"/>
        <v>9.8675829388560066E-4</v>
      </c>
      <c r="E784" s="36">
        <f t="shared" si="54"/>
        <v>9.8675829388560066E-4</v>
      </c>
      <c r="F784">
        <f t="shared" si="55"/>
        <v>1.8042012199909647</v>
      </c>
      <c r="G784" s="27">
        <f t="shared" si="56"/>
        <v>1.8042012199909647</v>
      </c>
    </row>
    <row r="785" spans="1:7" x14ac:dyDescent="0.3">
      <c r="A785">
        <v>5103</v>
      </c>
      <c r="B785">
        <v>-5.4983417479530103E-2</v>
      </c>
      <c r="C785">
        <v>-5.4002161074312903E-2</v>
      </c>
      <c r="D785">
        <f t="shared" si="53"/>
        <v>9.8125640521719987E-4</v>
      </c>
      <c r="E785" s="36">
        <f t="shared" si="54"/>
        <v>9.8125640521719987E-4</v>
      </c>
      <c r="F785">
        <f t="shared" si="55"/>
        <v>1.7846406247529338</v>
      </c>
      <c r="G785" s="27">
        <f t="shared" si="56"/>
        <v>1.7846406247529338</v>
      </c>
    </row>
    <row r="786" spans="1:7" x14ac:dyDescent="0.3">
      <c r="A786">
        <v>5104</v>
      </c>
      <c r="B786">
        <v>-5.5280498338690802E-2</v>
      </c>
      <c r="C786">
        <v>-5.4289417988139001E-2</v>
      </c>
      <c r="D786">
        <f t="shared" si="53"/>
        <v>9.9108035055180121E-4</v>
      </c>
      <c r="E786" s="36">
        <f t="shared" si="54"/>
        <v>9.9108035055180121E-4</v>
      </c>
      <c r="F786">
        <f t="shared" si="55"/>
        <v>1.7928209410842892</v>
      </c>
      <c r="G786" s="27">
        <f t="shared" si="56"/>
        <v>1.7928209410842892</v>
      </c>
    </row>
    <row r="787" spans="1:7" x14ac:dyDescent="0.3">
      <c r="A787">
        <v>5105</v>
      </c>
      <c r="B787">
        <v>-5.5587000239974899E-2</v>
      </c>
      <c r="C787">
        <v>-5.4624908469632499E-2</v>
      </c>
      <c r="D787">
        <f t="shared" si="53"/>
        <v>9.6209177034239923E-4</v>
      </c>
      <c r="E787" s="36">
        <f t="shared" si="54"/>
        <v>9.6209177034239923E-4</v>
      </c>
      <c r="F787">
        <f t="shared" si="55"/>
        <v>1.7307855545162509</v>
      </c>
      <c r="G787" s="27">
        <f t="shared" si="56"/>
        <v>1.7307855545162509</v>
      </c>
    </row>
    <row r="788" spans="1:7" x14ac:dyDescent="0.3">
      <c r="A788">
        <v>5106</v>
      </c>
      <c r="B788">
        <v>-5.6395743475477503E-2</v>
      </c>
      <c r="C788">
        <v>-5.5592946754414001E-2</v>
      </c>
      <c r="D788">
        <f t="shared" si="53"/>
        <v>8.0279672106350203E-4</v>
      </c>
      <c r="E788" s="36">
        <f t="shared" si="54"/>
        <v>8.0279672106350203E-4</v>
      </c>
      <c r="F788">
        <f t="shared" si="55"/>
        <v>1.4235058740072843</v>
      </c>
      <c r="G788" s="27">
        <f t="shared" si="56"/>
        <v>1.4235058740072843</v>
      </c>
    </row>
    <row r="789" spans="1:7" x14ac:dyDescent="0.3">
      <c r="A789">
        <v>5107</v>
      </c>
      <c r="B789">
        <v>-5.72052676306775E-2</v>
      </c>
      <c r="C789">
        <v>-5.6492918356184099E-2</v>
      </c>
      <c r="D789">
        <f t="shared" si="53"/>
        <v>7.1234927449340124E-4</v>
      </c>
      <c r="E789" s="36">
        <f t="shared" si="54"/>
        <v>7.1234927449340124E-4</v>
      </c>
      <c r="F789">
        <f t="shared" si="55"/>
        <v>1.2452511875171952</v>
      </c>
      <c r="G789" s="27">
        <f t="shared" si="56"/>
        <v>1.2452511875171952</v>
      </c>
    </row>
    <row r="790" spans="1:7" x14ac:dyDescent="0.3">
      <c r="A790">
        <v>5108</v>
      </c>
      <c r="B790">
        <v>-5.8019246188941699E-2</v>
      </c>
      <c r="C790">
        <v>-5.7384348776915999E-2</v>
      </c>
      <c r="D790">
        <f t="shared" si="53"/>
        <v>6.348974120257006E-4</v>
      </c>
      <c r="E790" s="36">
        <f t="shared" si="54"/>
        <v>6.348974120257006E-4</v>
      </c>
      <c r="F790">
        <f t="shared" si="55"/>
        <v>1.0942875920140966</v>
      </c>
      <c r="G790" s="27">
        <f t="shared" si="56"/>
        <v>1.0942875920140966</v>
      </c>
    </row>
    <row r="791" spans="1:7" x14ac:dyDescent="0.3">
      <c r="A791">
        <v>5109</v>
      </c>
      <c r="B791">
        <v>-5.8835227073051097E-2</v>
      </c>
      <c r="C791">
        <v>-5.8326569826635498E-2</v>
      </c>
      <c r="D791">
        <f t="shared" si="53"/>
        <v>5.086572464155989E-4</v>
      </c>
      <c r="E791" s="36">
        <f t="shared" si="54"/>
        <v>5.086572464155989E-4</v>
      </c>
      <c r="F791">
        <f t="shared" si="55"/>
        <v>0.86454539520012219</v>
      </c>
      <c r="G791" s="27">
        <f t="shared" si="56"/>
        <v>0.86454539520012219</v>
      </c>
    </row>
    <row r="792" spans="1:7" x14ac:dyDescent="0.3">
      <c r="A792">
        <v>5110</v>
      </c>
      <c r="B792">
        <v>-6.0494616058559499E-2</v>
      </c>
      <c r="C792">
        <v>-5.9834356679395601E-2</v>
      </c>
      <c r="D792">
        <f t="shared" si="53"/>
        <v>6.6025937916389804E-4</v>
      </c>
      <c r="E792" s="36">
        <f t="shared" si="54"/>
        <v>6.6025937916389804E-4</v>
      </c>
      <c r="F792">
        <f t="shared" si="55"/>
        <v>1.0914349444333347</v>
      </c>
      <c r="G792" s="27">
        <f t="shared" si="56"/>
        <v>1.0914349444333347</v>
      </c>
    </row>
    <row r="793" spans="1:7" x14ac:dyDescent="0.3">
      <c r="A793">
        <v>5111</v>
      </c>
      <c r="B793">
        <v>-6.2151356112900603E-2</v>
      </c>
      <c r="C793">
        <v>-6.1401777723700701E-2</v>
      </c>
      <c r="D793">
        <f t="shared" si="53"/>
        <v>7.4957838919990222E-4</v>
      </c>
      <c r="E793" s="36">
        <f t="shared" si="54"/>
        <v>7.4957838919990222E-4</v>
      </c>
      <c r="F793">
        <f t="shared" si="55"/>
        <v>1.2060531516613424</v>
      </c>
      <c r="G793" s="27">
        <f t="shared" si="56"/>
        <v>1.2060531516613424</v>
      </c>
    </row>
    <row r="794" spans="1:7" x14ac:dyDescent="0.3">
      <c r="A794">
        <v>5112</v>
      </c>
      <c r="B794">
        <v>-6.3826707627452905E-2</v>
      </c>
      <c r="C794">
        <v>-6.3145042087761505E-2</v>
      </c>
      <c r="D794">
        <f t="shared" si="53"/>
        <v>6.8166553969140065E-4</v>
      </c>
      <c r="E794" s="36">
        <f t="shared" si="54"/>
        <v>6.8166553969140065E-4</v>
      </c>
      <c r="F794">
        <f t="shared" si="55"/>
        <v>1.0679942065478014</v>
      </c>
      <c r="G794" s="27">
        <f t="shared" si="56"/>
        <v>1.0679942065478014</v>
      </c>
    </row>
    <row r="795" spans="1:7" x14ac:dyDescent="0.3">
      <c r="A795">
        <v>5113</v>
      </c>
      <c r="B795">
        <v>-6.5502243660185894E-2</v>
      </c>
      <c r="C795">
        <v>-6.4681821059661804E-2</v>
      </c>
      <c r="D795">
        <f t="shared" si="53"/>
        <v>8.2042260052409E-4</v>
      </c>
      <c r="E795" s="36">
        <f t="shared" si="54"/>
        <v>8.2042260052409E-4</v>
      </c>
      <c r="F795">
        <f t="shared" si="55"/>
        <v>1.2525106846420375</v>
      </c>
      <c r="G795" s="27">
        <f t="shared" si="56"/>
        <v>1.2525106846420375</v>
      </c>
    </row>
    <row r="796" spans="1:7" x14ac:dyDescent="0.3">
      <c r="A796">
        <v>5114</v>
      </c>
      <c r="B796">
        <v>-6.7410945775391001E-2</v>
      </c>
      <c r="C796">
        <v>-6.6571340541112495E-2</v>
      </c>
      <c r="D796">
        <f t="shared" si="53"/>
        <v>8.3960523427850653E-4</v>
      </c>
      <c r="E796" s="36">
        <f t="shared" si="54"/>
        <v>8.3960523427850653E-4</v>
      </c>
      <c r="F796">
        <f t="shared" si="55"/>
        <v>1.2455028254254406</v>
      </c>
      <c r="G796" s="27">
        <f t="shared" si="56"/>
        <v>1.2455028254254406</v>
      </c>
    </row>
    <row r="797" spans="1:7" x14ac:dyDescent="0.3">
      <c r="A797">
        <v>5115</v>
      </c>
      <c r="B797">
        <v>-6.8698026281402605E-2</v>
      </c>
      <c r="C797">
        <v>-6.7861704615808205E-2</v>
      </c>
      <c r="D797">
        <f t="shared" si="53"/>
        <v>8.3632166559440002E-4</v>
      </c>
      <c r="E797" s="36">
        <f t="shared" si="54"/>
        <v>8.3632166559440002E-4</v>
      </c>
      <c r="F797">
        <f t="shared" si="55"/>
        <v>1.2173882000170397</v>
      </c>
      <c r="G797" s="27">
        <f t="shared" si="56"/>
        <v>1.2173882000170397</v>
      </c>
    </row>
    <row r="798" spans="1:7" x14ac:dyDescent="0.3">
      <c r="A798">
        <v>5116</v>
      </c>
      <c r="B798">
        <v>-6.6936587868550695E-2</v>
      </c>
      <c r="C798">
        <v>-6.6164159468664802E-2</v>
      </c>
      <c r="D798">
        <f t="shared" si="53"/>
        <v>7.7242839988589385E-4</v>
      </c>
      <c r="E798" s="36">
        <f t="shared" si="54"/>
        <v>7.7242839988589385E-4</v>
      </c>
      <c r="F798">
        <f t="shared" si="55"/>
        <v>1.1539703837350954</v>
      </c>
      <c r="G798" s="27">
        <f t="shared" si="56"/>
        <v>1.1539703837350954</v>
      </c>
    </row>
    <row r="799" spans="1:7" x14ac:dyDescent="0.3">
      <c r="A799">
        <v>5117</v>
      </c>
      <c r="B799">
        <v>-6.4965632165486606E-2</v>
      </c>
      <c r="C799">
        <v>-6.4423276439011606E-2</v>
      </c>
      <c r="D799">
        <f t="shared" si="53"/>
        <v>5.4235572647499952E-4</v>
      </c>
      <c r="E799" s="36">
        <f t="shared" si="54"/>
        <v>5.4235572647499952E-4</v>
      </c>
      <c r="F799">
        <f t="shared" si="55"/>
        <v>0.83483483250568502</v>
      </c>
      <c r="G799" s="27">
        <f t="shared" si="56"/>
        <v>0.83483483250568502</v>
      </c>
    </row>
    <row r="800" spans="1:7" x14ac:dyDescent="0.3">
      <c r="A800">
        <v>5118</v>
      </c>
      <c r="B800">
        <v>-6.5403491146635906E-2</v>
      </c>
      <c r="C800">
        <v>-6.4814983107062102E-2</v>
      </c>
      <c r="D800">
        <f t="shared" si="53"/>
        <v>5.8850803957380404E-4</v>
      </c>
      <c r="E800" s="36">
        <f t="shared" si="54"/>
        <v>5.8850803957380404E-4</v>
      </c>
      <c r="F800">
        <f t="shared" si="55"/>
        <v>0.8998113544953702</v>
      </c>
      <c r="G800" s="27">
        <f t="shared" si="56"/>
        <v>0.8998113544953702</v>
      </c>
    </row>
    <row r="801" spans="1:7" x14ac:dyDescent="0.3">
      <c r="A801">
        <v>5119</v>
      </c>
      <c r="B801">
        <v>-6.5932941933280295E-2</v>
      </c>
      <c r="C801">
        <v>-6.5451776127813596E-2</v>
      </c>
      <c r="D801">
        <f t="shared" si="53"/>
        <v>4.8116580546669896E-4</v>
      </c>
      <c r="E801" s="36">
        <f t="shared" si="54"/>
        <v>4.8116580546669896E-4</v>
      </c>
      <c r="F801">
        <f t="shared" si="55"/>
        <v>0.72978057911264815</v>
      </c>
      <c r="G801" s="27">
        <f t="shared" si="56"/>
        <v>0.72978057911264815</v>
      </c>
    </row>
    <row r="802" spans="1:7" x14ac:dyDescent="0.3">
      <c r="A802">
        <v>5120</v>
      </c>
      <c r="B802">
        <v>-6.6425617329332803E-2</v>
      </c>
      <c r="C802">
        <v>-6.6027874749163995E-2</v>
      </c>
      <c r="D802">
        <f t="shared" si="53"/>
        <v>3.9774258016880837E-4</v>
      </c>
      <c r="E802" s="36">
        <f t="shared" si="54"/>
        <v>3.9774258016880837E-4</v>
      </c>
      <c r="F802">
        <f t="shared" si="55"/>
        <v>0.59877889910579685</v>
      </c>
      <c r="G802" s="27">
        <f t="shared" si="56"/>
        <v>0.59877889910579685</v>
      </c>
    </row>
    <row r="803" spans="1:7" x14ac:dyDescent="0.3">
      <c r="A803">
        <v>5121</v>
      </c>
      <c r="B803">
        <v>-6.6918081630794296E-2</v>
      </c>
      <c r="C803">
        <v>-6.6531317516709501E-2</v>
      </c>
      <c r="D803">
        <f t="shared" si="53"/>
        <v>3.8676411408479494E-4</v>
      </c>
      <c r="E803" s="36">
        <f t="shared" si="54"/>
        <v>3.8676411408479494E-4</v>
      </c>
      <c r="F803">
        <f t="shared" si="55"/>
        <v>0.5779665296125498</v>
      </c>
      <c r="G803" s="27">
        <f t="shared" si="56"/>
        <v>0.5779665296125498</v>
      </c>
    </row>
    <row r="804" spans="1:7" x14ac:dyDescent="0.3">
      <c r="A804">
        <v>5122</v>
      </c>
      <c r="B804">
        <v>-6.6660806839066E-2</v>
      </c>
      <c r="C804">
        <v>-6.6116000168507993E-2</v>
      </c>
      <c r="D804">
        <f t="shared" si="53"/>
        <v>5.448066705580068E-4</v>
      </c>
      <c r="E804" s="36">
        <f t="shared" si="54"/>
        <v>5.448066705580068E-4</v>
      </c>
      <c r="F804">
        <f t="shared" si="55"/>
        <v>0.81728184279750948</v>
      </c>
      <c r="G804" s="27">
        <f t="shared" si="56"/>
        <v>0.81728184279750948</v>
      </c>
    </row>
    <row r="805" spans="1:7" x14ac:dyDescent="0.3">
      <c r="A805">
        <v>5123</v>
      </c>
      <c r="B805">
        <v>-6.6261675018615296E-2</v>
      </c>
      <c r="C805">
        <v>-6.5681584292996406E-2</v>
      </c>
      <c r="D805">
        <f t="shared" si="53"/>
        <v>5.8009072561888975E-4</v>
      </c>
      <c r="E805" s="36">
        <f t="shared" si="54"/>
        <v>5.8009072561888975E-4</v>
      </c>
      <c r="F805">
        <f t="shared" si="55"/>
        <v>0.87545436401346832</v>
      </c>
      <c r="G805" s="27">
        <f t="shared" si="56"/>
        <v>0.87545436401346832</v>
      </c>
    </row>
    <row r="806" spans="1:7" x14ac:dyDescent="0.3">
      <c r="A806">
        <v>5124</v>
      </c>
      <c r="B806">
        <v>-6.6130245846670696E-2</v>
      </c>
      <c r="C806">
        <v>-6.4701082823965902E-2</v>
      </c>
      <c r="D806">
        <f t="shared" si="53"/>
        <v>1.4291630227047936E-3</v>
      </c>
      <c r="E806" s="36">
        <f t="shared" si="54"/>
        <v>1.4291630227047936E-3</v>
      </c>
      <c r="F806">
        <f t="shared" si="55"/>
        <v>2.1611336906541143</v>
      </c>
      <c r="G806" s="27">
        <f t="shared" si="56"/>
        <v>2.1611336906541143</v>
      </c>
    </row>
    <row r="807" spans="1:7" x14ac:dyDescent="0.3">
      <c r="A807">
        <v>5125</v>
      </c>
      <c r="B807">
        <v>-6.3990420337818904E-2</v>
      </c>
      <c r="C807">
        <v>-6.2928340094220395E-2</v>
      </c>
      <c r="D807">
        <f t="shared" si="53"/>
        <v>1.0620802435985094E-3</v>
      </c>
      <c r="E807" s="36">
        <f t="shared" si="54"/>
        <v>1.0620802435985094E-3</v>
      </c>
      <c r="F807">
        <f t="shared" si="55"/>
        <v>1.659748815512641</v>
      </c>
      <c r="G807" s="27">
        <f t="shared" si="56"/>
        <v>1.659748815512641</v>
      </c>
    </row>
    <row r="808" spans="1:7" x14ac:dyDescent="0.3">
      <c r="A808">
        <v>5126</v>
      </c>
      <c r="B808">
        <v>-6.4226480310762807E-2</v>
      </c>
      <c r="C808">
        <v>-6.3258634016379503E-2</v>
      </c>
      <c r="D808">
        <f t="shared" si="53"/>
        <v>9.6784629438330383E-4</v>
      </c>
      <c r="E808" s="36">
        <f t="shared" si="54"/>
        <v>9.6784629438330383E-4</v>
      </c>
      <c r="F808">
        <f t="shared" si="55"/>
        <v>1.5069271890664637</v>
      </c>
      <c r="G808" s="27">
        <f t="shared" si="56"/>
        <v>1.5069271890664637</v>
      </c>
    </row>
    <row r="809" spans="1:7" x14ac:dyDescent="0.3">
      <c r="A809">
        <v>5127</v>
      </c>
      <c r="B809">
        <v>-6.4361964367735294E-2</v>
      </c>
      <c r="C809">
        <v>-6.3475105471424806E-2</v>
      </c>
      <c r="D809">
        <f t="shared" si="53"/>
        <v>8.8685889631048842E-4</v>
      </c>
      <c r="E809" s="36">
        <f t="shared" si="54"/>
        <v>8.8685889631048842E-4</v>
      </c>
      <c r="F809">
        <f t="shared" si="55"/>
        <v>1.3779239105310335</v>
      </c>
      <c r="G809" s="27">
        <f t="shared" si="56"/>
        <v>1.3779239105310335</v>
      </c>
    </row>
    <row r="810" spans="1:7" x14ac:dyDescent="0.3">
      <c r="A810">
        <v>5128</v>
      </c>
      <c r="B810">
        <v>-6.4620362150162605E-2</v>
      </c>
      <c r="C810">
        <v>-6.3960796225850505E-2</v>
      </c>
      <c r="D810">
        <f t="shared" si="53"/>
        <v>6.5956592431209993E-4</v>
      </c>
      <c r="E810" s="36">
        <f t="shared" si="54"/>
        <v>6.5956592431209993E-4</v>
      </c>
      <c r="F810">
        <f t="shared" si="55"/>
        <v>1.0206781614430185</v>
      </c>
      <c r="G810" s="27">
        <f t="shared" si="56"/>
        <v>1.0206781614430185</v>
      </c>
    </row>
    <row r="811" spans="1:7" x14ac:dyDescent="0.3">
      <c r="A811">
        <v>5129</v>
      </c>
      <c r="B811">
        <v>-6.49006489316718E-2</v>
      </c>
      <c r="C811">
        <v>-6.4239561753673902E-2</v>
      </c>
      <c r="D811">
        <f t="shared" si="53"/>
        <v>6.6108717799789884E-4</v>
      </c>
      <c r="E811" s="36">
        <f t="shared" si="54"/>
        <v>6.6108717799789884E-4</v>
      </c>
      <c r="F811">
        <f t="shared" si="55"/>
        <v>1.0186141261759949</v>
      </c>
      <c r="G811" s="27">
        <f t="shared" si="56"/>
        <v>1.0186141261759949</v>
      </c>
    </row>
    <row r="812" spans="1:7" x14ac:dyDescent="0.3">
      <c r="A812">
        <v>5130</v>
      </c>
      <c r="B812">
        <v>-6.4976568315104094E-2</v>
      </c>
      <c r="C812">
        <v>-6.4418490030858394E-2</v>
      </c>
      <c r="D812">
        <f t="shared" si="53"/>
        <v>5.5807828424569994E-4</v>
      </c>
      <c r="E812" s="36">
        <f t="shared" si="54"/>
        <v>5.5807828424569994E-4</v>
      </c>
      <c r="F812">
        <f t="shared" si="55"/>
        <v>0.85889159541220672</v>
      </c>
      <c r="G812" s="27">
        <f t="shared" si="56"/>
        <v>0.85889159541220672</v>
      </c>
    </row>
    <row r="813" spans="1:7" x14ac:dyDescent="0.3">
      <c r="A813">
        <v>5131</v>
      </c>
      <c r="B813">
        <v>-6.5161452318781399E-2</v>
      </c>
      <c r="C813">
        <v>-6.4508155495535E-2</v>
      </c>
      <c r="D813">
        <f t="shared" si="53"/>
        <v>6.5329682324639926E-4</v>
      </c>
      <c r="E813" s="36">
        <f t="shared" si="54"/>
        <v>6.5329682324639926E-4</v>
      </c>
      <c r="F813">
        <f t="shared" si="55"/>
        <v>1.0025817411962445</v>
      </c>
      <c r="G813" s="27">
        <f t="shared" si="56"/>
        <v>1.0025817411962445</v>
      </c>
    </row>
    <row r="814" spans="1:7" x14ac:dyDescent="0.3">
      <c r="A814">
        <v>5132</v>
      </c>
      <c r="B814">
        <v>-6.5357734747995194E-2</v>
      </c>
      <c r="C814">
        <v>-6.4676139972402694E-2</v>
      </c>
      <c r="D814">
        <f t="shared" si="53"/>
        <v>6.8159477559250059E-4</v>
      </c>
      <c r="E814" s="36">
        <f t="shared" si="54"/>
        <v>6.8159477559250059E-4</v>
      </c>
      <c r="F814">
        <f t="shared" si="55"/>
        <v>1.0428678077974667</v>
      </c>
      <c r="G814" s="27">
        <f t="shared" si="56"/>
        <v>1.0428678077974667</v>
      </c>
    </row>
    <row r="815" spans="1:7" x14ac:dyDescent="0.3">
      <c r="A815">
        <v>5133</v>
      </c>
      <c r="B815">
        <v>-6.5485835734281697E-2</v>
      </c>
      <c r="C815">
        <v>-6.4973577312778502E-2</v>
      </c>
      <c r="D815">
        <f t="shared" si="53"/>
        <v>5.1225842150319501E-4</v>
      </c>
      <c r="E815" s="36">
        <f t="shared" si="54"/>
        <v>5.1225842150319501E-4</v>
      </c>
      <c r="F815">
        <f t="shared" si="55"/>
        <v>0.7822430847210351</v>
      </c>
      <c r="G815" s="27">
        <f t="shared" si="56"/>
        <v>0.7822430847210351</v>
      </c>
    </row>
    <row r="816" spans="1:7" x14ac:dyDescent="0.3">
      <c r="A816">
        <v>5134</v>
      </c>
      <c r="B816">
        <v>-6.5618425956847304E-2</v>
      </c>
      <c r="C816">
        <v>-6.5149679250596698E-2</v>
      </c>
      <c r="D816">
        <f t="shared" si="53"/>
        <v>4.6874670625060566E-4</v>
      </c>
      <c r="E816" s="36">
        <f t="shared" si="54"/>
        <v>4.6874670625060566E-4</v>
      </c>
      <c r="F816">
        <f t="shared" si="55"/>
        <v>0.71435225611609143</v>
      </c>
      <c r="G816" s="27">
        <f t="shared" si="56"/>
        <v>0.71435225611609143</v>
      </c>
    </row>
    <row r="817" spans="1:7" x14ac:dyDescent="0.3">
      <c r="A817">
        <v>5135</v>
      </c>
      <c r="B817">
        <v>-6.5749627146060294E-2</v>
      </c>
      <c r="C817">
        <v>-6.5326966738233502E-2</v>
      </c>
      <c r="D817">
        <f t="shared" si="53"/>
        <v>4.2266040782679148E-4</v>
      </c>
      <c r="E817" s="36">
        <f t="shared" si="54"/>
        <v>4.2266040782679148E-4</v>
      </c>
      <c r="F817">
        <f t="shared" si="55"/>
        <v>0.64283316297424398</v>
      </c>
      <c r="G817" s="27">
        <f t="shared" si="56"/>
        <v>0.64283316297424398</v>
      </c>
    </row>
    <row r="818" spans="1:7" x14ac:dyDescent="0.3">
      <c r="A818">
        <v>5136</v>
      </c>
      <c r="B818">
        <v>-6.5806352255392594E-2</v>
      </c>
      <c r="C818">
        <v>-6.5483161695683398E-2</v>
      </c>
      <c r="D818">
        <f t="shared" si="53"/>
        <v>3.2319055970919663E-4</v>
      </c>
      <c r="E818" s="36">
        <f t="shared" si="54"/>
        <v>3.2319055970919663E-4</v>
      </c>
      <c r="F818">
        <f t="shared" si="55"/>
        <v>0.49112365088236953</v>
      </c>
      <c r="G818" s="27">
        <f t="shared" si="56"/>
        <v>0.49112365088236953</v>
      </c>
    </row>
    <row r="819" spans="1:7" x14ac:dyDescent="0.3">
      <c r="A819">
        <v>5137</v>
      </c>
      <c r="B819">
        <v>-6.5978960424412397E-2</v>
      </c>
      <c r="C819">
        <v>-6.5568020110018096E-2</v>
      </c>
      <c r="D819">
        <f t="shared" si="53"/>
        <v>4.1094031439430079E-4</v>
      </c>
      <c r="E819" s="36">
        <f t="shared" si="54"/>
        <v>4.1094031439430079E-4</v>
      </c>
      <c r="F819">
        <f t="shared" si="55"/>
        <v>0.62283538835851637</v>
      </c>
      <c r="G819" s="27">
        <f t="shared" si="56"/>
        <v>0.62283538835851637</v>
      </c>
    </row>
    <row r="820" spans="1:7" x14ac:dyDescent="0.3">
      <c r="A820">
        <v>5138</v>
      </c>
      <c r="B820">
        <v>-6.5239901918947393E-2</v>
      </c>
      <c r="C820">
        <v>-6.5005981387060804E-2</v>
      </c>
      <c r="D820">
        <f t="shared" si="53"/>
        <v>2.339205318865889E-4</v>
      </c>
      <c r="E820" s="36">
        <f t="shared" si="54"/>
        <v>2.339205318865889E-4</v>
      </c>
      <c r="F820">
        <f t="shared" si="55"/>
        <v>0.35855438927116501</v>
      </c>
      <c r="G820" s="27">
        <f t="shared" si="56"/>
        <v>0.35855438927116501</v>
      </c>
    </row>
    <row r="821" spans="1:7" x14ac:dyDescent="0.3">
      <c r="A821">
        <v>5139</v>
      </c>
      <c r="B821">
        <v>-6.4584319445701199E-2</v>
      </c>
      <c r="C821">
        <v>-6.4348274801252506E-2</v>
      </c>
      <c r="D821">
        <f t="shared" si="53"/>
        <v>2.3604464444869355E-4</v>
      </c>
      <c r="E821" s="36">
        <f t="shared" si="54"/>
        <v>2.3604464444869355E-4</v>
      </c>
      <c r="F821">
        <f t="shared" si="55"/>
        <v>0.36548290122828714</v>
      </c>
      <c r="G821" s="27">
        <f t="shared" si="56"/>
        <v>0.36548290122828714</v>
      </c>
    </row>
    <row r="822" spans="1:7" x14ac:dyDescent="0.3">
      <c r="A822">
        <v>5140</v>
      </c>
      <c r="B822">
        <v>-6.3898982142499505E-2</v>
      </c>
      <c r="C822">
        <v>-6.3675849664849599E-2</v>
      </c>
      <c r="D822">
        <f t="shared" si="53"/>
        <v>2.2313247764990662E-4</v>
      </c>
      <c r="E822" s="36">
        <f t="shared" si="54"/>
        <v>2.2313247764990662E-4</v>
      </c>
      <c r="F822">
        <f t="shared" si="55"/>
        <v>0.34919566817559711</v>
      </c>
      <c r="G822" s="27">
        <f t="shared" si="56"/>
        <v>0.34919566817559711</v>
      </c>
    </row>
    <row r="823" spans="1:7" x14ac:dyDescent="0.3">
      <c r="A823">
        <v>5141</v>
      </c>
      <c r="B823">
        <v>-6.3160860491280696E-2</v>
      </c>
      <c r="C823">
        <v>-6.2919848260842001E-2</v>
      </c>
      <c r="D823">
        <f t="shared" si="53"/>
        <v>2.4101223043869469E-4</v>
      </c>
      <c r="E823" s="36">
        <f t="shared" si="54"/>
        <v>2.4101223043869469E-4</v>
      </c>
      <c r="F823">
        <f t="shared" si="55"/>
        <v>0.38158477982098771</v>
      </c>
      <c r="G823" s="27">
        <f t="shared" si="56"/>
        <v>0.38158477982098771</v>
      </c>
    </row>
    <row r="824" spans="1:7" x14ac:dyDescent="0.3">
      <c r="A824">
        <v>5142</v>
      </c>
      <c r="B824">
        <v>-6.2407196351034602E-2</v>
      </c>
      <c r="C824">
        <v>-6.2199657198729698E-2</v>
      </c>
      <c r="D824">
        <f t="shared" si="53"/>
        <v>2.0753915230490444E-4</v>
      </c>
      <c r="E824" s="36">
        <f t="shared" si="54"/>
        <v>2.0753915230490444E-4</v>
      </c>
      <c r="F824">
        <f t="shared" si="55"/>
        <v>0.33255644291007119</v>
      </c>
      <c r="G824" s="27">
        <f t="shared" si="56"/>
        <v>0.33255644291007119</v>
      </c>
    </row>
    <row r="825" spans="1:7" x14ac:dyDescent="0.3">
      <c r="A825">
        <v>5143</v>
      </c>
      <c r="B825">
        <v>-6.15708863394899E-2</v>
      </c>
      <c r="C825">
        <v>-6.1245256683283497E-2</v>
      </c>
      <c r="D825">
        <f t="shared" si="53"/>
        <v>3.2562965620640261E-4</v>
      </c>
      <c r="E825" s="36">
        <f t="shared" si="54"/>
        <v>3.2562965620640261E-4</v>
      </c>
      <c r="F825">
        <f t="shared" si="55"/>
        <v>0.52886952838545154</v>
      </c>
      <c r="G825" s="27">
        <f t="shared" si="56"/>
        <v>0.52886952838545154</v>
      </c>
    </row>
    <row r="826" spans="1:7" x14ac:dyDescent="0.3">
      <c r="A826">
        <v>5144</v>
      </c>
      <c r="B826">
        <v>-6.0777782825962197E-2</v>
      </c>
      <c r="C826">
        <v>-6.0674799240489297E-2</v>
      </c>
      <c r="D826">
        <f t="shared" si="53"/>
        <v>1.0298358547290026E-4</v>
      </c>
      <c r="E826" s="36">
        <f t="shared" si="54"/>
        <v>1.0298358547290026E-4</v>
      </c>
      <c r="F826">
        <f t="shared" si="55"/>
        <v>0.16944281394369851</v>
      </c>
      <c r="G826" s="27">
        <f t="shared" si="56"/>
        <v>0.16944281394369851</v>
      </c>
    </row>
    <row r="827" spans="1:7" x14ac:dyDescent="0.3">
      <c r="A827">
        <v>5145</v>
      </c>
      <c r="B827">
        <v>-6.5341837869136304E-2</v>
      </c>
      <c r="C827">
        <v>-6.3309195108338101E-2</v>
      </c>
      <c r="D827">
        <f t="shared" si="53"/>
        <v>2.0326427607982034E-3</v>
      </c>
      <c r="E827" s="36">
        <f t="shared" si="54"/>
        <v>2.0326427607982034E-3</v>
      </c>
      <c r="F827">
        <f t="shared" si="55"/>
        <v>3.1107829640009346</v>
      </c>
      <c r="G827" s="27">
        <f t="shared" si="56"/>
        <v>3.1107829640009346</v>
      </c>
    </row>
    <row r="828" spans="1:7" x14ac:dyDescent="0.3">
      <c r="A828">
        <v>5146</v>
      </c>
      <c r="B828">
        <v>-6.5370602135627107E-2</v>
      </c>
      <c r="C828">
        <v>-6.4944690135788199E-2</v>
      </c>
      <c r="D828">
        <f t="shared" si="53"/>
        <v>4.2591199983890715E-4</v>
      </c>
      <c r="E828" s="36">
        <f t="shared" si="54"/>
        <v>4.2591199983890715E-4</v>
      </c>
      <c r="F828">
        <f t="shared" si="55"/>
        <v>0.65153446033011875</v>
      </c>
      <c r="G828" s="27">
        <f t="shared" si="56"/>
        <v>0.65153446033011875</v>
      </c>
    </row>
    <row r="829" spans="1:7" x14ac:dyDescent="0.3">
      <c r="A829">
        <v>5147</v>
      </c>
      <c r="B829">
        <v>-6.4214981706879004E-2</v>
      </c>
      <c r="C829">
        <v>-6.4381097390593806E-2</v>
      </c>
      <c r="D829">
        <f t="shared" si="53"/>
        <v>1.6611568371480145E-4</v>
      </c>
      <c r="E829" s="36">
        <f t="shared" si="54"/>
        <v>1.6611568371480145E-4</v>
      </c>
      <c r="F829">
        <f t="shared" si="55"/>
        <v>0.25868680376343761</v>
      </c>
      <c r="G829" s="27">
        <f t="shared" si="56"/>
        <v>0.25868680376343761</v>
      </c>
    </row>
    <row r="830" spans="1:7" x14ac:dyDescent="0.3">
      <c r="A830">
        <v>5148</v>
      </c>
      <c r="B830">
        <v>-6.3180205291807706E-2</v>
      </c>
      <c r="C830">
        <v>-6.3442094705287402E-2</v>
      </c>
      <c r="D830">
        <f t="shared" si="53"/>
        <v>2.6188941347969619E-4</v>
      </c>
      <c r="E830" s="36">
        <f t="shared" si="54"/>
        <v>2.6188941347969619E-4</v>
      </c>
      <c r="F830">
        <f t="shared" si="55"/>
        <v>0.41451181152406641</v>
      </c>
      <c r="G830" s="27">
        <f t="shared" si="56"/>
        <v>0.41451181152406641</v>
      </c>
    </row>
    <row r="831" spans="1:7" x14ac:dyDescent="0.3">
      <c r="A831">
        <v>5149</v>
      </c>
      <c r="B831">
        <v>-6.1970910930448597E-2</v>
      </c>
      <c r="C831">
        <v>-6.2186012032348102E-2</v>
      </c>
      <c r="D831">
        <f t="shared" si="53"/>
        <v>2.1510110189950499E-4</v>
      </c>
      <c r="E831" s="36">
        <f t="shared" si="54"/>
        <v>2.1510110189950499E-4</v>
      </c>
      <c r="F831">
        <f t="shared" si="55"/>
        <v>0.34710011305290955</v>
      </c>
      <c r="G831" s="27">
        <f t="shared" si="56"/>
        <v>0.34710011305290955</v>
      </c>
    </row>
    <row r="832" spans="1:7" x14ac:dyDescent="0.3">
      <c r="A832">
        <v>5150</v>
      </c>
      <c r="B832">
        <v>-6.0606316693497302E-2</v>
      </c>
      <c r="C832">
        <v>-6.08533460681435E-2</v>
      </c>
      <c r="D832">
        <f t="shared" si="53"/>
        <v>2.4702937464619878E-4</v>
      </c>
      <c r="E832" s="36">
        <f t="shared" si="54"/>
        <v>2.4702937464619878E-4</v>
      </c>
      <c r="F832">
        <f t="shared" si="55"/>
        <v>0.40759674588953132</v>
      </c>
      <c r="G832" s="27">
        <f t="shared" si="56"/>
        <v>0.40759674588953132</v>
      </c>
    </row>
    <row r="833" spans="1:7" x14ac:dyDescent="0.3">
      <c r="A833">
        <v>5151</v>
      </c>
      <c r="B833">
        <v>-5.92417393478979E-2</v>
      </c>
      <c r="C833">
        <v>-5.9567738662487602E-2</v>
      </c>
      <c r="D833">
        <f t="shared" si="53"/>
        <v>3.2599931458970194E-4</v>
      </c>
      <c r="E833" s="36">
        <f t="shared" si="54"/>
        <v>3.2599931458970194E-4</v>
      </c>
      <c r="F833">
        <f t="shared" si="55"/>
        <v>0.55028653476101808</v>
      </c>
      <c r="G833" s="27">
        <f t="shared" si="56"/>
        <v>0.55028653476101808</v>
      </c>
    </row>
    <row r="834" spans="1:7" x14ac:dyDescent="0.3">
      <c r="A834">
        <v>5152</v>
      </c>
      <c r="B834">
        <v>-5.787732769264E-2</v>
      </c>
      <c r="C834">
        <v>-5.8337644608940802E-2</v>
      </c>
      <c r="D834">
        <f t="shared" si="53"/>
        <v>4.603169163008014E-4</v>
      </c>
      <c r="E834" s="36">
        <f t="shared" si="54"/>
        <v>4.603169163008014E-4</v>
      </c>
      <c r="F834">
        <f t="shared" si="55"/>
        <v>0.79533201454174574</v>
      </c>
      <c r="G834" s="27">
        <f t="shared" si="56"/>
        <v>0.79533201454174574</v>
      </c>
    </row>
    <row r="835" spans="1:7" x14ac:dyDescent="0.3">
      <c r="A835">
        <v>5153</v>
      </c>
      <c r="B835">
        <v>-5.6513145879614597E-2</v>
      </c>
      <c r="C835">
        <v>-5.6979771311222401E-2</v>
      </c>
      <c r="D835">
        <f t="shared" si="53"/>
        <v>4.6662543160780334E-4</v>
      </c>
      <c r="E835" s="36">
        <f t="shared" si="54"/>
        <v>4.6662543160780334E-4</v>
      </c>
      <c r="F835">
        <f t="shared" si="55"/>
        <v>0.82569360516899537</v>
      </c>
      <c r="G835" s="27">
        <f t="shared" si="56"/>
        <v>0.82569360516899537</v>
      </c>
    </row>
    <row r="836" spans="1:7" x14ac:dyDescent="0.3">
      <c r="A836">
        <v>5154</v>
      </c>
      <c r="B836">
        <v>-5.5311062704352203E-2</v>
      </c>
      <c r="C836">
        <v>-5.5771028154982298E-2</v>
      </c>
      <c r="D836">
        <f t="shared" ref="D836:D899" si="57">ABS(B836-C836)</f>
        <v>4.5996545063009542E-4</v>
      </c>
      <c r="E836" s="36">
        <f t="shared" ref="E836:E899" si="58">D836</f>
        <v>4.5996545063009542E-4</v>
      </c>
      <c r="F836">
        <f t="shared" ref="F836:F899" si="59">ABS(E836/B836)*100</f>
        <v>0.83159756500918325</v>
      </c>
      <c r="G836" s="27">
        <f t="shared" ref="G836:G899" si="60">F836</f>
        <v>0.83159756500918325</v>
      </c>
    </row>
    <row r="837" spans="1:7" x14ac:dyDescent="0.3">
      <c r="A837">
        <v>5155</v>
      </c>
      <c r="B837">
        <v>-5.4056109869385999E-2</v>
      </c>
      <c r="C837">
        <v>-5.4596463891696201E-2</v>
      </c>
      <c r="D837">
        <f t="shared" si="57"/>
        <v>5.4035402231020213E-4</v>
      </c>
      <c r="E837" s="36">
        <f t="shared" si="58"/>
        <v>5.4035402231020213E-4</v>
      </c>
      <c r="F837">
        <f t="shared" si="59"/>
        <v>0.99961692325963114</v>
      </c>
      <c r="G837" s="27">
        <f t="shared" si="60"/>
        <v>0.99961692325963114</v>
      </c>
    </row>
    <row r="838" spans="1:7" x14ac:dyDescent="0.3">
      <c r="A838">
        <v>5156</v>
      </c>
      <c r="B838">
        <v>-5.2894360379668402E-2</v>
      </c>
      <c r="C838">
        <v>-5.3512409822277202E-2</v>
      </c>
      <c r="D838">
        <f t="shared" si="57"/>
        <v>6.1804944260879929E-4</v>
      </c>
      <c r="E838" s="36">
        <f t="shared" si="58"/>
        <v>6.1804944260879929E-4</v>
      </c>
      <c r="F838">
        <f t="shared" si="59"/>
        <v>1.1684599987078506</v>
      </c>
      <c r="G838" s="27">
        <f t="shared" si="60"/>
        <v>1.1684599987078506</v>
      </c>
    </row>
    <row r="839" spans="1:7" x14ac:dyDescent="0.3">
      <c r="A839">
        <v>5157</v>
      </c>
      <c r="B839">
        <v>-5.1797577048004501E-2</v>
      </c>
      <c r="C839">
        <v>-5.2391833743880699E-2</v>
      </c>
      <c r="D839">
        <f t="shared" si="57"/>
        <v>5.9425669587619828E-4</v>
      </c>
      <c r="E839" s="36">
        <f t="shared" si="58"/>
        <v>5.9425669587619828E-4</v>
      </c>
      <c r="F839">
        <f t="shared" si="59"/>
        <v>1.1472673621885021</v>
      </c>
      <c r="G839" s="27">
        <f t="shared" si="60"/>
        <v>1.1472673621885021</v>
      </c>
    </row>
    <row r="840" spans="1:7" x14ac:dyDescent="0.3">
      <c r="A840">
        <v>5158</v>
      </c>
      <c r="B840">
        <v>-5.1202831427204498E-2</v>
      </c>
      <c r="C840">
        <v>-5.16804130845855E-2</v>
      </c>
      <c r="D840">
        <f t="shared" si="57"/>
        <v>4.7758165738100156E-4</v>
      </c>
      <c r="E840" s="36">
        <f t="shared" si="58"/>
        <v>4.7758165738100156E-4</v>
      </c>
      <c r="F840">
        <f t="shared" si="59"/>
        <v>0.93272509365030609</v>
      </c>
      <c r="G840" s="27">
        <f t="shared" si="60"/>
        <v>0.93272509365030609</v>
      </c>
    </row>
    <row r="841" spans="1:7" x14ac:dyDescent="0.3">
      <c r="A841">
        <v>5159</v>
      </c>
      <c r="B841">
        <v>-5.0782405604176899E-2</v>
      </c>
      <c r="C841">
        <v>-5.1344021467215901E-2</v>
      </c>
      <c r="D841">
        <f t="shared" si="57"/>
        <v>5.6161586303900279E-4</v>
      </c>
      <c r="E841" s="36">
        <f t="shared" si="58"/>
        <v>5.6161586303900279E-4</v>
      </c>
      <c r="F841">
        <f t="shared" si="59"/>
        <v>1.1059260709634624</v>
      </c>
      <c r="G841" s="27">
        <f t="shared" si="60"/>
        <v>1.1059260709634624</v>
      </c>
    </row>
    <row r="842" spans="1:7" x14ac:dyDescent="0.3">
      <c r="A842">
        <v>5160</v>
      </c>
      <c r="B842">
        <v>-5.0164148405541301E-2</v>
      </c>
      <c r="C842">
        <v>-5.0607963966191397E-2</v>
      </c>
      <c r="D842">
        <f t="shared" si="57"/>
        <v>4.4381556065009597E-4</v>
      </c>
      <c r="E842" s="36">
        <f t="shared" si="58"/>
        <v>4.4381556065009597E-4</v>
      </c>
      <c r="F842">
        <f t="shared" si="59"/>
        <v>0.88472659211149018</v>
      </c>
      <c r="G842" s="27">
        <f t="shared" si="60"/>
        <v>0.88472659211149018</v>
      </c>
    </row>
    <row r="843" spans="1:7" x14ac:dyDescent="0.3">
      <c r="A843">
        <v>5161</v>
      </c>
      <c r="B843">
        <v>-4.9674223643276401E-2</v>
      </c>
      <c r="C843">
        <v>-4.9953997137595199E-2</v>
      </c>
      <c r="D843">
        <f t="shared" si="57"/>
        <v>2.7977349431879822E-4</v>
      </c>
      <c r="E843" s="36">
        <f t="shared" si="58"/>
        <v>2.7977349431879822E-4</v>
      </c>
      <c r="F843">
        <f t="shared" si="59"/>
        <v>0.56321664195081311</v>
      </c>
      <c r="G843" s="27">
        <f t="shared" si="60"/>
        <v>0.56321664195081311</v>
      </c>
    </row>
    <row r="844" spans="1:7" x14ac:dyDescent="0.3">
      <c r="A844">
        <v>5162</v>
      </c>
      <c r="B844">
        <v>-4.9425912804193201E-2</v>
      </c>
      <c r="C844">
        <v>-4.9499870822896697E-2</v>
      </c>
      <c r="D844">
        <f t="shared" si="57"/>
        <v>7.3958018703496053E-5</v>
      </c>
      <c r="E844" s="36">
        <f t="shared" si="58"/>
        <v>7.3958018703496053E-5</v>
      </c>
      <c r="F844">
        <f t="shared" si="59"/>
        <v>0.14963409779904277</v>
      </c>
      <c r="G844" s="27">
        <f t="shared" si="60"/>
        <v>0.14963409779904277</v>
      </c>
    </row>
    <row r="845" spans="1:7" x14ac:dyDescent="0.3">
      <c r="A845">
        <v>5163</v>
      </c>
      <c r="B845">
        <v>-4.9137477841928401E-2</v>
      </c>
      <c r="C845">
        <v>-4.9270228254360803E-2</v>
      </c>
      <c r="D845">
        <f t="shared" si="57"/>
        <v>1.3275041243240165E-4</v>
      </c>
      <c r="E845" s="36">
        <f t="shared" si="58"/>
        <v>1.3275041243240165E-4</v>
      </c>
      <c r="F845">
        <f t="shared" si="59"/>
        <v>0.27016122573374607</v>
      </c>
      <c r="G845" s="27">
        <f t="shared" si="60"/>
        <v>0.27016122573374607</v>
      </c>
    </row>
    <row r="846" spans="1:7" x14ac:dyDescent="0.3">
      <c r="A846">
        <v>5164</v>
      </c>
      <c r="B846">
        <v>-4.8940870036897198E-2</v>
      </c>
      <c r="C846">
        <v>-4.8969942803376298E-2</v>
      </c>
      <c r="D846">
        <f t="shared" si="57"/>
        <v>2.9072766479100454E-5</v>
      </c>
      <c r="E846" s="36">
        <f t="shared" si="58"/>
        <v>2.9072766479100454E-5</v>
      </c>
      <c r="F846">
        <f t="shared" si="59"/>
        <v>5.9403861143420812E-2</v>
      </c>
      <c r="G846" s="27">
        <f t="shared" si="60"/>
        <v>5.9403861143420812E-2</v>
      </c>
    </row>
    <row r="847" spans="1:7" x14ac:dyDescent="0.3">
      <c r="A847">
        <v>5165</v>
      </c>
      <c r="B847">
        <v>-4.8652416723965801E-2</v>
      </c>
      <c r="C847">
        <v>-4.8614618761452101E-2</v>
      </c>
      <c r="D847">
        <f t="shared" si="57"/>
        <v>3.7797962513699823E-5</v>
      </c>
      <c r="E847" s="36">
        <f t="shared" si="58"/>
        <v>3.7797962513699823E-5</v>
      </c>
      <c r="F847">
        <f t="shared" si="59"/>
        <v>7.7689794379897356E-2</v>
      </c>
      <c r="G847" s="27">
        <f t="shared" si="60"/>
        <v>7.7689794379897356E-2</v>
      </c>
    </row>
    <row r="848" spans="1:7" x14ac:dyDescent="0.3">
      <c r="A848">
        <v>5166</v>
      </c>
      <c r="B848">
        <v>-4.8840906800175297E-2</v>
      </c>
      <c r="C848">
        <v>-4.8757208687696701E-2</v>
      </c>
      <c r="D848">
        <f t="shared" si="57"/>
        <v>8.3698112478595987E-5</v>
      </c>
      <c r="E848" s="36">
        <f t="shared" si="58"/>
        <v>8.3698112478595987E-5</v>
      </c>
      <c r="F848">
        <f t="shared" si="59"/>
        <v>0.17136887490855429</v>
      </c>
      <c r="G848" s="27">
        <f t="shared" si="60"/>
        <v>0.17136887490855429</v>
      </c>
    </row>
    <row r="849" spans="1:7" x14ac:dyDescent="0.3">
      <c r="A849">
        <v>5167</v>
      </c>
      <c r="B849">
        <v>-4.9006244451292202E-2</v>
      </c>
      <c r="C849">
        <v>-4.89736563073528E-2</v>
      </c>
      <c r="D849">
        <f t="shared" si="57"/>
        <v>3.2588143939402126E-5</v>
      </c>
      <c r="E849" s="36">
        <f t="shared" si="58"/>
        <v>3.2588143939402126E-5</v>
      </c>
      <c r="F849">
        <f t="shared" si="59"/>
        <v>6.6497941852679224E-2</v>
      </c>
      <c r="G849" s="27">
        <f t="shared" si="60"/>
        <v>6.6497941852679224E-2</v>
      </c>
    </row>
    <row r="850" spans="1:7" x14ac:dyDescent="0.3">
      <c r="A850">
        <v>5168</v>
      </c>
      <c r="B850">
        <v>-4.9194924441122299E-2</v>
      </c>
      <c r="C850">
        <v>-4.9155970420602199E-2</v>
      </c>
      <c r="D850">
        <f t="shared" si="57"/>
        <v>3.8954020520100274E-5</v>
      </c>
      <c r="E850" s="36">
        <f t="shared" si="58"/>
        <v>3.8954020520100274E-5</v>
      </c>
      <c r="F850">
        <f t="shared" si="59"/>
        <v>7.9183007114324175E-2</v>
      </c>
      <c r="G850" s="27">
        <f t="shared" si="60"/>
        <v>7.9183007114324175E-2</v>
      </c>
    </row>
    <row r="851" spans="1:7" x14ac:dyDescent="0.3">
      <c r="A851">
        <v>5169</v>
      </c>
      <c r="B851">
        <v>-4.9413088639489497E-2</v>
      </c>
      <c r="C851">
        <v>-4.9288955583459998E-2</v>
      </c>
      <c r="D851">
        <f t="shared" si="57"/>
        <v>1.2413305602949898E-4</v>
      </c>
      <c r="E851" s="36">
        <f t="shared" si="58"/>
        <v>1.2413305602949898E-4</v>
      </c>
      <c r="F851">
        <f t="shared" si="59"/>
        <v>0.25121492998576789</v>
      </c>
      <c r="G851" s="27">
        <f t="shared" si="60"/>
        <v>0.25121492998576789</v>
      </c>
    </row>
    <row r="852" spans="1:7" x14ac:dyDescent="0.3">
      <c r="A852">
        <v>5170</v>
      </c>
      <c r="B852">
        <v>-5.1003413917762599E-2</v>
      </c>
      <c r="C852">
        <v>-5.0890301249513901E-2</v>
      </c>
      <c r="D852">
        <f t="shared" si="57"/>
        <v>1.1311266824869798E-4</v>
      </c>
      <c r="E852" s="36">
        <f t="shared" si="58"/>
        <v>1.1311266824869798E-4</v>
      </c>
      <c r="F852">
        <f t="shared" si="59"/>
        <v>0.22177470008395853</v>
      </c>
      <c r="G852" s="27">
        <f t="shared" si="60"/>
        <v>0.22177470008395853</v>
      </c>
    </row>
    <row r="853" spans="1:7" x14ac:dyDescent="0.3">
      <c r="A853">
        <v>5171</v>
      </c>
      <c r="B853">
        <v>-5.2650220249831001E-2</v>
      </c>
      <c r="C853">
        <v>-5.2544296632694797E-2</v>
      </c>
      <c r="D853">
        <f t="shared" si="57"/>
        <v>1.0592361713620407E-4</v>
      </c>
      <c r="E853" s="36">
        <f t="shared" si="58"/>
        <v>1.0592361713620407E-4</v>
      </c>
      <c r="F853">
        <f t="shared" si="59"/>
        <v>0.20118361639055835</v>
      </c>
      <c r="G853" s="27">
        <f t="shared" si="60"/>
        <v>0.20118361639055835</v>
      </c>
    </row>
    <row r="854" spans="1:7" x14ac:dyDescent="0.3">
      <c r="A854">
        <v>5172</v>
      </c>
      <c r="B854">
        <v>-5.4377317789665598E-2</v>
      </c>
      <c r="C854">
        <v>-5.4033938357050497E-2</v>
      </c>
      <c r="D854">
        <f t="shared" si="57"/>
        <v>3.4337943261510129E-4</v>
      </c>
      <c r="E854" s="36">
        <f t="shared" si="58"/>
        <v>3.4337943261510129E-4</v>
      </c>
      <c r="F854">
        <f t="shared" si="59"/>
        <v>0.63147548752461735</v>
      </c>
      <c r="G854" s="27">
        <f t="shared" si="60"/>
        <v>0.63147548752461735</v>
      </c>
    </row>
    <row r="855" spans="1:7" x14ac:dyDescent="0.3">
      <c r="A855">
        <v>5173</v>
      </c>
      <c r="B855">
        <v>-4.94892155174676E-2</v>
      </c>
      <c r="C855">
        <v>-5.3479906048841799E-2</v>
      </c>
      <c r="D855">
        <f t="shared" si="57"/>
        <v>3.9906905313741997E-3</v>
      </c>
      <c r="E855" s="36">
        <f t="shared" si="58"/>
        <v>3.9906905313741997E-3</v>
      </c>
      <c r="F855">
        <f t="shared" si="59"/>
        <v>8.0637579109849788</v>
      </c>
      <c r="G855" s="27">
        <f t="shared" si="60"/>
        <v>8.0637579109849788</v>
      </c>
    </row>
    <row r="856" spans="1:7" x14ac:dyDescent="0.3">
      <c r="A856">
        <v>5174</v>
      </c>
      <c r="B856">
        <v>-5.1062095127132501E-2</v>
      </c>
      <c r="C856">
        <v>-5.0353810459083999E-2</v>
      </c>
      <c r="D856">
        <f t="shared" si="57"/>
        <v>7.0828466804850193E-4</v>
      </c>
      <c r="E856" s="36">
        <f t="shared" si="58"/>
        <v>7.0828466804850193E-4</v>
      </c>
      <c r="F856">
        <f t="shared" si="59"/>
        <v>1.3871045954637018</v>
      </c>
      <c r="G856" s="27">
        <f t="shared" si="60"/>
        <v>1.3871045954637018</v>
      </c>
    </row>
    <row r="857" spans="1:7" x14ac:dyDescent="0.3">
      <c r="A857">
        <v>5175</v>
      </c>
      <c r="B857">
        <v>-5.2871631283064602E-2</v>
      </c>
      <c r="C857">
        <v>-5.1766484259112497E-2</v>
      </c>
      <c r="D857">
        <f t="shared" si="57"/>
        <v>1.105147023952105E-3</v>
      </c>
      <c r="E857" s="36">
        <f t="shared" si="58"/>
        <v>1.105147023952105E-3</v>
      </c>
      <c r="F857">
        <f t="shared" si="59"/>
        <v>2.0902457464105071</v>
      </c>
      <c r="G857" s="27">
        <f t="shared" si="60"/>
        <v>2.0902457464105071</v>
      </c>
    </row>
    <row r="858" spans="1:7" x14ac:dyDescent="0.3">
      <c r="A858">
        <v>5176</v>
      </c>
      <c r="B858">
        <v>-5.7621830171516002E-2</v>
      </c>
      <c r="C858">
        <v>-5.7105660658037898E-2</v>
      </c>
      <c r="D858">
        <f t="shared" si="57"/>
        <v>5.1616951347810414E-4</v>
      </c>
      <c r="E858" s="36">
        <f t="shared" si="58"/>
        <v>5.1616951347810414E-4</v>
      </c>
      <c r="F858">
        <f t="shared" si="59"/>
        <v>0.89578812741921632</v>
      </c>
      <c r="G858" s="27">
        <f t="shared" si="60"/>
        <v>0.89578812741921632</v>
      </c>
    </row>
    <row r="859" spans="1:7" x14ac:dyDescent="0.3">
      <c r="A859">
        <v>5177</v>
      </c>
      <c r="B859">
        <v>-6.04645620174157E-2</v>
      </c>
      <c r="C859">
        <v>-5.9893303171958102E-2</v>
      </c>
      <c r="D859">
        <f t="shared" si="57"/>
        <v>5.7125884545759786E-4</v>
      </c>
      <c r="E859" s="36">
        <f t="shared" si="58"/>
        <v>5.7125884545759786E-4</v>
      </c>
      <c r="F859">
        <f t="shared" si="59"/>
        <v>0.94478290489073136</v>
      </c>
      <c r="G859" s="27">
        <f t="shared" si="60"/>
        <v>0.94478290489073136</v>
      </c>
    </row>
    <row r="860" spans="1:7" x14ac:dyDescent="0.3">
      <c r="A860">
        <v>5178</v>
      </c>
      <c r="B860">
        <v>-6.3651409408911799E-2</v>
      </c>
      <c r="C860">
        <v>-6.2740860290966496E-2</v>
      </c>
      <c r="D860">
        <f t="shared" si="57"/>
        <v>9.1054911794530291E-4</v>
      </c>
      <c r="E860" s="36">
        <f t="shared" si="58"/>
        <v>9.1054911794530291E-4</v>
      </c>
      <c r="F860">
        <f t="shared" si="59"/>
        <v>1.4305246755742966</v>
      </c>
      <c r="G860" s="27">
        <f t="shared" si="60"/>
        <v>1.4305246755742966</v>
      </c>
    </row>
    <row r="861" spans="1:7" x14ac:dyDescent="0.3">
      <c r="A861">
        <v>5179</v>
      </c>
      <c r="B861">
        <v>-6.5496791903450105E-2</v>
      </c>
      <c r="C861">
        <v>-6.4629251856736195E-2</v>
      </c>
      <c r="D861">
        <f t="shared" si="57"/>
        <v>8.675400467139105E-4</v>
      </c>
      <c r="E861" s="36">
        <f t="shared" si="58"/>
        <v>8.675400467139105E-4</v>
      </c>
      <c r="F861">
        <f t="shared" si="59"/>
        <v>1.3245534956777205</v>
      </c>
      <c r="G861" s="27">
        <f t="shared" si="60"/>
        <v>1.3245534956777205</v>
      </c>
    </row>
    <row r="862" spans="1:7" x14ac:dyDescent="0.3">
      <c r="A862">
        <v>5180</v>
      </c>
      <c r="B862">
        <v>-6.4458444786203106E-2</v>
      </c>
      <c r="C862">
        <v>-6.3759671525925196E-2</v>
      </c>
      <c r="D862">
        <f t="shared" si="57"/>
        <v>6.9877326027791009E-4</v>
      </c>
      <c r="E862" s="36">
        <f t="shared" si="58"/>
        <v>6.9877326027791009E-4</v>
      </c>
      <c r="F862">
        <f t="shared" si="59"/>
        <v>1.084067824775502</v>
      </c>
      <c r="G862" s="27">
        <f t="shared" si="60"/>
        <v>1.084067824775502</v>
      </c>
    </row>
    <row r="863" spans="1:7" x14ac:dyDescent="0.3">
      <c r="A863">
        <v>5181</v>
      </c>
      <c r="B863">
        <v>-6.3266260829043894E-2</v>
      </c>
      <c r="C863">
        <v>-6.2548103177140504E-2</v>
      </c>
      <c r="D863">
        <f t="shared" si="57"/>
        <v>7.1815765190338943E-4</v>
      </c>
      <c r="E863" s="36">
        <f t="shared" si="58"/>
        <v>7.1815765190338943E-4</v>
      </c>
      <c r="F863">
        <f t="shared" si="59"/>
        <v>1.135135287738867</v>
      </c>
      <c r="G863" s="27">
        <f t="shared" si="60"/>
        <v>1.135135287738867</v>
      </c>
    </row>
    <row r="864" spans="1:7" x14ac:dyDescent="0.3">
      <c r="A864">
        <v>5182</v>
      </c>
      <c r="B864">
        <v>-6.2080737854607701E-2</v>
      </c>
      <c r="C864">
        <v>-6.1334446106874503E-2</v>
      </c>
      <c r="D864">
        <f t="shared" si="57"/>
        <v>7.462917477331979E-4</v>
      </c>
      <c r="E864" s="36">
        <f t="shared" si="58"/>
        <v>7.462917477331979E-4</v>
      </c>
      <c r="F864">
        <f t="shared" si="59"/>
        <v>1.2021309242184004</v>
      </c>
      <c r="G864" s="27">
        <f t="shared" si="60"/>
        <v>1.2021309242184004</v>
      </c>
    </row>
    <row r="865" spans="1:7" x14ac:dyDescent="0.3">
      <c r="A865">
        <v>5183</v>
      </c>
      <c r="B865">
        <v>-6.08731194720281E-2</v>
      </c>
      <c r="C865">
        <v>-6.0220979601647601E-2</v>
      </c>
      <c r="D865">
        <f t="shared" si="57"/>
        <v>6.5213987038049981E-4</v>
      </c>
      <c r="E865" s="36">
        <f t="shared" si="58"/>
        <v>6.5213987038049981E-4</v>
      </c>
      <c r="F865">
        <f t="shared" si="59"/>
        <v>1.0713100889796943</v>
      </c>
      <c r="G865" s="27">
        <f t="shared" si="60"/>
        <v>1.0713100889796943</v>
      </c>
    </row>
    <row r="866" spans="1:7" x14ac:dyDescent="0.3">
      <c r="A866">
        <v>5184</v>
      </c>
      <c r="B866">
        <v>-5.968919510759E-2</v>
      </c>
      <c r="C866">
        <v>-5.8974179358871497E-2</v>
      </c>
      <c r="D866">
        <f t="shared" si="57"/>
        <v>7.1501574871850326E-4</v>
      </c>
      <c r="E866" s="36">
        <f t="shared" si="58"/>
        <v>7.1501574871850326E-4</v>
      </c>
      <c r="F866">
        <f t="shared" si="59"/>
        <v>1.1978981244925226</v>
      </c>
      <c r="G866" s="27">
        <f t="shared" si="60"/>
        <v>1.1978981244925226</v>
      </c>
    </row>
    <row r="867" spans="1:7" x14ac:dyDescent="0.3">
      <c r="A867">
        <v>6913</v>
      </c>
      <c r="B867">
        <v>-6.1410245487818697E-2</v>
      </c>
      <c r="C867">
        <v>-6.07053050685923E-2</v>
      </c>
      <c r="D867">
        <f t="shared" si="57"/>
        <v>7.0494041922639777E-4</v>
      </c>
      <c r="E867" s="36">
        <f t="shared" si="58"/>
        <v>7.0494041922639777E-4</v>
      </c>
      <c r="F867">
        <f t="shared" si="59"/>
        <v>1.147919884746641</v>
      </c>
      <c r="G867" s="27">
        <f t="shared" si="60"/>
        <v>1.147919884746641</v>
      </c>
    </row>
    <row r="868" spans="1:7" x14ac:dyDescent="0.3">
      <c r="A868">
        <v>6914</v>
      </c>
      <c r="B868">
        <v>-6.08751729413127E-2</v>
      </c>
      <c r="C868">
        <v>-6.0326167578290603E-2</v>
      </c>
      <c r="D868">
        <f t="shared" si="57"/>
        <v>5.4900536302209674E-4</v>
      </c>
      <c r="E868" s="36">
        <f t="shared" si="58"/>
        <v>5.4900536302209674E-4</v>
      </c>
      <c r="F868">
        <f t="shared" si="59"/>
        <v>0.90185429707340736</v>
      </c>
      <c r="G868" s="27">
        <f t="shared" si="60"/>
        <v>0.90185429707340736</v>
      </c>
    </row>
    <row r="869" spans="1:7" x14ac:dyDescent="0.3">
      <c r="A869">
        <v>6915</v>
      </c>
      <c r="B869">
        <v>-6.0342585641834402E-2</v>
      </c>
      <c r="C869">
        <v>-5.9607635388686998E-2</v>
      </c>
      <c r="D869">
        <f t="shared" si="57"/>
        <v>7.3495025314740392E-4</v>
      </c>
      <c r="E869" s="36">
        <f t="shared" si="58"/>
        <v>7.3495025314740392E-4</v>
      </c>
      <c r="F869">
        <f t="shared" si="59"/>
        <v>1.2179628123821669</v>
      </c>
      <c r="G869" s="27">
        <f t="shared" si="60"/>
        <v>1.2179628123821669</v>
      </c>
    </row>
    <row r="870" spans="1:7" x14ac:dyDescent="0.3">
      <c r="A870">
        <v>6916</v>
      </c>
      <c r="B870">
        <v>-5.98021319416236E-2</v>
      </c>
      <c r="C870">
        <v>-5.9180453231282598E-2</v>
      </c>
      <c r="D870">
        <f t="shared" si="57"/>
        <v>6.2167871034100181E-4</v>
      </c>
      <c r="E870" s="36">
        <f t="shared" si="58"/>
        <v>6.2167871034100181E-4</v>
      </c>
      <c r="F870">
        <f t="shared" si="59"/>
        <v>1.0395594440476792</v>
      </c>
      <c r="G870" s="27">
        <f t="shared" si="60"/>
        <v>1.0395594440476792</v>
      </c>
    </row>
    <row r="871" spans="1:7" x14ac:dyDescent="0.3">
      <c r="A871">
        <v>6917</v>
      </c>
      <c r="B871">
        <v>-5.9273637106440298E-2</v>
      </c>
      <c r="C871">
        <v>-5.8679644742999602E-2</v>
      </c>
      <c r="D871">
        <f t="shared" si="57"/>
        <v>5.9399236344069573E-4</v>
      </c>
      <c r="E871" s="36">
        <f t="shared" si="58"/>
        <v>5.9399236344069573E-4</v>
      </c>
      <c r="F871">
        <f t="shared" si="59"/>
        <v>1.0021189730166842</v>
      </c>
      <c r="G871" s="27">
        <f t="shared" si="60"/>
        <v>1.0021189730166842</v>
      </c>
    </row>
    <row r="872" spans="1:7" x14ac:dyDescent="0.3">
      <c r="A872">
        <v>6918</v>
      </c>
      <c r="B872">
        <v>-5.8863495916402199E-2</v>
      </c>
      <c r="C872">
        <v>-5.8181092989617399E-2</v>
      </c>
      <c r="D872">
        <f t="shared" si="57"/>
        <v>6.824029267848003E-4</v>
      </c>
      <c r="E872" s="36">
        <f t="shared" si="58"/>
        <v>6.824029267848003E-4</v>
      </c>
      <c r="F872">
        <f t="shared" si="59"/>
        <v>1.1592973134894118</v>
      </c>
      <c r="G872" s="27">
        <f t="shared" si="60"/>
        <v>1.1592973134894118</v>
      </c>
    </row>
    <row r="873" spans="1:7" x14ac:dyDescent="0.3">
      <c r="A873">
        <v>6919</v>
      </c>
      <c r="B873">
        <v>-5.8452856614375097E-2</v>
      </c>
      <c r="C873">
        <v>-5.7893024952005399E-2</v>
      </c>
      <c r="D873">
        <f t="shared" si="57"/>
        <v>5.598316623696975E-4</v>
      </c>
      <c r="E873" s="36">
        <f t="shared" si="58"/>
        <v>5.598316623696975E-4</v>
      </c>
      <c r="F873">
        <f t="shared" si="59"/>
        <v>0.95774902168257792</v>
      </c>
      <c r="G873" s="27">
        <f t="shared" si="60"/>
        <v>0.95774902168257792</v>
      </c>
    </row>
    <row r="874" spans="1:7" x14ac:dyDescent="0.3">
      <c r="A874">
        <v>6920</v>
      </c>
      <c r="B874">
        <v>-5.8045812094948003E-2</v>
      </c>
      <c r="C874">
        <v>-5.7489354055808302E-2</v>
      </c>
      <c r="D874">
        <f t="shared" si="57"/>
        <v>5.5645803913970115E-4</v>
      </c>
      <c r="E874" s="36">
        <f t="shared" si="58"/>
        <v>5.5645803913970115E-4</v>
      </c>
      <c r="F874">
        <f t="shared" si="59"/>
        <v>0.95865320693503098</v>
      </c>
      <c r="G874" s="27">
        <f t="shared" si="60"/>
        <v>0.95865320693503098</v>
      </c>
    </row>
    <row r="875" spans="1:7" x14ac:dyDescent="0.3">
      <c r="A875">
        <v>6921</v>
      </c>
      <c r="B875">
        <v>-5.7626670306862901E-2</v>
      </c>
      <c r="C875">
        <v>-5.7051712089787598E-2</v>
      </c>
      <c r="D875">
        <f t="shared" si="57"/>
        <v>5.7495821707530259E-4</v>
      </c>
      <c r="E875" s="36">
        <f t="shared" si="58"/>
        <v>5.7495821707530259E-4</v>
      </c>
      <c r="F875">
        <f t="shared" si="59"/>
        <v>0.99772937428735908</v>
      </c>
      <c r="G875" s="27">
        <f t="shared" si="60"/>
        <v>0.99772937428735908</v>
      </c>
    </row>
    <row r="876" spans="1:7" x14ac:dyDescent="0.3">
      <c r="A876">
        <v>6922</v>
      </c>
      <c r="B876">
        <v>-5.7364596345661302E-2</v>
      </c>
      <c r="C876">
        <v>-5.6617510030813598E-2</v>
      </c>
      <c r="D876">
        <f t="shared" si="57"/>
        <v>7.4708631484770444E-4</v>
      </c>
      <c r="E876" s="36">
        <f t="shared" si="58"/>
        <v>7.4708631484770444E-4</v>
      </c>
      <c r="F876">
        <f t="shared" si="59"/>
        <v>1.302347375280031</v>
      </c>
      <c r="G876" s="27">
        <f t="shared" si="60"/>
        <v>1.302347375280031</v>
      </c>
    </row>
    <row r="877" spans="1:7" x14ac:dyDescent="0.3">
      <c r="A877">
        <v>6923</v>
      </c>
      <c r="B877">
        <v>-5.7076988907712199E-2</v>
      </c>
      <c r="C877">
        <v>-5.6516303959831697E-2</v>
      </c>
      <c r="D877">
        <f t="shared" si="57"/>
        <v>5.6068494788050205E-4</v>
      </c>
      <c r="E877" s="36">
        <f t="shared" si="58"/>
        <v>5.6068494788050205E-4</v>
      </c>
      <c r="F877">
        <f t="shared" si="59"/>
        <v>0.98233098593738655</v>
      </c>
      <c r="G877" s="27">
        <f t="shared" si="60"/>
        <v>0.98233098593738655</v>
      </c>
    </row>
    <row r="878" spans="1:7" x14ac:dyDescent="0.3">
      <c r="A878">
        <v>6924</v>
      </c>
      <c r="B878">
        <v>-5.6816964148190902E-2</v>
      </c>
      <c r="C878">
        <v>-5.6204653308701599E-2</v>
      </c>
      <c r="D878">
        <f t="shared" si="57"/>
        <v>6.1231083948930232E-4</v>
      </c>
      <c r="E878" s="36">
        <f t="shared" si="58"/>
        <v>6.1231083948930232E-4</v>
      </c>
      <c r="F878">
        <f t="shared" si="59"/>
        <v>1.077690173470486</v>
      </c>
      <c r="G878" s="27">
        <f t="shared" si="60"/>
        <v>1.077690173470486</v>
      </c>
    </row>
    <row r="879" spans="1:7" x14ac:dyDescent="0.3">
      <c r="A879">
        <v>6925</v>
      </c>
      <c r="B879">
        <v>-5.6537619131508003E-2</v>
      </c>
      <c r="C879">
        <v>-5.5891016202069502E-2</v>
      </c>
      <c r="D879">
        <f t="shared" si="57"/>
        <v>6.4660292943850145E-4</v>
      </c>
      <c r="E879" s="36">
        <f t="shared" si="58"/>
        <v>6.4660292943850145E-4</v>
      </c>
      <c r="F879">
        <f t="shared" si="59"/>
        <v>1.143668480157408</v>
      </c>
      <c r="G879" s="27">
        <f t="shared" si="60"/>
        <v>1.143668480157408</v>
      </c>
    </row>
    <row r="880" spans="1:7" x14ac:dyDescent="0.3">
      <c r="A880">
        <v>6926</v>
      </c>
      <c r="B880">
        <v>-5.6609006875590402E-2</v>
      </c>
      <c r="C880">
        <v>-5.5977907178838202E-2</v>
      </c>
      <c r="D880">
        <f t="shared" si="57"/>
        <v>6.3109969675220062E-4</v>
      </c>
      <c r="E880" s="36">
        <f t="shared" si="58"/>
        <v>6.3109969675220062E-4</v>
      </c>
      <c r="F880">
        <f t="shared" si="59"/>
        <v>1.1148397253093809</v>
      </c>
      <c r="G880" s="27">
        <f t="shared" si="60"/>
        <v>1.1148397253093809</v>
      </c>
    </row>
    <row r="881" spans="1:7" x14ac:dyDescent="0.3">
      <c r="A881">
        <v>6927</v>
      </c>
      <c r="B881">
        <v>-5.66788783525978E-2</v>
      </c>
      <c r="C881">
        <v>-5.5964397324856897E-2</v>
      </c>
      <c r="D881">
        <f t="shared" si="57"/>
        <v>7.1448102774090277E-4</v>
      </c>
      <c r="E881" s="36">
        <f t="shared" si="58"/>
        <v>7.1448102774090277E-4</v>
      </c>
      <c r="F881">
        <f t="shared" si="59"/>
        <v>1.2605772176649921</v>
      </c>
      <c r="G881" s="27">
        <f t="shared" si="60"/>
        <v>1.2605772176649921</v>
      </c>
    </row>
    <row r="882" spans="1:7" x14ac:dyDescent="0.3">
      <c r="A882">
        <v>6928</v>
      </c>
      <c r="B882">
        <v>-5.6750294402960103E-2</v>
      </c>
      <c r="C882">
        <v>-5.6079394967938699E-2</v>
      </c>
      <c r="D882">
        <f t="shared" si="57"/>
        <v>6.7089943502140342E-4</v>
      </c>
      <c r="E882" s="36">
        <f t="shared" si="58"/>
        <v>6.7089943502140342E-4</v>
      </c>
      <c r="F882">
        <f t="shared" si="59"/>
        <v>1.1821955147186147</v>
      </c>
      <c r="G882" s="27">
        <f t="shared" si="60"/>
        <v>1.1821955147186147</v>
      </c>
    </row>
    <row r="883" spans="1:7" x14ac:dyDescent="0.3">
      <c r="A883">
        <v>6929</v>
      </c>
      <c r="B883">
        <v>-5.6820164981690603E-2</v>
      </c>
      <c r="C883">
        <v>-5.6123791810451198E-2</v>
      </c>
      <c r="D883">
        <f t="shared" si="57"/>
        <v>6.9637317123940473E-4</v>
      </c>
      <c r="E883" s="36">
        <f t="shared" si="58"/>
        <v>6.9637317123940473E-4</v>
      </c>
      <c r="F883">
        <f t="shared" si="59"/>
        <v>1.2255740043412404</v>
      </c>
      <c r="G883" s="27">
        <f t="shared" si="60"/>
        <v>1.2255740043412404</v>
      </c>
    </row>
    <row r="884" spans="1:7" x14ac:dyDescent="0.3">
      <c r="A884">
        <v>6930</v>
      </c>
      <c r="B884">
        <v>-5.7229562310558903E-2</v>
      </c>
      <c r="C884">
        <v>-5.64758464571537E-2</v>
      </c>
      <c r="D884">
        <f t="shared" si="57"/>
        <v>7.537158534052027E-4</v>
      </c>
      <c r="E884" s="36">
        <f t="shared" si="58"/>
        <v>7.537158534052027E-4</v>
      </c>
      <c r="F884">
        <f t="shared" si="59"/>
        <v>1.3170043994310638</v>
      </c>
      <c r="G884" s="27">
        <f t="shared" si="60"/>
        <v>1.3170043994310638</v>
      </c>
    </row>
    <row r="885" spans="1:7" x14ac:dyDescent="0.3">
      <c r="A885">
        <v>6931</v>
      </c>
      <c r="B885">
        <v>-5.76263650452052E-2</v>
      </c>
      <c r="C885">
        <v>-5.6919195270122E-2</v>
      </c>
      <c r="D885">
        <f t="shared" si="57"/>
        <v>7.0716977508319956E-4</v>
      </c>
      <c r="E885" s="36">
        <f t="shared" si="58"/>
        <v>7.0716977508319956E-4</v>
      </c>
      <c r="F885">
        <f t="shared" si="59"/>
        <v>1.2271635986903873</v>
      </c>
      <c r="G885" s="27">
        <f t="shared" si="60"/>
        <v>1.2271635986903873</v>
      </c>
    </row>
    <row r="886" spans="1:7" x14ac:dyDescent="0.3">
      <c r="A886">
        <v>6932</v>
      </c>
      <c r="B886">
        <v>-5.8052429420644001E-2</v>
      </c>
      <c r="C886">
        <v>-5.7267499229922199E-2</v>
      </c>
      <c r="D886">
        <f t="shared" si="57"/>
        <v>7.8493019072180259E-4</v>
      </c>
      <c r="E886" s="36">
        <f t="shared" si="58"/>
        <v>7.8493019072180259E-4</v>
      </c>
      <c r="F886">
        <f t="shared" si="59"/>
        <v>1.3521056716408046</v>
      </c>
      <c r="G886" s="27">
        <f t="shared" si="60"/>
        <v>1.3521056716408046</v>
      </c>
    </row>
    <row r="887" spans="1:7" x14ac:dyDescent="0.3">
      <c r="A887">
        <v>6933</v>
      </c>
      <c r="B887">
        <v>-5.8487558708108497E-2</v>
      </c>
      <c r="C887">
        <v>-5.7715417623931398E-2</v>
      </c>
      <c r="D887">
        <f t="shared" si="57"/>
        <v>7.7214108417709981E-4</v>
      </c>
      <c r="E887" s="36">
        <f t="shared" si="58"/>
        <v>7.7214108417709981E-4</v>
      </c>
      <c r="F887">
        <f t="shared" si="59"/>
        <v>1.3201800540702908</v>
      </c>
      <c r="G887" s="27">
        <f t="shared" si="60"/>
        <v>1.3201800540702908</v>
      </c>
    </row>
    <row r="888" spans="1:7" x14ac:dyDescent="0.3">
      <c r="A888">
        <v>6934</v>
      </c>
      <c r="B888">
        <v>-5.9505290085931799E-2</v>
      </c>
      <c r="C888">
        <v>-5.8757219504505902E-2</v>
      </c>
      <c r="D888">
        <f t="shared" si="57"/>
        <v>7.48070581425897E-4</v>
      </c>
      <c r="E888" s="36">
        <f t="shared" si="58"/>
        <v>7.48070581425897E-4</v>
      </c>
      <c r="F888">
        <f t="shared" si="59"/>
        <v>1.2571497094554209</v>
      </c>
      <c r="G888" s="27">
        <f t="shared" si="60"/>
        <v>1.2571497094554209</v>
      </c>
    </row>
    <row r="889" spans="1:7" x14ac:dyDescent="0.3">
      <c r="A889">
        <v>6935</v>
      </c>
      <c r="B889">
        <v>-6.0543026960905598E-2</v>
      </c>
      <c r="C889">
        <v>-5.99869959467281E-2</v>
      </c>
      <c r="D889">
        <f t="shared" si="57"/>
        <v>5.5603101417749795E-4</v>
      </c>
      <c r="E889" s="36">
        <f t="shared" si="58"/>
        <v>5.5603101417749795E-4</v>
      </c>
      <c r="F889">
        <f t="shared" si="59"/>
        <v>0.91840636665976982</v>
      </c>
      <c r="G889" s="27">
        <f t="shared" si="60"/>
        <v>0.91840636665976982</v>
      </c>
    </row>
    <row r="890" spans="1:7" x14ac:dyDescent="0.3">
      <c r="A890">
        <v>6936</v>
      </c>
      <c r="B890">
        <v>-6.1562234696109497E-2</v>
      </c>
      <c r="C890">
        <v>-6.0957568102878501E-2</v>
      </c>
      <c r="D890">
        <f t="shared" si="57"/>
        <v>6.0466659323099581E-4</v>
      </c>
      <c r="E890" s="36">
        <f t="shared" si="58"/>
        <v>6.0466659323099581E-4</v>
      </c>
      <c r="F890">
        <f t="shared" si="59"/>
        <v>0.98220377511605905</v>
      </c>
      <c r="G890" s="27">
        <f t="shared" si="60"/>
        <v>0.98220377511605905</v>
      </c>
    </row>
    <row r="891" spans="1:7" x14ac:dyDescent="0.3">
      <c r="A891">
        <v>6937</v>
      </c>
      <c r="B891">
        <v>-6.2538792644910801E-2</v>
      </c>
      <c r="C891">
        <v>-6.1859584071109003E-2</v>
      </c>
      <c r="D891">
        <f t="shared" si="57"/>
        <v>6.7920857380179833E-4</v>
      </c>
      <c r="E891" s="36">
        <f t="shared" si="58"/>
        <v>6.7920857380179833E-4</v>
      </c>
      <c r="F891">
        <f t="shared" si="59"/>
        <v>1.0860596200797779</v>
      </c>
      <c r="G891" s="27">
        <f t="shared" si="60"/>
        <v>1.0860596200797779</v>
      </c>
    </row>
    <row r="892" spans="1:7" x14ac:dyDescent="0.3">
      <c r="A892">
        <v>6938</v>
      </c>
      <c r="B892">
        <v>-6.3871362935072201E-2</v>
      </c>
      <c r="C892">
        <v>-6.3046092768929807E-2</v>
      </c>
      <c r="D892">
        <f t="shared" si="57"/>
        <v>8.2527016614239446E-4</v>
      </c>
      <c r="E892" s="36">
        <f t="shared" si="58"/>
        <v>8.2527016614239446E-4</v>
      </c>
      <c r="F892">
        <f t="shared" si="59"/>
        <v>1.2920816594775262</v>
      </c>
      <c r="G892" s="27">
        <f t="shared" si="60"/>
        <v>1.2920816594775262</v>
      </c>
    </row>
    <row r="893" spans="1:7" x14ac:dyDescent="0.3">
      <c r="A893">
        <v>6939</v>
      </c>
      <c r="B893">
        <v>-6.4053374367907395E-2</v>
      </c>
      <c r="C893">
        <v>-6.34290222108813E-2</v>
      </c>
      <c r="D893">
        <f t="shared" si="57"/>
        <v>6.2435215702609514E-4</v>
      </c>
      <c r="E893" s="36">
        <f t="shared" si="58"/>
        <v>6.2435215702609514E-4</v>
      </c>
      <c r="F893">
        <f t="shared" si="59"/>
        <v>0.97473733926953543</v>
      </c>
      <c r="G893" s="27">
        <f t="shared" si="60"/>
        <v>0.97473733926953543</v>
      </c>
    </row>
    <row r="894" spans="1:7" x14ac:dyDescent="0.3">
      <c r="A894">
        <v>6940</v>
      </c>
      <c r="B894">
        <v>-6.2533722012791601E-2</v>
      </c>
      <c r="C894">
        <v>-6.1979046214393603E-2</v>
      </c>
      <c r="D894">
        <f t="shared" si="57"/>
        <v>5.5467579839799802E-4</v>
      </c>
      <c r="E894" s="36">
        <f t="shared" si="58"/>
        <v>5.5467579839799802E-4</v>
      </c>
      <c r="F894">
        <f t="shared" si="59"/>
        <v>0.88700269317814817</v>
      </c>
      <c r="G894" s="27">
        <f t="shared" si="60"/>
        <v>0.88700269317814817</v>
      </c>
    </row>
    <row r="895" spans="1:7" x14ac:dyDescent="0.3">
      <c r="A895">
        <v>6941</v>
      </c>
      <c r="B895">
        <v>-6.0866119139099797E-2</v>
      </c>
      <c r="C895">
        <v>-6.0567155439073997E-2</v>
      </c>
      <c r="D895">
        <f t="shared" si="57"/>
        <v>2.9896370002580053E-4</v>
      </c>
      <c r="E895" s="36">
        <f t="shared" si="58"/>
        <v>2.9896370002580053E-4</v>
      </c>
      <c r="F895">
        <f t="shared" si="59"/>
        <v>0.49118245791647519</v>
      </c>
      <c r="G895" s="27">
        <f t="shared" si="60"/>
        <v>0.49118245791647519</v>
      </c>
    </row>
    <row r="896" spans="1:7" x14ac:dyDescent="0.3">
      <c r="A896">
        <v>6942</v>
      </c>
      <c r="B896">
        <v>-6.0550028523941202E-2</v>
      </c>
      <c r="C896">
        <v>-6.02774915199982E-2</v>
      </c>
      <c r="D896">
        <f t="shared" si="57"/>
        <v>2.7253700394300195E-4</v>
      </c>
      <c r="E896" s="36">
        <f t="shared" si="58"/>
        <v>2.7253700394300195E-4</v>
      </c>
      <c r="F896">
        <f t="shared" si="59"/>
        <v>0.45010218919259809</v>
      </c>
      <c r="G896" s="27">
        <f t="shared" si="60"/>
        <v>0.45010218919259809</v>
      </c>
    </row>
    <row r="897" spans="1:7" x14ac:dyDescent="0.3">
      <c r="A897">
        <v>6943</v>
      </c>
      <c r="B897">
        <v>-6.0058799963880902E-2</v>
      </c>
      <c r="C897">
        <v>-5.9758247997606602E-2</v>
      </c>
      <c r="D897">
        <f t="shared" si="57"/>
        <v>3.0055196627429975E-4</v>
      </c>
      <c r="E897" s="36">
        <f t="shared" si="58"/>
        <v>3.0055196627429975E-4</v>
      </c>
      <c r="F897">
        <f t="shared" si="59"/>
        <v>0.50042952315905476</v>
      </c>
      <c r="G897" s="27">
        <f t="shared" si="60"/>
        <v>0.50042952315905476</v>
      </c>
    </row>
    <row r="898" spans="1:7" x14ac:dyDescent="0.3">
      <c r="A898">
        <v>6944</v>
      </c>
      <c r="B898">
        <v>-5.9683204737060402E-2</v>
      </c>
      <c r="C898">
        <v>-5.9306238834405299E-2</v>
      </c>
      <c r="D898">
        <f t="shared" si="57"/>
        <v>3.7696590265510338E-4</v>
      </c>
      <c r="E898" s="36">
        <f t="shared" si="58"/>
        <v>3.7696590265510338E-4</v>
      </c>
      <c r="F898">
        <f t="shared" si="59"/>
        <v>0.6316113625530998</v>
      </c>
      <c r="G898" s="27">
        <f t="shared" si="60"/>
        <v>0.6316113625530998</v>
      </c>
    </row>
    <row r="899" spans="1:7" x14ac:dyDescent="0.3">
      <c r="A899">
        <v>6945</v>
      </c>
      <c r="B899">
        <v>-5.9248736396632702E-2</v>
      </c>
      <c r="C899">
        <v>-5.86574328894236E-2</v>
      </c>
      <c r="D899">
        <f t="shared" si="57"/>
        <v>5.9130350720910246E-4</v>
      </c>
      <c r="E899" s="36">
        <f t="shared" si="58"/>
        <v>5.9130350720910246E-4</v>
      </c>
      <c r="F899">
        <f t="shared" si="59"/>
        <v>0.99800188691063474</v>
      </c>
      <c r="G899" s="27">
        <f t="shared" si="60"/>
        <v>0.99800188691063474</v>
      </c>
    </row>
    <row r="900" spans="1:7" x14ac:dyDescent="0.3">
      <c r="A900">
        <v>6946</v>
      </c>
      <c r="B900">
        <v>-5.6334675522988098E-2</v>
      </c>
      <c r="C900">
        <v>-5.60686313607019E-2</v>
      </c>
      <c r="D900">
        <f t="shared" ref="D900:D963" si="61">ABS(B900-C900)</f>
        <v>2.6604416228619837E-4</v>
      </c>
      <c r="E900" s="36">
        <f t="shared" ref="E900:E963" si="62">D900</f>
        <v>2.6604416228619837E-4</v>
      </c>
      <c r="F900">
        <f t="shared" ref="F900:F963" si="63">ABS(E900/B900)*100</f>
        <v>0.47225649179009749</v>
      </c>
      <c r="G900" s="27">
        <f t="shared" ref="G900:G963" si="64">F900</f>
        <v>0.47225649179009749</v>
      </c>
    </row>
    <row r="901" spans="1:7" x14ac:dyDescent="0.3">
      <c r="A901">
        <v>6947</v>
      </c>
      <c r="B901">
        <v>-5.5846035285967599E-2</v>
      </c>
      <c r="C901">
        <v>-5.4767290628138302E-2</v>
      </c>
      <c r="D901">
        <f t="shared" si="61"/>
        <v>1.0787446578292975E-3</v>
      </c>
      <c r="E901" s="36">
        <f t="shared" si="62"/>
        <v>1.0787446578292975E-3</v>
      </c>
      <c r="F901">
        <f t="shared" si="63"/>
        <v>1.9316405404706556</v>
      </c>
      <c r="G901" s="27">
        <f t="shared" si="64"/>
        <v>1.9316405404706556</v>
      </c>
    </row>
    <row r="902" spans="1:7" x14ac:dyDescent="0.3">
      <c r="A902">
        <v>6948</v>
      </c>
      <c r="B902">
        <v>-5.5371267006553697E-2</v>
      </c>
      <c r="C902">
        <v>-5.42280318563182E-2</v>
      </c>
      <c r="D902">
        <f t="shared" si="61"/>
        <v>1.143235150235497E-3</v>
      </c>
      <c r="E902" s="36">
        <f t="shared" si="62"/>
        <v>1.143235150235497E-3</v>
      </c>
      <c r="F902">
        <f t="shared" si="63"/>
        <v>2.0646721883755785</v>
      </c>
      <c r="G902" s="27">
        <f t="shared" si="64"/>
        <v>2.0646721883755785</v>
      </c>
    </row>
    <row r="903" spans="1:7" x14ac:dyDescent="0.3">
      <c r="A903">
        <v>6949</v>
      </c>
      <c r="B903">
        <v>-5.5074945318142401E-2</v>
      </c>
      <c r="C903">
        <v>-5.3835180937729397E-2</v>
      </c>
      <c r="D903">
        <f t="shared" si="61"/>
        <v>1.239764380413004E-3</v>
      </c>
      <c r="E903" s="36">
        <f t="shared" si="62"/>
        <v>1.239764380413004E-3</v>
      </c>
      <c r="F903">
        <f t="shared" si="63"/>
        <v>2.2510496801248925</v>
      </c>
      <c r="G903" s="27">
        <f t="shared" si="64"/>
        <v>2.2510496801248925</v>
      </c>
    </row>
    <row r="904" spans="1:7" x14ac:dyDescent="0.3">
      <c r="A904">
        <v>6950</v>
      </c>
      <c r="B904">
        <v>-5.5490589172771103E-2</v>
      </c>
      <c r="C904">
        <v>-5.4256865973695799E-2</v>
      </c>
      <c r="D904">
        <f t="shared" si="61"/>
        <v>1.2337231990753039E-3</v>
      </c>
      <c r="E904" s="36">
        <f t="shared" si="62"/>
        <v>1.2337231990753039E-3</v>
      </c>
      <c r="F904">
        <f t="shared" si="63"/>
        <v>2.223301675954604</v>
      </c>
      <c r="G904" s="27">
        <f t="shared" si="64"/>
        <v>2.223301675954604</v>
      </c>
    </row>
    <row r="905" spans="1:7" x14ac:dyDescent="0.3">
      <c r="A905">
        <v>6951</v>
      </c>
      <c r="B905">
        <v>-5.6027079927218101E-2</v>
      </c>
      <c r="C905">
        <v>-5.4841856074983902E-2</v>
      </c>
      <c r="D905">
        <f t="shared" si="61"/>
        <v>1.185223852234199E-3</v>
      </c>
      <c r="E905" s="36">
        <f t="shared" si="62"/>
        <v>1.185223852234199E-3</v>
      </c>
      <c r="F905">
        <f t="shared" si="63"/>
        <v>2.1154481971465624</v>
      </c>
      <c r="G905" s="27">
        <f t="shared" si="64"/>
        <v>2.1154481971465624</v>
      </c>
    </row>
    <row r="906" spans="1:7" x14ac:dyDescent="0.3">
      <c r="A906">
        <v>6952</v>
      </c>
      <c r="B906">
        <v>-5.6401611563380402E-2</v>
      </c>
      <c r="C906">
        <v>-5.52420742457242E-2</v>
      </c>
      <c r="D906">
        <f t="shared" si="61"/>
        <v>1.1595373176562021E-3</v>
      </c>
      <c r="E906" s="36">
        <f t="shared" si="62"/>
        <v>1.1595373176562021E-3</v>
      </c>
      <c r="F906">
        <f t="shared" si="63"/>
        <v>2.0558584861590181</v>
      </c>
      <c r="G906" s="27">
        <f t="shared" si="64"/>
        <v>2.0558584861590181</v>
      </c>
    </row>
    <row r="907" spans="1:7" x14ac:dyDescent="0.3">
      <c r="A907">
        <v>6953</v>
      </c>
      <c r="B907">
        <v>-5.6817736929649199E-2</v>
      </c>
      <c r="C907">
        <v>-5.5747395096084999E-2</v>
      </c>
      <c r="D907">
        <f t="shared" si="61"/>
        <v>1.0703418335641993E-3</v>
      </c>
      <c r="E907" s="36">
        <f t="shared" si="62"/>
        <v>1.0703418335641993E-3</v>
      </c>
      <c r="F907">
        <f t="shared" si="63"/>
        <v>1.8838163774271388</v>
      </c>
      <c r="G907" s="27">
        <f t="shared" si="64"/>
        <v>1.8838163774271388</v>
      </c>
    </row>
    <row r="908" spans="1:7" x14ac:dyDescent="0.3">
      <c r="A908">
        <v>6954</v>
      </c>
      <c r="B908">
        <v>-5.67516243677832E-2</v>
      </c>
      <c r="C908">
        <v>-5.5686561497497102E-2</v>
      </c>
      <c r="D908">
        <f t="shared" si="61"/>
        <v>1.0650628702860987E-3</v>
      </c>
      <c r="E908" s="36">
        <f t="shared" si="62"/>
        <v>1.0650628702860987E-3</v>
      </c>
      <c r="F908">
        <f t="shared" si="63"/>
        <v>1.8767090495663667</v>
      </c>
      <c r="G908" s="27">
        <f t="shared" si="64"/>
        <v>1.8767090495663667</v>
      </c>
    </row>
    <row r="909" spans="1:7" x14ac:dyDescent="0.3">
      <c r="A909">
        <v>6955</v>
      </c>
      <c r="B909">
        <v>-5.6490691422210498E-2</v>
      </c>
      <c r="C909">
        <v>-5.5644761747917298E-2</v>
      </c>
      <c r="D909">
        <f t="shared" si="61"/>
        <v>8.4592967429319987E-4</v>
      </c>
      <c r="E909" s="36">
        <f t="shared" si="62"/>
        <v>8.4592967429319987E-4</v>
      </c>
      <c r="F909">
        <f t="shared" si="63"/>
        <v>1.4974673755906709</v>
      </c>
      <c r="G909" s="27">
        <f t="shared" si="64"/>
        <v>1.4974673755906709</v>
      </c>
    </row>
    <row r="910" spans="1:7" x14ac:dyDescent="0.3">
      <c r="A910">
        <v>6956</v>
      </c>
      <c r="B910">
        <v>-5.6317491970873601E-2</v>
      </c>
      <c r="C910">
        <v>-5.5580965363428797E-2</v>
      </c>
      <c r="D910">
        <f t="shared" si="61"/>
        <v>7.3652660744480403E-4</v>
      </c>
      <c r="E910" s="36">
        <f t="shared" si="62"/>
        <v>7.3652660744480403E-4</v>
      </c>
      <c r="F910">
        <f t="shared" si="63"/>
        <v>1.3078114483963925</v>
      </c>
      <c r="G910" s="27">
        <f t="shared" si="64"/>
        <v>1.3078114483963925</v>
      </c>
    </row>
    <row r="911" spans="1:7" x14ac:dyDescent="0.3">
      <c r="A911">
        <v>6957</v>
      </c>
      <c r="B911">
        <v>-5.61515604065616E-2</v>
      </c>
      <c r="C911">
        <v>-5.5547574062265001E-2</v>
      </c>
      <c r="D911">
        <f t="shared" si="61"/>
        <v>6.0398634429659898E-4</v>
      </c>
      <c r="E911" s="36">
        <f t="shared" si="62"/>
        <v>6.0398634429659898E-4</v>
      </c>
      <c r="F911">
        <f t="shared" si="63"/>
        <v>1.0756359038350429</v>
      </c>
      <c r="G911" s="27">
        <f t="shared" si="64"/>
        <v>1.0756359038350429</v>
      </c>
    </row>
    <row r="912" spans="1:7" x14ac:dyDescent="0.3">
      <c r="A912">
        <v>6958</v>
      </c>
      <c r="B912">
        <v>-5.6067524325940199E-2</v>
      </c>
      <c r="C912">
        <v>-5.5430679756595401E-2</v>
      </c>
      <c r="D912">
        <f t="shared" si="61"/>
        <v>6.3684456934479799E-4</v>
      </c>
      <c r="E912" s="36">
        <f t="shared" si="62"/>
        <v>6.3684456934479799E-4</v>
      </c>
      <c r="F912">
        <f t="shared" si="63"/>
        <v>1.1358528435152531</v>
      </c>
      <c r="G912" s="27">
        <f t="shared" si="64"/>
        <v>1.1358528435152531</v>
      </c>
    </row>
    <row r="913" spans="1:7" x14ac:dyDescent="0.3">
      <c r="A913">
        <v>6959</v>
      </c>
      <c r="B913">
        <v>-5.6117878144466803E-2</v>
      </c>
      <c r="C913">
        <v>-5.5561702882114102E-2</v>
      </c>
      <c r="D913">
        <f t="shared" si="61"/>
        <v>5.5617526235270109E-4</v>
      </c>
      <c r="E913" s="36">
        <f t="shared" si="62"/>
        <v>5.5617526235270109E-4</v>
      </c>
      <c r="F913">
        <f t="shared" si="63"/>
        <v>0.99108391254728812</v>
      </c>
      <c r="G913" s="27">
        <f t="shared" si="64"/>
        <v>0.99108391254728812</v>
      </c>
    </row>
    <row r="914" spans="1:7" x14ac:dyDescent="0.3">
      <c r="A914">
        <v>6960</v>
      </c>
      <c r="B914">
        <v>-5.6168293380951299E-2</v>
      </c>
      <c r="C914">
        <v>-5.5513985383627999E-2</v>
      </c>
      <c r="D914">
        <f t="shared" si="61"/>
        <v>6.5430799732330014E-4</v>
      </c>
      <c r="E914" s="36">
        <f t="shared" si="62"/>
        <v>6.5430799732330014E-4</v>
      </c>
      <c r="F914">
        <f t="shared" si="63"/>
        <v>1.1649063162478062</v>
      </c>
      <c r="G914" s="27">
        <f t="shared" si="64"/>
        <v>1.1649063162478062</v>
      </c>
    </row>
    <row r="915" spans="1:7" x14ac:dyDescent="0.3">
      <c r="A915">
        <v>6961</v>
      </c>
      <c r="B915">
        <v>-5.6218708781382701E-2</v>
      </c>
      <c r="C915">
        <v>-5.5483694291618299E-2</v>
      </c>
      <c r="D915">
        <f t="shared" si="61"/>
        <v>7.3501448976440176E-4</v>
      </c>
      <c r="E915" s="36">
        <f t="shared" si="62"/>
        <v>7.3501448976440176E-4</v>
      </c>
      <c r="F915">
        <f t="shared" si="63"/>
        <v>1.3074197285865234</v>
      </c>
      <c r="G915" s="27">
        <f t="shared" si="64"/>
        <v>1.3074197285865234</v>
      </c>
    </row>
    <row r="916" spans="1:7" x14ac:dyDescent="0.3">
      <c r="A916">
        <v>6962</v>
      </c>
      <c r="B916">
        <v>-5.59203879646075E-2</v>
      </c>
      <c r="C916">
        <v>-5.5280161768929498E-2</v>
      </c>
      <c r="D916">
        <f t="shared" si="61"/>
        <v>6.4022619567800226E-4</v>
      </c>
      <c r="E916" s="36">
        <f t="shared" si="62"/>
        <v>6.4022619567800226E-4</v>
      </c>
      <c r="F916">
        <f t="shared" si="63"/>
        <v>1.1448886872587631</v>
      </c>
      <c r="G916" s="27">
        <f t="shared" si="64"/>
        <v>1.1448886872587631</v>
      </c>
    </row>
    <row r="917" spans="1:7" x14ac:dyDescent="0.3">
      <c r="A917">
        <v>6963</v>
      </c>
      <c r="B917">
        <v>-5.5487512680143403E-2</v>
      </c>
      <c r="C917">
        <v>-5.4903074082703097E-2</v>
      </c>
      <c r="D917">
        <f t="shared" si="61"/>
        <v>5.8443859744030519E-4</v>
      </c>
      <c r="E917" s="36">
        <f t="shared" si="62"/>
        <v>5.8443859744030519E-4</v>
      </c>
      <c r="F917">
        <f t="shared" si="63"/>
        <v>1.0532795023797321</v>
      </c>
      <c r="G917" s="27">
        <f t="shared" si="64"/>
        <v>1.0532795023797321</v>
      </c>
    </row>
    <row r="918" spans="1:7" x14ac:dyDescent="0.3">
      <c r="A918">
        <v>6964</v>
      </c>
      <c r="B918">
        <v>-5.5084177198195097E-2</v>
      </c>
      <c r="C918">
        <v>-5.4420937625558101E-2</v>
      </c>
      <c r="D918">
        <f t="shared" si="61"/>
        <v>6.6323957263699634E-4</v>
      </c>
      <c r="E918" s="36">
        <f t="shared" si="62"/>
        <v>6.6323957263699634E-4</v>
      </c>
      <c r="F918">
        <f t="shared" si="63"/>
        <v>1.2040473442139901</v>
      </c>
      <c r="G918" s="27">
        <f t="shared" si="64"/>
        <v>1.2040473442139901</v>
      </c>
    </row>
    <row r="919" spans="1:7" x14ac:dyDescent="0.3">
      <c r="A919">
        <v>6965</v>
      </c>
      <c r="B919">
        <v>-5.4838941495329301E-2</v>
      </c>
      <c r="C919">
        <v>-5.4203524204073802E-2</v>
      </c>
      <c r="D919">
        <f t="shared" si="61"/>
        <v>6.3541729125549812E-4</v>
      </c>
      <c r="E919" s="36">
        <f t="shared" si="62"/>
        <v>6.3541729125549812E-4</v>
      </c>
      <c r="F919">
        <f t="shared" si="63"/>
        <v>1.1586972212248434</v>
      </c>
      <c r="G919" s="27">
        <f t="shared" si="64"/>
        <v>1.1586972212248434</v>
      </c>
    </row>
    <row r="920" spans="1:7" x14ac:dyDescent="0.3">
      <c r="A920">
        <v>6966</v>
      </c>
      <c r="B920">
        <v>-5.4184367040809298E-2</v>
      </c>
      <c r="C920">
        <v>-5.3724158467321398E-2</v>
      </c>
      <c r="D920">
        <f t="shared" si="61"/>
        <v>4.6020857348789967E-4</v>
      </c>
      <c r="E920" s="36">
        <f t="shared" si="62"/>
        <v>4.6020857348789967E-4</v>
      </c>
      <c r="F920">
        <f t="shared" si="63"/>
        <v>0.84933828449318349</v>
      </c>
      <c r="G920" s="27">
        <f t="shared" si="64"/>
        <v>0.84933828449318349</v>
      </c>
    </row>
    <row r="921" spans="1:7" x14ac:dyDescent="0.3">
      <c r="A921">
        <v>6967</v>
      </c>
      <c r="B921">
        <v>-5.3594247855073399E-2</v>
      </c>
      <c r="C921">
        <v>-5.3249938497413898E-2</v>
      </c>
      <c r="D921">
        <f t="shared" si="61"/>
        <v>3.4430935765950021E-4</v>
      </c>
      <c r="E921" s="36">
        <f t="shared" si="62"/>
        <v>3.4430935765950021E-4</v>
      </c>
      <c r="F921">
        <f t="shared" si="63"/>
        <v>0.64243714846145905</v>
      </c>
      <c r="G921" s="27">
        <f t="shared" si="64"/>
        <v>0.64243714846145905</v>
      </c>
    </row>
    <row r="922" spans="1:7" x14ac:dyDescent="0.3">
      <c r="A922">
        <v>6968</v>
      </c>
      <c r="B922">
        <v>-5.6516322033262997E-2</v>
      </c>
      <c r="C922">
        <v>-5.7484600033922299E-2</v>
      </c>
      <c r="D922">
        <f t="shared" si="61"/>
        <v>9.6827800065930197E-4</v>
      </c>
      <c r="E922" s="36">
        <f t="shared" si="62"/>
        <v>9.6827800065930197E-4</v>
      </c>
      <c r="F922">
        <f t="shared" si="63"/>
        <v>1.7132714334974177</v>
      </c>
      <c r="G922" s="27">
        <f t="shared" si="64"/>
        <v>1.7132714334974177</v>
      </c>
    </row>
    <row r="923" spans="1:7" x14ac:dyDescent="0.3">
      <c r="A923">
        <v>6969</v>
      </c>
      <c r="B923">
        <v>-5.89689835400872E-2</v>
      </c>
      <c r="C923">
        <v>-5.8507070234771801E-2</v>
      </c>
      <c r="D923">
        <f t="shared" si="61"/>
        <v>4.6191330531539926E-4</v>
      </c>
      <c r="E923" s="36">
        <f t="shared" si="62"/>
        <v>4.6191330531539926E-4</v>
      </c>
      <c r="F923">
        <f t="shared" si="63"/>
        <v>0.7833156985000258</v>
      </c>
      <c r="G923" s="27">
        <f t="shared" si="64"/>
        <v>0.7833156985000258</v>
      </c>
    </row>
    <row r="924" spans="1:7" x14ac:dyDescent="0.3">
      <c r="A924">
        <v>6970</v>
      </c>
      <c r="B924">
        <v>-5.8327123713566603E-2</v>
      </c>
      <c r="C924">
        <v>-5.7949664721053402E-2</v>
      </c>
      <c r="D924">
        <f t="shared" si="61"/>
        <v>3.7745899251320075E-4</v>
      </c>
      <c r="E924" s="36">
        <f t="shared" si="62"/>
        <v>3.7745899251320075E-4</v>
      </c>
      <c r="F924">
        <f t="shared" si="63"/>
        <v>0.6471414472053002</v>
      </c>
      <c r="G924" s="27">
        <f t="shared" si="64"/>
        <v>0.6471414472053002</v>
      </c>
    </row>
    <row r="925" spans="1:7" x14ac:dyDescent="0.3">
      <c r="A925">
        <v>6971</v>
      </c>
      <c r="B925">
        <v>-5.7666049672042502E-2</v>
      </c>
      <c r="C925">
        <v>-5.7277163035483199E-2</v>
      </c>
      <c r="D925">
        <f t="shared" si="61"/>
        <v>3.8888663655930328E-4</v>
      </c>
      <c r="E925" s="36">
        <f t="shared" si="62"/>
        <v>3.8888663655930328E-4</v>
      </c>
      <c r="F925">
        <f t="shared" si="63"/>
        <v>0.67437710536957807</v>
      </c>
      <c r="G925" s="27">
        <f t="shared" si="64"/>
        <v>0.67437710536957807</v>
      </c>
    </row>
    <row r="926" spans="1:7" x14ac:dyDescent="0.3">
      <c r="A926">
        <v>6972</v>
      </c>
      <c r="B926">
        <v>-5.6953356376902999E-2</v>
      </c>
      <c r="C926">
        <v>-5.67283064143735E-2</v>
      </c>
      <c r="D926">
        <f t="shared" si="61"/>
        <v>2.2504996252949855E-4</v>
      </c>
      <c r="E926" s="36">
        <f t="shared" si="62"/>
        <v>2.2504996252949855E-4</v>
      </c>
      <c r="F926">
        <f t="shared" si="63"/>
        <v>0.39514784877676828</v>
      </c>
      <c r="G926" s="27">
        <f t="shared" si="64"/>
        <v>0.39514784877676828</v>
      </c>
    </row>
    <row r="927" spans="1:7" x14ac:dyDescent="0.3">
      <c r="A927">
        <v>6973</v>
      </c>
      <c r="B927">
        <v>-5.6305129069029701E-2</v>
      </c>
      <c r="C927">
        <v>-5.60278534692637E-2</v>
      </c>
      <c r="D927">
        <f t="shared" si="61"/>
        <v>2.7727559976600119E-4</v>
      </c>
      <c r="E927" s="36">
        <f t="shared" si="62"/>
        <v>2.7727559976600119E-4</v>
      </c>
      <c r="F927">
        <f t="shared" si="63"/>
        <v>0.49245176123486584</v>
      </c>
      <c r="G927" s="27">
        <f t="shared" si="64"/>
        <v>0.49245176123486584</v>
      </c>
    </row>
    <row r="928" spans="1:7" x14ac:dyDescent="0.3">
      <c r="A928">
        <v>6974</v>
      </c>
      <c r="B928">
        <v>-5.4956279432255201E-2</v>
      </c>
      <c r="C928">
        <v>-5.47142477732004E-2</v>
      </c>
      <c r="D928">
        <f t="shared" si="61"/>
        <v>2.4203165905480051E-4</v>
      </c>
      <c r="E928" s="36">
        <f t="shared" si="62"/>
        <v>2.4203165905480051E-4</v>
      </c>
      <c r="F928">
        <f t="shared" si="63"/>
        <v>0.44040765050908109</v>
      </c>
      <c r="G928" s="27">
        <f t="shared" si="64"/>
        <v>0.44040765050908109</v>
      </c>
    </row>
    <row r="929" spans="1:7" x14ac:dyDescent="0.3">
      <c r="A929">
        <v>6975</v>
      </c>
      <c r="B929">
        <v>-5.3471670941892903E-2</v>
      </c>
      <c r="C929">
        <v>-5.3167733941441198E-2</v>
      </c>
      <c r="D929">
        <f t="shared" si="61"/>
        <v>3.039370004517053E-4</v>
      </c>
      <c r="E929" s="36">
        <f t="shared" si="62"/>
        <v>3.039370004517053E-4</v>
      </c>
      <c r="F929">
        <f t="shared" si="63"/>
        <v>0.56840752326964017</v>
      </c>
      <c r="G929" s="27">
        <f t="shared" si="64"/>
        <v>0.56840752326964017</v>
      </c>
    </row>
    <row r="930" spans="1:7" x14ac:dyDescent="0.3">
      <c r="A930">
        <v>6976</v>
      </c>
      <c r="B930">
        <v>-5.2121754889641499E-2</v>
      </c>
      <c r="C930">
        <v>-5.1915770961166598E-2</v>
      </c>
      <c r="D930">
        <f t="shared" si="61"/>
        <v>2.0598392847490099E-4</v>
      </c>
      <c r="E930" s="36">
        <f t="shared" si="62"/>
        <v>2.0598392847490099E-4</v>
      </c>
      <c r="F930">
        <f t="shared" si="63"/>
        <v>0.39519760781469304</v>
      </c>
      <c r="G930" s="27">
        <f t="shared" si="64"/>
        <v>0.39519760781469304</v>
      </c>
    </row>
    <row r="931" spans="1:7" x14ac:dyDescent="0.3">
      <c r="A931">
        <v>6977</v>
      </c>
      <c r="B931">
        <v>-5.0627247577501401E-2</v>
      </c>
      <c r="C931">
        <v>-5.04161292547523E-2</v>
      </c>
      <c r="D931">
        <f t="shared" si="61"/>
        <v>2.1111832274910147E-4</v>
      </c>
      <c r="E931" s="36">
        <f t="shared" si="62"/>
        <v>2.1111832274910147E-4</v>
      </c>
      <c r="F931">
        <f t="shared" si="63"/>
        <v>0.41700533378970783</v>
      </c>
      <c r="G931" s="27">
        <f t="shared" si="64"/>
        <v>0.41700533378970783</v>
      </c>
    </row>
    <row r="932" spans="1:7" x14ac:dyDescent="0.3">
      <c r="A932">
        <v>6978</v>
      </c>
      <c r="B932">
        <v>-4.8505834812218401E-2</v>
      </c>
      <c r="C932">
        <v>-4.8503174500349598E-2</v>
      </c>
      <c r="D932">
        <f t="shared" si="61"/>
        <v>2.6603118688031668E-6</v>
      </c>
      <c r="E932" s="36">
        <f t="shared" si="62"/>
        <v>2.6603118688031668E-6</v>
      </c>
      <c r="F932">
        <f t="shared" si="63"/>
        <v>5.4845192936109326E-3</v>
      </c>
      <c r="G932" s="27">
        <f t="shared" si="64"/>
        <v>5.4845192936109326E-3</v>
      </c>
    </row>
    <row r="933" spans="1:7" x14ac:dyDescent="0.3">
      <c r="A933">
        <v>6979</v>
      </c>
      <c r="B933">
        <v>-4.6239720026859499E-2</v>
      </c>
      <c r="C933">
        <v>-4.63925182991018E-2</v>
      </c>
      <c r="D933">
        <f t="shared" si="61"/>
        <v>1.5279827224230075E-4</v>
      </c>
      <c r="E933" s="36">
        <f t="shared" si="62"/>
        <v>1.5279827224230075E-4</v>
      </c>
      <c r="F933">
        <f t="shared" si="63"/>
        <v>0.33044809128070851</v>
      </c>
      <c r="G933" s="27">
        <f t="shared" si="64"/>
        <v>0.33044809128070851</v>
      </c>
    </row>
    <row r="934" spans="1:7" x14ac:dyDescent="0.3">
      <c r="A934">
        <v>6980</v>
      </c>
      <c r="B934">
        <v>-4.41190746348184E-2</v>
      </c>
      <c r="C934">
        <v>-4.4438967159036703E-2</v>
      </c>
      <c r="D934">
        <f t="shared" si="61"/>
        <v>3.1989252421830289E-4</v>
      </c>
      <c r="E934" s="36">
        <f t="shared" si="62"/>
        <v>3.1989252421830289E-4</v>
      </c>
      <c r="F934">
        <f t="shared" si="63"/>
        <v>0.72506625958525073</v>
      </c>
      <c r="G934" s="27">
        <f t="shared" si="64"/>
        <v>0.72506625958525073</v>
      </c>
    </row>
    <row r="935" spans="1:7" x14ac:dyDescent="0.3">
      <c r="A935">
        <v>6981</v>
      </c>
      <c r="B935">
        <v>-4.1893723263491202E-2</v>
      </c>
      <c r="C935">
        <v>-4.2133553951753E-2</v>
      </c>
      <c r="D935">
        <f t="shared" si="61"/>
        <v>2.3983068826179815E-4</v>
      </c>
      <c r="E935" s="36">
        <f t="shared" si="62"/>
        <v>2.3983068826179815E-4</v>
      </c>
      <c r="F935">
        <f t="shared" si="63"/>
        <v>0.57247403567684696</v>
      </c>
      <c r="G935" s="27">
        <f t="shared" si="64"/>
        <v>0.57247403567684696</v>
      </c>
    </row>
    <row r="936" spans="1:7" x14ac:dyDescent="0.3">
      <c r="A936">
        <v>6982</v>
      </c>
      <c r="B936">
        <v>-4.1818232272269398E-2</v>
      </c>
      <c r="C936">
        <v>-4.2220572007550902E-2</v>
      </c>
      <c r="D936">
        <f t="shared" si="61"/>
        <v>4.0233973528150391E-4</v>
      </c>
      <c r="E936" s="36">
        <f t="shared" si="62"/>
        <v>4.0233973528150391E-4</v>
      </c>
      <c r="F936">
        <f t="shared" si="63"/>
        <v>0.96211559747900766</v>
      </c>
      <c r="G936" s="27">
        <f t="shared" si="64"/>
        <v>0.96211559747900766</v>
      </c>
    </row>
    <row r="937" spans="1:7" x14ac:dyDescent="0.3">
      <c r="A937">
        <v>6983</v>
      </c>
      <c r="B937">
        <v>-4.1825642473355802E-2</v>
      </c>
      <c r="C937">
        <v>-4.2144323947037501E-2</v>
      </c>
      <c r="D937">
        <f t="shared" si="61"/>
        <v>3.1868147368169925E-4</v>
      </c>
      <c r="E937" s="36">
        <f t="shared" si="62"/>
        <v>3.1868147368169925E-4</v>
      </c>
      <c r="F937">
        <f t="shared" si="63"/>
        <v>0.76192846023754202</v>
      </c>
      <c r="G937" s="27">
        <f t="shared" si="64"/>
        <v>0.76192846023754202</v>
      </c>
    </row>
    <row r="938" spans="1:7" x14ac:dyDescent="0.3">
      <c r="A938">
        <v>6984</v>
      </c>
      <c r="B938">
        <v>-4.18848230739901E-2</v>
      </c>
      <c r="C938">
        <v>-4.2082510234967098E-2</v>
      </c>
      <c r="D938">
        <f t="shared" si="61"/>
        <v>1.9768716097699757E-4</v>
      </c>
      <c r="E938" s="36">
        <f t="shared" si="62"/>
        <v>1.9768716097699757E-4</v>
      </c>
      <c r="F938">
        <f t="shared" si="63"/>
        <v>0.47197802561510299</v>
      </c>
      <c r="G938" s="27">
        <f t="shared" si="64"/>
        <v>0.47197802561510299</v>
      </c>
    </row>
    <row r="939" spans="1:7" x14ac:dyDescent="0.3">
      <c r="A939">
        <v>6985</v>
      </c>
      <c r="B939">
        <v>-4.1838986038848801E-2</v>
      </c>
      <c r="C939">
        <v>-4.2097582510339598E-2</v>
      </c>
      <c r="D939">
        <f t="shared" si="61"/>
        <v>2.5859647149079762E-4</v>
      </c>
      <c r="E939" s="36">
        <f t="shared" si="62"/>
        <v>2.5859647149079762E-4</v>
      </c>
      <c r="F939">
        <f t="shared" si="63"/>
        <v>0.61807537890780329</v>
      </c>
      <c r="G939" s="27">
        <f t="shared" si="64"/>
        <v>0.61807537890780329</v>
      </c>
    </row>
    <row r="940" spans="1:7" x14ac:dyDescent="0.3">
      <c r="A940">
        <v>6986</v>
      </c>
      <c r="B940">
        <v>-4.2950966025908401E-2</v>
      </c>
      <c r="C940">
        <v>-4.3079357299223298E-2</v>
      </c>
      <c r="D940">
        <f t="shared" si="61"/>
        <v>1.2839127331489703E-4</v>
      </c>
      <c r="E940" s="36">
        <f t="shared" si="62"/>
        <v>1.2839127331489703E-4</v>
      </c>
      <c r="F940">
        <f t="shared" si="63"/>
        <v>0.29892522845109065</v>
      </c>
      <c r="G940" s="27">
        <f t="shared" si="64"/>
        <v>0.29892522845109065</v>
      </c>
    </row>
    <row r="941" spans="1:7" x14ac:dyDescent="0.3">
      <c r="A941">
        <v>6987</v>
      </c>
      <c r="B941">
        <v>-4.4063110491001797E-2</v>
      </c>
      <c r="C941">
        <v>-4.4148443517835201E-2</v>
      </c>
      <c r="D941">
        <f t="shared" si="61"/>
        <v>8.5333026833403491E-5</v>
      </c>
      <c r="E941" s="36">
        <f t="shared" si="62"/>
        <v>8.5333026833403491E-5</v>
      </c>
      <c r="F941">
        <f t="shared" si="63"/>
        <v>0.19366092380343755</v>
      </c>
      <c r="G941" s="27">
        <f t="shared" si="64"/>
        <v>0.19366092380343755</v>
      </c>
    </row>
    <row r="942" spans="1:7" x14ac:dyDescent="0.3">
      <c r="A942">
        <v>6988</v>
      </c>
      <c r="B942">
        <v>-4.5135288693349901E-2</v>
      </c>
      <c r="C942">
        <v>-4.5182397863421798E-2</v>
      </c>
      <c r="D942">
        <f t="shared" si="61"/>
        <v>4.7109170071897577E-5</v>
      </c>
      <c r="E942" s="36">
        <f t="shared" si="62"/>
        <v>4.7109170071897577E-5</v>
      </c>
      <c r="F942">
        <f t="shared" si="63"/>
        <v>0.10437325524149911</v>
      </c>
      <c r="G942" s="27">
        <f t="shared" si="64"/>
        <v>0.10437325524149911</v>
      </c>
    </row>
    <row r="943" spans="1:7" x14ac:dyDescent="0.3">
      <c r="A943">
        <v>6989</v>
      </c>
      <c r="B943">
        <v>-4.6248099314823897E-2</v>
      </c>
      <c r="C943">
        <v>-4.6263666908583301E-2</v>
      </c>
      <c r="D943">
        <f t="shared" si="61"/>
        <v>1.5567593759403808E-5</v>
      </c>
      <c r="E943" s="36">
        <f t="shared" si="62"/>
        <v>1.5567593759403808E-5</v>
      </c>
      <c r="F943">
        <f t="shared" si="63"/>
        <v>3.3661045513310277E-2</v>
      </c>
      <c r="G943" s="27">
        <f t="shared" si="64"/>
        <v>3.3661045513310277E-2</v>
      </c>
    </row>
    <row r="944" spans="1:7" x14ac:dyDescent="0.3">
      <c r="A944">
        <v>6990</v>
      </c>
      <c r="B944">
        <v>-4.7060135622066901E-2</v>
      </c>
      <c r="C944">
        <v>-4.7170332171432003E-2</v>
      </c>
      <c r="D944">
        <f t="shared" si="61"/>
        <v>1.1019654936510193E-4</v>
      </c>
      <c r="E944" s="36">
        <f t="shared" si="62"/>
        <v>1.1019654936510193E-4</v>
      </c>
      <c r="F944">
        <f t="shared" si="63"/>
        <v>0.23416113852725451</v>
      </c>
      <c r="G944" s="27">
        <f t="shared" si="64"/>
        <v>0.23416113852725451</v>
      </c>
    </row>
    <row r="945" spans="1:7" x14ac:dyDescent="0.3">
      <c r="A945">
        <v>6991</v>
      </c>
      <c r="B945">
        <v>-4.7907808894806898E-2</v>
      </c>
      <c r="C945">
        <v>-4.7949134159215201E-2</v>
      </c>
      <c r="D945">
        <f t="shared" si="61"/>
        <v>4.1325264408302587E-5</v>
      </c>
      <c r="E945" s="36">
        <f t="shared" si="62"/>
        <v>4.1325264408302587E-5</v>
      </c>
      <c r="F945">
        <f t="shared" si="63"/>
        <v>8.6259975902972588E-2</v>
      </c>
      <c r="G945" s="27">
        <f t="shared" si="64"/>
        <v>8.6259975902972588E-2</v>
      </c>
    </row>
    <row r="946" spans="1:7" x14ac:dyDescent="0.3">
      <c r="A946">
        <v>6992</v>
      </c>
      <c r="B946">
        <v>-4.8690798724414001E-2</v>
      </c>
      <c r="C946">
        <v>-4.85760798945628E-2</v>
      </c>
      <c r="D946">
        <f t="shared" si="61"/>
        <v>1.1471882985120141E-4</v>
      </c>
      <c r="E946" s="36">
        <f t="shared" si="62"/>
        <v>1.1471882985120141E-4</v>
      </c>
      <c r="F946">
        <f t="shared" si="63"/>
        <v>0.23560679400742787</v>
      </c>
      <c r="G946" s="27">
        <f t="shared" si="64"/>
        <v>0.23560679400742787</v>
      </c>
    </row>
    <row r="947" spans="1:7" x14ac:dyDescent="0.3">
      <c r="A947">
        <v>6993</v>
      </c>
      <c r="B947">
        <v>-4.9525473906221501E-2</v>
      </c>
      <c r="C947">
        <v>-4.9280226473307598E-2</v>
      </c>
      <c r="D947">
        <f t="shared" si="61"/>
        <v>2.4524743291390316E-4</v>
      </c>
      <c r="E947" s="36">
        <f t="shared" si="62"/>
        <v>2.4524743291390316E-4</v>
      </c>
      <c r="F947">
        <f t="shared" si="63"/>
        <v>0.49519452025494826</v>
      </c>
      <c r="G947" s="27">
        <f t="shared" si="64"/>
        <v>0.49519452025494826</v>
      </c>
    </row>
    <row r="948" spans="1:7" x14ac:dyDescent="0.3">
      <c r="A948">
        <v>6994</v>
      </c>
      <c r="B948">
        <v>-5.10188543987425E-2</v>
      </c>
      <c r="C948">
        <v>-5.1003754855412101E-2</v>
      </c>
      <c r="D948">
        <f t="shared" si="61"/>
        <v>1.509954333039909E-5</v>
      </c>
      <c r="E948" s="36">
        <f t="shared" si="62"/>
        <v>1.509954333039909E-5</v>
      </c>
      <c r="F948">
        <f t="shared" si="63"/>
        <v>2.9596006237982597E-2</v>
      </c>
      <c r="G948" s="27">
        <f t="shared" si="64"/>
        <v>2.9596006237982597E-2</v>
      </c>
    </row>
    <row r="949" spans="1:7" x14ac:dyDescent="0.3">
      <c r="A949">
        <v>6995</v>
      </c>
      <c r="B949">
        <v>-5.2552913370798003E-2</v>
      </c>
      <c r="C949">
        <v>-5.2600603501056803E-2</v>
      </c>
      <c r="D949">
        <f t="shared" si="61"/>
        <v>4.7690130258799812E-5</v>
      </c>
      <c r="E949" s="36">
        <f t="shared" si="62"/>
        <v>4.7690130258799812E-5</v>
      </c>
      <c r="F949">
        <f t="shared" si="63"/>
        <v>9.0746881951742978E-2</v>
      </c>
      <c r="G949" s="27">
        <f t="shared" si="64"/>
        <v>9.0746881951742978E-2</v>
      </c>
    </row>
    <row r="950" spans="1:7" x14ac:dyDescent="0.3">
      <c r="A950">
        <v>6996</v>
      </c>
      <c r="B950">
        <v>-5.4059301245041498E-2</v>
      </c>
      <c r="C950">
        <v>-5.37140398615438E-2</v>
      </c>
      <c r="D950">
        <f t="shared" si="61"/>
        <v>3.4526138349769836E-4</v>
      </c>
      <c r="E950" s="36">
        <f t="shared" si="62"/>
        <v>3.4526138349769836E-4</v>
      </c>
      <c r="F950">
        <f t="shared" si="63"/>
        <v>0.6386715616849874</v>
      </c>
      <c r="G950" s="27">
        <f t="shared" si="64"/>
        <v>0.6386715616849874</v>
      </c>
    </row>
    <row r="951" spans="1:7" x14ac:dyDescent="0.3">
      <c r="A951">
        <v>6997</v>
      </c>
      <c r="B951">
        <v>-5.5622070832676999E-2</v>
      </c>
      <c r="C951">
        <v>-5.5249360929689503E-2</v>
      </c>
      <c r="D951">
        <f t="shared" si="61"/>
        <v>3.7270990298749612E-4</v>
      </c>
      <c r="E951" s="36">
        <f t="shared" si="62"/>
        <v>3.7270990298749612E-4</v>
      </c>
      <c r="F951">
        <f t="shared" si="63"/>
        <v>0.67007556066850993</v>
      </c>
      <c r="G951" s="27">
        <f t="shared" si="64"/>
        <v>0.67007556066850993</v>
      </c>
    </row>
    <row r="952" spans="1:7" x14ac:dyDescent="0.3">
      <c r="A952">
        <v>6998</v>
      </c>
      <c r="B952">
        <v>-5.0913783103879499E-2</v>
      </c>
      <c r="C952">
        <v>-5.0472480639770799E-2</v>
      </c>
      <c r="D952">
        <f t="shared" si="61"/>
        <v>4.4130246410870044E-4</v>
      </c>
      <c r="E952" s="36">
        <f t="shared" si="62"/>
        <v>4.4130246410870044E-4</v>
      </c>
      <c r="F952">
        <f t="shared" si="63"/>
        <v>0.86676423790451806</v>
      </c>
      <c r="G952" s="27">
        <f t="shared" si="64"/>
        <v>0.86676423790451806</v>
      </c>
    </row>
    <row r="953" spans="1:7" x14ac:dyDescent="0.3">
      <c r="A953">
        <v>6999</v>
      </c>
      <c r="B953">
        <v>-5.2666088758017801E-2</v>
      </c>
      <c r="C953">
        <v>-5.2011742082240603E-2</v>
      </c>
      <c r="D953">
        <f t="shared" si="61"/>
        <v>6.5434667577719818E-4</v>
      </c>
      <c r="E953" s="36">
        <f t="shared" si="62"/>
        <v>6.5434667577719818E-4</v>
      </c>
      <c r="F953">
        <f t="shared" si="63"/>
        <v>1.2424440303203292</v>
      </c>
      <c r="G953" s="27">
        <f t="shared" si="64"/>
        <v>1.2424440303203292</v>
      </c>
    </row>
    <row r="954" spans="1:7" x14ac:dyDescent="0.3">
      <c r="A954">
        <v>7000</v>
      </c>
      <c r="B954">
        <v>-5.6790290572878203E-2</v>
      </c>
      <c r="C954">
        <v>-5.6151721783764701E-2</v>
      </c>
      <c r="D954">
        <f t="shared" si="61"/>
        <v>6.3856878911350279E-4</v>
      </c>
      <c r="E954" s="36">
        <f t="shared" si="62"/>
        <v>6.3856878911350279E-4</v>
      </c>
      <c r="F954">
        <f t="shared" si="63"/>
        <v>1.1244330371827138</v>
      </c>
      <c r="G954" s="27">
        <f t="shared" si="64"/>
        <v>1.1244330371827138</v>
      </c>
    </row>
    <row r="955" spans="1:7" x14ac:dyDescent="0.3">
      <c r="A955">
        <v>7001</v>
      </c>
      <c r="B955">
        <v>-5.9444239423722497E-2</v>
      </c>
      <c r="C955">
        <v>-5.9175459344165897E-2</v>
      </c>
      <c r="D955">
        <f t="shared" si="61"/>
        <v>2.687800795566006E-4</v>
      </c>
      <c r="E955" s="36">
        <f t="shared" si="62"/>
        <v>2.687800795566006E-4</v>
      </c>
      <c r="F955">
        <f t="shared" si="63"/>
        <v>0.45215496431995417</v>
      </c>
      <c r="G955" s="27">
        <f t="shared" si="64"/>
        <v>0.45215496431995417</v>
      </c>
    </row>
    <row r="956" spans="1:7" x14ac:dyDescent="0.3">
      <c r="A956">
        <v>7002</v>
      </c>
      <c r="B956">
        <v>-6.2554269151221406E-2</v>
      </c>
      <c r="C956">
        <v>-6.2036882414280299E-2</v>
      </c>
      <c r="D956">
        <f t="shared" si="61"/>
        <v>5.1738673694110698E-4</v>
      </c>
      <c r="E956" s="36">
        <f t="shared" si="62"/>
        <v>5.1738673694110698E-4</v>
      </c>
      <c r="F956">
        <f t="shared" si="63"/>
        <v>0.82710060234314919</v>
      </c>
      <c r="G956" s="27">
        <f t="shared" si="64"/>
        <v>0.82710060234314919</v>
      </c>
    </row>
    <row r="957" spans="1:7" x14ac:dyDescent="0.3">
      <c r="A957">
        <v>7003</v>
      </c>
      <c r="B957">
        <v>-6.5589745692752499E-2</v>
      </c>
      <c r="C957">
        <v>-6.4691683952708301E-2</v>
      </c>
      <c r="D957">
        <f t="shared" si="61"/>
        <v>8.9806174004419814E-4</v>
      </c>
      <c r="E957" s="36">
        <f t="shared" si="62"/>
        <v>8.9806174004419814E-4</v>
      </c>
      <c r="F957">
        <f t="shared" si="63"/>
        <v>1.3692105840005286</v>
      </c>
      <c r="G957" s="27">
        <f t="shared" si="64"/>
        <v>1.3692105840005286</v>
      </c>
    </row>
    <row r="958" spans="1:7" x14ac:dyDescent="0.3">
      <c r="A958">
        <v>7004</v>
      </c>
      <c r="B958">
        <v>-6.6102447020769103E-2</v>
      </c>
      <c r="C958">
        <v>-6.5225603603794396E-2</v>
      </c>
      <c r="D958">
        <f t="shared" si="61"/>
        <v>8.7684341697470691E-4</v>
      </c>
      <c r="E958" s="36">
        <f t="shared" si="62"/>
        <v>8.7684341697470691E-4</v>
      </c>
      <c r="F958">
        <f t="shared" si="63"/>
        <v>1.3264916149007411</v>
      </c>
      <c r="G958" s="27">
        <f t="shared" si="64"/>
        <v>1.3264916149007411</v>
      </c>
    </row>
    <row r="959" spans="1:7" x14ac:dyDescent="0.3">
      <c r="A959">
        <v>7005</v>
      </c>
      <c r="B959">
        <v>-6.4792754842767405E-2</v>
      </c>
      <c r="C959">
        <v>-6.3887257949606799E-2</v>
      </c>
      <c r="D959">
        <f t="shared" si="61"/>
        <v>9.0549689316060666E-4</v>
      </c>
      <c r="E959" s="36">
        <f t="shared" si="62"/>
        <v>9.0549689316060666E-4</v>
      </c>
      <c r="F959">
        <f t="shared" si="63"/>
        <v>1.3975280034904769</v>
      </c>
      <c r="G959" s="27">
        <f t="shared" si="64"/>
        <v>1.3975280034904769</v>
      </c>
    </row>
    <row r="960" spans="1:7" x14ac:dyDescent="0.3">
      <c r="A960">
        <v>7006</v>
      </c>
      <c r="B960">
        <v>-6.3334618512806196E-2</v>
      </c>
      <c r="C960">
        <v>-6.2753198427237603E-2</v>
      </c>
      <c r="D960">
        <f t="shared" si="61"/>
        <v>5.8142008556859304E-4</v>
      </c>
      <c r="E960" s="36">
        <f t="shared" si="62"/>
        <v>5.8142008556859304E-4</v>
      </c>
      <c r="F960">
        <f t="shared" si="63"/>
        <v>0.91801308545188509</v>
      </c>
      <c r="G960" s="27">
        <f t="shared" si="64"/>
        <v>0.91801308545188509</v>
      </c>
    </row>
    <row r="961" spans="1:7" x14ac:dyDescent="0.3">
      <c r="A961">
        <v>7007</v>
      </c>
      <c r="B961">
        <v>-6.1838885250372601E-2</v>
      </c>
      <c r="C961">
        <v>-6.1063072311260402E-2</v>
      </c>
      <c r="D961">
        <f t="shared" si="61"/>
        <v>7.7581293911219845E-4</v>
      </c>
      <c r="E961" s="36">
        <f t="shared" si="62"/>
        <v>7.7581293911219845E-4</v>
      </c>
      <c r="F961">
        <f t="shared" si="63"/>
        <v>1.2545713525900339</v>
      </c>
      <c r="G961" s="27">
        <f t="shared" si="64"/>
        <v>1.2545713525900339</v>
      </c>
    </row>
    <row r="962" spans="1:7" x14ac:dyDescent="0.3">
      <c r="A962">
        <v>7008</v>
      </c>
      <c r="B962">
        <v>-6.0360633379177298E-2</v>
      </c>
      <c r="C962">
        <v>-5.9664260776673299E-2</v>
      </c>
      <c r="D962">
        <f t="shared" si="61"/>
        <v>6.9637260250399874E-4</v>
      </c>
      <c r="E962" s="36">
        <f t="shared" si="62"/>
        <v>6.9637260250399874E-4</v>
      </c>
      <c r="F962">
        <f t="shared" si="63"/>
        <v>1.1536867052561901</v>
      </c>
      <c r="G962" s="27">
        <f t="shared" si="64"/>
        <v>1.1536867052561901</v>
      </c>
    </row>
    <row r="963" spans="1:7" x14ac:dyDescent="0.3">
      <c r="A963">
        <v>7009</v>
      </c>
      <c r="B963">
        <v>-6.0630829458347697E-2</v>
      </c>
      <c r="C963">
        <v>-6.0057568504082601E-2</v>
      </c>
      <c r="D963">
        <f t="shared" si="61"/>
        <v>5.7326095426509655E-4</v>
      </c>
      <c r="E963" s="36">
        <f t="shared" si="62"/>
        <v>5.7326095426509655E-4</v>
      </c>
      <c r="F963">
        <f t="shared" si="63"/>
        <v>0.94549416425008115</v>
      </c>
      <c r="G963" s="27">
        <f t="shared" si="64"/>
        <v>0.94549416425008115</v>
      </c>
    </row>
    <row r="964" spans="1:7" x14ac:dyDescent="0.3">
      <c r="A964">
        <v>7010</v>
      </c>
      <c r="B964">
        <v>-6.0050188034365799E-2</v>
      </c>
      <c r="C964">
        <v>-5.9429672979790502E-2</v>
      </c>
      <c r="D964">
        <f t="shared" ref="D964:D1027" si="65">ABS(B964-C964)</f>
        <v>6.2051505457529771E-4</v>
      </c>
      <c r="E964" s="36">
        <f t="shared" ref="E964:E1027" si="66">D964</f>
        <v>6.2051505457529771E-4</v>
      </c>
      <c r="F964">
        <f t="shared" ref="F964:F1027" si="67">ABS(E964/B964)*100</f>
        <v>1.0333274130968357</v>
      </c>
      <c r="G964" s="27">
        <f t="shared" ref="G964:G1027" si="68">F964</f>
        <v>1.0333274130968357</v>
      </c>
    </row>
    <row r="965" spans="1:7" x14ac:dyDescent="0.3">
      <c r="A965">
        <v>7011</v>
      </c>
      <c r="B965">
        <v>-5.9451330248682897E-2</v>
      </c>
      <c r="C965">
        <v>-5.8870558483150898E-2</v>
      </c>
      <c r="D965">
        <f t="shared" si="65"/>
        <v>5.8077176553199966E-4</v>
      </c>
      <c r="E965" s="36">
        <f t="shared" si="66"/>
        <v>5.8077176553199966E-4</v>
      </c>
      <c r="F965">
        <f t="shared" si="67"/>
        <v>0.97688607320080312</v>
      </c>
      <c r="G965" s="27">
        <f t="shared" si="68"/>
        <v>0.97688607320080312</v>
      </c>
    </row>
    <row r="966" spans="1:7" x14ac:dyDescent="0.3">
      <c r="A966">
        <v>7012</v>
      </c>
      <c r="B966">
        <v>-5.8870753412292899E-2</v>
      </c>
      <c r="C966">
        <v>-5.8329061584174398E-2</v>
      </c>
      <c r="D966">
        <f t="shared" si="65"/>
        <v>5.4169182811850125E-4</v>
      </c>
      <c r="E966" s="36">
        <f t="shared" si="66"/>
        <v>5.4169182811850125E-4</v>
      </c>
      <c r="F966">
        <f t="shared" si="67"/>
        <v>0.92013741411603822</v>
      </c>
      <c r="G966" s="27">
        <f t="shared" si="68"/>
        <v>0.92013741411603822</v>
      </c>
    </row>
    <row r="967" spans="1:7" x14ac:dyDescent="0.3">
      <c r="A967">
        <v>7013</v>
      </c>
      <c r="B967">
        <v>-5.82948489046832E-2</v>
      </c>
      <c r="C967">
        <v>-5.7481916692034001E-2</v>
      </c>
      <c r="D967">
        <f t="shared" si="65"/>
        <v>8.1293221264919918E-4</v>
      </c>
      <c r="E967" s="36">
        <f t="shared" si="66"/>
        <v>8.1293221264919918E-4</v>
      </c>
      <c r="F967">
        <f t="shared" si="67"/>
        <v>1.3945180885165502</v>
      </c>
      <c r="G967" s="27">
        <f t="shared" si="68"/>
        <v>1.3945180885165502</v>
      </c>
    </row>
    <row r="968" spans="1:7" x14ac:dyDescent="0.3">
      <c r="A968">
        <v>7014</v>
      </c>
      <c r="B968">
        <v>-5.7869446994399998E-2</v>
      </c>
      <c r="C968">
        <v>-5.7078230538419102E-2</v>
      </c>
      <c r="D968">
        <f t="shared" si="65"/>
        <v>7.9121645598089624E-4</v>
      </c>
      <c r="E968" s="36">
        <f t="shared" si="66"/>
        <v>7.9121645598089624E-4</v>
      </c>
      <c r="F968">
        <f t="shared" si="67"/>
        <v>1.3672438515914311</v>
      </c>
      <c r="G968" s="27">
        <f t="shared" si="68"/>
        <v>1.3672438515914311</v>
      </c>
    </row>
    <row r="969" spans="1:7" x14ac:dyDescent="0.3">
      <c r="A969">
        <v>7015</v>
      </c>
      <c r="B969">
        <v>-5.7457410703282898E-2</v>
      </c>
      <c r="C969">
        <v>-5.66541241109077E-2</v>
      </c>
      <c r="D969">
        <f t="shared" si="65"/>
        <v>8.0328659237519778E-4</v>
      </c>
      <c r="E969" s="36">
        <f t="shared" si="66"/>
        <v>8.0328659237519778E-4</v>
      </c>
      <c r="F969">
        <f t="shared" si="67"/>
        <v>1.3980556773145731</v>
      </c>
      <c r="G969" s="27">
        <f t="shared" si="68"/>
        <v>1.3980556773145731</v>
      </c>
    </row>
    <row r="970" spans="1:7" x14ac:dyDescent="0.3">
      <c r="A970">
        <v>7016</v>
      </c>
      <c r="B970">
        <v>-5.7040145601227797E-2</v>
      </c>
      <c r="C970">
        <v>-5.6310548537760401E-2</v>
      </c>
      <c r="D970">
        <f t="shared" si="65"/>
        <v>7.295970634673965E-4</v>
      </c>
      <c r="E970" s="36">
        <f t="shared" si="66"/>
        <v>7.295970634673965E-4</v>
      </c>
      <c r="F970">
        <f t="shared" si="67"/>
        <v>1.2790939710569249</v>
      </c>
      <c r="G970" s="27">
        <f t="shared" si="68"/>
        <v>1.2790939710569249</v>
      </c>
    </row>
    <row r="971" spans="1:7" x14ac:dyDescent="0.3">
      <c r="A971">
        <v>7017</v>
      </c>
      <c r="B971">
        <v>-5.6634228959450798E-2</v>
      </c>
      <c r="C971">
        <v>-5.5809653217689402E-2</v>
      </c>
      <c r="D971">
        <f t="shared" si="65"/>
        <v>8.2457574176139636E-4</v>
      </c>
      <c r="E971" s="36">
        <f t="shared" si="66"/>
        <v>8.2457574176139636E-4</v>
      </c>
      <c r="F971">
        <f t="shared" si="67"/>
        <v>1.4559671013651114</v>
      </c>
      <c r="G971" s="27">
        <f t="shared" si="68"/>
        <v>1.4559671013651114</v>
      </c>
    </row>
    <row r="972" spans="1:7" x14ac:dyDescent="0.3">
      <c r="A972">
        <v>7018</v>
      </c>
      <c r="B972">
        <v>-5.64044837661948E-2</v>
      </c>
      <c r="C972">
        <v>-5.5715861936151502E-2</v>
      </c>
      <c r="D972">
        <f t="shared" si="65"/>
        <v>6.8862183004329836E-4</v>
      </c>
      <c r="E972" s="36">
        <f t="shared" si="66"/>
        <v>6.8862183004329836E-4</v>
      </c>
      <c r="F972">
        <f t="shared" si="67"/>
        <v>1.2208636336390224</v>
      </c>
      <c r="G972" s="27">
        <f t="shared" si="68"/>
        <v>1.2208636336390224</v>
      </c>
    </row>
    <row r="973" spans="1:7" x14ac:dyDescent="0.3">
      <c r="A973">
        <v>7019</v>
      </c>
      <c r="B973">
        <v>-5.6195108695450101E-2</v>
      </c>
      <c r="C973">
        <v>-5.5480309845271303E-2</v>
      </c>
      <c r="D973">
        <f t="shared" si="65"/>
        <v>7.1479885017879802E-4</v>
      </c>
      <c r="E973" s="36">
        <f t="shared" si="66"/>
        <v>7.1479885017879802E-4</v>
      </c>
      <c r="F973">
        <f t="shared" si="67"/>
        <v>1.2719947817036119</v>
      </c>
      <c r="G973" s="27">
        <f t="shared" si="68"/>
        <v>1.2719947817036119</v>
      </c>
    </row>
    <row r="974" spans="1:7" x14ac:dyDescent="0.3">
      <c r="A974">
        <v>7020</v>
      </c>
      <c r="B974">
        <v>-5.5974869382132197E-2</v>
      </c>
      <c r="C974">
        <v>-5.5143649547971303E-2</v>
      </c>
      <c r="D974">
        <f t="shared" si="65"/>
        <v>8.3121983416089423E-4</v>
      </c>
      <c r="E974" s="36">
        <f t="shared" si="66"/>
        <v>8.3121983416089423E-4</v>
      </c>
      <c r="F974">
        <f t="shared" si="67"/>
        <v>1.4849875369717771</v>
      </c>
      <c r="G974" s="27">
        <f t="shared" si="68"/>
        <v>1.4849875369717771</v>
      </c>
    </row>
    <row r="975" spans="1:7" x14ac:dyDescent="0.3">
      <c r="A975">
        <v>7021</v>
      </c>
      <c r="B975">
        <v>-5.576878099549E-2</v>
      </c>
      <c r="C975">
        <v>-5.4778072194235902E-2</v>
      </c>
      <c r="D975">
        <f t="shared" si="65"/>
        <v>9.9070880125409766E-4</v>
      </c>
      <c r="E975" s="36">
        <f t="shared" si="66"/>
        <v>9.9070880125409766E-4</v>
      </c>
      <c r="F975">
        <f t="shared" si="67"/>
        <v>1.7764576947346506</v>
      </c>
      <c r="G975" s="27">
        <f t="shared" si="68"/>
        <v>1.7764576947346506</v>
      </c>
    </row>
    <row r="976" spans="1:7" x14ac:dyDescent="0.3">
      <c r="A976">
        <v>7022</v>
      </c>
      <c r="B976">
        <v>-5.5788577391746898E-2</v>
      </c>
      <c r="C976">
        <v>-5.4869273031192302E-2</v>
      </c>
      <c r="D976">
        <f t="shared" si="65"/>
        <v>9.1930436055459586E-4</v>
      </c>
      <c r="E976" s="36">
        <f t="shared" si="66"/>
        <v>9.1930436055459586E-4</v>
      </c>
      <c r="F976">
        <f t="shared" si="67"/>
        <v>1.6478361763901037</v>
      </c>
      <c r="G976" s="27">
        <f t="shared" si="68"/>
        <v>1.6478361763901037</v>
      </c>
    </row>
    <row r="977" spans="1:7" x14ac:dyDescent="0.3">
      <c r="A977">
        <v>7023</v>
      </c>
      <c r="B977">
        <v>-5.5825230076264699E-2</v>
      </c>
      <c r="C977">
        <v>-5.4819662172518602E-2</v>
      </c>
      <c r="D977">
        <f t="shared" si="65"/>
        <v>1.0055679037460977E-3</v>
      </c>
      <c r="E977" s="36">
        <f t="shared" si="66"/>
        <v>1.0055679037460977E-3</v>
      </c>
      <c r="F977">
        <f t="shared" si="67"/>
        <v>1.8012785659322099</v>
      </c>
      <c r="G977" s="27">
        <f t="shared" si="68"/>
        <v>1.8012785659322099</v>
      </c>
    </row>
    <row r="978" spans="1:7" x14ac:dyDescent="0.3">
      <c r="A978">
        <v>7024</v>
      </c>
      <c r="B978">
        <v>-5.58512054739577E-2</v>
      </c>
      <c r="C978">
        <v>-5.4938873383251402E-2</v>
      </c>
      <c r="D978">
        <f t="shared" si="65"/>
        <v>9.1233209070629845E-4</v>
      </c>
      <c r="E978" s="36">
        <f t="shared" si="66"/>
        <v>9.1233209070629845E-4</v>
      </c>
      <c r="F978">
        <f t="shared" si="67"/>
        <v>1.6335047434772032</v>
      </c>
      <c r="G978" s="27">
        <f t="shared" si="68"/>
        <v>1.6335047434772032</v>
      </c>
    </row>
    <row r="979" spans="1:7" x14ac:dyDescent="0.3">
      <c r="A979">
        <v>7025</v>
      </c>
      <c r="B979">
        <v>-5.5889411675922103E-2</v>
      </c>
      <c r="C979">
        <v>-5.49366225750169E-2</v>
      </c>
      <c r="D979">
        <f t="shared" si="65"/>
        <v>9.5278910090520336E-4</v>
      </c>
      <c r="E979" s="36">
        <f t="shared" si="66"/>
        <v>9.5278910090520336E-4</v>
      </c>
      <c r="F979">
        <f t="shared" si="67"/>
        <v>1.7047756852943889</v>
      </c>
      <c r="G979" s="27">
        <f t="shared" si="68"/>
        <v>1.7047756852943889</v>
      </c>
    </row>
    <row r="980" spans="1:7" x14ac:dyDescent="0.3">
      <c r="A980">
        <v>7026</v>
      </c>
      <c r="B980">
        <v>-5.6087296087468597E-2</v>
      </c>
      <c r="C980">
        <v>-5.51243813922963E-2</v>
      </c>
      <c r="D980">
        <f t="shared" si="65"/>
        <v>9.6291469517229694E-4</v>
      </c>
      <c r="E980" s="36">
        <f t="shared" si="66"/>
        <v>9.6291469517229694E-4</v>
      </c>
      <c r="F980">
        <f t="shared" si="67"/>
        <v>1.7168142562455204</v>
      </c>
      <c r="G980" s="27">
        <f t="shared" si="68"/>
        <v>1.7168142562455204</v>
      </c>
    </row>
    <row r="981" spans="1:7" x14ac:dyDescent="0.3">
      <c r="A981">
        <v>7027</v>
      </c>
      <c r="B981">
        <v>-5.6285895231361398E-2</v>
      </c>
      <c r="C981">
        <v>-5.5390100353256699E-2</v>
      </c>
      <c r="D981">
        <f t="shared" si="65"/>
        <v>8.9579487810469843E-4</v>
      </c>
      <c r="E981" s="36">
        <f t="shared" si="66"/>
        <v>8.9579487810469843E-4</v>
      </c>
      <c r="F981">
        <f t="shared" si="67"/>
        <v>1.5915086264908143</v>
      </c>
      <c r="G981" s="27">
        <f t="shared" si="68"/>
        <v>1.5915086264908143</v>
      </c>
    </row>
    <row r="982" spans="1:7" x14ac:dyDescent="0.3">
      <c r="A982">
        <v>7028</v>
      </c>
      <c r="B982">
        <v>-5.6483772060439398E-2</v>
      </c>
      <c r="C982">
        <v>-5.5525690494294302E-2</v>
      </c>
      <c r="D982">
        <f t="shared" si="65"/>
        <v>9.580815661450956E-4</v>
      </c>
      <c r="E982" s="36">
        <f t="shared" si="66"/>
        <v>9.580815661450956E-4</v>
      </c>
      <c r="F982">
        <f t="shared" si="67"/>
        <v>1.6962067708932727</v>
      </c>
      <c r="G982" s="27">
        <f t="shared" si="68"/>
        <v>1.6962067708932727</v>
      </c>
    </row>
    <row r="983" spans="1:7" x14ac:dyDescent="0.3">
      <c r="A983">
        <v>7029</v>
      </c>
      <c r="B983">
        <v>-5.6685695121965703E-2</v>
      </c>
      <c r="C983">
        <v>-5.5745623975451797E-2</v>
      </c>
      <c r="D983">
        <f t="shared" si="65"/>
        <v>9.4007114651390583E-4</v>
      </c>
      <c r="E983" s="36">
        <f t="shared" si="66"/>
        <v>9.4007114651390583E-4</v>
      </c>
      <c r="F983">
        <f t="shared" si="67"/>
        <v>1.658392200168378</v>
      </c>
      <c r="G983" s="27">
        <f t="shared" si="68"/>
        <v>1.658392200168378</v>
      </c>
    </row>
    <row r="984" spans="1:7" x14ac:dyDescent="0.3">
      <c r="A984">
        <v>7030</v>
      </c>
      <c r="B984">
        <v>-5.7567258512421199E-2</v>
      </c>
      <c r="C984">
        <v>-5.6617486902789102E-2</v>
      </c>
      <c r="D984">
        <f t="shared" si="65"/>
        <v>9.4977160963209684E-4</v>
      </c>
      <c r="E984" s="36">
        <f t="shared" si="66"/>
        <v>9.4977160963209684E-4</v>
      </c>
      <c r="F984">
        <f t="shared" si="67"/>
        <v>1.6498468646499227</v>
      </c>
      <c r="G984" s="27">
        <f t="shared" si="68"/>
        <v>1.6498468646499227</v>
      </c>
    </row>
    <row r="985" spans="1:7" x14ac:dyDescent="0.3">
      <c r="A985">
        <v>7031</v>
      </c>
      <c r="B985">
        <v>-5.8471344749844903E-2</v>
      </c>
      <c r="C985">
        <v>-5.7839862513651703E-2</v>
      </c>
      <c r="D985">
        <f t="shared" si="65"/>
        <v>6.314822361931996E-4</v>
      </c>
      <c r="E985" s="36">
        <f t="shared" si="66"/>
        <v>6.314822361931996E-4</v>
      </c>
      <c r="F985">
        <f t="shared" si="67"/>
        <v>1.0799858270659572</v>
      </c>
      <c r="G985" s="27">
        <f t="shared" si="68"/>
        <v>1.0799858270659572</v>
      </c>
    </row>
    <row r="986" spans="1:7" x14ac:dyDescent="0.3">
      <c r="A986">
        <v>7032</v>
      </c>
      <c r="B986">
        <v>-5.9379649440878902E-2</v>
      </c>
      <c r="C986">
        <v>-5.8746417006159402E-2</v>
      </c>
      <c r="D986">
        <f t="shared" si="65"/>
        <v>6.3323243471950091E-4</v>
      </c>
      <c r="E986" s="36">
        <f t="shared" si="66"/>
        <v>6.3323243471950091E-4</v>
      </c>
      <c r="F986">
        <f t="shared" si="67"/>
        <v>1.066413225207697</v>
      </c>
      <c r="G986" s="27">
        <f t="shared" si="68"/>
        <v>1.066413225207697</v>
      </c>
    </row>
    <row r="987" spans="1:7" x14ac:dyDescent="0.3">
      <c r="A987">
        <v>7033</v>
      </c>
      <c r="B987">
        <v>-6.0289782182794502E-2</v>
      </c>
      <c r="C987">
        <v>-5.96302169274609E-2</v>
      </c>
      <c r="D987">
        <f t="shared" si="65"/>
        <v>6.5956525533360233E-4</v>
      </c>
      <c r="E987" s="36">
        <f t="shared" si="66"/>
        <v>6.5956525533360233E-4</v>
      </c>
      <c r="F987">
        <f t="shared" si="67"/>
        <v>1.0939917701706825</v>
      </c>
      <c r="G987" s="27">
        <f t="shared" si="68"/>
        <v>1.0939917701706825</v>
      </c>
    </row>
    <row r="988" spans="1:7" x14ac:dyDescent="0.3">
      <c r="A988">
        <v>7034</v>
      </c>
      <c r="B988">
        <v>-6.1288026154144103E-2</v>
      </c>
      <c r="C988">
        <v>-6.0648599169428302E-2</v>
      </c>
      <c r="D988">
        <f t="shared" si="65"/>
        <v>6.3942698471580045E-4</v>
      </c>
      <c r="E988" s="36">
        <f t="shared" si="66"/>
        <v>6.3942698471580045E-4</v>
      </c>
      <c r="F988">
        <f t="shared" si="67"/>
        <v>1.0433146975684817</v>
      </c>
      <c r="G988" s="27">
        <f t="shared" si="68"/>
        <v>1.0433146975684817</v>
      </c>
    </row>
    <row r="989" spans="1:7" x14ac:dyDescent="0.3">
      <c r="A989">
        <v>7035</v>
      </c>
      <c r="B989">
        <v>-6.22849074742403E-2</v>
      </c>
      <c r="C989">
        <v>-6.1735158006547303E-2</v>
      </c>
      <c r="D989">
        <f t="shared" si="65"/>
        <v>5.497494676929976E-4</v>
      </c>
      <c r="E989" s="36">
        <f t="shared" si="66"/>
        <v>5.497494676929976E-4</v>
      </c>
      <c r="F989">
        <f t="shared" si="67"/>
        <v>0.88263672530999937</v>
      </c>
      <c r="G989" s="27">
        <f t="shared" si="68"/>
        <v>0.88263672530999937</v>
      </c>
    </row>
    <row r="990" spans="1:7" x14ac:dyDescent="0.3">
      <c r="A990">
        <v>7036</v>
      </c>
      <c r="B990">
        <v>-6.3286850028062794E-2</v>
      </c>
      <c r="C990">
        <v>-6.2720028476313805E-2</v>
      </c>
      <c r="D990">
        <f t="shared" si="65"/>
        <v>5.6682155174898885E-4</v>
      </c>
      <c r="E990" s="36">
        <f t="shared" si="66"/>
        <v>5.6682155174898885E-4</v>
      </c>
      <c r="F990">
        <f t="shared" si="67"/>
        <v>0.89563874880428973</v>
      </c>
      <c r="G990" s="27">
        <f t="shared" si="68"/>
        <v>0.89563874880428973</v>
      </c>
    </row>
    <row r="991" spans="1:7" x14ac:dyDescent="0.3">
      <c r="A991">
        <v>7037</v>
      </c>
      <c r="B991">
        <v>-6.4193332040423295E-2</v>
      </c>
      <c r="C991">
        <v>-6.3481193198190802E-2</v>
      </c>
      <c r="D991">
        <f t="shared" si="65"/>
        <v>7.1213884223249313E-4</v>
      </c>
      <c r="E991" s="36">
        <f t="shared" si="66"/>
        <v>7.1213884223249313E-4</v>
      </c>
      <c r="F991">
        <f t="shared" si="67"/>
        <v>1.1093657543497679</v>
      </c>
      <c r="G991" s="27">
        <f t="shared" si="68"/>
        <v>1.1093657543497679</v>
      </c>
    </row>
    <row r="992" spans="1:7" x14ac:dyDescent="0.3">
      <c r="A992">
        <v>7038</v>
      </c>
      <c r="B992">
        <v>-6.5245604796576206E-2</v>
      </c>
      <c r="C992">
        <v>-6.4631595441629705E-2</v>
      </c>
      <c r="D992">
        <f t="shared" si="65"/>
        <v>6.1400935494650144E-4</v>
      </c>
      <c r="E992" s="36">
        <f t="shared" si="66"/>
        <v>6.1400935494650144E-4</v>
      </c>
      <c r="F992">
        <f t="shared" si="67"/>
        <v>0.94107389587523882</v>
      </c>
      <c r="G992" s="27">
        <f t="shared" si="68"/>
        <v>0.94107389587523882</v>
      </c>
    </row>
    <row r="993" spans="1:7" x14ac:dyDescent="0.3">
      <c r="A993">
        <v>7039</v>
      </c>
      <c r="B993">
        <v>-6.6288013887340194E-2</v>
      </c>
      <c r="C993">
        <v>-6.5545390987680599E-2</v>
      </c>
      <c r="D993">
        <f t="shared" si="65"/>
        <v>7.4262289965959516E-4</v>
      </c>
      <c r="E993" s="36">
        <f t="shared" si="66"/>
        <v>7.4262289965959516E-4</v>
      </c>
      <c r="F993">
        <f t="shared" si="67"/>
        <v>1.1202974053826986</v>
      </c>
      <c r="G993" s="27">
        <f t="shared" si="68"/>
        <v>1.1202974053826986</v>
      </c>
    </row>
    <row r="994" spans="1:7" x14ac:dyDescent="0.3">
      <c r="A994">
        <v>7040</v>
      </c>
      <c r="B994">
        <v>-6.7311530942026895E-2</v>
      </c>
      <c r="C994">
        <v>-6.6554538169522198E-2</v>
      </c>
      <c r="D994">
        <f t="shared" si="65"/>
        <v>7.569927725046971E-4</v>
      </c>
      <c r="E994" s="36">
        <f t="shared" si="66"/>
        <v>7.569927725046971E-4</v>
      </c>
      <c r="F994">
        <f t="shared" si="67"/>
        <v>1.1246108384559979</v>
      </c>
      <c r="G994" s="27">
        <f t="shared" si="68"/>
        <v>1.1246108384559979</v>
      </c>
    </row>
    <row r="995" spans="1:7" x14ac:dyDescent="0.3">
      <c r="A995">
        <v>7041</v>
      </c>
      <c r="B995">
        <v>-6.8350537044034002E-2</v>
      </c>
      <c r="C995">
        <v>-6.7568807332296907E-2</v>
      </c>
      <c r="D995">
        <f t="shared" si="65"/>
        <v>7.8172971173709471E-4</v>
      </c>
      <c r="E995" s="36">
        <f t="shared" si="66"/>
        <v>7.8172971173709471E-4</v>
      </c>
      <c r="F995">
        <f t="shared" si="67"/>
        <v>1.1437067586366949</v>
      </c>
      <c r="G995" s="27">
        <f t="shared" si="68"/>
        <v>1.1437067586366949</v>
      </c>
    </row>
    <row r="996" spans="1:7" x14ac:dyDescent="0.3">
      <c r="A996">
        <v>7042</v>
      </c>
      <c r="B996">
        <v>-6.9164645279866099E-2</v>
      </c>
      <c r="C996">
        <v>-6.8397194846015599E-2</v>
      </c>
      <c r="D996">
        <f t="shared" si="65"/>
        <v>7.6745043385050005E-4</v>
      </c>
      <c r="E996" s="36">
        <f t="shared" si="66"/>
        <v>7.6745043385050005E-4</v>
      </c>
      <c r="F996">
        <f t="shared" si="67"/>
        <v>1.1095993202092018</v>
      </c>
      <c r="G996" s="27">
        <f t="shared" si="68"/>
        <v>1.1095993202092018</v>
      </c>
    </row>
    <row r="997" spans="1:7" x14ac:dyDescent="0.3">
      <c r="A997">
        <v>7043</v>
      </c>
      <c r="B997">
        <v>-6.9600538199832404E-2</v>
      </c>
      <c r="C997">
        <v>-6.8871494361409699E-2</v>
      </c>
      <c r="D997">
        <f t="shared" si="65"/>
        <v>7.2904383842270493E-4</v>
      </c>
      <c r="E997" s="36">
        <f t="shared" si="66"/>
        <v>7.2904383842270493E-4</v>
      </c>
      <c r="F997">
        <f t="shared" si="67"/>
        <v>1.0474686795230277</v>
      </c>
      <c r="G997" s="27">
        <f t="shared" si="68"/>
        <v>1.0474686795230277</v>
      </c>
    </row>
    <row r="998" spans="1:7" x14ac:dyDescent="0.3">
      <c r="A998">
        <v>7044</v>
      </c>
      <c r="B998">
        <v>-6.9603773949504802E-2</v>
      </c>
      <c r="C998">
        <v>-6.8768541971242395E-2</v>
      </c>
      <c r="D998">
        <f t="shared" si="65"/>
        <v>8.3523197826240736E-4</v>
      </c>
      <c r="E998" s="36">
        <f t="shared" si="66"/>
        <v>8.3523197826240736E-4</v>
      </c>
      <c r="F998">
        <f t="shared" si="67"/>
        <v>1.1999808787212316</v>
      </c>
      <c r="G998" s="27">
        <f t="shared" si="68"/>
        <v>1.1999808787212316</v>
      </c>
    </row>
    <row r="999" spans="1:7" x14ac:dyDescent="0.3">
      <c r="A999">
        <v>7045</v>
      </c>
      <c r="B999">
        <v>-6.9482341731264899E-2</v>
      </c>
      <c r="C999">
        <v>-6.8682232578006402E-2</v>
      </c>
      <c r="D999">
        <f t="shared" si="65"/>
        <v>8.0010915325849641E-4</v>
      </c>
      <c r="E999" s="36">
        <f t="shared" si="66"/>
        <v>8.0010915325849641E-4</v>
      </c>
      <c r="F999">
        <f t="shared" si="67"/>
        <v>1.1515287673421521</v>
      </c>
      <c r="G999" s="27">
        <f t="shared" si="68"/>
        <v>1.1515287673421521</v>
      </c>
    </row>
    <row r="1000" spans="1:7" x14ac:dyDescent="0.3">
      <c r="A1000">
        <v>7046</v>
      </c>
      <c r="B1000">
        <v>-6.9072218666707694E-2</v>
      </c>
      <c r="C1000">
        <v>-6.8346686610488996E-2</v>
      </c>
      <c r="D1000">
        <f t="shared" si="65"/>
        <v>7.2553205621869732E-4</v>
      </c>
      <c r="E1000" s="36">
        <f t="shared" si="66"/>
        <v>7.2553205621869732E-4</v>
      </c>
      <c r="F1000">
        <f t="shared" si="67"/>
        <v>1.0503963391122377</v>
      </c>
      <c r="G1000" s="27">
        <f t="shared" si="68"/>
        <v>1.0503963391122377</v>
      </c>
    </row>
    <row r="1001" spans="1:7" x14ac:dyDescent="0.3">
      <c r="A1001">
        <v>7047</v>
      </c>
      <c r="B1001">
        <v>-6.85276294727689E-2</v>
      </c>
      <c r="C1001">
        <v>-6.7884542140407594E-2</v>
      </c>
      <c r="D1001">
        <f t="shared" si="65"/>
        <v>6.4308733236130566E-4</v>
      </c>
      <c r="E1001" s="36">
        <f t="shared" si="66"/>
        <v>6.4308733236130566E-4</v>
      </c>
      <c r="F1001">
        <f t="shared" si="67"/>
        <v>0.93843510611563152</v>
      </c>
      <c r="G1001" s="27">
        <f t="shared" si="68"/>
        <v>0.93843510611563152</v>
      </c>
    </row>
    <row r="1002" spans="1:7" x14ac:dyDescent="0.3">
      <c r="A1002">
        <v>7048</v>
      </c>
      <c r="B1002">
        <v>-6.8291020398474303E-2</v>
      </c>
      <c r="C1002">
        <v>-6.7545753491181096E-2</v>
      </c>
      <c r="D1002">
        <f t="shared" si="65"/>
        <v>7.4526690729320721E-4</v>
      </c>
      <c r="E1002" s="36">
        <f t="shared" si="66"/>
        <v>7.4526690729320721E-4</v>
      </c>
      <c r="F1002">
        <f t="shared" si="67"/>
        <v>1.0913102527164134</v>
      </c>
      <c r="G1002" s="27">
        <f t="shared" si="68"/>
        <v>1.0913102527164134</v>
      </c>
    </row>
    <row r="1003" spans="1:7" x14ac:dyDescent="0.3">
      <c r="A1003">
        <v>7049</v>
      </c>
      <c r="B1003">
        <v>-6.7872879024122298E-2</v>
      </c>
      <c r="C1003">
        <v>-6.7180389513185002E-2</v>
      </c>
      <c r="D1003">
        <f t="shared" si="65"/>
        <v>6.9248951093729694E-4</v>
      </c>
      <c r="E1003" s="36">
        <f t="shared" si="66"/>
        <v>6.9248951093729694E-4</v>
      </c>
      <c r="F1003">
        <f t="shared" si="67"/>
        <v>1.0202742551869406</v>
      </c>
      <c r="G1003" s="27">
        <f t="shared" si="68"/>
        <v>1.0202742551869406</v>
      </c>
    </row>
    <row r="1004" spans="1:7" x14ac:dyDescent="0.3">
      <c r="A1004">
        <v>7050</v>
      </c>
      <c r="B1004">
        <v>-6.8000425831385297E-2</v>
      </c>
      <c r="C1004">
        <v>-6.7291231911983801E-2</v>
      </c>
      <c r="D1004">
        <f t="shared" si="65"/>
        <v>7.0919391940149623E-4</v>
      </c>
      <c r="E1004" s="36">
        <f t="shared" si="66"/>
        <v>7.0919391940149623E-4</v>
      </c>
      <c r="F1004">
        <f t="shared" si="67"/>
        <v>1.0429257033772441</v>
      </c>
      <c r="G1004" s="27">
        <f t="shared" si="68"/>
        <v>1.0429257033772441</v>
      </c>
    </row>
    <row r="1005" spans="1:7" x14ac:dyDescent="0.3">
      <c r="A1005">
        <v>7051</v>
      </c>
      <c r="B1005">
        <v>-6.8074195770765095E-2</v>
      </c>
      <c r="C1005">
        <v>-6.7294517206453699E-2</v>
      </c>
      <c r="D1005">
        <f t="shared" si="65"/>
        <v>7.7967856431139515E-4</v>
      </c>
      <c r="E1005" s="36">
        <f t="shared" si="66"/>
        <v>7.7967856431139515E-4</v>
      </c>
      <c r="F1005">
        <f t="shared" si="67"/>
        <v>1.1453364310566461</v>
      </c>
      <c r="G1005" s="27">
        <f t="shared" si="68"/>
        <v>1.1453364310566461</v>
      </c>
    </row>
    <row r="1006" spans="1:7" x14ac:dyDescent="0.3">
      <c r="A1006">
        <v>7052</v>
      </c>
      <c r="B1006">
        <v>-6.8102955976052301E-2</v>
      </c>
      <c r="C1006">
        <v>-6.7587156180934999E-2</v>
      </c>
      <c r="D1006">
        <f t="shared" si="65"/>
        <v>5.1579979511730267E-4</v>
      </c>
      <c r="E1006" s="36">
        <f t="shared" si="66"/>
        <v>5.1579979511730267E-4</v>
      </c>
      <c r="F1006">
        <f t="shared" si="67"/>
        <v>0.75738238924412971</v>
      </c>
      <c r="G1006" s="27">
        <f t="shared" si="68"/>
        <v>0.75738238924412971</v>
      </c>
    </row>
    <row r="1007" spans="1:7" x14ac:dyDescent="0.3">
      <c r="A1007">
        <v>7053</v>
      </c>
      <c r="B1007">
        <v>-6.8230658923934595E-2</v>
      </c>
      <c r="C1007">
        <v>-6.7635672554679296E-2</v>
      </c>
      <c r="D1007">
        <f t="shared" si="65"/>
        <v>5.9498636925529869E-4</v>
      </c>
      <c r="E1007" s="36">
        <f t="shared" si="66"/>
        <v>5.9498636925529869E-4</v>
      </c>
      <c r="F1007">
        <f t="shared" si="67"/>
        <v>0.8720220186039912</v>
      </c>
      <c r="G1007" s="27">
        <f t="shared" si="68"/>
        <v>0.8720220186039912</v>
      </c>
    </row>
    <row r="1008" spans="1:7" x14ac:dyDescent="0.3">
      <c r="A1008">
        <v>7054</v>
      </c>
      <c r="B1008">
        <v>-6.8327356801191896E-2</v>
      </c>
      <c r="C1008">
        <v>-6.7618641127748499E-2</v>
      </c>
      <c r="D1008">
        <f t="shared" si="65"/>
        <v>7.0871567344339692E-4</v>
      </c>
      <c r="E1008" s="36">
        <f t="shared" si="66"/>
        <v>7.0871567344339692E-4</v>
      </c>
      <c r="F1008">
        <f t="shared" si="67"/>
        <v>1.0372356060918695</v>
      </c>
      <c r="G1008" s="27">
        <f t="shared" si="68"/>
        <v>1.0372356060918695</v>
      </c>
    </row>
    <row r="1009" spans="1:7" x14ac:dyDescent="0.3">
      <c r="A1009">
        <v>7055</v>
      </c>
      <c r="B1009">
        <v>-6.8477936082785296E-2</v>
      </c>
      <c r="C1009">
        <v>-6.7768914414631204E-2</v>
      </c>
      <c r="D1009">
        <f t="shared" si="65"/>
        <v>7.0902166815409173E-4</v>
      </c>
      <c r="E1009" s="36">
        <f t="shared" si="66"/>
        <v>7.0902166815409173E-4</v>
      </c>
      <c r="F1009">
        <f t="shared" si="67"/>
        <v>1.0354016325739308</v>
      </c>
      <c r="G1009" s="27">
        <f t="shared" si="68"/>
        <v>1.0354016325739308</v>
      </c>
    </row>
    <row r="1010" spans="1:7" x14ac:dyDescent="0.3">
      <c r="A1010">
        <v>7056</v>
      </c>
      <c r="B1010">
        <v>-6.8601010839753104E-2</v>
      </c>
      <c r="C1010">
        <v>-6.7846513722558899E-2</v>
      </c>
      <c r="D1010">
        <f t="shared" si="65"/>
        <v>7.5449711719420554E-4</v>
      </c>
      <c r="E1010" s="36">
        <f t="shared" si="66"/>
        <v>7.5449711719420554E-4</v>
      </c>
      <c r="F1010">
        <f t="shared" si="67"/>
        <v>1.0998338187124606</v>
      </c>
      <c r="G1010" s="27">
        <f t="shared" si="68"/>
        <v>1.0998338187124606</v>
      </c>
    </row>
    <row r="1011" spans="1:7" x14ac:dyDescent="0.3">
      <c r="A1011">
        <v>7057</v>
      </c>
      <c r="B1011">
        <v>-6.8697523561170898E-2</v>
      </c>
      <c r="C1011">
        <v>-6.7881650117884093E-2</v>
      </c>
      <c r="D1011">
        <f t="shared" si="65"/>
        <v>8.1587344328680478E-4</v>
      </c>
      <c r="E1011" s="36">
        <f t="shared" si="66"/>
        <v>8.1587344328680478E-4</v>
      </c>
      <c r="F1011">
        <f t="shared" si="67"/>
        <v>1.1876315200217078</v>
      </c>
      <c r="G1011" s="27">
        <f t="shared" si="68"/>
        <v>1.1876315200217078</v>
      </c>
    </row>
    <row r="1012" spans="1:7" x14ac:dyDescent="0.3">
      <c r="A1012">
        <v>7058</v>
      </c>
      <c r="B1012">
        <v>-6.9186124731759793E-2</v>
      </c>
      <c r="C1012">
        <v>-6.8658199292947905E-2</v>
      </c>
      <c r="D1012">
        <f t="shared" si="65"/>
        <v>5.2792543881188814E-4</v>
      </c>
      <c r="E1012" s="36">
        <f t="shared" si="66"/>
        <v>5.2792543881188814E-4</v>
      </c>
      <c r="F1012">
        <f t="shared" si="67"/>
        <v>0.76305103206560243</v>
      </c>
      <c r="G1012" s="27">
        <f t="shared" si="68"/>
        <v>0.76305103206560243</v>
      </c>
    </row>
    <row r="1013" spans="1:7" x14ac:dyDescent="0.3">
      <c r="A1013">
        <v>7059</v>
      </c>
      <c r="B1013">
        <v>-6.9747322621512106E-2</v>
      </c>
      <c r="C1013">
        <v>-6.9116249365468799E-2</v>
      </c>
      <c r="D1013">
        <f t="shared" si="65"/>
        <v>6.3107325604330744E-4</v>
      </c>
      <c r="E1013" s="36">
        <f t="shared" si="66"/>
        <v>6.3107325604330744E-4</v>
      </c>
      <c r="F1013">
        <f t="shared" si="67"/>
        <v>0.90479925583360821</v>
      </c>
      <c r="G1013" s="27">
        <f t="shared" si="68"/>
        <v>0.90479925583360821</v>
      </c>
    </row>
    <row r="1014" spans="1:7" x14ac:dyDescent="0.3">
      <c r="A1014">
        <v>7060</v>
      </c>
      <c r="B1014">
        <v>-7.02412727344041E-2</v>
      </c>
      <c r="C1014">
        <v>-6.9281450308689901E-2</v>
      </c>
      <c r="D1014">
        <f t="shared" si="65"/>
        <v>9.5982242571419907E-4</v>
      </c>
      <c r="E1014" s="36">
        <f t="shared" si="66"/>
        <v>9.5982242571419907E-4</v>
      </c>
      <c r="F1014">
        <f t="shared" si="67"/>
        <v>1.3664650259733677</v>
      </c>
      <c r="G1014" s="27">
        <f t="shared" si="68"/>
        <v>1.3664650259733677</v>
      </c>
    </row>
    <row r="1015" spans="1:7" x14ac:dyDescent="0.3">
      <c r="A1015">
        <v>7061</v>
      </c>
      <c r="B1015">
        <v>-7.0866752943384598E-2</v>
      </c>
      <c r="C1015">
        <v>-7.0022655909917297E-2</v>
      </c>
      <c r="D1015">
        <f t="shared" si="65"/>
        <v>8.4409703346730036E-4</v>
      </c>
      <c r="E1015" s="36">
        <f t="shared" si="66"/>
        <v>8.4409703346730036E-4</v>
      </c>
      <c r="F1015">
        <f t="shared" si="67"/>
        <v>1.1911044296634401</v>
      </c>
      <c r="G1015" s="27">
        <f t="shared" si="68"/>
        <v>1.1911044296634401</v>
      </c>
    </row>
    <row r="1016" spans="1:7" x14ac:dyDescent="0.3">
      <c r="A1016">
        <v>7062</v>
      </c>
      <c r="B1016">
        <v>-7.1378849364315294E-2</v>
      </c>
      <c r="C1016">
        <v>-7.0469589539824004E-2</v>
      </c>
      <c r="D1016">
        <f t="shared" si="65"/>
        <v>9.0925982449129028E-4</v>
      </c>
      <c r="E1016" s="36">
        <f t="shared" si="66"/>
        <v>9.0925982449129028E-4</v>
      </c>
      <c r="F1016">
        <f t="shared" si="67"/>
        <v>1.2738504929526926</v>
      </c>
      <c r="G1016" s="27">
        <f t="shared" si="68"/>
        <v>1.2738504929526926</v>
      </c>
    </row>
    <row r="1017" spans="1:7" x14ac:dyDescent="0.3">
      <c r="A1017">
        <v>7063</v>
      </c>
      <c r="B1017">
        <v>-7.1712425172562405E-2</v>
      </c>
      <c r="C1017">
        <v>-7.10935339030727E-2</v>
      </c>
      <c r="D1017">
        <f t="shared" si="65"/>
        <v>6.1889126948970474E-4</v>
      </c>
      <c r="E1017" s="36">
        <f t="shared" si="66"/>
        <v>6.1889126948970474E-4</v>
      </c>
      <c r="F1017">
        <f t="shared" si="67"/>
        <v>0.86301818408798736</v>
      </c>
      <c r="G1017" s="27">
        <f t="shared" si="68"/>
        <v>0.86301818408798736</v>
      </c>
    </row>
    <row r="1018" spans="1:7" x14ac:dyDescent="0.3">
      <c r="A1018">
        <v>7064</v>
      </c>
      <c r="B1018">
        <v>-7.22246126671343E-2</v>
      </c>
      <c r="C1018">
        <v>-7.1604730522606103E-2</v>
      </c>
      <c r="D1018">
        <f t="shared" si="65"/>
        <v>6.1988214452819712E-4</v>
      </c>
      <c r="E1018" s="36">
        <f t="shared" si="66"/>
        <v>6.1988214452819712E-4</v>
      </c>
      <c r="F1018">
        <f t="shared" si="67"/>
        <v>0.8582699465417466</v>
      </c>
      <c r="G1018" s="27">
        <f t="shared" si="68"/>
        <v>0.8582699465417466</v>
      </c>
    </row>
    <row r="1019" spans="1:7" x14ac:dyDescent="0.3">
      <c r="A1019">
        <v>7065</v>
      </c>
      <c r="B1019">
        <v>-7.2664416622314001E-2</v>
      </c>
      <c r="C1019">
        <v>-7.19334038887227E-2</v>
      </c>
      <c r="D1019">
        <f t="shared" si="65"/>
        <v>7.3101273359130192E-4</v>
      </c>
      <c r="E1019" s="36">
        <f t="shared" si="66"/>
        <v>7.3101273359130192E-4</v>
      </c>
      <c r="F1019">
        <f t="shared" si="67"/>
        <v>1.006011976110492</v>
      </c>
      <c r="G1019" s="27">
        <f t="shared" si="68"/>
        <v>1.006011976110492</v>
      </c>
    </row>
    <row r="1020" spans="1:7" x14ac:dyDescent="0.3">
      <c r="A1020">
        <v>7066</v>
      </c>
      <c r="B1020">
        <v>-7.19903875241477E-2</v>
      </c>
      <c r="C1020">
        <v>-7.1287935647274495E-2</v>
      </c>
      <c r="D1020">
        <f t="shared" si="65"/>
        <v>7.0245187687320576E-4</v>
      </c>
      <c r="E1020" s="36">
        <f t="shared" si="66"/>
        <v>7.0245187687320576E-4</v>
      </c>
      <c r="F1020">
        <f t="shared" si="67"/>
        <v>0.97575787689374882</v>
      </c>
      <c r="G1020" s="27">
        <f t="shared" si="68"/>
        <v>0.97575787689374882</v>
      </c>
    </row>
    <row r="1021" spans="1:7" x14ac:dyDescent="0.3">
      <c r="A1021">
        <v>7067</v>
      </c>
      <c r="B1021">
        <v>-7.1177926234176001E-2</v>
      </c>
      <c r="C1021">
        <v>-7.0488978138194894E-2</v>
      </c>
      <c r="D1021">
        <f t="shared" si="65"/>
        <v>6.8894809598110673E-4</v>
      </c>
      <c r="E1021" s="36">
        <f t="shared" si="66"/>
        <v>6.8894809598110673E-4</v>
      </c>
      <c r="F1021">
        <f t="shared" si="67"/>
        <v>0.96792381069723976</v>
      </c>
      <c r="G1021" s="27">
        <f t="shared" si="68"/>
        <v>0.96792381069723976</v>
      </c>
    </row>
    <row r="1022" spans="1:7" x14ac:dyDescent="0.3">
      <c r="A1022">
        <v>7068</v>
      </c>
      <c r="B1022">
        <v>-7.0322209946113795E-2</v>
      </c>
      <c r="C1022">
        <v>-6.9827299204926904E-2</v>
      </c>
      <c r="D1022">
        <f t="shared" si="65"/>
        <v>4.9491074118689082E-4</v>
      </c>
      <c r="E1022" s="36">
        <f t="shared" si="66"/>
        <v>4.9491074118689082E-4</v>
      </c>
      <c r="F1022">
        <f t="shared" si="67"/>
        <v>0.70377586478884679</v>
      </c>
      <c r="G1022" s="27">
        <f t="shared" si="68"/>
        <v>0.70377586478884679</v>
      </c>
    </row>
    <row r="1023" spans="1:7" x14ac:dyDescent="0.3">
      <c r="A1023">
        <v>7069</v>
      </c>
      <c r="B1023">
        <v>-6.9554638439283195E-2</v>
      </c>
      <c r="C1023">
        <v>-6.9096515021561805E-2</v>
      </c>
      <c r="D1023">
        <f t="shared" si="65"/>
        <v>4.5812341772138998E-4</v>
      </c>
      <c r="E1023" s="36">
        <f t="shared" si="66"/>
        <v>4.5812341772138998E-4</v>
      </c>
      <c r="F1023">
        <f t="shared" si="67"/>
        <v>0.65865257587573078</v>
      </c>
      <c r="G1023" s="27">
        <f t="shared" si="68"/>
        <v>0.65865257587573078</v>
      </c>
    </row>
    <row r="1024" spans="1:7" x14ac:dyDescent="0.3">
      <c r="A1024">
        <v>7070</v>
      </c>
      <c r="B1024">
        <v>-6.7972318810109705E-2</v>
      </c>
      <c r="C1024">
        <v>-6.7550151502511299E-2</v>
      </c>
      <c r="D1024">
        <f t="shared" si="65"/>
        <v>4.2216730759840615E-4</v>
      </c>
      <c r="E1024" s="36">
        <f t="shared" si="66"/>
        <v>4.2216730759840615E-4</v>
      </c>
      <c r="F1024">
        <f t="shared" si="67"/>
        <v>0.62108710573460102</v>
      </c>
      <c r="G1024" s="27">
        <f t="shared" si="68"/>
        <v>0.62108710573460102</v>
      </c>
    </row>
    <row r="1025" spans="1:7" x14ac:dyDescent="0.3">
      <c r="A1025">
        <v>7071</v>
      </c>
      <c r="B1025">
        <v>-6.6272248816029902E-2</v>
      </c>
      <c r="C1025">
        <v>-6.5935541846363896E-2</v>
      </c>
      <c r="D1025">
        <f t="shared" si="65"/>
        <v>3.3670696966600633E-4</v>
      </c>
      <c r="E1025" s="36">
        <f t="shared" si="66"/>
        <v>3.3670696966600633E-4</v>
      </c>
      <c r="F1025">
        <f t="shared" si="67"/>
        <v>0.50806631083350806</v>
      </c>
      <c r="G1025" s="27">
        <f t="shared" si="68"/>
        <v>0.50806631083350806</v>
      </c>
    </row>
    <row r="1026" spans="1:7" x14ac:dyDescent="0.3">
      <c r="A1026">
        <v>7072</v>
      </c>
      <c r="B1026">
        <v>-6.4673436213523602E-2</v>
      </c>
      <c r="C1026">
        <v>-6.4354144121655202E-2</v>
      </c>
      <c r="D1026">
        <f t="shared" si="65"/>
        <v>3.1929209186840057E-4</v>
      </c>
      <c r="E1026" s="36">
        <f t="shared" si="66"/>
        <v>3.1929209186840057E-4</v>
      </c>
      <c r="F1026">
        <f t="shared" si="67"/>
        <v>0.49369897528598405</v>
      </c>
      <c r="G1026" s="27">
        <f t="shared" si="68"/>
        <v>0.49369897528598405</v>
      </c>
    </row>
    <row r="1027" spans="1:7" x14ac:dyDescent="0.3">
      <c r="A1027">
        <v>7073</v>
      </c>
      <c r="B1027">
        <v>-6.3181164046497401E-2</v>
      </c>
      <c r="C1027">
        <v>-6.2661969997690303E-2</v>
      </c>
      <c r="D1027">
        <f t="shared" si="65"/>
        <v>5.1919404880709785E-4</v>
      </c>
      <c r="E1027" s="36">
        <f t="shared" si="66"/>
        <v>5.1919404880709785E-4</v>
      </c>
      <c r="F1027">
        <f t="shared" si="67"/>
        <v>0.82175448433492515</v>
      </c>
      <c r="G1027" s="27">
        <f t="shared" si="68"/>
        <v>0.82175448433492515</v>
      </c>
    </row>
    <row r="1028" spans="1:7" x14ac:dyDescent="0.3">
      <c r="A1028">
        <v>7074</v>
      </c>
      <c r="B1028">
        <v>-6.0384871313709301E-2</v>
      </c>
      <c r="C1028">
        <v>-5.8968515626298901E-2</v>
      </c>
      <c r="D1028">
        <f t="shared" ref="D1028:D1091" si="69">ABS(B1028-C1028)</f>
        <v>1.4163556874104005E-3</v>
      </c>
      <c r="E1028" s="36">
        <f t="shared" ref="E1028:E1091" si="70">D1028</f>
        <v>1.4163556874104005E-3</v>
      </c>
      <c r="F1028">
        <f t="shared" ref="F1028:F1091" si="71">ABS(E1028/B1028)*100</f>
        <v>2.3455472481711528</v>
      </c>
      <c r="G1028" s="27">
        <f t="shared" ref="G1028:G1091" si="72">F1028</f>
        <v>2.3455472481711528</v>
      </c>
    </row>
    <row r="1029" spans="1:7" x14ac:dyDescent="0.3">
      <c r="A1029">
        <v>7075</v>
      </c>
      <c r="B1029">
        <v>-5.6450541907308402E-2</v>
      </c>
      <c r="C1029">
        <v>-5.6309656665185698E-2</v>
      </c>
      <c r="D1029">
        <f t="shared" si="69"/>
        <v>1.4088524212270415E-4</v>
      </c>
      <c r="E1029" s="36">
        <f t="shared" si="70"/>
        <v>1.4088524212270415E-4</v>
      </c>
      <c r="F1029">
        <f t="shared" si="71"/>
        <v>0.24957287806738371</v>
      </c>
      <c r="G1029" s="27">
        <f t="shared" si="72"/>
        <v>0.24957287806738371</v>
      </c>
    </row>
    <row r="1030" spans="1:7" x14ac:dyDescent="0.3">
      <c r="A1030">
        <v>7076</v>
      </c>
      <c r="B1030">
        <v>-6.039399717308E-2</v>
      </c>
      <c r="C1030">
        <v>-6.01159321827145E-2</v>
      </c>
      <c r="D1030">
        <f t="shared" si="69"/>
        <v>2.7806499036549942E-4</v>
      </c>
      <c r="E1030" s="36">
        <f t="shared" si="70"/>
        <v>2.7806499036549942E-4</v>
      </c>
      <c r="F1030">
        <f t="shared" si="71"/>
        <v>0.46041825906738293</v>
      </c>
      <c r="G1030" s="27">
        <f t="shared" si="72"/>
        <v>0.46041825906738293</v>
      </c>
    </row>
    <row r="1031" spans="1:7" x14ac:dyDescent="0.3">
      <c r="A1031">
        <v>7077</v>
      </c>
      <c r="B1031">
        <v>-5.7795234650616603E-2</v>
      </c>
      <c r="C1031">
        <v>-5.7594728332388503E-2</v>
      </c>
      <c r="D1031">
        <f t="shared" si="69"/>
        <v>2.0050631822809972E-4</v>
      </c>
      <c r="E1031" s="36">
        <f t="shared" si="70"/>
        <v>2.0050631822809972E-4</v>
      </c>
      <c r="F1031">
        <f t="shared" si="71"/>
        <v>0.34692534676984926</v>
      </c>
      <c r="G1031" s="27">
        <f t="shared" si="72"/>
        <v>0.34692534676984926</v>
      </c>
    </row>
    <row r="1032" spans="1:7" x14ac:dyDescent="0.3">
      <c r="A1032">
        <v>7078</v>
      </c>
      <c r="B1032">
        <v>-5.7019884348299799E-2</v>
      </c>
      <c r="C1032">
        <v>-5.6816065386532499E-2</v>
      </c>
      <c r="D1032">
        <f t="shared" si="69"/>
        <v>2.0381896176729919E-4</v>
      </c>
      <c r="E1032" s="36">
        <f t="shared" si="70"/>
        <v>2.0381896176729919E-4</v>
      </c>
      <c r="F1032">
        <f t="shared" si="71"/>
        <v>0.35745242926536486</v>
      </c>
      <c r="G1032" s="27">
        <f t="shared" si="72"/>
        <v>0.35745242926536486</v>
      </c>
    </row>
    <row r="1033" spans="1:7" x14ac:dyDescent="0.3">
      <c r="A1033">
        <v>7079</v>
      </c>
      <c r="B1033">
        <v>-5.6366268877838403E-2</v>
      </c>
      <c r="C1033">
        <v>-5.6184216588632097E-2</v>
      </c>
      <c r="D1033">
        <f t="shared" si="69"/>
        <v>1.8205228920630673E-4</v>
      </c>
      <c r="E1033" s="36">
        <f t="shared" si="70"/>
        <v>1.8205228920630673E-4</v>
      </c>
      <c r="F1033">
        <f t="shared" si="71"/>
        <v>0.32298091186568578</v>
      </c>
      <c r="G1033" s="27">
        <f t="shared" si="72"/>
        <v>0.32298091186568578</v>
      </c>
    </row>
    <row r="1034" spans="1:7" x14ac:dyDescent="0.3">
      <c r="A1034">
        <v>7080</v>
      </c>
      <c r="B1034">
        <v>-5.5725639466675199E-2</v>
      </c>
      <c r="C1034">
        <v>-5.5506238430861797E-2</v>
      </c>
      <c r="D1034">
        <f t="shared" si="69"/>
        <v>2.1940103581340187E-4</v>
      </c>
      <c r="E1034" s="36">
        <f t="shared" si="70"/>
        <v>2.1940103581340187E-4</v>
      </c>
      <c r="F1034">
        <f t="shared" si="71"/>
        <v>0.39371649731288794</v>
      </c>
      <c r="G1034" s="27">
        <f t="shared" si="72"/>
        <v>0.39371649731288794</v>
      </c>
    </row>
    <row r="1035" spans="1:7" x14ac:dyDescent="0.3">
      <c r="A1035">
        <v>7081</v>
      </c>
      <c r="B1035">
        <v>-5.4990211756185202E-2</v>
      </c>
      <c r="C1035">
        <v>-5.4925150714568299E-2</v>
      </c>
      <c r="D1035">
        <f t="shared" si="69"/>
        <v>6.5061041616902571E-5</v>
      </c>
      <c r="E1035" s="36">
        <f t="shared" si="70"/>
        <v>6.5061041616902571E-5</v>
      </c>
      <c r="F1035">
        <f t="shared" si="71"/>
        <v>0.11831385902889276</v>
      </c>
      <c r="G1035" s="27">
        <f t="shared" si="72"/>
        <v>0.11831385902889276</v>
      </c>
    </row>
    <row r="1036" spans="1:7" x14ac:dyDescent="0.3">
      <c r="A1036">
        <v>7082</v>
      </c>
      <c r="B1036">
        <v>-5.5411855980279402E-2</v>
      </c>
      <c r="C1036">
        <v>-5.5314827471060701E-2</v>
      </c>
      <c r="D1036">
        <f t="shared" si="69"/>
        <v>9.7028509218700931E-5</v>
      </c>
      <c r="E1036" s="36">
        <f t="shared" si="70"/>
        <v>9.7028509218700931E-5</v>
      </c>
      <c r="F1036">
        <f t="shared" si="71"/>
        <v>0.17510423988186308</v>
      </c>
      <c r="G1036" s="27">
        <f t="shared" si="72"/>
        <v>0.17510423988186308</v>
      </c>
    </row>
    <row r="1037" spans="1:7" x14ac:dyDescent="0.3">
      <c r="A1037">
        <v>7083</v>
      </c>
      <c r="B1037">
        <v>-5.5844422469877399E-2</v>
      </c>
      <c r="C1037">
        <v>-5.5726325777462699E-2</v>
      </c>
      <c r="D1037">
        <f t="shared" si="69"/>
        <v>1.1809669241470006E-4</v>
      </c>
      <c r="E1037" s="36">
        <f t="shared" si="70"/>
        <v>1.1809669241470006E-4</v>
      </c>
      <c r="F1037">
        <f t="shared" si="71"/>
        <v>0.21147446278704318</v>
      </c>
      <c r="G1037" s="27">
        <f t="shared" si="72"/>
        <v>0.21147446278704318</v>
      </c>
    </row>
    <row r="1038" spans="1:7" x14ac:dyDescent="0.3">
      <c r="A1038">
        <v>7084</v>
      </c>
      <c r="B1038">
        <v>-5.6202160461114099E-2</v>
      </c>
      <c r="C1038">
        <v>-5.6112752480004802E-2</v>
      </c>
      <c r="D1038">
        <f t="shared" si="69"/>
        <v>8.9407981109297652E-5</v>
      </c>
      <c r="E1038" s="36">
        <f t="shared" si="70"/>
        <v>8.9407981109297652E-5</v>
      </c>
      <c r="F1038">
        <f t="shared" si="71"/>
        <v>0.15908281883782466</v>
      </c>
      <c r="G1038" s="27">
        <f t="shared" si="72"/>
        <v>0.15908281883782466</v>
      </c>
    </row>
    <row r="1039" spans="1:7" x14ac:dyDescent="0.3">
      <c r="A1039">
        <v>7085</v>
      </c>
      <c r="B1039">
        <v>-5.6597665977623099E-2</v>
      </c>
      <c r="C1039">
        <v>-5.6451741608748697E-2</v>
      </c>
      <c r="D1039">
        <f t="shared" si="69"/>
        <v>1.4592436887440191E-4</v>
      </c>
      <c r="E1039" s="36">
        <f t="shared" si="70"/>
        <v>1.4592436887440191E-4</v>
      </c>
      <c r="F1039">
        <f t="shared" si="71"/>
        <v>0.25782753820996035</v>
      </c>
      <c r="G1039" s="27">
        <f t="shared" si="72"/>
        <v>0.25782753820996035</v>
      </c>
    </row>
    <row r="1040" spans="1:7" x14ac:dyDescent="0.3">
      <c r="A1040">
        <v>7086</v>
      </c>
      <c r="B1040">
        <v>-5.65538767014293E-2</v>
      </c>
      <c r="C1040">
        <v>-5.6398117886660298E-2</v>
      </c>
      <c r="D1040">
        <f t="shared" si="69"/>
        <v>1.5575881476900116E-4</v>
      </c>
      <c r="E1040" s="36">
        <f t="shared" si="70"/>
        <v>1.5575881476900116E-4</v>
      </c>
      <c r="F1040">
        <f t="shared" si="71"/>
        <v>0.27541668910040368</v>
      </c>
      <c r="G1040" s="27">
        <f t="shared" si="72"/>
        <v>0.27541668910040368</v>
      </c>
    </row>
    <row r="1041" spans="1:7" x14ac:dyDescent="0.3">
      <c r="A1041">
        <v>7087</v>
      </c>
      <c r="B1041">
        <v>-5.64697333653408E-2</v>
      </c>
      <c r="C1041">
        <v>-5.6250247174833498E-2</v>
      </c>
      <c r="D1041">
        <f t="shared" si="69"/>
        <v>2.1948619050730228E-4</v>
      </c>
      <c r="E1041" s="36">
        <f t="shared" si="70"/>
        <v>2.1948619050730228E-4</v>
      </c>
      <c r="F1041">
        <f t="shared" si="71"/>
        <v>0.38867934630981532</v>
      </c>
      <c r="G1041" s="27">
        <f t="shared" si="72"/>
        <v>0.38867934630981532</v>
      </c>
    </row>
    <row r="1042" spans="1:7" x14ac:dyDescent="0.3">
      <c r="A1042">
        <v>7088</v>
      </c>
      <c r="B1042">
        <v>-5.6438996479216602E-2</v>
      </c>
      <c r="C1042">
        <v>-5.62538430503291E-2</v>
      </c>
      <c r="D1042">
        <f t="shared" si="69"/>
        <v>1.851534288875023E-4</v>
      </c>
      <c r="E1042" s="36">
        <f t="shared" si="70"/>
        <v>1.851534288875023E-4</v>
      </c>
      <c r="F1042">
        <f t="shared" si="71"/>
        <v>0.32805939233112374</v>
      </c>
      <c r="G1042" s="27">
        <f t="shared" si="72"/>
        <v>0.32805939233112374</v>
      </c>
    </row>
    <row r="1043" spans="1:7" x14ac:dyDescent="0.3">
      <c r="A1043">
        <v>7089</v>
      </c>
      <c r="B1043">
        <v>-5.6461444452506698E-2</v>
      </c>
      <c r="C1043">
        <v>-5.6253615697237802E-2</v>
      </c>
      <c r="D1043">
        <f t="shared" si="69"/>
        <v>2.0782875526889621E-4</v>
      </c>
      <c r="E1043" s="36">
        <f t="shared" si="70"/>
        <v>2.0782875526889621E-4</v>
      </c>
      <c r="F1043">
        <f t="shared" si="71"/>
        <v>0.36808968896237532</v>
      </c>
      <c r="G1043" s="27">
        <f t="shared" si="72"/>
        <v>0.36808968896237532</v>
      </c>
    </row>
    <row r="1044" spans="1:7" x14ac:dyDescent="0.3">
      <c r="A1044">
        <v>7090</v>
      </c>
      <c r="B1044">
        <v>-5.7613472313082399E-2</v>
      </c>
      <c r="C1044">
        <v>-5.7201684023928098E-2</v>
      </c>
      <c r="D1044">
        <f t="shared" si="69"/>
        <v>4.1178828915430093E-4</v>
      </c>
      <c r="E1044" s="36">
        <f t="shared" si="70"/>
        <v>4.1178828915430093E-4</v>
      </c>
      <c r="F1044">
        <f t="shared" si="71"/>
        <v>0.71474304988348258</v>
      </c>
      <c r="G1044" s="27">
        <f t="shared" si="72"/>
        <v>0.71474304988348258</v>
      </c>
    </row>
    <row r="1045" spans="1:7" x14ac:dyDescent="0.3">
      <c r="A1045">
        <v>7091</v>
      </c>
      <c r="B1045">
        <v>-5.2104351021634798E-2</v>
      </c>
      <c r="C1045">
        <v>-5.1962225867135697E-2</v>
      </c>
      <c r="D1045">
        <f t="shared" si="69"/>
        <v>1.421251544991009E-4</v>
      </c>
      <c r="E1045" s="36">
        <f t="shared" si="70"/>
        <v>1.421251544991009E-4</v>
      </c>
      <c r="F1045">
        <f t="shared" si="71"/>
        <v>0.27277022304737586</v>
      </c>
      <c r="G1045" s="27">
        <f t="shared" si="72"/>
        <v>0.27277022304737586</v>
      </c>
    </row>
    <row r="1046" spans="1:7" x14ac:dyDescent="0.3">
      <c r="A1046">
        <v>7092</v>
      </c>
      <c r="B1046">
        <v>-5.3125522734698401E-2</v>
      </c>
      <c r="C1046">
        <v>-5.2593952162498799E-2</v>
      </c>
      <c r="D1046">
        <f t="shared" si="69"/>
        <v>5.3157057219960224E-4</v>
      </c>
      <c r="E1046" s="36">
        <f t="shared" si="70"/>
        <v>5.3157057219960224E-4</v>
      </c>
      <c r="F1046">
        <f t="shared" si="71"/>
        <v>1.0005935844701106</v>
      </c>
      <c r="G1046" s="27">
        <f t="shared" si="72"/>
        <v>1.0005935844701106</v>
      </c>
    </row>
    <row r="1047" spans="1:7" x14ac:dyDescent="0.3">
      <c r="A1047">
        <v>7093</v>
      </c>
      <c r="B1047">
        <v>-5.4225817381079199E-2</v>
      </c>
      <c r="C1047">
        <v>-5.4129204163644397E-2</v>
      </c>
      <c r="D1047">
        <f t="shared" si="69"/>
        <v>9.6613217434801668E-5</v>
      </c>
      <c r="E1047" s="36">
        <f t="shared" si="70"/>
        <v>9.6613217434801668E-5</v>
      </c>
      <c r="F1047">
        <f t="shared" si="71"/>
        <v>0.17816830082216989</v>
      </c>
      <c r="G1047" s="27">
        <f t="shared" si="72"/>
        <v>0.17816830082216989</v>
      </c>
    </row>
    <row r="1048" spans="1:7" x14ac:dyDescent="0.3">
      <c r="A1048">
        <v>7094</v>
      </c>
      <c r="B1048">
        <v>-5.8589931604826999E-2</v>
      </c>
      <c r="C1048">
        <v>-5.8279045059679097E-2</v>
      </c>
      <c r="D1048">
        <f t="shared" si="69"/>
        <v>3.1088654514790232E-4</v>
      </c>
      <c r="E1048" s="36">
        <f t="shared" si="70"/>
        <v>3.1088654514790232E-4</v>
      </c>
      <c r="F1048">
        <f t="shared" si="71"/>
        <v>0.53061428240733699</v>
      </c>
      <c r="G1048" s="27">
        <f t="shared" si="72"/>
        <v>0.53061428240733699</v>
      </c>
    </row>
    <row r="1049" spans="1:7" x14ac:dyDescent="0.3">
      <c r="A1049">
        <v>7095</v>
      </c>
      <c r="B1049">
        <v>-6.1314880781581503E-2</v>
      </c>
      <c r="C1049">
        <v>-6.0862438201184699E-2</v>
      </c>
      <c r="D1049">
        <f t="shared" si="69"/>
        <v>4.5244258039680435E-4</v>
      </c>
      <c r="E1049" s="36">
        <f t="shared" si="70"/>
        <v>4.5244258039680435E-4</v>
      </c>
      <c r="F1049">
        <f t="shared" si="71"/>
        <v>0.73790012249801917</v>
      </c>
      <c r="G1049" s="27">
        <f t="shared" si="72"/>
        <v>0.73790012249801917</v>
      </c>
    </row>
    <row r="1050" spans="1:7" x14ac:dyDescent="0.3">
      <c r="A1050">
        <v>7096</v>
      </c>
      <c r="B1050">
        <v>-6.4095797498487303E-2</v>
      </c>
      <c r="C1050">
        <v>-6.3503967005296993E-2</v>
      </c>
      <c r="D1050">
        <f t="shared" si="69"/>
        <v>5.9183049319030956E-4</v>
      </c>
      <c r="E1050" s="36">
        <f t="shared" si="70"/>
        <v>5.9183049319030956E-4</v>
      </c>
      <c r="F1050">
        <f t="shared" si="71"/>
        <v>0.92335303762197063</v>
      </c>
      <c r="G1050" s="27">
        <f t="shared" si="72"/>
        <v>0.92335303762197063</v>
      </c>
    </row>
    <row r="1051" spans="1:7" x14ac:dyDescent="0.3">
      <c r="A1051">
        <v>7097</v>
      </c>
      <c r="B1051">
        <v>-6.7014856792785807E-2</v>
      </c>
      <c r="C1051">
        <v>-6.6201267958393401E-2</v>
      </c>
      <c r="D1051">
        <f t="shared" si="69"/>
        <v>8.1358883439240637E-4</v>
      </c>
      <c r="E1051" s="36">
        <f t="shared" si="70"/>
        <v>8.1358883439240637E-4</v>
      </c>
      <c r="F1051">
        <f t="shared" si="71"/>
        <v>1.2140424874861326</v>
      </c>
      <c r="G1051" s="27">
        <f t="shared" si="72"/>
        <v>1.2140424874861326</v>
      </c>
    </row>
    <row r="1052" spans="1:7" x14ac:dyDescent="0.3">
      <c r="A1052">
        <v>7098</v>
      </c>
      <c r="B1052">
        <v>-6.7584665187033294E-2</v>
      </c>
      <c r="C1052">
        <v>-6.6745627665624099E-2</v>
      </c>
      <c r="D1052">
        <f t="shared" si="69"/>
        <v>8.3903752140919441E-4</v>
      </c>
      <c r="E1052" s="36">
        <f t="shared" si="70"/>
        <v>8.3903752140919441E-4</v>
      </c>
      <c r="F1052">
        <f t="shared" si="71"/>
        <v>1.2414613863769959</v>
      </c>
      <c r="G1052" s="27">
        <f t="shared" si="72"/>
        <v>1.2414613863769959</v>
      </c>
    </row>
    <row r="1053" spans="1:7" x14ac:dyDescent="0.3">
      <c r="A1053">
        <v>7099</v>
      </c>
      <c r="B1053">
        <v>-6.6410184188451099E-2</v>
      </c>
      <c r="C1053">
        <v>-6.5603684289590805E-2</v>
      </c>
      <c r="D1053">
        <f t="shared" si="69"/>
        <v>8.0649989886029394E-4</v>
      </c>
      <c r="E1053" s="36">
        <f t="shared" si="70"/>
        <v>8.0649989886029394E-4</v>
      </c>
      <c r="F1053">
        <f t="shared" si="71"/>
        <v>1.2144220178213967</v>
      </c>
      <c r="G1053" s="27">
        <f t="shared" si="72"/>
        <v>1.2144220178213967</v>
      </c>
    </row>
    <row r="1054" spans="1:7" x14ac:dyDescent="0.3">
      <c r="A1054">
        <v>7100</v>
      </c>
      <c r="B1054">
        <v>-6.5150441093421801E-2</v>
      </c>
      <c r="C1054">
        <v>-6.4528395708183001E-2</v>
      </c>
      <c r="D1054">
        <f t="shared" si="69"/>
        <v>6.2204538523880082E-4</v>
      </c>
      <c r="E1054" s="36">
        <f t="shared" si="70"/>
        <v>6.2204538523880082E-4</v>
      </c>
      <c r="F1054">
        <f t="shared" si="71"/>
        <v>0.95478307560009501</v>
      </c>
      <c r="G1054" s="27">
        <f t="shared" si="72"/>
        <v>0.95478307560009501</v>
      </c>
    </row>
    <row r="1055" spans="1:7" x14ac:dyDescent="0.3">
      <c r="A1055">
        <v>7101</v>
      </c>
      <c r="B1055">
        <v>-6.3794580402978099E-2</v>
      </c>
      <c r="C1055">
        <v>-6.3249522960204599E-2</v>
      </c>
      <c r="D1055">
        <f t="shared" si="69"/>
        <v>5.4505744277349999E-4</v>
      </c>
      <c r="E1055" s="36">
        <f t="shared" si="70"/>
        <v>5.4505744277349999E-4</v>
      </c>
      <c r="F1055">
        <f t="shared" si="71"/>
        <v>0.85439458858491879</v>
      </c>
      <c r="G1055" s="27">
        <f t="shared" si="72"/>
        <v>0.85439458858491879</v>
      </c>
    </row>
    <row r="1056" spans="1:7" x14ac:dyDescent="0.3">
      <c r="A1056">
        <v>7102</v>
      </c>
      <c r="B1056">
        <v>-6.2455646396263602E-2</v>
      </c>
      <c r="C1056">
        <v>-6.1847588736454698E-2</v>
      </c>
      <c r="D1056">
        <f t="shared" si="69"/>
        <v>6.0805765980890408E-4</v>
      </c>
      <c r="E1056" s="36">
        <f t="shared" si="70"/>
        <v>6.0805765980890408E-4</v>
      </c>
      <c r="F1056">
        <f t="shared" si="71"/>
        <v>0.97358316644574994</v>
      </c>
      <c r="G1056" s="27">
        <f t="shared" si="72"/>
        <v>0.97358316644574994</v>
      </c>
    </row>
    <row r="1057" spans="1:7" x14ac:dyDescent="0.3">
      <c r="A1057">
        <v>7103</v>
      </c>
      <c r="B1057">
        <v>-6.1122654488502202E-2</v>
      </c>
      <c r="C1057">
        <v>-6.05829413687521E-2</v>
      </c>
      <c r="D1057">
        <f t="shared" si="69"/>
        <v>5.3971311975010289E-4</v>
      </c>
      <c r="E1057" s="36">
        <f t="shared" si="70"/>
        <v>5.3971311975010289E-4</v>
      </c>
      <c r="F1057">
        <f t="shared" si="71"/>
        <v>0.8830001318932057</v>
      </c>
      <c r="G1057" s="27">
        <f t="shared" si="72"/>
        <v>0.8830001318932057</v>
      </c>
    </row>
    <row r="1058" spans="1:7" x14ac:dyDescent="0.3">
      <c r="A1058">
        <v>7104</v>
      </c>
      <c r="B1058">
        <v>-5.9769127462483203E-2</v>
      </c>
      <c r="C1058">
        <v>-5.9224832477786003E-2</v>
      </c>
      <c r="D1058">
        <f t="shared" si="69"/>
        <v>5.442949846971995E-4</v>
      </c>
      <c r="E1058" s="36">
        <f t="shared" si="70"/>
        <v>5.442949846971995E-4</v>
      </c>
      <c r="F1058">
        <f t="shared" si="71"/>
        <v>0.91066242357118377</v>
      </c>
      <c r="G1058" s="27">
        <f t="shared" si="72"/>
        <v>0.91066242357118377</v>
      </c>
    </row>
    <row r="1059" spans="1:7" x14ac:dyDescent="0.3">
      <c r="A1059">
        <v>8161</v>
      </c>
      <c r="B1059">
        <v>-5.9841668732768999E-2</v>
      </c>
      <c r="C1059">
        <v>-5.9121021899902898E-2</v>
      </c>
      <c r="D1059">
        <f t="shared" si="69"/>
        <v>7.2064683286610087E-4</v>
      </c>
      <c r="E1059" s="36">
        <f t="shared" si="70"/>
        <v>7.2064683286610087E-4</v>
      </c>
      <c r="F1059">
        <f t="shared" si="71"/>
        <v>1.2042559108507584</v>
      </c>
      <c r="G1059" s="27">
        <f t="shared" si="72"/>
        <v>1.2042559108507584</v>
      </c>
    </row>
    <row r="1060" spans="1:7" x14ac:dyDescent="0.3">
      <c r="A1060">
        <v>8162</v>
      </c>
      <c r="B1060">
        <v>-5.9193627038744097E-2</v>
      </c>
      <c r="C1060">
        <v>-5.8497904955087998E-2</v>
      </c>
      <c r="D1060">
        <f t="shared" si="69"/>
        <v>6.9572208365609872E-4</v>
      </c>
      <c r="E1060" s="36">
        <f t="shared" si="70"/>
        <v>6.9572208365609872E-4</v>
      </c>
      <c r="F1060">
        <f t="shared" si="71"/>
        <v>1.1753327485756646</v>
      </c>
      <c r="G1060" s="27">
        <f t="shared" si="72"/>
        <v>1.1753327485756646</v>
      </c>
    </row>
    <row r="1061" spans="1:7" x14ac:dyDescent="0.3">
      <c r="A1061">
        <v>8163</v>
      </c>
      <c r="B1061">
        <v>-5.8549112053664101E-2</v>
      </c>
      <c r="C1061">
        <v>-5.7829656231238501E-2</v>
      </c>
      <c r="D1061">
        <f t="shared" si="69"/>
        <v>7.1945582242560063E-4</v>
      </c>
      <c r="E1061" s="36">
        <f t="shared" si="70"/>
        <v>7.1945582242560063E-4</v>
      </c>
      <c r="F1061">
        <f t="shared" si="71"/>
        <v>1.228807401495982</v>
      </c>
      <c r="G1061" s="27">
        <f t="shared" si="72"/>
        <v>1.228807401495982</v>
      </c>
    </row>
    <row r="1062" spans="1:7" x14ac:dyDescent="0.3">
      <c r="A1062">
        <v>8164</v>
      </c>
      <c r="B1062">
        <v>-5.7903430890918199E-2</v>
      </c>
      <c r="C1062">
        <v>-5.7156022160990402E-2</v>
      </c>
      <c r="D1062">
        <f t="shared" si="69"/>
        <v>7.4740872992779678E-4</v>
      </c>
      <c r="E1062" s="36">
        <f t="shared" si="70"/>
        <v>7.4740872992779678E-4</v>
      </c>
      <c r="F1062">
        <f t="shared" si="71"/>
        <v>1.2907848782498021</v>
      </c>
      <c r="G1062" s="27">
        <f t="shared" si="72"/>
        <v>1.2907848782498021</v>
      </c>
    </row>
    <row r="1063" spans="1:7" x14ac:dyDescent="0.3">
      <c r="A1063">
        <v>8165</v>
      </c>
      <c r="B1063">
        <v>-5.7248999534225999E-2</v>
      </c>
      <c r="C1063">
        <v>-5.6415732797751202E-2</v>
      </c>
      <c r="D1063">
        <f t="shared" si="69"/>
        <v>8.3326673647479699E-4</v>
      </c>
      <c r="E1063" s="36">
        <f t="shared" si="70"/>
        <v>8.3326673647479699E-4</v>
      </c>
      <c r="F1063">
        <f t="shared" si="71"/>
        <v>1.4555131849537966</v>
      </c>
      <c r="G1063" s="27">
        <f t="shared" si="72"/>
        <v>1.4555131849537966</v>
      </c>
    </row>
    <row r="1064" spans="1:7" x14ac:dyDescent="0.3">
      <c r="A1064">
        <v>8166</v>
      </c>
      <c r="B1064">
        <v>-5.6819344136337602E-2</v>
      </c>
      <c r="C1064">
        <v>-5.6124357634824602E-2</v>
      </c>
      <c r="D1064">
        <f t="shared" si="69"/>
        <v>6.949865015129994E-4</v>
      </c>
      <c r="E1064" s="36">
        <f t="shared" si="70"/>
        <v>6.949865015129994E-4</v>
      </c>
      <c r="F1064">
        <f t="shared" si="71"/>
        <v>1.2231512209035436</v>
      </c>
      <c r="G1064" s="27">
        <f t="shared" si="72"/>
        <v>1.2231512209035436</v>
      </c>
    </row>
    <row r="1065" spans="1:7" x14ac:dyDescent="0.3">
      <c r="A1065">
        <v>8167</v>
      </c>
      <c r="B1065">
        <v>-5.6384193253226099E-2</v>
      </c>
      <c r="C1065">
        <v>-5.57191228811749E-2</v>
      </c>
      <c r="D1065">
        <f t="shared" si="69"/>
        <v>6.6507037205119912E-4</v>
      </c>
      <c r="E1065" s="36">
        <f t="shared" si="70"/>
        <v>6.6507037205119912E-4</v>
      </c>
      <c r="F1065">
        <f t="shared" si="71"/>
        <v>1.1795333650768272</v>
      </c>
      <c r="G1065" s="27">
        <f t="shared" si="72"/>
        <v>1.1795333650768272</v>
      </c>
    </row>
    <row r="1066" spans="1:7" x14ac:dyDescent="0.3">
      <c r="A1066">
        <v>8168</v>
      </c>
      <c r="B1066">
        <v>-5.5957222890967703E-2</v>
      </c>
      <c r="C1066">
        <v>-5.5531361588022597E-2</v>
      </c>
      <c r="D1066">
        <f t="shared" si="69"/>
        <v>4.258613029451061E-4</v>
      </c>
      <c r="E1066" s="36">
        <f t="shared" si="70"/>
        <v>4.258613029451061E-4</v>
      </c>
      <c r="F1066">
        <f t="shared" si="71"/>
        <v>0.76104795939372138</v>
      </c>
      <c r="G1066" s="27">
        <f t="shared" si="72"/>
        <v>0.76104795939372138</v>
      </c>
    </row>
    <row r="1067" spans="1:7" x14ac:dyDescent="0.3">
      <c r="A1067">
        <v>8169</v>
      </c>
      <c r="B1067">
        <v>-5.5529257565190303E-2</v>
      </c>
      <c r="C1067">
        <v>-5.5100714960970097E-2</v>
      </c>
      <c r="D1067">
        <f t="shared" si="69"/>
        <v>4.2854260422020563E-4</v>
      </c>
      <c r="E1067" s="36">
        <f t="shared" si="70"/>
        <v>4.2854260422020563E-4</v>
      </c>
      <c r="F1067">
        <f t="shared" si="71"/>
        <v>0.77174200234372781</v>
      </c>
      <c r="G1067" s="27">
        <f t="shared" si="72"/>
        <v>0.77174200234372781</v>
      </c>
    </row>
    <row r="1068" spans="1:7" x14ac:dyDescent="0.3">
      <c r="A1068">
        <v>8170</v>
      </c>
      <c r="B1068">
        <v>-5.54643573281123E-2</v>
      </c>
      <c r="C1068">
        <v>-5.5040973684396102E-2</v>
      </c>
      <c r="D1068">
        <f t="shared" si="69"/>
        <v>4.233836437161978E-4</v>
      </c>
      <c r="E1068" s="36">
        <f t="shared" si="70"/>
        <v>4.233836437161978E-4</v>
      </c>
      <c r="F1068">
        <f t="shared" si="71"/>
        <v>0.76334363925209381</v>
      </c>
      <c r="G1068" s="27">
        <f t="shared" si="72"/>
        <v>0.76334363925209381</v>
      </c>
    </row>
    <row r="1069" spans="1:7" x14ac:dyDescent="0.3">
      <c r="A1069">
        <v>8171</v>
      </c>
      <c r="B1069">
        <v>-5.5393646687975501E-2</v>
      </c>
      <c r="C1069">
        <v>-5.4996125993486203E-2</v>
      </c>
      <c r="D1069">
        <f t="shared" si="69"/>
        <v>3.9752069448929783E-4</v>
      </c>
      <c r="E1069" s="36">
        <f t="shared" si="70"/>
        <v>3.9752069448929783E-4</v>
      </c>
      <c r="F1069">
        <f t="shared" si="71"/>
        <v>0.71762867811984843</v>
      </c>
      <c r="G1069" s="27">
        <f t="shared" si="72"/>
        <v>0.71762867811984843</v>
      </c>
    </row>
    <row r="1070" spans="1:7" x14ac:dyDescent="0.3">
      <c r="A1070">
        <v>8172</v>
      </c>
      <c r="B1070">
        <v>-5.5340715713788499E-2</v>
      </c>
      <c r="C1070">
        <v>-5.4873024962980202E-2</v>
      </c>
      <c r="D1070">
        <f t="shared" si="69"/>
        <v>4.6769075080829725E-4</v>
      </c>
      <c r="E1070" s="36">
        <f t="shared" si="70"/>
        <v>4.6769075080829725E-4</v>
      </c>
      <c r="F1070">
        <f t="shared" si="71"/>
        <v>0.84511149661869855</v>
      </c>
      <c r="G1070" s="27">
        <f t="shared" si="72"/>
        <v>0.84511149661869855</v>
      </c>
    </row>
    <row r="1071" spans="1:7" x14ac:dyDescent="0.3">
      <c r="A1071">
        <v>8173</v>
      </c>
      <c r="B1071">
        <v>-5.5277643026249497E-2</v>
      </c>
      <c r="C1071">
        <v>-5.4893890276122403E-2</v>
      </c>
      <c r="D1071">
        <f t="shared" si="69"/>
        <v>3.8375275012709348E-4</v>
      </c>
      <c r="E1071" s="36">
        <f t="shared" si="70"/>
        <v>3.8375275012709348E-4</v>
      </c>
      <c r="F1071">
        <f t="shared" si="71"/>
        <v>0.69422777296213978</v>
      </c>
      <c r="G1071" s="27">
        <f t="shared" si="72"/>
        <v>0.69422777296213978</v>
      </c>
    </row>
    <row r="1072" spans="1:7" x14ac:dyDescent="0.3">
      <c r="A1072">
        <v>8174</v>
      </c>
      <c r="B1072">
        <v>-5.5561674960534997E-2</v>
      </c>
      <c r="C1072">
        <v>-5.5199391243634599E-2</v>
      </c>
      <c r="D1072">
        <f t="shared" si="69"/>
        <v>3.6228371690039812E-4</v>
      </c>
      <c r="E1072" s="36">
        <f t="shared" si="70"/>
        <v>3.6228371690039812E-4</v>
      </c>
      <c r="F1072">
        <f t="shared" si="71"/>
        <v>0.65203886880250694</v>
      </c>
      <c r="G1072" s="27">
        <f t="shared" si="72"/>
        <v>0.65203886880250694</v>
      </c>
    </row>
    <row r="1073" spans="1:7" x14ac:dyDescent="0.3">
      <c r="A1073">
        <v>8175</v>
      </c>
      <c r="B1073">
        <v>-5.5845698980845702E-2</v>
      </c>
      <c r="C1073">
        <v>-5.55211080523536E-2</v>
      </c>
      <c r="D1073">
        <f t="shared" si="69"/>
        <v>3.2459092849210225E-4</v>
      </c>
      <c r="E1073" s="36">
        <f t="shared" si="70"/>
        <v>3.2459092849210225E-4</v>
      </c>
      <c r="F1073">
        <f t="shared" si="71"/>
        <v>0.58122815976111675</v>
      </c>
      <c r="G1073" s="27">
        <f t="shared" si="72"/>
        <v>0.58122815976111675</v>
      </c>
    </row>
    <row r="1074" spans="1:7" x14ac:dyDescent="0.3">
      <c r="A1074">
        <v>8176</v>
      </c>
      <c r="B1074">
        <v>-5.6129751311230998E-2</v>
      </c>
      <c r="C1074">
        <v>-5.5746650339647798E-2</v>
      </c>
      <c r="D1074">
        <f t="shared" si="69"/>
        <v>3.8310097158320011E-4</v>
      </c>
      <c r="E1074" s="36">
        <f t="shared" si="70"/>
        <v>3.8310097158320011E-4</v>
      </c>
      <c r="F1074">
        <f t="shared" si="71"/>
        <v>0.68252747007369241</v>
      </c>
      <c r="G1074" s="27">
        <f t="shared" si="72"/>
        <v>0.68252747007369241</v>
      </c>
    </row>
    <row r="1075" spans="1:7" x14ac:dyDescent="0.3">
      <c r="A1075">
        <v>8177</v>
      </c>
      <c r="B1075">
        <v>-5.6413812778484798E-2</v>
      </c>
      <c r="C1075">
        <v>-5.6037900389857502E-2</v>
      </c>
      <c r="D1075">
        <f t="shared" si="69"/>
        <v>3.7591238862729609E-4</v>
      </c>
      <c r="E1075" s="36">
        <f t="shared" si="70"/>
        <v>3.7591238862729609E-4</v>
      </c>
      <c r="F1075">
        <f t="shared" si="71"/>
        <v>0.66634813375114088</v>
      </c>
      <c r="G1075" s="27">
        <f t="shared" si="72"/>
        <v>0.66634813375114088</v>
      </c>
    </row>
    <row r="1076" spans="1:7" x14ac:dyDescent="0.3">
      <c r="A1076">
        <v>8178</v>
      </c>
      <c r="B1076">
        <v>-5.7068854994623899E-2</v>
      </c>
      <c r="C1076">
        <v>-5.6692410951810997E-2</v>
      </c>
      <c r="D1076">
        <f t="shared" si="69"/>
        <v>3.7644404281290261E-4</v>
      </c>
      <c r="E1076" s="36">
        <f t="shared" si="70"/>
        <v>3.7644404281290261E-4</v>
      </c>
      <c r="F1076">
        <f t="shared" si="71"/>
        <v>0.65963132228317012</v>
      </c>
      <c r="G1076" s="27">
        <f t="shared" si="72"/>
        <v>0.65963132228317012</v>
      </c>
    </row>
    <row r="1077" spans="1:7" x14ac:dyDescent="0.3">
      <c r="A1077">
        <v>8179</v>
      </c>
      <c r="B1077">
        <v>-5.7701738753026199E-2</v>
      </c>
      <c r="C1077">
        <v>-5.7298304070971799E-2</v>
      </c>
      <c r="D1077">
        <f t="shared" si="69"/>
        <v>4.034346820544002E-4</v>
      </c>
      <c r="E1077" s="36">
        <f t="shared" si="70"/>
        <v>4.034346820544002E-4</v>
      </c>
      <c r="F1077">
        <f t="shared" si="71"/>
        <v>0.69917248729916626</v>
      </c>
      <c r="G1077" s="27">
        <f t="shared" si="72"/>
        <v>0.69917248729916626</v>
      </c>
    </row>
    <row r="1078" spans="1:7" x14ac:dyDescent="0.3">
      <c r="A1078">
        <v>8180</v>
      </c>
      <c r="B1078">
        <v>-5.8362703788938701E-2</v>
      </c>
      <c r="C1078">
        <v>-5.7871198204872999E-2</v>
      </c>
      <c r="D1078">
        <f t="shared" si="69"/>
        <v>4.9150558406570177E-4</v>
      </c>
      <c r="E1078" s="36">
        <f t="shared" si="70"/>
        <v>4.9150558406570177E-4</v>
      </c>
      <c r="F1078">
        <f t="shared" si="71"/>
        <v>0.84215698066897193</v>
      </c>
      <c r="G1078" s="27">
        <f t="shared" si="72"/>
        <v>0.84215698066897193</v>
      </c>
    </row>
    <row r="1079" spans="1:7" x14ac:dyDescent="0.3">
      <c r="A1079">
        <v>8181</v>
      </c>
      <c r="B1079">
        <v>-5.90176280157899E-2</v>
      </c>
      <c r="C1079">
        <v>-5.8642284408863897E-2</v>
      </c>
      <c r="D1079">
        <f t="shared" si="69"/>
        <v>3.7534360692600272E-4</v>
      </c>
      <c r="E1079" s="36">
        <f t="shared" si="70"/>
        <v>3.7534360692600272E-4</v>
      </c>
      <c r="F1079">
        <f t="shared" si="71"/>
        <v>0.63598558523155357</v>
      </c>
      <c r="G1079" s="27">
        <f t="shared" si="72"/>
        <v>0.63598558523155357</v>
      </c>
    </row>
    <row r="1080" spans="1:7" x14ac:dyDescent="0.3">
      <c r="A1080">
        <v>8182</v>
      </c>
      <c r="B1080">
        <v>-6.0827930275815303E-2</v>
      </c>
      <c r="C1080">
        <v>-6.0171182378982599E-2</v>
      </c>
      <c r="D1080">
        <f t="shared" si="69"/>
        <v>6.5674789683270451E-4</v>
      </c>
      <c r="E1080" s="36">
        <f t="shared" si="70"/>
        <v>6.5674789683270451E-4</v>
      </c>
      <c r="F1080">
        <f t="shared" si="71"/>
        <v>1.0796814783188871</v>
      </c>
      <c r="G1080" s="27">
        <f t="shared" si="72"/>
        <v>1.0796814783188871</v>
      </c>
    </row>
    <row r="1081" spans="1:7" x14ac:dyDescent="0.3">
      <c r="A1081">
        <v>8183</v>
      </c>
      <c r="B1081">
        <v>-6.2630207226501602E-2</v>
      </c>
      <c r="C1081">
        <v>-6.20998754031881E-2</v>
      </c>
      <c r="D1081">
        <f t="shared" si="69"/>
        <v>5.3033182331350265E-4</v>
      </c>
      <c r="E1081" s="36">
        <f t="shared" si="70"/>
        <v>5.3033182331350265E-4</v>
      </c>
      <c r="F1081">
        <f t="shared" si="71"/>
        <v>0.8467668347249151</v>
      </c>
      <c r="G1081" s="27">
        <f t="shared" si="72"/>
        <v>0.8467668347249151</v>
      </c>
    </row>
    <row r="1082" spans="1:7" x14ac:dyDescent="0.3">
      <c r="A1082">
        <v>8184</v>
      </c>
      <c r="B1082">
        <v>-6.4442215698092595E-2</v>
      </c>
      <c r="C1082">
        <v>-6.3909855922833395E-2</v>
      </c>
      <c r="D1082">
        <f t="shared" si="69"/>
        <v>5.323597752592002E-4</v>
      </c>
      <c r="E1082" s="36">
        <f t="shared" si="70"/>
        <v>5.323597752592002E-4</v>
      </c>
      <c r="F1082">
        <f t="shared" si="71"/>
        <v>0.82610408331282337</v>
      </c>
      <c r="G1082" s="27">
        <f t="shared" si="72"/>
        <v>0.82610408331282337</v>
      </c>
    </row>
    <row r="1083" spans="1:7" x14ac:dyDescent="0.3">
      <c r="A1083">
        <v>8185</v>
      </c>
      <c r="B1083">
        <v>-6.6230080873910899E-2</v>
      </c>
      <c r="C1083">
        <v>-6.5785868933939604E-2</v>
      </c>
      <c r="D1083">
        <f t="shared" si="69"/>
        <v>4.4421193997129516E-4</v>
      </c>
      <c r="E1083" s="36">
        <f t="shared" si="70"/>
        <v>4.4421193997129516E-4</v>
      </c>
      <c r="F1083">
        <f t="shared" si="71"/>
        <v>0.67071024843981042</v>
      </c>
      <c r="G1083" s="27">
        <f t="shared" si="72"/>
        <v>0.67071024843981042</v>
      </c>
    </row>
    <row r="1084" spans="1:7" x14ac:dyDescent="0.3">
      <c r="A1084">
        <v>8186</v>
      </c>
      <c r="B1084">
        <v>-6.8282182973921898E-2</v>
      </c>
      <c r="C1084">
        <v>-6.8031852599287304E-2</v>
      </c>
      <c r="D1084">
        <f t="shared" si="69"/>
        <v>2.5033037463459418E-4</v>
      </c>
      <c r="E1084" s="36">
        <f t="shared" si="70"/>
        <v>2.5033037463459418E-4</v>
      </c>
      <c r="F1084">
        <f t="shared" si="71"/>
        <v>0.36661155770341952</v>
      </c>
      <c r="G1084" s="27">
        <f t="shared" si="72"/>
        <v>0.36661155770341952</v>
      </c>
    </row>
    <row r="1085" spans="1:7" x14ac:dyDescent="0.3">
      <c r="A1085">
        <v>8187</v>
      </c>
      <c r="B1085">
        <v>-7.0201315728175701E-2</v>
      </c>
      <c r="C1085">
        <v>-6.9798748549847606E-2</v>
      </c>
      <c r="D1085">
        <f t="shared" si="69"/>
        <v>4.0256717832809485E-4</v>
      </c>
      <c r="E1085" s="36">
        <f t="shared" si="70"/>
        <v>4.0256717832809485E-4</v>
      </c>
      <c r="F1085">
        <f t="shared" si="71"/>
        <v>0.57344677112158771</v>
      </c>
      <c r="G1085" s="27">
        <f t="shared" si="72"/>
        <v>0.57344677112158771</v>
      </c>
    </row>
    <row r="1086" spans="1:7" x14ac:dyDescent="0.3">
      <c r="A1086">
        <v>8188</v>
      </c>
      <c r="B1086">
        <v>-7.0523336457039801E-2</v>
      </c>
      <c r="C1086">
        <v>-7.0087244310147595E-2</v>
      </c>
      <c r="D1086">
        <f t="shared" si="69"/>
        <v>4.3609214689220577E-4</v>
      </c>
      <c r="E1086" s="36">
        <f t="shared" si="70"/>
        <v>4.3609214689220577E-4</v>
      </c>
      <c r="F1086">
        <f t="shared" si="71"/>
        <v>0.61836573367151593</v>
      </c>
      <c r="G1086" s="27">
        <f t="shared" si="72"/>
        <v>0.61836573367151593</v>
      </c>
    </row>
    <row r="1087" spans="1:7" x14ac:dyDescent="0.3">
      <c r="A1087">
        <v>8189</v>
      </c>
      <c r="B1087">
        <v>-7.0156334095743095E-2</v>
      </c>
      <c r="C1087">
        <v>-6.9726997820754699E-2</v>
      </c>
      <c r="D1087">
        <f t="shared" si="69"/>
        <v>4.2933627498839555E-4</v>
      </c>
      <c r="E1087" s="36">
        <f t="shared" si="70"/>
        <v>4.2933627498839555E-4</v>
      </c>
      <c r="F1087">
        <f t="shared" si="71"/>
        <v>0.61197079425854228</v>
      </c>
      <c r="G1087" s="27">
        <f t="shared" si="72"/>
        <v>0.61197079425854228</v>
      </c>
    </row>
    <row r="1088" spans="1:7" x14ac:dyDescent="0.3">
      <c r="A1088">
        <v>8190</v>
      </c>
      <c r="B1088">
        <v>-7.0147202491614602E-2</v>
      </c>
      <c r="C1088">
        <v>-6.97814717579123E-2</v>
      </c>
      <c r="D1088">
        <f t="shared" si="69"/>
        <v>3.6573073370230191E-4</v>
      </c>
      <c r="E1088" s="36">
        <f t="shared" si="70"/>
        <v>3.6573073370230191E-4</v>
      </c>
      <c r="F1088">
        <f t="shared" si="71"/>
        <v>0.52137607874814584</v>
      </c>
      <c r="G1088" s="27">
        <f t="shared" si="72"/>
        <v>0.52137607874814584</v>
      </c>
    </row>
    <row r="1089" spans="1:7" x14ac:dyDescent="0.3">
      <c r="A1089">
        <v>8191</v>
      </c>
      <c r="B1089">
        <v>-7.0001874851431098E-2</v>
      </c>
      <c r="C1089">
        <v>-6.9758960586429206E-2</v>
      </c>
      <c r="D1089">
        <f t="shared" si="69"/>
        <v>2.4291426500189228E-4</v>
      </c>
      <c r="E1089" s="36">
        <f t="shared" si="70"/>
        <v>2.4291426500189228E-4</v>
      </c>
      <c r="F1089">
        <f t="shared" si="71"/>
        <v>0.34701108437087269</v>
      </c>
      <c r="G1089" s="27">
        <f t="shared" si="72"/>
        <v>0.34701108437087269</v>
      </c>
    </row>
    <row r="1090" spans="1:7" x14ac:dyDescent="0.3">
      <c r="A1090">
        <v>8192</v>
      </c>
      <c r="B1090">
        <v>-6.9948931377412898E-2</v>
      </c>
      <c r="C1090">
        <v>-6.9885540518450001E-2</v>
      </c>
      <c r="D1090">
        <f t="shared" si="69"/>
        <v>6.3390858962897312E-5</v>
      </c>
      <c r="E1090" s="36">
        <f t="shared" si="70"/>
        <v>6.3390858962897312E-5</v>
      </c>
      <c r="F1090">
        <f t="shared" si="71"/>
        <v>9.0624485198878613E-2</v>
      </c>
      <c r="G1090" s="27">
        <f t="shared" si="72"/>
        <v>9.0624485198878613E-2</v>
      </c>
    </row>
    <row r="1091" spans="1:7" x14ac:dyDescent="0.3">
      <c r="A1091">
        <v>8193</v>
      </c>
      <c r="B1091">
        <v>-6.9871505411190707E-2</v>
      </c>
      <c r="C1091">
        <v>-6.9895656094983105E-2</v>
      </c>
      <c r="D1091">
        <f t="shared" si="69"/>
        <v>2.4150683792398264E-5</v>
      </c>
      <c r="E1091" s="36">
        <f t="shared" si="70"/>
        <v>2.4150683792398264E-5</v>
      </c>
      <c r="F1091">
        <f t="shared" si="71"/>
        <v>3.4564424582342344E-2</v>
      </c>
      <c r="G1091" s="27">
        <f t="shared" si="72"/>
        <v>3.4564424582342344E-2</v>
      </c>
    </row>
    <row r="1092" spans="1:7" x14ac:dyDescent="0.3">
      <c r="A1092">
        <v>8194</v>
      </c>
      <c r="B1092">
        <v>-6.8083201404719004E-2</v>
      </c>
      <c r="C1092">
        <v>-6.6660808518597695E-2</v>
      </c>
      <c r="D1092">
        <f t="shared" ref="D1092:D1155" si="73">ABS(B1092-C1092)</f>
        <v>1.4223928861213098E-3</v>
      </c>
      <c r="E1092" s="36">
        <f t="shared" ref="E1092:E1155" si="74">D1092</f>
        <v>1.4223928861213098E-3</v>
      </c>
      <c r="F1092">
        <f t="shared" ref="F1092:F1155" si="75">ABS(E1092/B1092)*100</f>
        <v>2.0891980059309025</v>
      </c>
      <c r="G1092" s="27">
        <f t="shared" ref="G1092:G1155" si="76">F1092</f>
        <v>2.0891980059309025</v>
      </c>
    </row>
    <row r="1093" spans="1:7" x14ac:dyDescent="0.3">
      <c r="A1093">
        <v>8195</v>
      </c>
      <c r="B1093">
        <v>-6.4811258356508097E-2</v>
      </c>
      <c r="C1093">
        <v>-6.4211632043959202E-2</v>
      </c>
      <c r="D1093">
        <f t="shared" si="73"/>
        <v>5.9962631254889542E-4</v>
      </c>
      <c r="E1093" s="36">
        <f t="shared" si="74"/>
        <v>5.9962631254889542E-4</v>
      </c>
      <c r="F1093">
        <f t="shared" si="75"/>
        <v>0.92518850544534015</v>
      </c>
      <c r="G1093" s="27">
        <f t="shared" si="76"/>
        <v>0.92518850544534015</v>
      </c>
    </row>
    <row r="1094" spans="1:7" x14ac:dyDescent="0.3">
      <c r="A1094">
        <v>8196</v>
      </c>
      <c r="B1094">
        <v>-6.3917737831561405E-2</v>
      </c>
      <c r="C1094">
        <v>-6.3475021089164696E-2</v>
      </c>
      <c r="D1094">
        <f t="shared" si="73"/>
        <v>4.4271674239670933E-4</v>
      </c>
      <c r="E1094" s="36">
        <f t="shared" si="74"/>
        <v>4.4271674239670933E-4</v>
      </c>
      <c r="F1094">
        <f t="shared" si="75"/>
        <v>0.69263518612528863</v>
      </c>
      <c r="G1094" s="27">
        <f t="shared" si="76"/>
        <v>0.69263518612528863</v>
      </c>
    </row>
    <row r="1095" spans="1:7" x14ac:dyDescent="0.3">
      <c r="A1095">
        <v>8197</v>
      </c>
      <c r="B1095">
        <v>-6.3084281187771596E-2</v>
      </c>
      <c r="C1095">
        <v>-6.2741552647621199E-2</v>
      </c>
      <c r="D1095">
        <f t="shared" si="73"/>
        <v>3.4272854015039711E-4</v>
      </c>
      <c r="E1095" s="36">
        <f t="shared" si="74"/>
        <v>3.4272854015039711E-4</v>
      </c>
      <c r="F1095">
        <f t="shared" si="75"/>
        <v>0.54328674861216053</v>
      </c>
      <c r="G1095" s="27">
        <f t="shared" si="76"/>
        <v>0.54328674861216053</v>
      </c>
    </row>
    <row r="1096" spans="1:7" x14ac:dyDescent="0.3">
      <c r="A1096">
        <v>8198</v>
      </c>
      <c r="B1096">
        <v>-6.3765438305374303E-2</v>
      </c>
      <c r="C1096">
        <v>-6.3450067118232006E-2</v>
      </c>
      <c r="D1096">
        <f t="shared" si="73"/>
        <v>3.1537118714229651E-4</v>
      </c>
      <c r="E1096" s="36">
        <f t="shared" si="74"/>
        <v>3.1537118714229651E-4</v>
      </c>
      <c r="F1096">
        <f t="shared" si="75"/>
        <v>0.49458012917903249</v>
      </c>
      <c r="G1096" s="27">
        <f t="shared" si="76"/>
        <v>0.49458012917903249</v>
      </c>
    </row>
    <row r="1097" spans="1:7" x14ac:dyDescent="0.3">
      <c r="A1097">
        <v>8199</v>
      </c>
      <c r="B1097">
        <v>-6.44995949631577E-2</v>
      </c>
      <c r="C1097">
        <v>-6.4007596667864403E-2</v>
      </c>
      <c r="D1097">
        <f t="shared" si="73"/>
        <v>4.9199829529329719E-4</v>
      </c>
      <c r="E1097" s="36">
        <f t="shared" si="74"/>
        <v>4.9199829529329719E-4</v>
      </c>
      <c r="F1097">
        <f t="shared" si="75"/>
        <v>0.76279284478348686</v>
      </c>
      <c r="G1097" s="27">
        <f t="shared" si="76"/>
        <v>0.76279284478348686</v>
      </c>
    </row>
    <row r="1098" spans="1:7" x14ac:dyDescent="0.3">
      <c r="A1098">
        <v>8200</v>
      </c>
      <c r="B1098">
        <v>-6.5250448923895102E-2</v>
      </c>
      <c r="C1098">
        <v>-6.4674451292978899E-2</v>
      </c>
      <c r="D1098">
        <f t="shared" si="73"/>
        <v>5.7599763091620293E-4</v>
      </c>
      <c r="E1098" s="36">
        <f t="shared" si="74"/>
        <v>5.7599763091620293E-4</v>
      </c>
      <c r="F1098">
        <f t="shared" si="75"/>
        <v>0.88274891654464804</v>
      </c>
      <c r="G1098" s="27">
        <f t="shared" si="76"/>
        <v>0.88274891654464804</v>
      </c>
    </row>
    <row r="1099" spans="1:7" x14ac:dyDescent="0.3">
      <c r="A1099">
        <v>8201</v>
      </c>
      <c r="B1099">
        <v>-6.5931726211551994E-2</v>
      </c>
      <c r="C1099">
        <v>-6.5196978241995898E-2</v>
      </c>
      <c r="D1099">
        <f t="shared" si="73"/>
        <v>7.34747969556096E-4</v>
      </c>
      <c r="E1099" s="36">
        <f t="shared" si="74"/>
        <v>7.34747969556096E-4</v>
      </c>
      <c r="F1099">
        <f t="shared" si="75"/>
        <v>1.1144072994517771</v>
      </c>
      <c r="G1099" s="27">
        <f t="shared" si="76"/>
        <v>1.1144072994517771</v>
      </c>
    </row>
    <row r="1100" spans="1:7" x14ac:dyDescent="0.3">
      <c r="A1100">
        <v>8202</v>
      </c>
      <c r="B1100">
        <v>-6.5977554774394501E-2</v>
      </c>
      <c r="C1100">
        <v>-6.5235883497165803E-2</v>
      </c>
      <c r="D1100">
        <f t="shared" si="73"/>
        <v>7.4167127722869763E-4</v>
      </c>
      <c r="E1100" s="36">
        <f t="shared" si="74"/>
        <v>7.4167127722869763E-4</v>
      </c>
      <c r="F1100">
        <f t="shared" si="75"/>
        <v>1.1241266515026045</v>
      </c>
      <c r="G1100" s="27">
        <f t="shared" si="76"/>
        <v>1.1241266515026045</v>
      </c>
    </row>
    <row r="1101" spans="1:7" x14ac:dyDescent="0.3">
      <c r="A1101">
        <v>8203</v>
      </c>
      <c r="B1101">
        <v>-6.6064170256747601E-2</v>
      </c>
      <c r="C1101">
        <v>-6.5467741610841096E-2</v>
      </c>
      <c r="D1101">
        <f t="shared" si="73"/>
        <v>5.9642864590650491E-4</v>
      </c>
      <c r="E1101" s="36">
        <f t="shared" si="74"/>
        <v>5.9642864590650491E-4</v>
      </c>
      <c r="F1101">
        <f t="shared" si="75"/>
        <v>0.90280199325683264</v>
      </c>
      <c r="G1101" s="27">
        <f t="shared" si="76"/>
        <v>0.90280199325683264</v>
      </c>
    </row>
    <row r="1102" spans="1:7" x14ac:dyDescent="0.3">
      <c r="A1102">
        <v>8204</v>
      </c>
      <c r="B1102">
        <v>-6.6255261259050305E-2</v>
      </c>
      <c r="C1102">
        <v>-6.5623399121908205E-2</v>
      </c>
      <c r="D1102">
        <f t="shared" si="73"/>
        <v>6.3186213714210016E-4</v>
      </c>
      <c r="E1102" s="36">
        <f t="shared" si="74"/>
        <v>6.3186213714210016E-4</v>
      </c>
      <c r="F1102">
        <f t="shared" si="75"/>
        <v>0.95367843267811325</v>
      </c>
      <c r="G1102" s="27">
        <f t="shared" si="76"/>
        <v>0.95367843267811325</v>
      </c>
    </row>
    <row r="1103" spans="1:7" x14ac:dyDescent="0.3">
      <c r="A1103">
        <v>8205</v>
      </c>
      <c r="B1103">
        <v>-6.6301700555779303E-2</v>
      </c>
      <c r="C1103">
        <v>-6.5736348417434406E-2</v>
      </c>
      <c r="D1103">
        <f t="shared" si="73"/>
        <v>5.6535213834489617E-4</v>
      </c>
      <c r="E1103" s="36">
        <f t="shared" si="74"/>
        <v>5.6535213834489617E-4</v>
      </c>
      <c r="F1103">
        <f t="shared" si="75"/>
        <v>0.85269628622763327</v>
      </c>
      <c r="G1103" s="27">
        <f t="shared" si="76"/>
        <v>0.85269628622763327</v>
      </c>
    </row>
    <row r="1104" spans="1:7" x14ac:dyDescent="0.3">
      <c r="A1104">
        <v>8206</v>
      </c>
      <c r="B1104">
        <v>-6.6198827278827602E-2</v>
      </c>
      <c r="C1104">
        <v>-6.5550495602907002E-2</v>
      </c>
      <c r="D1104">
        <f t="shared" si="73"/>
        <v>6.4833167592059926E-4</v>
      </c>
      <c r="E1104" s="36">
        <f t="shared" si="74"/>
        <v>6.4833167592059926E-4</v>
      </c>
      <c r="F1104">
        <f t="shared" si="75"/>
        <v>0.97937033414480967</v>
      </c>
      <c r="G1104" s="27">
        <f t="shared" si="76"/>
        <v>0.97937033414480967</v>
      </c>
    </row>
    <row r="1105" spans="1:7" x14ac:dyDescent="0.3">
      <c r="A1105">
        <v>8207</v>
      </c>
      <c r="B1105">
        <v>-6.6003172769229707E-2</v>
      </c>
      <c r="C1105">
        <v>-6.5491334979212404E-2</v>
      </c>
      <c r="D1105">
        <f t="shared" si="73"/>
        <v>5.1183779001730267E-4</v>
      </c>
      <c r="E1105" s="36">
        <f t="shared" si="74"/>
        <v>5.1183779001730267E-4</v>
      </c>
      <c r="F1105">
        <f t="shared" si="75"/>
        <v>0.77547452424274743</v>
      </c>
      <c r="G1105" s="27">
        <f t="shared" si="76"/>
        <v>0.77547452424274743</v>
      </c>
    </row>
    <row r="1106" spans="1:7" x14ac:dyDescent="0.3">
      <c r="A1106">
        <v>8208</v>
      </c>
      <c r="B1106">
        <v>-6.5936052825322305E-2</v>
      </c>
      <c r="C1106">
        <v>-6.5292314746071306E-2</v>
      </c>
      <c r="D1106">
        <f t="shared" si="73"/>
        <v>6.4373807925099946E-4</v>
      </c>
      <c r="E1106" s="36">
        <f t="shared" si="74"/>
        <v>6.4373807925099946E-4</v>
      </c>
      <c r="F1106">
        <f t="shared" si="75"/>
        <v>0.97630666633380292</v>
      </c>
      <c r="G1106" s="27">
        <f t="shared" si="76"/>
        <v>0.97630666633380292</v>
      </c>
    </row>
    <row r="1107" spans="1:7" x14ac:dyDescent="0.3">
      <c r="A1107">
        <v>8209</v>
      </c>
      <c r="B1107">
        <v>-6.6175566266242894E-2</v>
      </c>
      <c r="C1107">
        <v>-6.76138143106641E-2</v>
      </c>
      <c r="D1107">
        <f t="shared" si="73"/>
        <v>1.4382480444212059E-3</v>
      </c>
      <c r="E1107" s="36">
        <f t="shared" si="74"/>
        <v>1.4382480444212059E-3</v>
      </c>
      <c r="F1107">
        <f t="shared" si="75"/>
        <v>2.173382300401828</v>
      </c>
      <c r="G1107" s="27">
        <f t="shared" si="76"/>
        <v>2.173382300401828</v>
      </c>
    </row>
    <row r="1108" spans="1:7" x14ac:dyDescent="0.3">
      <c r="A1108">
        <v>8210</v>
      </c>
      <c r="B1108">
        <v>-6.9239123611068695E-2</v>
      </c>
      <c r="C1108">
        <v>-7.0571651176527195E-2</v>
      </c>
      <c r="D1108">
        <f t="shared" si="73"/>
        <v>1.3325275654584995E-3</v>
      </c>
      <c r="E1108" s="36">
        <f t="shared" si="74"/>
        <v>1.3325275654584995E-3</v>
      </c>
      <c r="F1108">
        <f t="shared" si="75"/>
        <v>1.9245297975514515</v>
      </c>
      <c r="G1108" s="27">
        <f t="shared" si="76"/>
        <v>1.9245297975514515</v>
      </c>
    </row>
    <row r="1109" spans="1:7" x14ac:dyDescent="0.3">
      <c r="A1109">
        <v>8211</v>
      </c>
      <c r="B1109">
        <v>-7.1962641288870893E-2</v>
      </c>
      <c r="C1109">
        <v>-7.0835861614409704E-2</v>
      </c>
      <c r="D1109">
        <f t="shared" si="73"/>
        <v>1.1267796744611897E-3</v>
      </c>
      <c r="E1109" s="36">
        <f t="shared" si="74"/>
        <v>1.1267796744611897E-3</v>
      </c>
      <c r="F1109">
        <f t="shared" si="75"/>
        <v>1.5657842100849175</v>
      </c>
      <c r="G1109" s="27">
        <f t="shared" si="76"/>
        <v>1.5657842100849175</v>
      </c>
    </row>
    <row r="1110" spans="1:7" x14ac:dyDescent="0.3">
      <c r="A1110">
        <v>8212</v>
      </c>
      <c r="B1110">
        <v>-7.1917306077244503E-2</v>
      </c>
      <c r="C1110">
        <v>-7.1002611573984395E-2</v>
      </c>
      <c r="D1110">
        <f t="shared" si="73"/>
        <v>9.1469450326010782E-4</v>
      </c>
      <c r="E1110" s="36">
        <f t="shared" si="74"/>
        <v>9.1469450326010782E-4</v>
      </c>
      <c r="F1110">
        <f t="shared" si="75"/>
        <v>1.2718698087462541</v>
      </c>
      <c r="G1110" s="27">
        <f t="shared" si="76"/>
        <v>1.2718698087462541</v>
      </c>
    </row>
    <row r="1111" spans="1:7" x14ac:dyDescent="0.3">
      <c r="A1111">
        <v>8213</v>
      </c>
      <c r="B1111">
        <v>-7.1644642390975899E-2</v>
      </c>
      <c r="C1111">
        <v>-7.1180040558853894E-2</v>
      </c>
      <c r="D1111">
        <f t="shared" si="73"/>
        <v>4.6460183212200523E-4</v>
      </c>
      <c r="E1111" s="36">
        <f t="shared" si="74"/>
        <v>4.6460183212200523E-4</v>
      </c>
      <c r="F1111">
        <f t="shared" si="75"/>
        <v>0.64848091443684119</v>
      </c>
      <c r="G1111" s="27">
        <f t="shared" si="76"/>
        <v>0.64848091443684119</v>
      </c>
    </row>
    <row r="1112" spans="1:7" x14ac:dyDescent="0.3">
      <c r="A1112">
        <v>8214</v>
      </c>
      <c r="B1112">
        <v>-7.1841716559168697E-2</v>
      </c>
      <c r="C1112">
        <v>-7.1442167752908001E-2</v>
      </c>
      <c r="D1112">
        <f t="shared" si="73"/>
        <v>3.9954880626069667E-4</v>
      </c>
      <c r="E1112" s="36">
        <f t="shared" si="74"/>
        <v>3.9954880626069667E-4</v>
      </c>
      <c r="F1112">
        <f t="shared" si="75"/>
        <v>0.55615153061053191</v>
      </c>
      <c r="G1112" s="27">
        <f t="shared" si="76"/>
        <v>0.55615153061053191</v>
      </c>
    </row>
    <row r="1113" spans="1:7" x14ac:dyDescent="0.3">
      <c r="A1113">
        <v>8215</v>
      </c>
      <c r="B1113">
        <v>-7.20164931432873E-2</v>
      </c>
      <c r="C1113">
        <v>-7.1634568650696298E-2</v>
      </c>
      <c r="D1113">
        <f t="shared" si="73"/>
        <v>3.8192449259100147E-4</v>
      </c>
      <c r="E1113" s="36">
        <f t="shared" si="74"/>
        <v>3.8192449259100147E-4</v>
      </c>
      <c r="F1113">
        <f t="shared" si="75"/>
        <v>0.53032920088334079</v>
      </c>
      <c r="G1113" s="27">
        <f t="shared" si="76"/>
        <v>0.53032920088334079</v>
      </c>
    </row>
    <row r="1114" spans="1:7" x14ac:dyDescent="0.3">
      <c r="A1114">
        <v>8216</v>
      </c>
      <c r="B1114">
        <v>-7.2242776470575601E-2</v>
      </c>
      <c r="C1114">
        <v>-7.1967959320129102E-2</v>
      </c>
      <c r="D1114">
        <f t="shared" si="73"/>
        <v>2.7481715044649913E-4</v>
      </c>
      <c r="E1114" s="36">
        <f t="shared" si="74"/>
        <v>2.7481715044649913E-4</v>
      </c>
      <c r="F1114">
        <f t="shared" si="75"/>
        <v>0.38040779143978748</v>
      </c>
      <c r="G1114" s="27">
        <f t="shared" si="76"/>
        <v>0.38040779143978748</v>
      </c>
    </row>
    <row r="1115" spans="1:7" x14ac:dyDescent="0.3">
      <c r="A1115">
        <v>8217</v>
      </c>
      <c r="B1115">
        <v>-7.2347605197408502E-2</v>
      </c>
      <c r="C1115">
        <v>-7.21992815333347E-2</v>
      </c>
      <c r="D1115">
        <f t="shared" si="73"/>
        <v>1.4832366407380171E-4</v>
      </c>
      <c r="E1115" s="36">
        <f t="shared" si="74"/>
        <v>1.4832366407380171E-4</v>
      </c>
      <c r="F1115">
        <f t="shared" si="75"/>
        <v>0.2050153058544012</v>
      </c>
      <c r="G1115" s="27">
        <f t="shared" si="76"/>
        <v>0.2050153058544012</v>
      </c>
    </row>
    <row r="1116" spans="1:7" x14ac:dyDescent="0.3">
      <c r="A1116">
        <v>8218</v>
      </c>
      <c r="B1116">
        <v>-7.1961555086762705E-2</v>
      </c>
      <c r="C1116">
        <v>-7.1822676783906803E-2</v>
      </c>
      <c r="D1116">
        <f t="shared" si="73"/>
        <v>1.3887830285590208E-4</v>
      </c>
      <c r="E1116" s="36">
        <f t="shared" si="74"/>
        <v>1.3887830285590208E-4</v>
      </c>
      <c r="F1116">
        <f t="shared" si="75"/>
        <v>0.19298957990618618</v>
      </c>
      <c r="G1116" s="27">
        <f t="shared" si="76"/>
        <v>0.19298957990618618</v>
      </c>
    </row>
    <row r="1117" spans="1:7" x14ac:dyDescent="0.3">
      <c r="A1117">
        <v>8219</v>
      </c>
      <c r="B1117">
        <v>-7.1553298716509006E-2</v>
      </c>
      <c r="C1117">
        <v>-7.1724802636745202E-2</v>
      </c>
      <c r="D1117">
        <f t="shared" si="73"/>
        <v>1.7150392023619621E-4</v>
      </c>
      <c r="E1117" s="36">
        <f t="shared" si="74"/>
        <v>1.7150392023619621E-4</v>
      </c>
      <c r="F1117">
        <f t="shared" si="75"/>
        <v>0.23968695128324852</v>
      </c>
      <c r="G1117" s="27">
        <f t="shared" si="76"/>
        <v>0.23968695128324852</v>
      </c>
    </row>
    <row r="1118" spans="1:7" x14ac:dyDescent="0.3">
      <c r="A1118">
        <v>8220</v>
      </c>
      <c r="B1118">
        <v>-7.1115363425344594E-2</v>
      </c>
      <c r="C1118">
        <v>-7.1187111491285496E-2</v>
      </c>
      <c r="D1118">
        <f t="shared" si="73"/>
        <v>7.1748065940901995E-5</v>
      </c>
      <c r="E1118" s="36">
        <f t="shared" si="74"/>
        <v>7.1748065940901995E-5</v>
      </c>
      <c r="F1118">
        <f t="shared" si="75"/>
        <v>0.10088968471098597</v>
      </c>
      <c r="G1118" s="27">
        <f t="shared" si="76"/>
        <v>0.10088968471098597</v>
      </c>
    </row>
    <row r="1119" spans="1:7" x14ac:dyDescent="0.3">
      <c r="A1119">
        <v>8221</v>
      </c>
      <c r="B1119">
        <v>-7.0624086803255798E-2</v>
      </c>
      <c r="C1119">
        <v>-7.0695941543675894E-2</v>
      </c>
      <c r="D1119">
        <f t="shared" si="73"/>
        <v>7.185474042009643E-5</v>
      </c>
      <c r="E1119" s="36">
        <f t="shared" si="74"/>
        <v>7.185474042009643E-5</v>
      </c>
      <c r="F1119">
        <f t="shared" si="75"/>
        <v>0.10174254092696303</v>
      </c>
      <c r="G1119" s="27">
        <f t="shared" si="76"/>
        <v>0.10174254092696303</v>
      </c>
    </row>
    <row r="1120" spans="1:7" x14ac:dyDescent="0.3">
      <c r="A1120">
        <v>8222</v>
      </c>
      <c r="B1120">
        <v>-6.9132714166401904E-2</v>
      </c>
      <c r="C1120">
        <v>-6.9259227648193297E-2</v>
      </c>
      <c r="D1120">
        <f t="shared" si="73"/>
        <v>1.2651348179139321E-4</v>
      </c>
      <c r="E1120" s="36">
        <f t="shared" si="74"/>
        <v>1.2651348179139321E-4</v>
      </c>
      <c r="F1120">
        <f t="shared" si="75"/>
        <v>0.18300088940074918</v>
      </c>
      <c r="G1120" s="27">
        <f t="shared" si="76"/>
        <v>0.18300088940074918</v>
      </c>
    </row>
    <row r="1121" spans="1:7" x14ac:dyDescent="0.3">
      <c r="A1121">
        <v>8223</v>
      </c>
      <c r="B1121">
        <v>-6.7695335190356198E-2</v>
      </c>
      <c r="C1121">
        <v>-6.7629417647650306E-2</v>
      </c>
      <c r="D1121">
        <f t="shared" si="73"/>
        <v>6.5917542705892784E-5</v>
      </c>
      <c r="E1121" s="36">
        <f t="shared" si="74"/>
        <v>6.5917542705892784E-5</v>
      </c>
      <c r="F1121">
        <f t="shared" si="75"/>
        <v>9.7373833101698448E-2</v>
      </c>
      <c r="G1121" s="27">
        <f t="shared" si="76"/>
        <v>9.7373833101698448E-2</v>
      </c>
    </row>
    <row r="1122" spans="1:7" x14ac:dyDescent="0.3">
      <c r="A1122">
        <v>8224</v>
      </c>
      <c r="B1122">
        <v>-6.6099724920389999E-2</v>
      </c>
      <c r="C1122">
        <v>-6.6072164350076706E-2</v>
      </c>
      <c r="D1122">
        <f t="shared" si="73"/>
        <v>2.756057031329251E-5</v>
      </c>
      <c r="E1122" s="36">
        <f t="shared" si="74"/>
        <v>2.756057031329251E-5</v>
      </c>
      <c r="F1122">
        <f t="shared" si="75"/>
        <v>4.1695438742727367E-2</v>
      </c>
      <c r="G1122" s="27">
        <f t="shared" si="76"/>
        <v>4.1695438742727367E-2</v>
      </c>
    </row>
    <row r="1123" spans="1:7" x14ac:dyDescent="0.3">
      <c r="A1123">
        <v>8225</v>
      </c>
      <c r="B1123">
        <v>-6.4608841723274094E-2</v>
      </c>
      <c r="C1123">
        <v>-6.4603107813365104E-2</v>
      </c>
      <c r="D1123">
        <f t="shared" si="73"/>
        <v>5.7339099089892542E-6</v>
      </c>
      <c r="E1123" s="36">
        <f t="shared" si="74"/>
        <v>5.7339099089892542E-6</v>
      </c>
      <c r="F1123">
        <f t="shared" si="75"/>
        <v>8.8748068469454138E-3</v>
      </c>
      <c r="G1123" s="27">
        <f t="shared" si="76"/>
        <v>8.8748068469454138E-3</v>
      </c>
    </row>
    <row r="1124" spans="1:7" x14ac:dyDescent="0.3">
      <c r="A1124">
        <v>8226</v>
      </c>
      <c r="B1124">
        <v>-6.15203772346921E-2</v>
      </c>
      <c r="C1124">
        <v>-6.1449464938645303E-2</v>
      </c>
      <c r="D1124">
        <f t="shared" si="73"/>
        <v>7.0912296046797552E-5</v>
      </c>
      <c r="E1124" s="36">
        <f t="shared" si="74"/>
        <v>7.0912296046797552E-5</v>
      </c>
      <c r="F1124">
        <f t="shared" si="75"/>
        <v>0.11526635439226343</v>
      </c>
      <c r="G1124" s="27">
        <f t="shared" si="76"/>
        <v>0.11526635439226343</v>
      </c>
    </row>
    <row r="1125" spans="1:7" x14ac:dyDescent="0.3">
      <c r="A1125">
        <v>8227</v>
      </c>
      <c r="B1125">
        <v>-5.8462460380512497E-2</v>
      </c>
      <c r="C1125">
        <v>-5.8473770094521697E-2</v>
      </c>
      <c r="D1125">
        <f t="shared" si="73"/>
        <v>1.13097140092E-5</v>
      </c>
      <c r="E1125" s="36">
        <f t="shared" si="74"/>
        <v>1.13097140092E-5</v>
      </c>
      <c r="F1125">
        <f t="shared" si="75"/>
        <v>1.9345258368513529E-2</v>
      </c>
      <c r="G1125" s="27">
        <f t="shared" si="76"/>
        <v>1.9345258368513529E-2</v>
      </c>
    </row>
    <row r="1126" spans="1:7" x14ac:dyDescent="0.3">
      <c r="A1126">
        <v>8228</v>
      </c>
      <c r="B1126">
        <v>-5.5270957572594898E-2</v>
      </c>
      <c r="C1126">
        <v>-5.5233493826490503E-2</v>
      </c>
      <c r="D1126">
        <f t="shared" si="73"/>
        <v>3.7463746104395013E-5</v>
      </c>
      <c r="E1126" s="36">
        <f t="shared" si="74"/>
        <v>3.7463746104395013E-5</v>
      </c>
      <c r="F1126">
        <f t="shared" si="75"/>
        <v>6.7781974023498254E-2</v>
      </c>
      <c r="G1126" s="27">
        <f t="shared" si="76"/>
        <v>6.7781974023498254E-2</v>
      </c>
    </row>
    <row r="1127" spans="1:7" x14ac:dyDescent="0.3">
      <c r="A1127">
        <v>8229</v>
      </c>
      <c r="B1127">
        <v>-5.2183882769663403E-2</v>
      </c>
      <c r="C1127">
        <v>-5.2343974646678802E-2</v>
      </c>
      <c r="D1127">
        <f t="shared" si="73"/>
        <v>1.600918770153989E-4</v>
      </c>
      <c r="E1127" s="36">
        <f t="shared" si="74"/>
        <v>1.600918770153989E-4</v>
      </c>
      <c r="F1127">
        <f t="shared" si="75"/>
        <v>0.30678414199655291</v>
      </c>
      <c r="G1127" s="27">
        <f t="shared" si="76"/>
        <v>0.30678414199655291</v>
      </c>
    </row>
    <row r="1128" spans="1:7" x14ac:dyDescent="0.3">
      <c r="A1128">
        <v>8230</v>
      </c>
      <c r="B1128">
        <v>-5.1110313177229798E-2</v>
      </c>
      <c r="C1128">
        <v>-5.1246656198880802E-2</v>
      </c>
      <c r="D1128">
        <f t="shared" si="73"/>
        <v>1.3634302165100448E-4</v>
      </c>
      <c r="E1128" s="36">
        <f t="shared" si="74"/>
        <v>1.3634302165100448E-4</v>
      </c>
      <c r="F1128">
        <f t="shared" si="75"/>
        <v>0.26676225046444596</v>
      </c>
      <c r="G1128" s="27">
        <f t="shared" si="76"/>
        <v>0.26676225046444596</v>
      </c>
    </row>
    <row r="1129" spans="1:7" x14ac:dyDescent="0.3">
      <c r="A1129">
        <v>8231</v>
      </c>
      <c r="B1129">
        <v>-4.9919329646849399E-2</v>
      </c>
      <c r="C1129">
        <v>-5.0085869950747403E-2</v>
      </c>
      <c r="D1129">
        <f t="shared" si="73"/>
        <v>1.6654030389800373E-4</v>
      </c>
      <c r="E1129" s="36">
        <f t="shared" si="74"/>
        <v>1.6654030389800373E-4</v>
      </c>
      <c r="F1129">
        <f t="shared" si="75"/>
        <v>0.3336188708385725</v>
      </c>
      <c r="G1129" s="27">
        <f t="shared" si="76"/>
        <v>0.3336188708385725</v>
      </c>
    </row>
    <row r="1130" spans="1:7" x14ac:dyDescent="0.3">
      <c r="A1130">
        <v>8232</v>
      </c>
      <c r="B1130">
        <v>-4.8712023928575099E-2</v>
      </c>
      <c r="C1130">
        <v>-4.90024984260784E-2</v>
      </c>
      <c r="D1130">
        <f t="shared" si="73"/>
        <v>2.9047449750330134E-4</v>
      </c>
      <c r="E1130" s="36">
        <f t="shared" si="74"/>
        <v>2.9047449750330134E-4</v>
      </c>
      <c r="F1130">
        <f t="shared" si="75"/>
        <v>0.59630964611368831</v>
      </c>
      <c r="G1130" s="27">
        <f t="shared" si="76"/>
        <v>0.59630964611368831</v>
      </c>
    </row>
    <row r="1131" spans="1:7" x14ac:dyDescent="0.3">
      <c r="A1131">
        <v>8233</v>
      </c>
      <c r="B1131">
        <v>-4.7481574406109402E-2</v>
      </c>
      <c r="C1131">
        <v>-4.7632850176706397E-2</v>
      </c>
      <c r="D1131">
        <f t="shared" si="73"/>
        <v>1.5127577059699526E-4</v>
      </c>
      <c r="E1131" s="36">
        <f t="shared" si="74"/>
        <v>1.5127577059699526E-4</v>
      </c>
      <c r="F1131">
        <f t="shared" si="75"/>
        <v>0.31859889333730851</v>
      </c>
      <c r="G1131" s="27">
        <f t="shared" si="76"/>
        <v>0.31859889333730851</v>
      </c>
    </row>
    <row r="1132" spans="1:7" x14ac:dyDescent="0.3">
      <c r="A1132">
        <v>8234</v>
      </c>
      <c r="B1132">
        <v>-4.7819298271150099E-2</v>
      </c>
      <c r="C1132">
        <v>-4.8133034083945203E-2</v>
      </c>
      <c r="D1132">
        <f t="shared" si="73"/>
        <v>3.1373581279510454E-4</v>
      </c>
      <c r="E1132" s="36">
        <f t="shared" si="74"/>
        <v>3.1373581279510454E-4</v>
      </c>
      <c r="F1132">
        <f t="shared" si="75"/>
        <v>0.65608619142867008</v>
      </c>
      <c r="G1132" s="27">
        <f t="shared" si="76"/>
        <v>0.65608619142867008</v>
      </c>
    </row>
    <row r="1133" spans="1:7" x14ac:dyDescent="0.3">
      <c r="A1133">
        <v>8235</v>
      </c>
      <c r="B1133">
        <v>-4.81273479056556E-2</v>
      </c>
      <c r="C1133">
        <v>-4.8311081805767001E-2</v>
      </c>
      <c r="D1133">
        <f t="shared" si="73"/>
        <v>1.8373390011140051E-4</v>
      </c>
      <c r="E1133" s="36">
        <f t="shared" si="74"/>
        <v>1.8373390011140051E-4</v>
      </c>
      <c r="F1133">
        <f t="shared" si="75"/>
        <v>0.38176610203324612</v>
      </c>
      <c r="G1133" s="27">
        <f t="shared" si="76"/>
        <v>0.38176610203324612</v>
      </c>
    </row>
    <row r="1134" spans="1:7" x14ac:dyDescent="0.3">
      <c r="A1134">
        <v>8236</v>
      </c>
      <c r="B1134">
        <v>-4.8395823749423403E-2</v>
      </c>
      <c r="C1134">
        <v>-4.8497095194981701E-2</v>
      </c>
      <c r="D1134">
        <f t="shared" si="73"/>
        <v>1.0127144555829859E-4</v>
      </c>
      <c r="E1134" s="36">
        <f t="shared" si="74"/>
        <v>1.0127144555829859E-4</v>
      </c>
      <c r="F1134">
        <f t="shared" si="75"/>
        <v>0.20925657982938076</v>
      </c>
      <c r="G1134" s="27">
        <f t="shared" si="76"/>
        <v>0.20925657982938076</v>
      </c>
    </row>
    <row r="1135" spans="1:7" x14ac:dyDescent="0.3">
      <c r="A1135">
        <v>8237</v>
      </c>
      <c r="B1135">
        <v>-4.8786311201782E-2</v>
      </c>
      <c r="C1135">
        <v>-4.8951491173311601E-2</v>
      </c>
      <c r="D1135">
        <f t="shared" si="73"/>
        <v>1.6517997152960123E-4</v>
      </c>
      <c r="E1135" s="36">
        <f t="shared" si="74"/>
        <v>1.6517997152960123E-4</v>
      </c>
      <c r="F1135">
        <f t="shared" si="75"/>
        <v>0.33857852225475854</v>
      </c>
      <c r="G1135" s="27">
        <f t="shared" si="76"/>
        <v>0.33857852225475854</v>
      </c>
    </row>
    <row r="1136" spans="1:7" x14ac:dyDescent="0.3">
      <c r="A1136">
        <v>8238</v>
      </c>
      <c r="B1136">
        <v>-4.9662609082593297E-2</v>
      </c>
      <c r="C1136">
        <v>-4.9763898172910298E-2</v>
      </c>
      <c r="D1136">
        <f t="shared" si="73"/>
        <v>1.0128909031700134E-4</v>
      </c>
      <c r="E1136" s="36">
        <f t="shared" si="74"/>
        <v>1.0128909031700134E-4</v>
      </c>
      <c r="F1136">
        <f t="shared" si="75"/>
        <v>0.20395442806588887</v>
      </c>
      <c r="G1136" s="27">
        <f t="shared" si="76"/>
        <v>0.20395442806588887</v>
      </c>
    </row>
    <row r="1137" spans="1:7" x14ac:dyDescent="0.3">
      <c r="A1137">
        <v>8239</v>
      </c>
      <c r="B1137">
        <v>-5.04340276163429E-2</v>
      </c>
      <c r="C1137">
        <v>-5.0321194060217303E-2</v>
      </c>
      <c r="D1137">
        <f t="shared" si="73"/>
        <v>1.1283355612559665E-4</v>
      </c>
      <c r="E1137" s="36">
        <f t="shared" si="74"/>
        <v>1.1283355612559665E-4</v>
      </c>
      <c r="F1137">
        <f t="shared" si="75"/>
        <v>0.22372505520267724</v>
      </c>
      <c r="G1137" s="27">
        <f t="shared" si="76"/>
        <v>0.22372505520267724</v>
      </c>
    </row>
    <row r="1138" spans="1:7" x14ac:dyDescent="0.3">
      <c r="A1138">
        <v>8240</v>
      </c>
      <c r="B1138">
        <v>-5.1300445864495198E-2</v>
      </c>
      <c r="C1138">
        <v>-5.1210471262007902E-2</v>
      </c>
      <c r="D1138">
        <f t="shared" si="73"/>
        <v>8.9974602487295774E-5</v>
      </c>
      <c r="E1138" s="36">
        <f t="shared" si="74"/>
        <v>8.9974602487295774E-5</v>
      </c>
      <c r="F1138">
        <f t="shared" si="75"/>
        <v>0.1753875643205019</v>
      </c>
      <c r="G1138" s="27">
        <f t="shared" si="76"/>
        <v>0.1753875643205019</v>
      </c>
    </row>
    <row r="1139" spans="1:7" x14ac:dyDescent="0.3">
      <c r="A1139">
        <v>8241</v>
      </c>
      <c r="B1139">
        <v>-5.2177631595633898E-2</v>
      </c>
      <c r="C1139">
        <v>-5.2042302277936797E-2</v>
      </c>
      <c r="D1139">
        <f t="shared" si="73"/>
        <v>1.3532931769710127E-4</v>
      </c>
      <c r="E1139" s="36">
        <f t="shared" si="74"/>
        <v>1.3532931769710127E-4</v>
      </c>
      <c r="F1139">
        <f t="shared" si="75"/>
        <v>0.25936270688918223</v>
      </c>
      <c r="G1139" s="27">
        <f t="shared" si="76"/>
        <v>0.25936270688918223</v>
      </c>
    </row>
    <row r="1140" spans="1:7" x14ac:dyDescent="0.3">
      <c r="A1140">
        <v>8242</v>
      </c>
      <c r="B1140">
        <v>-5.2470645931766598E-2</v>
      </c>
      <c r="C1140">
        <v>-5.2346657854466801E-2</v>
      </c>
      <c r="D1140">
        <f t="shared" si="73"/>
        <v>1.2398807729979699E-4</v>
      </c>
      <c r="E1140" s="36">
        <f t="shared" si="74"/>
        <v>1.2398807729979699E-4</v>
      </c>
      <c r="F1140">
        <f t="shared" si="75"/>
        <v>0.23629988748572381</v>
      </c>
      <c r="G1140" s="27">
        <f t="shared" si="76"/>
        <v>0.23629988748572381</v>
      </c>
    </row>
    <row r="1141" spans="1:7" x14ac:dyDescent="0.3">
      <c r="A1141">
        <v>8243</v>
      </c>
      <c r="B1141">
        <v>-5.2670434768360197E-2</v>
      </c>
      <c r="C1141">
        <v>-5.2470073250922102E-2</v>
      </c>
      <c r="D1141">
        <f t="shared" si="73"/>
        <v>2.0036151743809544E-4</v>
      </c>
      <c r="E1141" s="36">
        <f t="shared" si="74"/>
        <v>2.0036151743809544E-4</v>
      </c>
      <c r="F1141">
        <f t="shared" si="75"/>
        <v>0.38040604433828434</v>
      </c>
      <c r="G1141" s="27">
        <f t="shared" si="76"/>
        <v>0.38040604433828434</v>
      </c>
    </row>
    <row r="1142" spans="1:7" x14ac:dyDescent="0.3">
      <c r="A1142">
        <v>8244</v>
      </c>
      <c r="B1142">
        <v>-5.30282286105144E-2</v>
      </c>
      <c r="C1142">
        <v>-5.2917894700730002E-2</v>
      </c>
      <c r="D1142">
        <f t="shared" si="73"/>
        <v>1.1033390978439778E-4</v>
      </c>
      <c r="E1142" s="36">
        <f t="shared" si="74"/>
        <v>1.1033390978439778E-4</v>
      </c>
      <c r="F1142">
        <f t="shared" si="75"/>
        <v>0.20806636894244823</v>
      </c>
      <c r="G1142" s="27">
        <f t="shared" si="76"/>
        <v>0.20806636894244823</v>
      </c>
    </row>
    <row r="1143" spans="1:7" x14ac:dyDescent="0.3">
      <c r="A1143">
        <v>8245</v>
      </c>
      <c r="B1143">
        <v>-5.3321138893494303E-2</v>
      </c>
      <c r="C1143">
        <v>-5.30451906106175E-2</v>
      </c>
      <c r="D1143">
        <f t="shared" si="73"/>
        <v>2.759482828768034E-4</v>
      </c>
      <c r="E1143" s="36">
        <f t="shared" si="74"/>
        <v>2.759482828768034E-4</v>
      </c>
      <c r="F1143">
        <f t="shared" si="75"/>
        <v>0.51752135945181732</v>
      </c>
      <c r="G1143" s="27">
        <f t="shared" si="76"/>
        <v>0.51752135945181732</v>
      </c>
    </row>
    <row r="1144" spans="1:7" x14ac:dyDescent="0.3">
      <c r="A1144">
        <v>8246</v>
      </c>
      <c r="B1144">
        <v>-5.48955251950798E-2</v>
      </c>
      <c r="C1144">
        <v>-5.4560117368005603E-2</v>
      </c>
      <c r="D1144">
        <f t="shared" si="73"/>
        <v>3.354078270741967E-4</v>
      </c>
      <c r="E1144" s="36">
        <f t="shared" si="74"/>
        <v>3.354078270741967E-4</v>
      </c>
      <c r="F1144">
        <f t="shared" si="75"/>
        <v>0.61099301970838737</v>
      </c>
      <c r="G1144" s="27">
        <f t="shared" si="76"/>
        <v>0.61099301970838737</v>
      </c>
    </row>
    <row r="1145" spans="1:7" x14ac:dyDescent="0.3">
      <c r="A1145">
        <v>8247</v>
      </c>
      <c r="B1145">
        <v>-5.6612012599308599E-2</v>
      </c>
      <c r="C1145">
        <v>-5.6152594265780502E-2</v>
      </c>
      <c r="D1145">
        <f t="shared" si="73"/>
        <v>4.5941833352809713E-4</v>
      </c>
      <c r="E1145" s="36">
        <f t="shared" si="74"/>
        <v>4.5941833352809713E-4</v>
      </c>
      <c r="F1145">
        <f t="shared" si="75"/>
        <v>0.81152093422255045</v>
      </c>
      <c r="G1145" s="27">
        <f t="shared" si="76"/>
        <v>0.81152093422255045</v>
      </c>
    </row>
    <row r="1146" spans="1:7" x14ac:dyDescent="0.3">
      <c r="A1146">
        <v>8248</v>
      </c>
      <c r="B1146">
        <v>-5.1681789835853302E-2</v>
      </c>
      <c r="C1146">
        <v>-5.1831966226509797E-2</v>
      </c>
      <c r="D1146">
        <f t="shared" si="73"/>
        <v>1.5017639065649513E-4</v>
      </c>
      <c r="E1146" s="36">
        <f t="shared" si="74"/>
        <v>1.5017639065649513E-4</v>
      </c>
      <c r="F1146">
        <f t="shared" si="75"/>
        <v>0.29057892757482051</v>
      </c>
      <c r="G1146" s="27">
        <f t="shared" si="76"/>
        <v>0.29057892757482051</v>
      </c>
    </row>
    <row r="1147" spans="1:7" x14ac:dyDescent="0.3">
      <c r="A1147">
        <v>8249</v>
      </c>
      <c r="B1147">
        <v>-5.4836359029888003E-2</v>
      </c>
      <c r="C1147">
        <v>-5.3871283260642402E-2</v>
      </c>
      <c r="D1147">
        <f t="shared" si="73"/>
        <v>9.6507576924560051E-4</v>
      </c>
      <c r="E1147" s="36">
        <f t="shared" si="74"/>
        <v>9.6507576924560051E-4</v>
      </c>
      <c r="F1147">
        <f t="shared" si="75"/>
        <v>1.7599194883081055</v>
      </c>
      <c r="G1147" s="27">
        <f t="shared" si="76"/>
        <v>1.7599194883081055</v>
      </c>
    </row>
    <row r="1148" spans="1:7" x14ac:dyDescent="0.3">
      <c r="A1148">
        <v>8250</v>
      </c>
      <c r="B1148">
        <v>-5.7602750470371999E-2</v>
      </c>
      <c r="C1148">
        <v>-5.7451364510600803E-2</v>
      </c>
      <c r="D1148">
        <f t="shared" si="73"/>
        <v>1.5138595977119695E-4</v>
      </c>
      <c r="E1148" s="36">
        <f t="shared" si="74"/>
        <v>1.5138595977119695E-4</v>
      </c>
      <c r="F1148">
        <f t="shared" si="75"/>
        <v>0.26281029731221323</v>
      </c>
      <c r="G1148" s="27">
        <f t="shared" si="76"/>
        <v>0.26281029731221323</v>
      </c>
    </row>
    <row r="1149" spans="1:7" x14ac:dyDescent="0.3">
      <c r="A1149">
        <v>8251</v>
      </c>
      <c r="B1149">
        <v>-6.0533613551623199E-2</v>
      </c>
      <c r="C1149">
        <v>-6.0089387879538901E-2</v>
      </c>
      <c r="D1149">
        <f t="shared" si="73"/>
        <v>4.4422567208429742E-4</v>
      </c>
      <c r="E1149" s="36">
        <f t="shared" si="74"/>
        <v>4.4422567208429742E-4</v>
      </c>
      <c r="F1149">
        <f t="shared" si="75"/>
        <v>0.73384958541333534</v>
      </c>
      <c r="G1149" s="27">
        <f t="shared" si="76"/>
        <v>0.73384958541333534</v>
      </c>
    </row>
    <row r="1150" spans="1:7" x14ac:dyDescent="0.3">
      <c r="A1150">
        <v>8252</v>
      </c>
      <c r="B1150">
        <v>-6.3633421519925903E-2</v>
      </c>
      <c r="C1150">
        <v>-6.2880759927393795E-2</v>
      </c>
      <c r="D1150">
        <f t="shared" si="73"/>
        <v>7.526615925321084E-4</v>
      </c>
      <c r="E1150" s="36">
        <f t="shared" si="74"/>
        <v>7.526615925321084E-4</v>
      </c>
      <c r="F1150">
        <f t="shared" si="75"/>
        <v>1.1828086162181661</v>
      </c>
      <c r="G1150" s="27">
        <f t="shared" si="76"/>
        <v>1.1828086162181661</v>
      </c>
    </row>
    <row r="1151" spans="1:7" x14ac:dyDescent="0.3">
      <c r="A1151">
        <v>8253</v>
      </c>
      <c r="B1151">
        <v>-6.6504630453426999E-2</v>
      </c>
      <c r="C1151">
        <v>-6.5707542234597502E-2</v>
      </c>
      <c r="D1151">
        <f t="shared" si="73"/>
        <v>7.9708821882949754E-4</v>
      </c>
      <c r="E1151" s="36">
        <f t="shared" si="74"/>
        <v>7.9708821882949754E-4</v>
      </c>
      <c r="F1151">
        <f t="shared" si="75"/>
        <v>1.1985454447231252</v>
      </c>
      <c r="G1151" s="27">
        <f t="shared" si="76"/>
        <v>1.1985454447231252</v>
      </c>
    </row>
    <row r="1152" spans="1:7" x14ac:dyDescent="0.3">
      <c r="A1152">
        <v>8254</v>
      </c>
      <c r="B1152">
        <v>-6.5692139079224901E-2</v>
      </c>
      <c r="C1152">
        <v>-6.5097199001618797E-2</v>
      </c>
      <c r="D1152">
        <f t="shared" si="73"/>
        <v>5.9494007760610423E-4</v>
      </c>
      <c r="E1152" s="36">
        <f t="shared" si="74"/>
        <v>5.9494007760610423E-4</v>
      </c>
      <c r="F1152">
        <f t="shared" si="75"/>
        <v>0.90564881269675945</v>
      </c>
      <c r="G1152" s="27">
        <f t="shared" si="76"/>
        <v>0.90564881269675945</v>
      </c>
    </row>
    <row r="1153" spans="1:7" x14ac:dyDescent="0.3">
      <c r="A1153">
        <v>8255</v>
      </c>
      <c r="B1153">
        <v>-6.4380406667859894E-2</v>
      </c>
      <c r="C1153">
        <v>-6.3863617252328295E-2</v>
      </c>
      <c r="D1153">
        <f t="shared" si="73"/>
        <v>5.1678941553159885E-4</v>
      </c>
      <c r="E1153" s="36">
        <f t="shared" si="74"/>
        <v>5.1678941553159885E-4</v>
      </c>
      <c r="F1153">
        <f t="shared" si="75"/>
        <v>0.80271225715880956</v>
      </c>
      <c r="G1153" s="27">
        <f t="shared" si="76"/>
        <v>0.80271225715880956</v>
      </c>
    </row>
    <row r="1154" spans="1:7" x14ac:dyDescent="0.3">
      <c r="A1154">
        <v>8256</v>
      </c>
      <c r="B1154">
        <v>-6.2918333895768702E-2</v>
      </c>
      <c r="C1154">
        <v>-6.2399812167770699E-2</v>
      </c>
      <c r="D1154">
        <f t="shared" si="73"/>
        <v>5.1852172799800311E-4</v>
      </c>
      <c r="E1154" s="36">
        <f t="shared" si="74"/>
        <v>5.1852172799800311E-4</v>
      </c>
      <c r="F1154">
        <f t="shared" si="75"/>
        <v>0.82411865650637328</v>
      </c>
      <c r="G1154" s="27">
        <f t="shared" si="76"/>
        <v>0.82411865650637328</v>
      </c>
    </row>
    <row r="1155" spans="1:7" x14ac:dyDescent="0.3">
      <c r="A1155">
        <v>9505</v>
      </c>
      <c r="B1155">
        <v>-6.7316857872487701E-2</v>
      </c>
      <c r="C1155">
        <v>-6.6216288339931401E-2</v>
      </c>
      <c r="D1155">
        <f t="shared" si="73"/>
        <v>1.1005695325563003E-3</v>
      </c>
      <c r="E1155" s="36">
        <f t="shared" si="74"/>
        <v>1.1005695325563003E-3</v>
      </c>
      <c r="F1155">
        <f t="shared" si="75"/>
        <v>1.6349092446367754</v>
      </c>
      <c r="G1155" s="27">
        <f t="shared" si="76"/>
        <v>1.6349092446367754</v>
      </c>
    </row>
    <row r="1156" spans="1:7" x14ac:dyDescent="0.3">
      <c r="A1156">
        <v>9506</v>
      </c>
      <c r="B1156">
        <v>-6.6728256058340998E-2</v>
      </c>
      <c r="C1156">
        <v>-6.5641831646942095E-2</v>
      </c>
      <c r="D1156">
        <f t="shared" ref="D1156:D1219" si="77">ABS(B1156-C1156)</f>
        <v>1.0864244113989036E-3</v>
      </c>
      <c r="E1156" s="36">
        <f t="shared" ref="E1156:E1219" si="78">D1156</f>
        <v>1.0864244113989036E-3</v>
      </c>
      <c r="F1156">
        <f t="shared" ref="F1156:F1219" si="79">ABS(E1156/B1156)*100</f>
        <v>1.6281324817616016</v>
      </c>
      <c r="G1156" s="27">
        <f t="shared" ref="G1156:G1219" si="80">F1156</f>
        <v>1.6281324817616016</v>
      </c>
    </row>
    <row r="1157" spans="1:7" x14ac:dyDescent="0.3">
      <c r="A1157">
        <v>9507</v>
      </c>
      <c r="B1157">
        <v>-6.6100187210477404E-2</v>
      </c>
      <c r="C1157">
        <v>-6.5035130916203804E-2</v>
      </c>
      <c r="D1157">
        <f t="shared" si="77"/>
        <v>1.0650562942736003E-3</v>
      </c>
      <c r="E1157" s="36">
        <f t="shared" si="78"/>
        <v>1.0650562942736003E-3</v>
      </c>
      <c r="F1157">
        <f t="shared" si="79"/>
        <v>1.6112757606604484</v>
      </c>
      <c r="G1157" s="27">
        <f t="shared" si="80"/>
        <v>1.6112757606604484</v>
      </c>
    </row>
    <row r="1158" spans="1:7" x14ac:dyDescent="0.3">
      <c r="A1158">
        <v>9508</v>
      </c>
      <c r="B1158">
        <v>-6.5479513593133004E-2</v>
      </c>
      <c r="C1158">
        <v>-6.4567432533736799E-2</v>
      </c>
      <c r="D1158">
        <f t="shared" si="77"/>
        <v>9.1208105939620532E-4</v>
      </c>
      <c r="E1158" s="36">
        <f t="shared" si="78"/>
        <v>9.1208105939620532E-4</v>
      </c>
      <c r="F1158">
        <f t="shared" si="79"/>
        <v>1.3929258318312514</v>
      </c>
      <c r="G1158" s="27">
        <f t="shared" si="80"/>
        <v>1.3929258318312514</v>
      </c>
    </row>
    <row r="1159" spans="1:7" x14ac:dyDescent="0.3">
      <c r="A1159">
        <v>9509</v>
      </c>
      <c r="B1159">
        <v>-6.4856914778876298E-2</v>
      </c>
      <c r="C1159">
        <v>-6.4146182811344599E-2</v>
      </c>
      <c r="D1159">
        <f t="shared" si="77"/>
        <v>7.1073196753169976E-4</v>
      </c>
      <c r="E1159" s="36">
        <f t="shared" si="78"/>
        <v>7.1073196753169976E-4</v>
      </c>
      <c r="F1159">
        <f t="shared" si="79"/>
        <v>1.0958460943676942</v>
      </c>
      <c r="G1159" s="27">
        <f t="shared" si="80"/>
        <v>1.0958460943676942</v>
      </c>
    </row>
    <row r="1160" spans="1:7" x14ac:dyDescent="0.3">
      <c r="A1160">
        <v>9510</v>
      </c>
      <c r="B1160">
        <v>-6.4323154647303302E-2</v>
      </c>
      <c r="C1160">
        <v>-6.3557541859429606E-2</v>
      </c>
      <c r="D1160">
        <f t="shared" si="77"/>
        <v>7.6561278787369569E-4</v>
      </c>
      <c r="E1160" s="36">
        <f t="shared" si="78"/>
        <v>7.6561278787369569E-4</v>
      </c>
      <c r="F1160">
        <f t="shared" si="79"/>
        <v>1.1902600114557556</v>
      </c>
      <c r="G1160" s="27">
        <f t="shared" si="80"/>
        <v>1.1902600114557556</v>
      </c>
    </row>
    <row r="1161" spans="1:7" x14ac:dyDescent="0.3">
      <c r="A1161">
        <v>9511</v>
      </c>
      <c r="B1161">
        <v>-6.3782510906291404E-2</v>
      </c>
      <c r="C1161">
        <v>-6.3002346353134897E-2</v>
      </c>
      <c r="D1161">
        <f t="shared" si="77"/>
        <v>7.8016455315650657E-4</v>
      </c>
      <c r="E1161" s="36">
        <f t="shared" si="78"/>
        <v>7.8016455315650657E-4</v>
      </c>
      <c r="F1161">
        <f t="shared" si="79"/>
        <v>1.2231637514282185</v>
      </c>
      <c r="G1161" s="27">
        <f t="shared" si="80"/>
        <v>1.2231637514282185</v>
      </c>
    </row>
    <row r="1162" spans="1:7" x14ac:dyDescent="0.3">
      <c r="A1162">
        <v>9512</v>
      </c>
      <c r="B1162">
        <v>-6.3239082523653803E-2</v>
      </c>
      <c r="C1162">
        <v>-6.23976046042874E-2</v>
      </c>
      <c r="D1162">
        <f t="shared" si="77"/>
        <v>8.4147791936640265E-4</v>
      </c>
      <c r="E1162" s="36">
        <f t="shared" si="78"/>
        <v>8.4147791936640265E-4</v>
      </c>
      <c r="F1162">
        <f t="shared" si="79"/>
        <v>1.3306295502494967</v>
      </c>
      <c r="G1162" s="27">
        <f t="shared" si="80"/>
        <v>1.3306295502494967</v>
      </c>
    </row>
    <row r="1163" spans="1:7" x14ac:dyDescent="0.3">
      <c r="A1163">
        <v>9513</v>
      </c>
      <c r="B1163">
        <v>-6.2701067569290406E-2</v>
      </c>
      <c r="C1163">
        <v>-6.19628241394546E-2</v>
      </c>
      <c r="D1163">
        <f t="shared" si="77"/>
        <v>7.3824342983580538E-4</v>
      </c>
      <c r="E1163" s="36">
        <f t="shared" si="78"/>
        <v>7.3824342983580538E-4</v>
      </c>
      <c r="F1163">
        <f t="shared" si="79"/>
        <v>1.1774016909998843</v>
      </c>
      <c r="G1163" s="27">
        <f t="shared" si="80"/>
        <v>1.1774016909998843</v>
      </c>
    </row>
    <row r="1164" spans="1:7" x14ac:dyDescent="0.3">
      <c r="A1164">
        <v>9514</v>
      </c>
      <c r="B1164">
        <v>-6.2563117051027697E-2</v>
      </c>
      <c r="C1164">
        <v>-6.1871806256294501E-2</v>
      </c>
      <c r="D1164">
        <f t="shared" si="77"/>
        <v>6.9131079473319645E-4</v>
      </c>
      <c r="E1164" s="36">
        <f t="shared" si="78"/>
        <v>6.9131079473319645E-4</v>
      </c>
      <c r="F1164">
        <f t="shared" si="79"/>
        <v>1.1049813809138536</v>
      </c>
      <c r="G1164" s="27">
        <f t="shared" si="80"/>
        <v>1.1049813809138536</v>
      </c>
    </row>
    <row r="1165" spans="1:7" x14ac:dyDescent="0.3">
      <c r="A1165">
        <v>9515</v>
      </c>
      <c r="B1165">
        <v>-6.2437618256723199E-2</v>
      </c>
      <c r="C1165">
        <v>-6.1704141728761097E-2</v>
      </c>
      <c r="D1165">
        <f t="shared" si="77"/>
        <v>7.3347652796210139E-4</v>
      </c>
      <c r="E1165" s="36">
        <f t="shared" si="78"/>
        <v>7.3347652796210139E-4</v>
      </c>
      <c r="F1165">
        <f t="shared" si="79"/>
        <v>1.1747349569714274</v>
      </c>
      <c r="G1165" s="27">
        <f t="shared" si="80"/>
        <v>1.1747349569714274</v>
      </c>
    </row>
    <row r="1166" spans="1:7" x14ac:dyDescent="0.3">
      <c r="A1166">
        <v>9516</v>
      </c>
      <c r="B1166">
        <v>-6.2312376976922802E-2</v>
      </c>
      <c r="C1166">
        <v>-6.1477121186086801E-2</v>
      </c>
      <c r="D1166">
        <f t="shared" si="77"/>
        <v>8.3525579083600088E-4</v>
      </c>
      <c r="E1166" s="36">
        <f t="shared" si="78"/>
        <v>8.3525579083600088E-4</v>
      </c>
      <c r="F1166">
        <f t="shared" si="79"/>
        <v>1.3404332034153268</v>
      </c>
      <c r="G1166" s="27">
        <f t="shared" si="80"/>
        <v>1.3404332034153268</v>
      </c>
    </row>
    <row r="1167" spans="1:7" x14ac:dyDescent="0.3">
      <c r="A1167">
        <v>9517</v>
      </c>
      <c r="B1167">
        <v>-6.2172052551741498E-2</v>
      </c>
      <c r="C1167">
        <v>-6.1292237748693197E-2</v>
      </c>
      <c r="D1167">
        <f t="shared" si="77"/>
        <v>8.7981480304830106E-4</v>
      </c>
      <c r="E1167" s="36">
        <f t="shared" si="78"/>
        <v>8.7981480304830106E-4</v>
      </c>
      <c r="F1167">
        <f t="shared" si="79"/>
        <v>1.4151290924746163</v>
      </c>
      <c r="G1167" s="27">
        <f t="shared" si="80"/>
        <v>1.4151290924746163</v>
      </c>
    </row>
    <row r="1168" spans="1:7" x14ac:dyDescent="0.3">
      <c r="A1168">
        <v>9518</v>
      </c>
      <c r="B1168">
        <v>-6.2503543141787604E-2</v>
      </c>
      <c r="C1168">
        <v>-6.16315573113757E-2</v>
      </c>
      <c r="D1168">
        <f t="shared" si="77"/>
        <v>8.7198583041190464E-4</v>
      </c>
      <c r="E1168" s="36">
        <f t="shared" si="78"/>
        <v>8.7198583041190464E-4</v>
      </c>
      <c r="F1168">
        <f t="shared" si="79"/>
        <v>1.3950982401650869</v>
      </c>
      <c r="G1168" s="27">
        <f t="shared" si="80"/>
        <v>1.3950982401650869</v>
      </c>
    </row>
    <row r="1169" spans="1:7" x14ac:dyDescent="0.3">
      <c r="A1169">
        <v>9519</v>
      </c>
      <c r="B1169">
        <v>-6.2817605758775694E-2</v>
      </c>
      <c r="C1169">
        <v>-6.19622603674553E-2</v>
      </c>
      <c r="D1169">
        <f t="shared" si="77"/>
        <v>8.5534539132039317E-4</v>
      </c>
      <c r="E1169" s="36">
        <f t="shared" si="78"/>
        <v>8.5534539132039317E-4</v>
      </c>
      <c r="F1169">
        <f t="shared" si="79"/>
        <v>1.3616332252537344</v>
      </c>
      <c r="G1169" s="27">
        <f t="shared" si="80"/>
        <v>1.3616332252537344</v>
      </c>
    </row>
    <row r="1170" spans="1:7" x14ac:dyDescent="0.3">
      <c r="A1170">
        <v>9520</v>
      </c>
      <c r="B1170">
        <v>-6.3149096990603004E-2</v>
      </c>
      <c r="C1170">
        <v>-6.2290698839555202E-2</v>
      </c>
      <c r="D1170">
        <f t="shared" si="77"/>
        <v>8.5839815104780254E-4</v>
      </c>
      <c r="E1170" s="36">
        <f t="shared" si="78"/>
        <v>8.5839815104780254E-4</v>
      </c>
      <c r="F1170">
        <f t="shared" si="79"/>
        <v>1.3593197558716283</v>
      </c>
      <c r="G1170" s="27">
        <f t="shared" si="80"/>
        <v>1.3593197558716283</v>
      </c>
    </row>
    <row r="1171" spans="1:7" x14ac:dyDescent="0.3">
      <c r="A1171">
        <v>9521</v>
      </c>
      <c r="B1171">
        <v>-6.3468753127014804E-2</v>
      </c>
      <c r="C1171">
        <v>-6.2758598187084E-2</v>
      </c>
      <c r="D1171">
        <f t="shared" si="77"/>
        <v>7.1015493993080436E-4</v>
      </c>
      <c r="E1171" s="36">
        <f t="shared" si="78"/>
        <v>7.1015493993080436E-4</v>
      </c>
      <c r="F1171">
        <f t="shared" si="79"/>
        <v>1.1189048231491638</v>
      </c>
      <c r="G1171" s="27">
        <f t="shared" si="80"/>
        <v>1.1189048231491638</v>
      </c>
    </row>
    <row r="1172" spans="1:7" x14ac:dyDescent="0.3">
      <c r="A1172">
        <v>9522</v>
      </c>
      <c r="B1172">
        <v>-6.4210717600964501E-2</v>
      </c>
      <c r="C1172">
        <v>-6.33872205569362E-2</v>
      </c>
      <c r="D1172">
        <f t="shared" si="77"/>
        <v>8.2349704402830126E-4</v>
      </c>
      <c r="E1172" s="36">
        <f t="shared" si="78"/>
        <v>8.2349704402830126E-4</v>
      </c>
      <c r="F1172">
        <f t="shared" si="79"/>
        <v>1.2824915758548252</v>
      </c>
      <c r="G1172" s="27">
        <f t="shared" si="80"/>
        <v>1.2824915758548252</v>
      </c>
    </row>
    <row r="1173" spans="1:7" x14ac:dyDescent="0.3">
      <c r="A1173">
        <v>9523</v>
      </c>
      <c r="B1173">
        <v>-6.4952797866408798E-2</v>
      </c>
      <c r="C1173">
        <v>-6.4174147541970206E-2</v>
      </c>
      <c r="D1173">
        <f t="shared" si="77"/>
        <v>7.7865032443859283E-4</v>
      </c>
      <c r="E1173" s="36">
        <f t="shared" si="78"/>
        <v>7.7865032443859283E-4</v>
      </c>
      <c r="F1173">
        <f t="shared" si="79"/>
        <v>1.1987941243733278</v>
      </c>
      <c r="G1173" s="27">
        <f t="shared" si="80"/>
        <v>1.1987941243733278</v>
      </c>
    </row>
    <row r="1174" spans="1:7" x14ac:dyDescent="0.3">
      <c r="A1174">
        <v>9524</v>
      </c>
      <c r="B1174">
        <v>-6.5700746714736205E-2</v>
      </c>
      <c r="C1174">
        <v>-6.4858904648513696E-2</v>
      </c>
      <c r="D1174">
        <f t="shared" si="77"/>
        <v>8.4184206622250901E-4</v>
      </c>
      <c r="E1174" s="36">
        <f t="shared" si="78"/>
        <v>8.4184206622250901E-4</v>
      </c>
      <c r="F1174">
        <f t="shared" si="79"/>
        <v>1.2813280035882604</v>
      </c>
      <c r="G1174" s="27">
        <f t="shared" si="80"/>
        <v>1.2813280035882604</v>
      </c>
    </row>
    <row r="1175" spans="1:7" x14ac:dyDescent="0.3">
      <c r="A1175">
        <v>9525</v>
      </c>
      <c r="B1175">
        <v>-6.6442751610954795E-2</v>
      </c>
      <c r="C1175">
        <v>-6.5496039382979293E-2</v>
      </c>
      <c r="D1175">
        <f t="shared" si="77"/>
        <v>9.4671222797550192E-4</v>
      </c>
      <c r="E1175" s="36">
        <f t="shared" si="78"/>
        <v>9.4671222797550192E-4</v>
      </c>
      <c r="F1175">
        <f t="shared" si="79"/>
        <v>1.4248540360261239</v>
      </c>
      <c r="G1175" s="27">
        <f t="shared" si="80"/>
        <v>1.4248540360261239</v>
      </c>
    </row>
    <row r="1176" spans="1:7" x14ac:dyDescent="0.3">
      <c r="A1176">
        <v>9526</v>
      </c>
      <c r="B1176">
        <v>-6.8098690431409301E-2</v>
      </c>
      <c r="C1176">
        <v>-6.7055054123784499E-2</v>
      </c>
      <c r="D1176">
        <f t="shared" si="77"/>
        <v>1.0436363076248012E-3</v>
      </c>
      <c r="E1176" s="36">
        <f t="shared" si="78"/>
        <v>1.0436363076248012E-3</v>
      </c>
      <c r="F1176">
        <f t="shared" si="79"/>
        <v>1.5325350620009024</v>
      </c>
      <c r="G1176" s="27">
        <f t="shared" si="80"/>
        <v>1.5325350620009024</v>
      </c>
    </row>
    <row r="1177" spans="1:7" x14ac:dyDescent="0.3">
      <c r="A1177">
        <v>9527</v>
      </c>
      <c r="B1177">
        <v>-6.9422841763484705E-2</v>
      </c>
      <c r="C1177">
        <v>-6.8373739322028504E-2</v>
      </c>
      <c r="D1177">
        <f t="shared" si="77"/>
        <v>1.0491024414562011E-3</v>
      </c>
      <c r="E1177" s="36">
        <f t="shared" si="78"/>
        <v>1.0491024414562011E-3</v>
      </c>
      <c r="F1177">
        <f t="shared" si="79"/>
        <v>1.5111776107212196</v>
      </c>
      <c r="G1177" s="27">
        <f t="shared" si="80"/>
        <v>1.5111776107212196</v>
      </c>
    </row>
    <row r="1178" spans="1:7" x14ac:dyDescent="0.3">
      <c r="A1178">
        <v>9528</v>
      </c>
      <c r="B1178">
        <v>-6.7588236446632297E-2</v>
      </c>
      <c r="C1178">
        <v>-6.6250918511690599E-2</v>
      </c>
      <c r="D1178">
        <f t="shared" si="77"/>
        <v>1.337317934941698E-3</v>
      </c>
      <c r="E1178" s="36">
        <f t="shared" si="78"/>
        <v>1.337317934941698E-3</v>
      </c>
      <c r="F1178">
        <f t="shared" si="79"/>
        <v>1.9786252834065952</v>
      </c>
      <c r="G1178" s="27">
        <f t="shared" si="80"/>
        <v>1.9786252834065952</v>
      </c>
    </row>
    <row r="1179" spans="1:7" x14ac:dyDescent="0.3">
      <c r="A1179">
        <v>9529</v>
      </c>
      <c r="B1179">
        <v>-6.5404321011360594E-2</v>
      </c>
      <c r="C1179">
        <v>-6.4299334822442794E-2</v>
      </c>
      <c r="D1179">
        <f t="shared" si="77"/>
        <v>1.1049861889178003E-3</v>
      </c>
      <c r="E1179" s="36">
        <f t="shared" si="78"/>
        <v>1.1049861889178003E-3</v>
      </c>
      <c r="F1179">
        <f t="shared" si="79"/>
        <v>1.689469704495314</v>
      </c>
      <c r="G1179" s="27">
        <f t="shared" si="80"/>
        <v>1.689469704495314</v>
      </c>
    </row>
    <row r="1180" spans="1:7" x14ac:dyDescent="0.3">
      <c r="A1180">
        <v>9530</v>
      </c>
      <c r="B1180">
        <v>-6.4278905712596895E-2</v>
      </c>
      <c r="C1180">
        <v>-6.3285658126596603E-2</v>
      </c>
      <c r="D1180">
        <f t="shared" si="77"/>
        <v>9.9324758600029261E-4</v>
      </c>
      <c r="E1180" s="36">
        <f t="shared" si="78"/>
        <v>9.9324758600029261E-4</v>
      </c>
      <c r="F1180">
        <f t="shared" si="79"/>
        <v>1.5452154559713411</v>
      </c>
      <c r="G1180" s="27">
        <f t="shared" si="80"/>
        <v>1.5452154559713411</v>
      </c>
    </row>
    <row r="1181" spans="1:7" x14ac:dyDescent="0.3">
      <c r="A1181">
        <v>9531</v>
      </c>
      <c r="B1181">
        <v>-6.31415758798861E-2</v>
      </c>
      <c r="C1181">
        <v>-6.2300736987402502E-2</v>
      </c>
      <c r="D1181">
        <f t="shared" si="77"/>
        <v>8.4083889248359744E-4</v>
      </c>
      <c r="E1181" s="36">
        <f t="shared" si="78"/>
        <v>8.4083889248359744E-4</v>
      </c>
      <c r="F1181">
        <f t="shared" si="79"/>
        <v>1.3316723264606525</v>
      </c>
      <c r="G1181" s="27">
        <f t="shared" si="80"/>
        <v>1.3316723264606525</v>
      </c>
    </row>
    <row r="1182" spans="1:7" x14ac:dyDescent="0.3">
      <c r="A1182">
        <v>9532</v>
      </c>
      <c r="B1182">
        <v>-6.2232349433203597E-2</v>
      </c>
      <c r="C1182">
        <v>-6.1046813039661599E-2</v>
      </c>
      <c r="D1182">
        <f t="shared" si="77"/>
        <v>1.1855363935419985E-3</v>
      </c>
      <c r="E1182" s="36">
        <f t="shared" si="78"/>
        <v>1.1855363935419985E-3</v>
      </c>
      <c r="F1182">
        <f t="shared" si="79"/>
        <v>1.90501628869802</v>
      </c>
      <c r="G1182" s="27">
        <f t="shared" si="80"/>
        <v>1.90501628869802</v>
      </c>
    </row>
    <row r="1183" spans="1:7" x14ac:dyDescent="0.3">
      <c r="A1183">
        <v>9533</v>
      </c>
      <c r="B1183">
        <v>-6.1348618120490903E-2</v>
      </c>
      <c r="C1183">
        <v>-5.9963436397281702E-2</v>
      </c>
      <c r="D1183">
        <f t="shared" si="77"/>
        <v>1.3851817232092001E-3</v>
      </c>
      <c r="E1183" s="36">
        <f t="shared" si="78"/>
        <v>1.3851817232092001E-3</v>
      </c>
      <c r="F1183">
        <f t="shared" si="79"/>
        <v>2.2578857774573717</v>
      </c>
      <c r="G1183" s="27">
        <f t="shared" si="80"/>
        <v>2.2578857774573717</v>
      </c>
    </row>
    <row r="1184" spans="1:7" x14ac:dyDescent="0.3">
      <c r="A1184">
        <v>9534</v>
      </c>
      <c r="B1184">
        <v>-5.9557365326230398E-2</v>
      </c>
      <c r="C1184">
        <v>-5.7907894067236197E-2</v>
      </c>
      <c r="D1184">
        <f t="shared" si="77"/>
        <v>1.6494712589942007E-3</v>
      </c>
      <c r="E1184" s="36">
        <f t="shared" si="78"/>
        <v>1.6494712589942007E-3</v>
      </c>
      <c r="F1184">
        <f t="shared" si="79"/>
        <v>2.7695504157362993</v>
      </c>
      <c r="G1184" s="27">
        <f t="shared" si="80"/>
        <v>2.7695504157362993</v>
      </c>
    </row>
    <row r="1185" spans="1:7" x14ac:dyDescent="0.3">
      <c r="A1185">
        <v>9535</v>
      </c>
      <c r="B1185">
        <v>-5.9834863606934997E-2</v>
      </c>
      <c r="C1185">
        <v>-5.8268558740518499E-2</v>
      </c>
      <c r="D1185">
        <f t="shared" si="77"/>
        <v>1.5663048664164986E-3</v>
      </c>
      <c r="E1185" s="36">
        <f t="shared" si="78"/>
        <v>1.5663048664164986E-3</v>
      </c>
      <c r="F1185">
        <f t="shared" si="79"/>
        <v>2.6177127714467794</v>
      </c>
      <c r="G1185" s="27">
        <f t="shared" si="80"/>
        <v>2.6177127714467794</v>
      </c>
    </row>
    <row r="1186" spans="1:7" x14ac:dyDescent="0.3">
      <c r="A1186">
        <v>9536</v>
      </c>
      <c r="B1186">
        <v>-5.9993716769917001E-2</v>
      </c>
      <c r="C1186">
        <v>-5.86047244341781E-2</v>
      </c>
      <c r="D1186">
        <f t="shared" si="77"/>
        <v>1.3889923357389006E-3</v>
      </c>
      <c r="E1186" s="36">
        <f t="shared" si="78"/>
        <v>1.3889923357389006E-3</v>
      </c>
      <c r="F1186">
        <f t="shared" si="79"/>
        <v>2.3152296782442243</v>
      </c>
      <c r="G1186" s="27">
        <f t="shared" si="80"/>
        <v>2.3152296782442243</v>
      </c>
    </row>
    <row r="1187" spans="1:7" x14ac:dyDescent="0.3">
      <c r="A1187">
        <v>9537</v>
      </c>
      <c r="B1187">
        <v>-6.0286117806066603E-2</v>
      </c>
      <c r="C1187">
        <v>-5.9080283695103403E-2</v>
      </c>
      <c r="D1187">
        <f t="shared" si="77"/>
        <v>1.2058341109631998E-3</v>
      </c>
      <c r="E1187" s="36">
        <f t="shared" si="78"/>
        <v>1.2058341109631998E-3</v>
      </c>
      <c r="F1187">
        <f t="shared" si="79"/>
        <v>2.0001853740893174</v>
      </c>
      <c r="G1187" s="27">
        <f t="shared" si="80"/>
        <v>2.0001853740893174</v>
      </c>
    </row>
    <row r="1188" spans="1:7" x14ac:dyDescent="0.3">
      <c r="A1188">
        <v>9538</v>
      </c>
      <c r="B1188">
        <v>-5.9954378677573701E-2</v>
      </c>
      <c r="C1188">
        <v>-6.14672444867801E-2</v>
      </c>
      <c r="D1188">
        <f t="shared" si="77"/>
        <v>1.5128658092063985E-3</v>
      </c>
      <c r="E1188" s="36">
        <f t="shared" si="78"/>
        <v>1.5128658092063985E-3</v>
      </c>
      <c r="F1188">
        <f t="shared" si="79"/>
        <v>2.5233616669474301</v>
      </c>
      <c r="G1188" s="27">
        <f t="shared" si="80"/>
        <v>2.5233616669474301</v>
      </c>
    </row>
    <row r="1189" spans="1:7" x14ac:dyDescent="0.3">
      <c r="A1189">
        <v>9539</v>
      </c>
      <c r="B1189">
        <v>-6.6004222144857697E-2</v>
      </c>
      <c r="C1189">
        <v>-6.4527576763899697E-2</v>
      </c>
      <c r="D1189">
        <f t="shared" si="77"/>
        <v>1.4766453809579999E-3</v>
      </c>
      <c r="E1189" s="36">
        <f t="shared" si="78"/>
        <v>1.4766453809579999E-3</v>
      </c>
      <c r="F1189">
        <f t="shared" si="79"/>
        <v>2.2371983684880732</v>
      </c>
      <c r="G1189" s="27">
        <f t="shared" si="80"/>
        <v>2.2371983684880732</v>
      </c>
    </row>
    <row r="1190" spans="1:7" x14ac:dyDescent="0.3">
      <c r="A1190">
        <v>9540</v>
      </c>
      <c r="B1190">
        <v>-6.5620687713136602E-2</v>
      </c>
      <c r="C1190">
        <v>-6.4564706851830994E-2</v>
      </c>
      <c r="D1190">
        <f t="shared" si="77"/>
        <v>1.0559808613056082E-3</v>
      </c>
      <c r="E1190" s="36">
        <f t="shared" si="78"/>
        <v>1.0559808613056082E-3</v>
      </c>
      <c r="F1190">
        <f t="shared" si="79"/>
        <v>1.6092194368975066</v>
      </c>
      <c r="G1190" s="27">
        <f t="shared" si="80"/>
        <v>1.6092194368975066</v>
      </c>
    </row>
    <row r="1191" spans="1:7" x14ac:dyDescent="0.3">
      <c r="A1191">
        <v>9541</v>
      </c>
      <c r="B1191">
        <v>-6.5040632771617202E-2</v>
      </c>
      <c r="C1191">
        <v>-6.4232288452287095E-2</v>
      </c>
      <c r="D1191">
        <f t="shared" si="77"/>
        <v>8.0834431933010653E-4</v>
      </c>
      <c r="E1191" s="36">
        <f t="shared" si="78"/>
        <v>8.0834431933010653E-4</v>
      </c>
      <c r="F1191">
        <f t="shared" si="79"/>
        <v>1.2428297279463989</v>
      </c>
      <c r="G1191" s="27">
        <f t="shared" si="80"/>
        <v>1.2428297279463989</v>
      </c>
    </row>
    <row r="1192" spans="1:7" x14ac:dyDescent="0.3">
      <c r="A1192">
        <v>9542</v>
      </c>
      <c r="B1192">
        <v>-6.4131761748969396E-2</v>
      </c>
      <c r="C1192">
        <v>-6.3220660768221804E-2</v>
      </c>
      <c r="D1192">
        <f t="shared" si="77"/>
        <v>9.1110098074759227E-4</v>
      </c>
      <c r="E1192" s="36">
        <f t="shared" si="78"/>
        <v>9.1110098074759227E-4</v>
      </c>
      <c r="F1192">
        <f t="shared" si="79"/>
        <v>1.4206704383296218</v>
      </c>
      <c r="G1192" s="27">
        <f t="shared" si="80"/>
        <v>1.4206704383296218</v>
      </c>
    </row>
    <row r="1193" spans="1:7" x14ac:dyDescent="0.3">
      <c r="A1193">
        <v>9543</v>
      </c>
      <c r="B1193">
        <v>-6.3263315720032395E-2</v>
      </c>
      <c r="C1193">
        <v>-6.2327634397352602E-2</v>
      </c>
      <c r="D1193">
        <f t="shared" si="77"/>
        <v>9.3568132267979331E-4</v>
      </c>
      <c r="E1193" s="36">
        <f t="shared" si="78"/>
        <v>9.3568132267979331E-4</v>
      </c>
      <c r="F1193">
        <f t="shared" si="79"/>
        <v>1.4790266871571969</v>
      </c>
      <c r="G1193" s="27">
        <f t="shared" si="80"/>
        <v>1.4790266871571969</v>
      </c>
    </row>
    <row r="1194" spans="1:7" x14ac:dyDescent="0.3">
      <c r="A1194">
        <v>9544</v>
      </c>
      <c r="B1194">
        <v>-6.2355081885775002E-2</v>
      </c>
      <c r="C1194">
        <v>-6.1341363996644499E-2</v>
      </c>
      <c r="D1194">
        <f t="shared" si="77"/>
        <v>1.0137178891305026E-3</v>
      </c>
      <c r="E1194" s="36">
        <f t="shared" si="78"/>
        <v>1.0137178891305026E-3</v>
      </c>
      <c r="F1194">
        <f t="shared" si="79"/>
        <v>1.6257181587660798</v>
      </c>
      <c r="G1194" s="27">
        <f t="shared" si="80"/>
        <v>1.6257181587660798</v>
      </c>
    </row>
    <row r="1195" spans="1:7" x14ac:dyDescent="0.3">
      <c r="A1195">
        <v>9545</v>
      </c>
      <c r="B1195">
        <v>-6.1447552299959997E-2</v>
      </c>
      <c r="C1195">
        <v>-6.0384134642159699E-2</v>
      </c>
      <c r="D1195">
        <f t="shared" si="77"/>
        <v>1.0634176578002974E-3</v>
      </c>
      <c r="E1195" s="36">
        <f t="shared" si="78"/>
        <v>1.0634176578002974E-3</v>
      </c>
      <c r="F1195">
        <f t="shared" si="79"/>
        <v>1.7306102814464583</v>
      </c>
      <c r="G1195" s="27">
        <f t="shared" si="80"/>
        <v>1.7306102814464583</v>
      </c>
    </row>
    <row r="1196" spans="1:7" x14ac:dyDescent="0.3">
      <c r="A1196">
        <v>9546</v>
      </c>
      <c r="B1196">
        <v>-6.0256487474291402E-2</v>
      </c>
      <c r="C1196">
        <v>-5.92357579850517E-2</v>
      </c>
      <c r="D1196">
        <f t="shared" si="77"/>
        <v>1.0207294892397023E-3</v>
      </c>
      <c r="E1196" s="36">
        <f t="shared" si="78"/>
        <v>1.0207294892397023E-3</v>
      </c>
      <c r="F1196">
        <f t="shared" si="79"/>
        <v>1.6939744283554519</v>
      </c>
      <c r="G1196" s="27">
        <f t="shared" si="80"/>
        <v>1.6939744283554519</v>
      </c>
    </row>
    <row r="1197" spans="1:7" x14ac:dyDescent="0.3">
      <c r="A1197">
        <v>9547</v>
      </c>
      <c r="B1197">
        <v>-5.9079036049710203E-2</v>
      </c>
      <c r="C1197">
        <v>-5.8144837813502499E-2</v>
      </c>
      <c r="D1197">
        <f t="shared" si="77"/>
        <v>9.3419823620770337E-4</v>
      </c>
      <c r="E1197" s="36">
        <f t="shared" si="78"/>
        <v>9.3419823620770337E-4</v>
      </c>
      <c r="F1197">
        <f t="shared" si="79"/>
        <v>1.58126858302436</v>
      </c>
      <c r="G1197" s="27">
        <f t="shared" si="80"/>
        <v>1.58126858302436</v>
      </c>
    </row>
    <row r="1198" spans="1:7" x14ac:dyDescent="0.3">
      <c r="A1198">
        <v>9548</v>
      </c>
      <c r="B1198">
        <v>-5.7994498714434101E-2</v>
      </c>
      <c r="C1198">
        <v>-5.70096005145821E-2</v>
      </c>
      <c r="D1198">
        <f t="shared" si="77"/>
        <v>9.8489819985200094E-4</v>
      </c>
      <c r="E1198" s="36">
        <f t="shared" si="78"/>
        <v>9.8489819985200094E-4</v>
      </c>
      <c r="F1198">
        <f t="shared" si="79"/>
        <v>1.6982614242458691</v>
      </c>
      <c r="G1198" s="27">
        <f t="shared" si="80"/>
        <v>1.6982614242458691</v>
      </c>
    </row>
    <row r="1199" spans="1:7" x14ac:dyDescent="0.3">
      <c r="A1199">
        <v>9549</v>
      </c>
      <c r="B1199">
        <v>-5.6804154620322803E-2</v>
      </c>
      <c r="C1199">
        <v>-5.5646980455216398E-2</v>
      </c>
      <c r="D1199">
        <f t="shared" si="77"/>
        <v>1.1571741651064046E-3</v>
      </c>
      <c r="E1199" s="36">
        <f t="shared" si="78"/>
        <v>1.1571741651064046E-3</v>
      </c>
      <c r="F1199">
        <f t="shared" si="79"/>
        <v>2.0371294544226926</v>
      </c>
      <c r="G1199" s="27">
        <f t="shared" si="80"/>
        <v>2.0371294544226926</v>
      </c>
    </row>
    <row r="1200" spans="1:7" x14ac:dyDescent="0.3">
      <c r="A1200">
        <v>9550</v>
      </c>
      <c r="B1200">
        <v>-5.6776704475225301E-2</v>
      </c>
      <c r="C1200">
        <v>-5.5505539993335899E-2</v>
      </c>
      <c r="D1200">
        <f t="shared" si="77"/>
        <v>1.2711644818894016E-3</v>
      </c>
      <c r="E1200" s="36">
        <f t="shared" si="78"/>
        <v>1.2711644818894016E-3</v>
      </c>
      <c r="F1200">
        <f t="shared" si="79"/>
        <v>2.2388838761222543</v>
      </c>
      <c r="G1200" s="27">
        <f t="shared" si="80"/>
        <v>2.2388838761222543</v>
      </c>
    </row>
    <row r="1201" spans="1:7" x14ac:dyDescent="0.3">
      <c r="A1201">
        <v>9551</v>
      </c>
      <c r="B1201">
        <v>-5.6749575299618701E-2</v>
      </c>
      <c r="C1201">
        <v>-5.5259239399913E-2</v>
      </c>
      <c r="D1201">
        <f t="shared" si="77"/>
        <v>1.4903358997057012E-3</v>
      </c>
      <c r="E1201" s="36">
        <f t="shared" si="78"/>
        <v>1.4903358997057012E-3</v>
      </c>
      <c r="F1201">
        <f t="shared" si="79"/>
        <v>2.6261622079764084</v>
      </c>
      <c r="G1201" s="27">
        <f t="shared" si="80"/>
        <v>2.6261622079764084</v>
      </c>
    </row>
    <row r="1202" spans="1:7" x14ac:dyDescent="0.3">
      <c r="A1202">
        <v>9552</v>
      </c>
      <c r="B1202">
        <v>-5.6815771143203103E-2</v>
      </c>
      <c r="C1202">
        <v>-5.51795618577057E-2</v>
      </c>
      <c r="D1202">
        <f t="shared" si="77"/>
        <v>1.6362092854974031E-3</v>
      </c>
      <c r="E1202" s="36">
        <f t="shared" si="78"/>
        <v>1.6362092854974031E-3</v>
      </c>
      <c r="F1202">
        <f t="shared" si="79"/>
        <v>2.8798505284269886</v>
      </c>
      <c r="G1202" s="27">
        <f t="shared" si="80"/>
        <v>2.8798505284269886</v>
      </c>
    </row>
    <row r="1203" spans="1:7" x14ac:dyDescent="0.3">
      <c r="A1203">
        <v>9553</v>
      </c>
      <c r="B1203">
        <v>-5.6790850074287802E-2</v>
      </c>
      <c r="C1203">
        <v>-5.5150570602794199E-2</v>
      </c>
      <c r="D1203">
        <f t="shared" si="77"/>
        <v>1.6402794714936025E-3</v>
      </c>
      <c r="E1203" s="36">
        <f t="shared" si="78"/>
        <v>1.6402794714936025E-3</v>
      </c>
      <c r="F1203">
        <f t="shared" si="79"/>
        <v>2.8882812448624415</v>
      </c>
      <c r="G1203" s="27">
        <f t="shared" si="80"/>
        <v>2.8882812448624415</v>
      </c>
    </row>
    <row r="1204" spans="1:7" x14ac:dyDescent="0.3">
      <c r="A1204">
        <v>9554</v>
      </c>
      <c r="B1204">
        <v>-5.6228668814955501E-2</v>
      </c>
      <c r="C1204">
        <v>-5.46257649289962E-2</v>
      </c>
      <c r="D1204">
        <f t="shared" si="77"/>
        <v>1.6029038859593017E-3</v>
      </c>
      <c r="E1204" s="36">
        <f t="shared" si="78"/>
        <v>1.6029038859593017E-3</v>
      </c>
      <c r="F1204">
        <f t="shared" si="79"/>
        <v>2.8506879492992141</v>
      </c>
      <c r="G1204" s="27">
        <f t="shared" si="80"/>
        <v>2.8506879492992141</v>
      </c>
    </row>
    <row r="1205" spans="1:7" x14ac:dyDescent="0.3">
      <c r="A1205">
        <v>9555</v>
      </c>
      <c r="B1205">
        <v>-5.5603727621690101E-2</v>
      </c>
      <c r="C1205">
        <v>-5.6397960564290098E-2</v>
      </c>
      <c r="D1205">
        <f t="shared" si="77"/>
        <v>7.9423294259999694E-4</v>
      </c>
      <c r="E1205" s="36">
        <f t="shared" si="78"/>
        <v>7.9423294259999694E-4</v>
      </c>
      <c r="F1205">
        <f t="shared" si="79"/>
        <v>1.4283807517433051</v>
      </c>
      <c r="G1205" s="27">
        <f t="shared" si="80"/>
        <v>1.4283807517433051</v>
      </c>
    </row>
    <row r="1206" spans="1:7" x14ac:dyDescent="0.3">
      <c r="A1206">
        <v>9556</v>
      </c>
      <c r="B1206">
        <v>-5.5277130466068303E-2</v>
      </c>
      <c r="C1206">
        <v>-5.8273185945103001E-2</v>
      </c>
      <c r="D1206">
        <f t="shared" si="77"/>
        <v>2.9960554790346983E-3</v>
      </c>
      <c r="E1206" s="36">
        <f t="shared" si="78"/>
        <v>2.9960554790346983E-3</v>
      </c>
      <c r="F1206">
        <f t="shared" si="79"/>
        <v>5.4200633313876843</v>
      </c>
      <c r="G1206" s="27">
        <f t="shared" si="80"/>
        <v>5.4200633313876843</v>
      </c>
    </row>
    <row r="1207" spans="1:7" x14ac:dyDescent="0.3">
      <c r="A1207">
        <v>9557</v>
      </c>
      <c r="B1207">
        <v>-5.5337604013583903E-2</v>
      </c>
      <c r="C1207">
        <v>-5.9251062938122399E-2</v>
      </c>
      <c r="D1207">
        <f t="shared" si="77"/>
        <v>3.913458924538496E-3</v>
      </c>
      <c r="E1207" s="36">
        <f t="shared" si="78"/>
        <v>3.913458924538496E-3</v>
      </c>
      <c r="F1207">
        <f t="shared" si="79"/>
        <v>7.0719703071673399</v>
      </c>
      <c r="G1207" s="27">
        <f t="shared" si="80"/>
        <v>7.0719703071673399</v>
      </c>
    </row>
    <row r="1208" spans="1:7" x14ac:dyDescent="0.3">
      <c r="A1208">
        <v>9558</v>
      </c>
      <c r="B1208">
        <v>-5.4963223563703402E-2</v>
      </c>
      <c r="C1208">
        <v>-5.85935924048719E-2</v>
      </c>
      <c r="D1208">
        <f t="shared" si="77"/>
        <v>3.6303688411684978E-3</v>
      </c>
      <c r="E1208" s="36">
        <f t="shared" si="78"/>
        <v>3.6303688411684978E-3</v>
      </c>
      <c r="F1208">
        <f t="shared" si="79"/>
        <v>6.6050871942778837</v>
      </c>
      <c r="G1208" s="27">
        <f t="shared" si="80"/>
        <v>6.6050871942778837</v>
      </c>
    </row>
    <row r="1209" spans="1:7" x14ac:dyDescent="0.3">
      <c r="A1209">
        <v>9559</v>
      </c>
      <c r="B1209">
        <v>-5.4586322608117403E-2</v>
      </c>
      <c r="C1209">
        <v>-5.8075156281214999E-2</v>
      </c>
      <c r="D1209">
        <f t="shared" si="77"/>
        <v>3.4888336730975952E-3</v>
      </c>
      <c r="E1209" s="36">
        <f t="shared" si="78"/>
        <v>3.4888336730975952E-3</v>
      </c>
      <c r="F1209">
        <f t="shared" si="79"/>
        <v>6.391406320122357</v>
      </c>
      <c r="G1209" s="27">
        <f t="shared" si="80"/>
        <v>6.391406320122357</v>
      </c>
    </row>
    <row r="1210" spans="1:7" x14ac:dyDescent="0.3">
      <c r="A1210">
        <v>9560</v>
      </c>
      <c r="B1210">
        <v>-5.4642550238866897E-2</v>
      </c>
      <c r="C1210">
        <v>-5.8551115971891797E-2</v>
      </c>
      <c r="D1210">
        <f t="shared" si="77"/>
        <v>3.9085657330249005E-3</v>
      </c>
      <c r="E1210" s="36">
        <f t="shared" si="78"/>
        <v>3.9085657330249005E-3</v>
      </c>
      <c r="F1210">
        <f t="shared" si="79"/>
        <v>7.15297092822136</v>
      </c>
      <c r="G1210" s="27">
        <f t="shared" si="80"/>
        <v>7.15297092822136</v>
      </c>
    </row>
    <row r="1211" spans="1:7" x14ac:dyDescent="0.3">
      <c r="A1211">
        <v>9561</v>
      </c>
      <c r="B1211">
        <v>-5.4241531330951998E-2</v>
      </c>
      <c r="C1211">
        <v>-5.7999447275496101E-2</v>
      </c>
      <c r="D1211">
        <f t="shared" si="77"/>
        <v>3.7579159445441032E-3</v>
      </c>
      <c r="E1211" s="36">
        <f t="shared" si="78"/>
        <v>3.7579159445441032E-3</v>
      </c>
      <c r="F1211">
        <f t="shared" si="79"/>
        <v>6.9281155091573039</v>
      </c>
      <c r="G1211" s="27">
        <f t="shared" si="80"/>
        <v>6.9281155091573039</v>
      </c>
    </row>
    <row r="1212" spans="1:7" x14ac:dyDescent="0.3">
      <c r="A1212">
        <v>9562</v>
      </c>
      <c r="B1212">
        <v>-5.4352788399500099E-2</v>
      </c>
      <c r="C1212">
        <v>-5.8895176010714499E-2</v>
      </c>
      <c r="D1212">
        <f t="shared" si="77"/>
        <v>4.5423876112144004E-3</v>
      </c>
      <c r="E1212" s="36">
        <f t="shared" si="78"/>
        <v>4.5423876112144004E-3</v>
      </c>
      <c r="F1212">
        <f t="shared" si="79"/>
        <v>8.3572301347766338</v>
      </c>
      <c r="G1212" s="27">
        <f t="shared" si="80"/>
        <v>8.3572301347766338</v>
      </c>
    </row>
    <row r="1213" spans="1:7" x14ac:dyDescent="0.3">
      <c r="A1213">
        <v>9563</v>
      </c>
      <c r="B1213">
        <v>-5.4725914833079398E-2</v>
      </c>
      <c r="C1213">
        <v>-5.8879668833790699E-2</v>
      </c>
      <c r="D1213">
        <f t="shared" si="77"/>
        <v>4.1537540007113016E-3</v>
      </c>
      <c r="E1213" s="36">
        <f t="shared" si="78"/>
        <v>4.1537540007113016E-3</v>
      </c>
      <c r="F1213">
        <f t="shared" si="79"/>
        <v>7.5901042739637141</v>
      </c>
      <c r="G1213" s="27">
        <f t="shared" si="80"/>
        <v>7.5901042739637141</v>
      </c>
    </row>
    <row r="1214" spans="1:7" x14ac:dyDescent="0.3">
      <c r="A1214">
        <v>9564</v>
      </c>
      <c r="B1214">
        <v>-5.5223279584999702E-2</v>
      </c>
      <c r="C1214">
        <v>-5.9159065772931001E-2</v>
      </c>
      <c r="D1214">
        <f t="shared" si="77"/>
        <v>3.9357861879312991E-3</v>
      </c>
      <c r="E1214" s="36">
        <f t="shared" si="78"/>
        <v>3.9357861879312991E-3</v>
      </c>
      <c r="F1214">
        <f t="shared" si="79"/>
        <v>7.1270417430991859</v>
      </c>
      <c r="G1214" s="27">
        <f t="shared" si="80"/>
        <v>7.1270417430991859</v>
      </c>
    </row>
    <row r="1215" spans="1:7" x14ac:dyDescent="0.3">
      <c r="A1215">
        <v>9565</v>
      </c>
      <c r="B1215">
        <v>-5.5754416954428503E-2</v>
      </c>
      <c r="C1215">
        <v>-5.9314782180145798E-2</v>
      </c>
      <c r="D1215">
        <f t="shared" si="77"/>
        <v>3.5603652257172949E-3</v>
      </c>
      <c r="E1215" s="36">
        <f t="shared" si="78"/>
        <v>3.5603652257172949E-3</v>
      </c>
      <c r="F1215">
        <f t="shared" si="79"/>
        <v>6.3857994042470194</v>
      </c>
      <c r="G1215" s="27">
        <f t="shared" si="80"/>
        <v>6.3857994042470194</v>
      </c>
    </row>
    <row r="1216" spans="1:7" x14ac:dyDescent="0.3">
      <c r="A1216">
        <v>9566</v>
      </c>
      <c r="B1216">
        <v>-5.49122288635275E-2</v>
      </c>
      <c r="C1216">
        <v>-5.8525456185562999E-2</v>
      </c>
      <c r="D1216">
        <f t="shared" si="77"/>
        <v>3.6132273220354991E-3</v>
      </c>
      <c r="E1216" s="36">
        <f t="shared" si="78"/>
        <v>3.6132273220354991E-3</v>
      </c>
      <c r="F1216">
        <f t="shared" si="79"/>
        <v>6.5800048492211021</v>
      </c>
      <c r="G1216" s="27">
        <f t="shared" si="80"/>
        <v>6.5800048492211021</v>
      </c>
    </row>
    <row r="1217" spans="1:7" x14ac:dyDescent="0.3">
      <c r="A1217">
        <v>9567</v>
      </c>
      <c r="B1217">
        <v>-5.4075509945287002E-2</v>
      </c>
      <c r="C1217">
        <v>-5.78312846830389E-2</v>
      </c>
      <c r="D1217">
        <f t="shared" si="77"/>
        <v>3.7557747377518977E-3</v>
      </c>
      <c r="E1217" s="36">
        <f t="shared" si="78"/>
        <v>3.7557747377518977E-3</v>
      </c>
      <c r="F1217">
        <f t="shared" si="79"/>
        <v>6.945426389047368</v>
      </c>
      <c r="G1217" s="27">
        <f t="shared" si="80"/>
        <v>6.945426389047368</v>
      </c>
    </row>
    <row r="1218" spans="1:7" x14ac:dyDescent="0.3">
      <c r="A1218">
        <v>9568</v>
      </c>
      <c r="B1218">
        <v>-5.3239027258265202E-2</v>
      </c>
      <c r="C1218">
        <v>-5.6254607264924199E-2</v>
      </c>
      <c r="D1218">
        <f t="shared" si="77"/>
        <v>3.0155800066589966E-3</v>
      </c>
      <c r="E1218" s="36">
        <f t="shared" si="78"/>
        <v>3.0155800066589966E-3</v>
      </c>
      <c r="F1218">
        <f t="shared" si="79"/>
        <v>5.6642282212074724</v>
      </c>
      <c r="G1218" s="27">
        <f t="shared" si="80"/>
        <v>5.6642282212074724</v>
      </c>
    </row>
    <row r="1219" spans="1:7" x14ac:dyDescent="0.3">
      <c r="A1219">
        <v>9569</v>
      </c>
      <c r="B1219">
        <v>-5.2402366081709097E-2</v>
      </c>
      <c r="C1219">
        <v>-5.5248129909565999E-2</v>
      </c>
      <c r="D1219">
        <f t="shared" si="77"/>
        <v>2.8457638278569022E-3</v>
      </c>
      <c r="E1219" s="36">
        <f t="shared" si="78"/>
        <v>2.8457638278569022E-3</v>
      </c>
      <c r="F1219">
        <f t="shared" si="79"/>
        <v>5.4306017850789532</v>
      </c>
      <c r="G1219" s="27">
        <f t="shared" si="80"/>
        <v>5.4306017850789532</v>
      </c>
    </row>
    <row r="1220" spans="1:7" x14ac:dyDescent="0.3">
      <c r="A1220">
        <v>9570</v>
      </c>
      <c r="B1220">
        <v>-5.1450708028001897E-2</v>
      </c>
      <c r="C1220">
        <v>-5.3921335056369799E-2</v>
      </c>
      <c r="D1220">
        <f t="shared" ref="D1220:D1283" si="81">ABS(B1220-C1220)</f>
        <v>2.4706270283679013E-3</v>
      </c>
      <c r="E1220" s="36">
        <f t="shared" ref="E1220:E1283" si="82">D1220</f>
        <v>2.4706270283679013E-3</v>
      </c>
      <c r="F1220">
        <f t="shared" ref="F1220:F1283" si="83">ABS(E1220/B1220)*100</f>
        <v>4.8019300862162471</v>
      </c>
      <c r="G1220" s="27">
        <f t="shared" ref="G1220:G1283" si="84">F1220</f>
        <v>4.8019300862162471</v>
      </c>
    </row>
    <row r="1221" spans="1:7" x14ac:dyDescent="0.3">
      <c r="A1221">
        <v>9571</v>
      </c>
      <c r="B1221">
        <v>-5.0498328676943698E-2</v>
      </c>
      <c r="C1221">
        <v>-5.2400957718091203E-2</v>
      </c>
      <c r="D1221">
        <f t="shared" si="81"/>
        <v>1.902629041147505E-3</v>
      </c>
      <c r="E1221" s="36">
        <f t="shared" si="82"/>
        <v>1.902629041147505E-3</v>
      </c>
      <c r="F1221">
        <f t="shared" si="83"/>
        <v>3.7677069538663739</v>
      </c>
      <c r="G1221" s="27">
        <f t="shared" si="84"/>
        <v>3.7677069538663739</v>
      </c>
    </row>
    <row r="1222" spans="1:7" x14ac:dyDescent="0.3">
      <c r="A1222">
        <v>9572</v>
      </c>
      <c r="B1222">
        <v>-4.9545876778768698E-2</v>
      </c>
      <c r="C1222">
        <v>-5.18975807725797E-2</v>
      </c>
      <c r="D1222">
        <f t="shared" si="81"/>
        <v>2.3517039938110024E-3</v>
      </c>
      <c r="E1222" s="36">
        <f t="shared" si="82"/>
        <v>2.3517039938110024E-3</v>
      </c>
      <c r="F1222">
        <f t="shared" si="83"/>
        <v>4.746518069125683</v>
      </c>
      <c r="G1222" s="27">
        <f t="shared" si="84"/>
        <v>4.746518069125683</v>
      </c>
    </row>
    <row r="1223" spans="1:7" x14ac:dyDescent="0.3">
      <c r="A1223">
        <v>9573</v>
      </c>
      <c r="B1223">
        <v>-4.8593327293721698E-2</v>
      </c>
      <c r="C1223">
        <v>-4.8281942637101199E-2</v>
      </c>
      <c r="D1223">
        <f t="shared" si="81"/>
        <v>3.1138465662049891E-4</v>
      </c>
      <c r="E1223" s="36">
        <f t="shared" si="82"/>
        <v>3.1138465662049891E-4</v>
      </c>
      <c r="F1223">
        <f t="shared" si="83"/>
        <v>0.6407971504777572</v>
      </c>
      <c r="G1223" s="27">
        <f t="shared" si="84"/>
        <v>0.6407971504777572</v>
      </c>
    </row>
    <row r="1224" spans="1:7" x14ac:dyDescent="0.3">
      <c r="A1224">
        <v>9574</v>
      </c>
      <c r="B1224">
        <v>-4.6458393748246597E-2</v>
      </c>
      <c r="C1224">
        <v>-4.6345080988999303E-2</v>
      </c>
      <c r="D1224">
        <f t="shared" si="81"/>
        <v>1.1331275924729434E-4</v>
      </c>
      <c r="E1224" s="36">
        <f t="shared" si="82"/>
        <v>1.1331275924729434E-4</v>
      </c>
      <c r="F1224">
        <f t="shared" si="83"/>
        <v>0.24390158614033211</v>
      </c>
      <c r="G1224" s="27">
        <f t="shared" si="84"/>
        <v>0.24390158614033211</v>
      </c>
    </row>
    <row r="1225" spans="1:7" x14ac:dyDescent="0.3">
      <c r="A1225">
        <v>9575</v>
      </c>
      <c r="B1225">
        <v>-4.4322830562890603E-2</v>
      </c>
      <c r="C1225">
        <v>-4.4496634687742599E-2</v>
      </c>
      <c r="D1225">
        <f t="shared" si="81"/>
        <v>1.7380412485199642E-4</v>
      </c>
      <c r="E1225" s="36">
        <f t="shared" si="82"/>
        <v>1.7380412485199642E-4</v>
      </c>
      <c r="F1225">
        <f t="shared" si="83"/>
        <v>0.39213227730431632</v>
      </c>
      <c r="G1225" s="27">
        <f t="shared" si="84"/>
        <v>0.39213227730431632</v>
      </c>
    </row>
    <row r="1226" spans="1:7" x14ac:dyDescent="0.3">
      <c r="A1226">
        <v>9576</v>
      </c>
      <c r="B1226">
        <v>-4.2187249092019E-2</v>
      </c>
      <c r="C1226">
        <v>-4.2535454931497498E-2</v>
      </c>
      <c r="D1226">
        <f t="shared" si="81"/>
        <v>3.4820583947849787E-4</v>
      </c>
      <c r="E1226" s="36">
        <f t="shared" si="82"/>
        <v>3.4820583947849787E-4</v>
      </c>
      <c r="F1226">
        <f t="shared" si="83"/>
        <v>0.8253817136049566</v>
      </c>
      <c r="G1226" s="27">
        <f t="shared" si="84"/>
        <v>0.8253817136049566</v>
      </c>
    </row>
    <row r="1227" spans="1:7" x14ac:dyDescent="0.3">
      <c r="A1227">
        <v>9577</v>
      </c>
      <c r="B1227">
        <v>-4.0052762098158098E-2</v>
      </c>
      <c r="C1227">
        <v>-4.0823245923228099E-2</v>
      </c>
      <c r="D1227">
        <f t="shared" si="81"/>
        <v>7.7048382507000079E-4</v>
      </c>
      <c r="E1227" s="36">
        <f t="shared" si="82"/>
        <v>7.7048382507000079E-4</v>
      </c>
      <c r="F1227">
        <f t="shared" si="83"/>
        <v>1.9236721382204822</v>
      </c>
      <c r="G1227" s="27">
        <f t="shared" si="84"/>
        <v>1.9236721382204822</v>
      </c>
    </row>
    <row r="1228" spans="1:7" x14ac:dyDescent="0.3">
      <c r="A1228">
        <v>9578</v>
      </c>
      <c r="B1228">
        <v>-3.7017346501711297E-2</v>
      </c>
      <c r="C1228">
        <v>-3.7342748173231299E-2</v>
      </c>
      <c r="D1228">
        <f t="shared" si="81"/>
        <v>3.2540167152000227E-4</v>
      </c>
      <c r="E1228" s="36">
        <f t="shared" si="82"/>
        <v>3.2540167152000227E-4</v>
      </c>
      <c r="F1228">
        <f t="shared" si="83"/>
        <v>0.87905185614792525</v>
      </c>
      <c r="G1228" s="27">
        <f t="shared" si="84"/>
        <v>0.87905185614792525</v>
      </c>
    </row>
    <row r="1229" spans="1:7" x14ac:dyDescent="0.3">
      <c r="A1229">
        <v>9579</v>
      </c>
      <c r="B1229">
        <v>-3.5184476590648099E-2</v>
      </c>
      <c r="C1229">
        <v>-3.4376781643139301E-2</v>
      </c>
      <c r="D1229">
        <f t="shared" si="81"/>
        <v>8.0769494750879828E-4</v>
      </c>
      <c r="E1229" s="36">
        <f t="shared" si="82"/>
        <v>8.0769494750879828E-4</v>
      </c>
      <c r="F1229">
        <f t="shared" si="83"/>
        <v>2.2956002924411285</v>
      </c>
      <c r="G1229" s="27">
        <f t="shared" si="84"/>
        <v>2.2956002924411285</v>
      </c>
    </row>
    <row r="1230" spans="1:7" x14ac:dyDescent="0.3">
      <c r="A1230">
        <v>9580</v>
      </c>
      <c r="B1230">
        <v>-3.5145646993720803E-2</v>
      </c>
      <c r="C1230">
        <v>-3.44358599468415E-2</v>
      </c>
      <c r="D1230">
        <f t="shared" si="81"/>
        <v>7.0978704687930244E-4</v>
      </c>
      <c r="E1230" s="36">
        <f t="shared" si="82"/>
        <v>7.0978704687930244E-4</v>
      </c>
      <c r="F1230">
        <f t="shared" si="83"/>
        <v>2.0195589143830945</v>
      </c>
      <c r="G1230" s="27">
        <f t="shared" si="84"/>
        <v>2.0195589143830945</v>
      </c>
    </row>
    <row r="1231" spans="1:7" x14ac:dyDescent="0.3">
      <c r="A1231">
        <v>9581</v>
      </c>
      <c r="B1231">
        <v>-3.6524286066698899E-2</v>
      </c>
      <c r="C1231">
        <v>-3.5408865744863301E-2</v>
      </c>
      <c r="D1231">
        <f t="shared" si="81"/>
        <v>1.1154203218355987E-3</v>
      </c>
      <c r="E1231" s="36">
        <f t="shared" si="82"/>
        <v>1.1154203218355987E-3</v>
      </c>
      <c r="F1231">
        <f t="shared" si="83"/>
        <v>3.053914099234333</v>
      </c>
      <c r="G1231" s="27">
        <f t="shared" si="84"/>
        <v>3.053914099234333</v>
      </c>
    </row>
    <row r="1232" spans="1:7" x14ac:dyDescent="0.3">
      <c r="A1232">
        <v>9582</v>
      </c>
      <c r="B1232">
        <v>-3.5384518989187499E-2</v>
      </c>
      <c r="C1232">
        <v>-3.4496761041612797E-2</v>
      </c>
      <c r="D1232">
        <f t="shared" si="81"/>
        <v>8.8775794757470217E-4</v>
      </c>
      <c r="E1232" s="36">
        <f t="shared" si="82"/>
        <v>8.8775794757470217E-4</v>
      </c>
      <c r="F1232">
        <f t="shared" si="83"/>
        <v>2.5088879909487414</v>
      </c>
      <c r="G1232" s="27">
        <f t="shared" si="84"/>
        <v>2.5088879909487414</v>
      </c>
    </row>
    <row r="1233" spans="1:7" x14ac:dyDescent="0.3">
      <c r="A1233">
        <v>9583</v>
      </c>
      <c r="B1233">
        <v>-3.41218213788166E-2</v>
      </c>
      <c r="C1233">
        <v>-3.3455962758745503E-2</v>
      </c>
      <c r="D1233">
        <f t="shared" si="81"/>
        <v>6.6585862007109697E-4</v>
      </c>
      <c r="E1233" s="36">
        <f t="shared" si="82"/>
        <v>6.6585862007109697E-4</v>
      </c>
      <c r="F1233">
        <f t="shared" si="83"/>
        <v>1.9514158188650303</v>
      </c>
      <c r="G1233" s="27">
        <f t="shared" si="84"/>
        <v>1.9514158188650303</v>
      </c>
    </row>
    <row r="1234" spans="1:7" x14ac:dyDescent="0.3">
      <c r="A1234">
        <v>9584</v>
      </c>
      <c r="B1234">
        <v>-3.2974160351307603E-2</v>
      </c>
      <c r="C1234">
        <v>-3.2196657110167802E-2</v>
      </c>
      <c r="D1234">
        <f t="shared" si="81"/>
        <v>7.775032411398014E-4</v>
      </c>
      <c r="E1234" s="36">
        <f t="shared" si="82"/>
        <v>7.775032411398014E-4</v>
      </c>
      <c r="F1234">
        <f t="shared" si="83"/>
        <v>2.3579167228407352</v>
      </c>
      <c r="G1234" s="27">
        <f t="shared" si="84"/>
        <v>2.3579167228407352</v>
      </c>
    </row>
    <row r="1235" spans="1:7" x14ac:dyDescent="0.3">
      <c r="A1235">
        <v>9585</v>
      </c>
      <c r="B1235">
        <v>-3.1730772713179201E-2</v>
      </c>
      <c r="C1235">
        <v>-3.1491267584440798E-2</v>
      </c>
      <c r="D1235">
        <f t="shared" si="81"/>
        <v>2.3950512873840285E-4</v>
      </c>
      <c r="E1235" s="36">
        <f t="shared" si="82"/>
        <v>2.3950512873840285E-4</v>
      </c>
      <c r="F1235">
        <f t="shared" si="83"/>
        <v>0.75480395924592691</v>
      </c>
      <c r="G1235" s="27">
        <f t="shared" si="84"/>
        <v>0.75480395924592691</v>
      </c>
    </row>
    <row r="1236" spans="1:7" x14ac:dyDescent="0.3">
      <c r="A1236">
        <v>9586</v>
      </c>
      <c r="B1236">
        <v>-3.3045560252283598E-2</v>
      </c>
      <c r="C1236">
        <v>-3.2079919679144503E-2</v>
      </c>
      <c r="D1236">
        <f t="shared" si="81"/>
        <v>9.6564057313909546E-4</v>
      </c>
      <c r="E1236" s="36">
        <f t="shared" si="82"/>
        <v>9.6564057313909546E-4</v>
      </c>
      <c r="F1236">
        <f t="shared" si="83"/>
        <v>2.9221491957376191</v>
      </c>
      <c r="G1236" s="27">
        <f t="shared" si="84"/>
        <v>2.9221491957376191</v>
      </c>
    </row>
    <row r="1237" spans="1:7" x14ac:dyDescent="0.3">
      <c r="A1237">
        <v>9587</v>
      </c>
      <c r="B1237">
        <v>-3.4284369842026999E-2</v>
      </c>
      <c r="C1237">
        <v>-3.3476813913724798E-2</v>
      </c>
      <c r="D1237">
        <f t="shared" si="81"/>
        <v>8.0755592830220047E-4</v>
      </c>
      <c r="E1237" s="36">
        <f t="shared" si="82"/>
        <v>8.0755592830220047E-4</v>
      </c>
      <c r="F1237">
        <f t="shared" si="83"/>
        <v>2.3554638222116884</v>
      </c>
      <c r="G1237" s="27">
        <f t="shared" si="84"/>
        <v>2.3554638222116884</v>
      </c>
    </row>
    <row r="1238" spans="1:7" x14ac:dyDescent="0.3">
      <c r="A1238">
        <v>9588</v>
      </c>
      <c r="B1238">
        <v>-3.5599564054491301E-2</v>
      </c>
      <c r="C1238">
        <v>-3.48166614607133E-2</v>
      </c>
      <c r="D1238">
        <f t="shared" si="81"/>
        <v>7.8290259377800098E-4</v>
      </c>
      <c r="E1238" s="36">
        <f t="shared" si="82"/>
        <v>7.8290259377800098E-4</v>
      </c>
      <c r="F1238">
        <f t="shared" si="83"/>
        <v>2.1991915198164587</v>
      </c>
      <c r="G1238" s="27">
        <f t="shared" si="84"/>
        <v>2.1991915198164587</v>
      </c>
    </row>
    <row r="1239" spans="1:7" x14ac:dyDescent="0.3">
      <c r="A1239">
        <v>9589</v>
      </c>
      <c r="B1239">
        <v>-3.69551406096323E-2</v>
      </c>
      <c r="C1239">
        <v>-3.61028668234082E-2</v>
      </c>
      <c r="D1239">
        <f t="shared" si="81"/>
        <v>8.5227378622410033E-4</v>
      </c>
      <c r="E1239" s="36">
        <f t="shared" si="82"/>
        <v>8.5227378622410033E-4</v>
      </c>
      <c r="F1239">
        <f t="shared" si="83"/>
        <v>2.3062387861729756</v>
      </c>
      <c r="G1239" s="27">
        <f t="shared" si="84"/>
        <v>2.3062387861729756</v>
      </c>
    </row>
    <row r="1240" spans="1:7" x14ac:dyDescent="0.3">
      <c r="A1240">
        <v>9590</v>
      </c>
      <c r="B1240">
        <v>-3.8411864081547703E-2</v>
      </c>
      <c r="C1240">
        <v>-3.7643417138413501E-2</v>
      </c>
      <c r="D1240">
        <f t="shared" si="81"/>
        <v>7.684469431342017E-4</v>
      </c>
      <c r="E1240" s="36">
        <f t="shared" si="82"/>
        <v>7.684469431342017E-4</v>
      </c>
      <c r="F1240">
        <f t="shared" si="83"/>
        <v>2.000545824859743</v>
      </c>
      <c r="G1240" s="27">
        <f t="shared" si="84"/>
        <v>2.000545824859743</v>
      </c>
    </row>
    <row r="1241" spans="1:7" x14ac:dyDescent="0.3">
      <c r="A1241">
        <v>9591</v>
      </c>
      <c r="B1241">
        <v>-3.9961263151553301E-2</v>
      </c>
      <c r="C1241">
        <v>-3.9143733883760801E-2</v>
      </c>
      <c r="D1241">
        <f t="shared" si="81"/>
        <v>8.1752926779250085E-4</v>
      </c>
      <c r="E1241" s="36">
        <f t="shared" si="82"/>
        <v>8.1752926779250085E-4</v>
      </c>
      <c r="F1241">
        <f t="shared" si="83"/>
        <v>2.0458043698268917</v>
      </c>
      <c r="G1241" s="27">
        <f t="shared" si="84"/>
        <v>2.0458043698268917</v>
      </c>
    </row>
    <row r="1242" spans="1:7" x14ac:dyDescent="0.3">
      <c r="A1242">
        <v>9592</v>
      </c>
      <c r="B1242">
        <v>-4.1565617134396403E-2</v>
      </c>
      <c r="C1242">
        <v>-4.0693031038746101E-2</v>
      </c>
      <c r="D1242">
        <f t="shared" si="81"/>
        <v>8.7258609565030176E-4</v>
      </c>
      <c r="E1242" s="36">
        <f t="shared" si="82"/>
        <v>8.7258609565030176E-4</v>
      </c>
      <c r="F1242">
        <f t="shared" si="83"/>
        <v>2.0992978230755508</v>
      </c>
      <c r="G1242" s="27">
        <f t="shared" si="84"/>
        <v>2.0992978230755508</v>
      </c>
    </row>
    <row r="1243" spans="1:7" x14ac:dyDescent="0.3">
      <c r="A1243">
        <v>9593</v>
      </c>
      <c r="B1243">
        <v>-4.3025701696917502E-2</v>
      </c>
      <c r="C1243">
        <v>-4.2190790791333997E-2</v>
      </c>
      <c r="D1243">
        <f t="shared" si="81"/>
        <v>8.3491090558350523E-4</v>
      </c>
      <c r="E1243" s="36">
        <f t="shared" si="82"/>
        <v>8.3491090558350523E-4</v>
      </c>
      <c r="F1243">
        <f t="shared" si="83"/>
        <v>1.9404934089507733</v>
      </c>
      <c r="G1243" s="27">
        <f t="shared" si="84"/>
        <v>1.9404934089507733</v>
      </c>
    </row>
    <row r="1244" spans="1:7" x14ac:dyDescent="0.3">
      <c r="A1244">
        <v>9594</v>
      </c>
      <c r="B1244">
        <v>-4.5449920141478903E-2</v>
      </c>
      <c r="C1244">
        <v>-4.4618533521358597E-2</v>
      </c>
      <c r="D1244">
        <f t="shared" si="81"/>
        <v>8.3138662012030573E-4</v>
      </c>
      <c r="E1244" s="36">
        <f t="shared" si="82"/>
        <v>8.3138662012030573E-4</v>
      </c>
      <c r="F1244">
        <f t="shared" si="83"/>
        <v>1.8292367016978723</v>
      </c>
      <c r="G1244" s="27">
        <f t="shared" si="84"/>
        <v>1.8292367016978723</v>
      </c>
    </row>
    <row r="1245" spans="1:7" x14ac:dyDescent="0.3">
      <c r="A1245">
        <v>9595</v>
      </c>
      <c r="B1245">
        <v>-4.79284811474728E-2</v>
      </c>
      <c r="C1245">
        <v>-4.71856096363375E-2</v>
      </c>
      <c r="D1245">
        <f t="shared" si="81"/>
        <v>7.4287151113529987E-4</v>
      </c>
      <c r="E1245" s="36">
        <f t="shared" si="82"/>
        <v>7.4287151113529987E-4</v>
      </c>
      <c r="F1245">
        <f t="shared" si="83"/>
        <v>1.5499583824689391</v>
      </c>
      <c r="G1245" s="27">
        <f t="shared" si="84"/>
        <v>1.5499583824689391</v>
      </c>
    </row>
    <row r="1246" spans="1:7" x14ac:dyDescent="0.3">
      <c r="A1246">
        <v>9596</v>
      </c>
      <c r="B1246">
        <v>-5.0250868419550801E-2</v>
      </c>
      <c r="C1246">
        <v>-4.94710839740325E-2</v>
      </c>
      <c r="D1246">
        <f t="shared" si="81"/>
        <v>7.7978444551830145E-4</v>
      </c>
      <c r="E1246" s="36">
        <f t="shared" si="82"/>
        <v>7.7978444551830145E-4</v>
      </c>
      <c r="F1246">
        <f t="shared" si="83"/>
        <v>1.5517830239425583</v>
      </c>
      <c r="G1246" s="27">
        <f t="shared" si="84"/>
        <v>1.5517830239425583</v>
      </c>
    </row>
    <row r="1247" spans="1:7" x14ac:dyDescent="0.3">
      <c r="A1247">
        <v>9597</v>
      </c>
      <c r="B1247">
        <v>-5.2722240428180099E-2</v>
      </c>
      <c r="C1247">
        <v>-5.1814522883655498E-2</v>
      </c>
      <c r="D1247">
        <f t="shared" si="81"/>
        <v>9.0771754452460135E-4</v>
      </c>
      <c r="E1247" s="36">
        <f t="shared" si="82"/>
        <v>9.0771754452460135E-4</v>
      </c>
      <c r="F1247">
        <f t="shared" si="83"/>
        <v>1.7216975931838914</v>
      </c>
      <c r="G1247" s="27">
        <f t="shared" si="84"/>
        <v>1.7216975931838914</v>
      </c>
    </row>
    <row r="1248" spans="1:7" x14ac:dyDescent="0.3">
      <c r="A1248">
        <v>9598</v>
      </c>
      <c r="B1248">
        <v>-4.8700687454231499E-2</v>
      </c>
      <c r="C1248">
        <v>-4.7549883360879203E-2</v>
      </c>
      <c r="D1248">
        <f t="shared" si="81"/>
        <v>1.1508040933522964E-3</v>
      </c>
      <c r="E1248" s="36">
        <f t="shared" si="82"/>
        <v>1.1508040933522964E-3</v>
      </c>
      <c r="F1248">
        <f t="shared" si="83"/>
        <v>2.3630140630639196</v>
      </c>
      <c r="G1248" s="27">
        <f t="shared" si="84"/>
        <v>2.3630140630639196</v>
      </c>
    </row>
    <row r="1249" spans="1:7" x14ac:dyDescent="0.3">
      <c r="A1249">
        <v>9599</v>
      </c>
      <c r="B1249">
        <v>-5.2799894339965202E-2</v>
      </c>
      <c r="C1249">
        <v>-5.1480448679039198E-2</v>
      </c>
      <c r="D1249">
        <f t="shared" si="81"/>
        <v>1.3194456609260038E-3</v>
      </c>
      <c r="E1249" s="36">
        <f t="shared" si="82"/>
        <v>1.3194456609260038E-3</v>
      </c>
      <c r="F1249">
        <f t="shared" si="83"/>
        <v>2.4989551161417598</v>
      </c>
      <c r="G1249" s="27">
        <f t="shared" si="84"/>
        <v>2.4989551161417598</v>
      </c>
    </row>
    <row r="1250" spans="1:7" x14ac:dyDescent="0.3">
      <c r="A1250">
        <v>9600</v>
      </c>
      <c r="B1250">
        <v>-5.6035736052433699E-2</v>
      </c>
      <c r="C1250">
        <v>-5.4924646939269801E-2</v>
      </c>
      <c r="D1250">
        <f t="shared" si="81"/>
        <v>1.1110891131638975E-3</v>
      </c>
      <c r="E1250" s="36">
        <f t="shared" si="82"/>
        <v>1.1110891131638975E-3</v>
      </c>
      <c r="F1250">
        <f t="shared" si="83"/>
        <v>1.9828223762854302</v>
      </c>
      <c r="G1250" s="27">
        <f t="shared" si="84"/>
        <v>1.9828223762854302</v>
      </c>
    </row>
    <row r="1251" spans="1:7" x14ac:dyDescent="0.3">
      <c r="A1251">
        <v>11809</v>
      </c>
      <c r="B1251">
        <v>-5.5733690202953198E-2</v>
      </c>
      <c r="C1251">
        <v>-5.51813792105771E-2</v>
      </c>
      <c r="D1251">
        <f t="shared" si="81"/>
        <v>5.5231099237609826E-4</v>
      </c>
      <c r="E1251" s="36">
        <f t="shared" si="82"/>
        <v>5.5231099237609826E-4</v>
      </c>
      <c r="F1251">
        <f t="shared" si="83"/>
        <v>0.99098227726329979</v>
      </c>
      <c r="G1251" s="27">
        <f t="shared" si="84"/>
        <v>0.99098227726329979</v>
      </c>
    </row>
    <row r="1252" spans="1:7" x14ac:dyDescent="0.3">
      <c r="A1252">
        <v>11810</v>
      </c>
      <c r="B1252">
        <v>-5.8474287886895501E-2</v>
      </c>
      <c r="C1252">
        <v>-5.7610299717741099E-2</v>
      </c>
      <c r="D1252">
        <f t="shared" si="81"/>
        <v>8.6398816915440185E-4</v>
      </c>
      <c r="E1252" s="36">
        <f t="shared" si="82"/>
        <v>8.6398816915440185E-4</v>
      </c>
      <c r="F1252">
        <f t="shared" si="83"/>
        <v>1.4775522719072354</v>
      </c>
      <c r="G1252" s="27">
        <f t="shared" si="84"/>
        <v>1.4775522719072354</v>
      </c>
    </row>
    <row r="1253" spans="1:7" x14ac:dyDescent="0.3">
      <c r="A1253">
        <v>11811</v>
      </c>
      <c r="B1253">
        <v>-6.1182851424232701E-2</v>
      </c>
      <c r="C1253">
        <v>-6.0215329341794202E-2</v>
      </c>
      <c r="D1253">
        <f t="shared" si="81"/>
        <v>9.6752208243849891E-4</v>
      </c>
      <c r="E1253" s="36">
        <f t="shared" si="82"/>
        <v>9.6752208243849891E-4</v>
      </c>
      <c r="F1253">
        <f t="shared" si="83"/>
        <v>1.5813615415369349</v>
      </c>
      <c r="G1253" s="27">
        <f t="shared" si="84"/>
        <v>1.5813615415369349</v>
      </c>
    </row>
    <row r="1254" spans="1:7" x14ac:dyDescent="0.3">
      <c r="A1254">
        <v>11812</v>
      </c>
      <c r="B1254">
        <v>-6.3441860592394303E-2</v>
      </c>
      <c r="C1254">
        <v>-6.2644381924627193E-2</v>
      </c>
      <c r="D1254">
        <f t="shared" si="81"/>
        <v>7.9747866776710974E-4</v>
      </c>
      <c r="E1254" s="36">
        <f t="shared" si="82"/>
        <v>7.9747866776710974E-4</v>
      </c>
      <c r="F1254">
        <f t="shared" si="83"/>
        <v>1.2570228242371491</v>
      </c>
      <c r="G1254" s="27">
        <f t="shared" si="84"/>
        <v>1.2570228242371491</v>
      </c>
    </row>
    <row r="1255" spans="1:7" x14ac:dyDescent="0.3">
      <c r="A1255">
        <v>11813</v>
      </c>
      <c r="B1255">
        <v>-6.3102976057436894E-2</v>
      </c>
      <c r="C1255">
        <v>-6.2239611008753998E-2</v>
      </c>
      <c r="D1255">
        <f t="shared" si="81"/>
        <v>8.6336504868289587E-4</v>
      </c>
      <c r="E1255" s="36">
        <f t="shared" si="82"/>
        <v>8.6336504868289587E-4</v>
      </c>
      <c r="F1255">
        <f t="shared" si="83"/>
        <v>1.3681843593193661</v>
      </c>
      <c r="G1255" s="27">
        <f t="shared" si="84"/>
        <v>1.3681843593193661</v>
      </c>
    </row>
    <row r="1256" spans="1:7" x14ac:dyDescent="0.3">
      <c r="A1256">
        <v>11814</v>
      </c>
      <c r="B1256">
        <v>-6.2941742058346503E-2</v>
      </c>
      <c r="C1256">
        <v>-6.2139052267036601E-2</v>
      </c>
      <c r="D1256">
        <f t="shared" si="81"/>
        <v>8.0268979130990181E-4</v>
      </c>
      <c r="E1256" s="36">
        <f t="shared" si="82"/>
        <v>8.0268979130990181E-4</v>
      </c>
      <c r="F1256">
        <f t="shared" si="83"/>
        <v>1.275290077872034</v>
      </c>
      <c r="G1256" s="27">
        <f t="shared" si="84"/>
        <v>1.275290077872034</v>
      </c>
    </row>
    <row r="1257" spans="1:7" x14ac:dyDescent="0.3">
      <c r="A1257">
        <v>11815</v>
      </c>
      <c r="B1257">
        <v>-6.2757369233573806E-2</v>
      </c>
      <c r="C1257">
        <v>-6.21427289118055E-2</v>
      </c>
      <c r="D1257">
        <f t="shared" si="81"/>
        <v>6.1464032176830607E-4</v>
      </c>
      <c r="E1257" s="36">
        <f t="shared" si="82"/>
        <v>6.1464032176830607E-4</v>
      </c>
      <c r="F1257">
        <f t="shared" si="83"/>
        <v>0.97939147111266589</v>
      </c>
      <c r="G1257" s="27">
        <f t="shared" si="84"/>
        <v>0.97939147111266589</v>
      </c>
    </row>
    <row r="1258" spans="1:7" x14ac:dyDescent="0.3">
      <c r="A1258">
        <v>11816</v>
      </c>
      <c r="B1258">
        <v>-6.2593359595784603E-2</v>
      </c>
      <c r="C1258">
        <v>-6.2217273014262303E-2</v>
      </c>
      <c r="D1258">
        <f t="shared" si="81"/>
        <v>3.7608658152230023E-4</v>
      </c>
      <c r="E1258" s="36">
        <f t="shared" si="82"/>
        <v>3.7608658152230023E-4</v>
      </c>
      <c r="F1258">
        <f t="shared" si="83"/>
        <v>0.60084102203651013</v>
      </c>
      <c r="G1258" s="27">
        <f t="shared" si="84"/>
        <v>0.60084102203651013</v>
      </c>
    </row>
    <row r="1259" spans="1:7" x14ac:dyDescent="0.3">
      <c r="A1259">
        <v>11817</v>
      </c>
      <c r="B1259">
        <v>-6.23570297264835E-2</v>
      </c>
      <c r="C1259">
        <v>-6.19112013542054E-2</v>
      </c>
      <c r="D1259">
        <f t="shared" si="81"/>
        <v>4.4582837227809952E-4</v>
      </c>
      <c r="E1259" s="36">
        <f t="shared" si="82"/>
        <v>4.4582837227809952E-4</v>
      </c>
      <c r="F1259">
        <f t="shared" si="83"/>
        <v>0.7149608860999882</v>
      </c>
      <c r="G1259" s="27">
        <f t="shared" si="84"/>
        <v>0.7149608860999882</v>
      </c>
    </row>
    <row r="1260" spans="1:7" x14ac:dyDescent="0.3">
      <c r="A1260">
        <v>11818</v>
      </c>
      <c r="B1260">
        <v>-6.2394817445748402E-2</v>
      </c>
      <c r="C1260">
        <v>-6.1942162357406197E-2</v>
      </c>
      <c r="D1260">
        <f t="shared" si="81"/>
        <v>4.526550883422048E-4</v>
      </c>
      <c r="E1260" s="36">
        <f t="shared" si="82"/>
        <v>4.526550883422048E-4</v>
      </c>
      <c r="F1260">
        <f t="shared" si="83"/>
        <v>0.72546904834809933</v>
      </c>
      <c r="G1260" s="27">
        <f t="shared" si="84"/>
        <v>0.72546904834809933</v>
      </c>
    </row>
    <row r="1261" spans="1:7" x14ac:dyDescent="0.3">
      <c r="A1261">
        <v>11819</v>
      </c>
      <c r="B1261">
        <v>-6.2440824392251203E-2</v>
      </c>
      <c r="C1261">
        <v>-6.2043562677409202E-2</v>
      </c>
      <c r="D1261">
        <f t="shared" si="81"/>
        <v>3.9726171484200101E-4</v>
      </c>
      <c r="E1261" s="36">
        <f t="shared" si="82"/>
        <v>3.9726171484200101E-4</v>
      </c>
      <c r="F1261">
        <f t="shared" si="83"/>
        <v>0.63622112409409581</v>
      </c>
      <c r="G1261" s="27">
        <f t="shared" si="84"/>
        <v>0.63622112409409581</v>
      </c>
    </row>
    <row r="1262" spans="1:7" x14ac:dyDescent="0.3">
      <c r="A1262">
        <v>11820</v>
      </c>
      <c r="B1262">
        <v>-6.2469616214290397E-2</v>
      </c>
      <c r="C1262">
        <v>-6.1972330431680898E-2</v>
      </c>
      <c r="D1262">
        <f t="shared" si="81"/>
        <v>4.9728578260949813E-4</v>
      </c>
      <c r="E1262" s="36">
        <f t="shared" si="82"/>
        <v>4.9728578260949813E-4</v>
      </c>
      <c r="F1262">
        <f t="shared" si="83"/>
        <v>0.79604424157762033</v>
      </c>
      <c r="G1262" s="27">
        <f t="shared" si="84"/>
        <v>0.79604424157762033</v>
      </c>
    </row>
    <row r="1263" spans="1:7" x14ac:dyDescent="0.3">
      <c r="A1263">
        <v>11821</v>
      </c>
      <c r="B1263">
        <v>-6.2515761018060195E-2</v>
      </c>
      <c r="C1263">
        <v>-6.2020770521895398E-2</v>
      </c>
      <c r="D1263">
        <f t="shared" si="81"/>
        <v>4.9499049616479746E-4</v>
      </c>
      <c r="E1263" s="36">
        <f t="shared" si="82"/>
        <v>4.9499049616479746E-4</v>
      </c>
      <c r="F1263">
        <f t="shared" si="83"/>
        <v>0.79178512442934124</v>
      </c>
      <c r="G1263" s="27">
        <f t="shared" si="84"/>
        <v>0.79178512442934124</v>
      </c>
    </row>
    <row r="1264" spans="1:7" x14ac:dyDescent="0.3">
      <c r="A1264">
        <v>11822</v>
      </c>
      <c r="B1264">
        <v>-6.2871865971820498E-2</v>
      </c>
      <c r="C1264">
        <v>-6.2366709641630297E-2</v>
      </c>
      <c r="D1264">
        <f t="shared" si="81"/>
        <v>5.0515633019020123E-4</v>
      </c>
      <c r="E1264" s="36">
        <f t="shared" si="82"/>
        <v>5.0515633019020123E-4</v>
      </c>
      <c r="F1264">
        <f t="shared" si="83"/>
        <v>0.80346960024475012</v>
      </c>
      <c r="G1264" s="27">
        <f t="shared" si="84"/>
        <v>0.80346960024475012</v>
      </c>
    </row>
    <row r="1265" spans="1:7" x14ac:dyDescent="0.3">
      <c r="A1265">
        <v>11823</v>
      </c>
      <c r="B1265">
        <v>-6.3216880776326895E-2</v>
      </c>
      <c r="C1265">
        <v>-6.2712706897190607E-2</v>
      </c>
      <c r="D1265">
        <f t="shared" si="81"/>
        <v>5.0417387913628819E-4</v>
      </c>
      <c r="E1265" s="36">
        <f t="shared" si="82"/>
        <v>5.0417387913628819E-4</v>
      </c>
      <c r="F1265">
        <f t="shared" si="83"/>
        <v>0.79753045854974935</v>
      </c>
      <c r="G1265" s="27">
        <f t="shared" si="84"/>
        <v>0.79753045854974935</v>
      </c>
    </row>
    <row r="1266" spans="1:7" x14ac:dyDescent="0.3">
      <c r="A1266">
        <v>11824</v>
      </c>
      <c r="B1266">
        <v>-6.35863844157422E-2</v>
      </c>
      <c r="C1266">
        <v>-6.31699269910376E-2</v>
      </c>
      <c r="D1266">
        <f t="shared" si="81"/>
        <v>4.164574247045999E-4</v>
      </c>
      <c r="E1266" s="36">
        <f t="shared" si="82"/>
        <v>4.164574247045999E-4</v>
      </c>
      <c r="F1266">
        <f t="shared" si="83"/>
        <v>0.65494748369667755</v>
      </c>
      <c r="G1266" s="27">
        <f t="shared" si="84"/>
        <v>0.65494748369667755</v>
      </c>
    </row>
    <row r="1267" spans="1:7" x14ac:dyDescent="0.3">
      <c r="A1267">
        <v>11825</v>
      </c>
      <c r="B1267">
        <v>-6.3939769765464394E-2</v>
      </c>
      <c r="C1267">
        <v>-6.3711690518380798E-2</v>
      </c>
      <c r="D1267">
        <f t="shared" si="81"/>
        <v>2.2807924708359573E-4</v>
      </c>
      <c r="E1267" s="36">
        <f t="shared" si="82"/>
        <v>2.2807924708359573E-4</v>
      </c>
      <c r="F1267">
        <f t="shared" si="83"/>
        <v>0.35670952197702083</v>
      </c>
      <c r="G1267" s="27">
        <f t="shared" si="84"/>
        <v>0.35670952197702083</v>
      </c>
    </row>
    <row r="1268" spans="1:7" x14ac:dyDescent="0.3">
      <c r="A1268">
        <v>11826</v>
      </c>
      <c r="B1268">
        <v>-6.4756727982194895E-2</v>
      </c>
      <c r="C1268">
        <v>-6.4344310160482102E-2</v>
      </c>
      <c r="D1268">
        <f t="shared" si="81"/>
        <v>4.1241782171279329E-4</v>
      </c>
      <c r="E1268" s="36">
        <f t="shared" si="82"/>
        <v>4.1241782171279329E-4</v>
      </c>
      <c r="F1268">
        <f t="shared" si="83"/>
        <v>0.63687254523759929</v>
      </c>
      <c r="G1268" s="27">
        <f t="shared" si="84"/>
        <v>0.63687254523759929</v>
      </c>
    </row>
    <row r="1269" spans="1:7" x14ac:dyDescent="0.3">
      <c r="A1269">
        <v>11827</v>
      </c>
      <c r="B1269">
        <v>-6.5545571106218406E-2</v>
      </c>
      <c r="C1269">
        <v>-6.5006572604204907E-2</v>
      </c>
      <c r="D1269">
        <f t="shared" si="81"/>
        <v>5.3899850201349908E-4</v>
      </c>
      <c r="E1269" s="36">
        <f t="shared" si="82"/>
        <v>5.3899850201349908E-4</v>
      </c>
      <c r="F1269">
        <f t="shared" si="83"/>
        <v>0.82232634931204907</v>
      </c>
      <c r="G1269" s="27">
        <f t="shared" si="84"/>
        <v>0.82232634931204907</v>
      </c>
    </row>
    <row r="1270" spans="1:7" x14ac:dyDescent="0.3">
      <c r="A1270">
        <v>11828</v>
      </c>
      <c r="B1270">
        <v>-6.6222242252152494E-2</v>
      </c>
      <c r="C1270">
        <v>-6.5426407184850793E-2</v>
      </c>
      <c r="D1270">
        <f t="shared" si="81"/>
        <v>7.9583506730170062E-4</v>
      </c>
      <c r="E1270" s="36">
        <f t="shared" si="82"/>
        <v>7.9583506730170062E-4</v>
      </c>
      <c r="F1270">
        <f t="shared" si="83"/>
        <v>1.2017639998830343</v>
      </c>
      <c r="G1270" s="27">
        <f t="shared" si="84"/>
        <v>1.2017639998830343</v>
      </c>
    </row>
    <row r="1271" spans="1:7" x14ac:dyDescent="0.3">
      <c r="A1271">
        <v>11829</v>
      </c>
      <c r="B1271">
        <v>-6.56295744700197E-2</v>
      </c>
      <c r="C1271">
        <v>-6.4444809444799606E-2</v>
      </c>
      <c r="D1271">
        <f t="shared" si="81"/>
        <v>1.1847650252200942E-3</v>
      </c>
      <c r="E1271" s="36">
        <f t="shared" si="82"/>
        <v>1.1847650252200942E-3</v>
      </c>
      <c r="F1271">
        <f t="shared" si="83"/>
        <v>1.8052303931382456</v>
      </c>
      <c r="G1271" s="27">
        <f t="shared" si="84"/>
        <v>1.8052303931382456</v>
      </c>
    </row>
    <row r="1272" spans="1:7" x14ac:dyDescent="0.3">
      <c r="A1272">
        <v>11830</v>
      </c>
      <c r="B1272">
        <v>-6.3554523547185604E-2</v>
      </c>
      <c r="C1272">
        <v>-6.2673152622885794E-2</v>
      </c>
      <c r="D1272">
        <f t="shared" si="81"/>
        <v>8.8137092429980968E-4</v>
      </c>
      <c r="E1272" s="36">
        <f t="shared" si="82"/>
        <v>8.8137092429980968E-4</v>
      </c>
      <c r="F1272">
        <f t="shared" si="83"/>
        <v>1.3867949519681981</v>
      </c>
      <c r="G1272" s="27">
        <f t="shared" si="84"/>
        <v>1.3867949519681981</v>
      </c>
    </row>
    <row r="1273" spans="1:7" x14ac:dyDescent="0.3">
      <c r="A1273">
        <v>11831</v>
      </c>
      <c r="B1273">
        <v>-6.1492462115514998E-2</v>
      </c>
      <c r="C1273">
        <v>-6.0662418955292098E-2</v>
      </c>
      <c r="D1273">
        <f t="shared" si="81"/>
        <v>8.3004316022289998E-4</v>
      </c>
      <c r="E1273" s="36">
        <f t="shared" si="82"/>
        <v>8.3004316022289998E-4</v>
      </c>
      <c r="F1273">
        <f t="shared" si="83"/>
        <v>1.3498291199718837</v>
      </c>
      <c r="G1273" s="27">
        <f t="shared" si="84"/>
        <v>1.3498291199718837</v>
      </c>
    </row>
    <row r="1274" spans="1:7" x14ac:dyDescent="0.3">
      <c r="A1274">
        <v>11832</v>
      </c>
      <c r="B1274">
        <v>-5.9448345415896303E-2</v>
      </c>
      <c r="C1274">
        <v>-5.8754379607462E-2</v>
      </c>
      <c r="D1274">
        <f t="shared" si="81"/>
        <v>6.9396580843430339E-4</v>
      </c>
      <c r="E1274" s="36">
        <f t="shared" si="82"/>
        <v>6.9396580843430339E-4</v>
      </c>
      <c r="F1274">
        <f t="shared" si="83"/>
        <v>1.1673425115188136</v>
      </c>
      <c r="G1274" s="27">
        <f t="shared" si="84"/>
        <v>1.1673425115188136</v>
      </c>
    </row>
    <row r="1275" spans="1:7" x14ac:dyDescent="0.3">
      <c r="A1275">
        <v>11833</v>
      </c>
      <c r="B1275">
        <v>-5.7582113605113998E-2</v>
      </c>
      <c r="C1275">
        <v>-5.6277687752118999E-2</v>
      </c>
      <c r="D1275">
        <f t="shared" si="81"/>
        <v>1.304425852994999E-3</v>
      </c>
      <c r="E1275" s="36">
        <f t="shared" si="82"/>
        <v>1.304425852994999E-3</v>
      </c>
      <c r="F1275">
        <f t="shared" si="83"/>
        <v>2.2653316652120075</v>
      </c>
      <c r="G1275" s="27">
        <f t="shared" si="84"/>
        <v>2.2653316652120075</v>
      </c>
    </row>
    <row r="1276" spans="1:7" x14ac:dyDescent="0.3">
      <c r="A1276">
        <v>11834</v>
      </c>
      <c r="B1276">
        <v>-5.4820847696690898E-2</v>
      </c>
      <c r="C1276">
        <v>-5.3596522963882197E-2</v>
      </c>
      <c r="D1276">
        <f t="shared" si="81"/>
        <v>1.2243247328087015E-3</v>
      </c>
      <c r="E1276" s="36">
        <f t="shared" si="82"/>
        <v>1.2243247328087015E-3</v>
      </c>
      <c r="F1276">
        <f t="shared" si="83"/>
        <v>2.2333195932732801</v>
      </c>
      <c r="G1276" s="27">
        <f t="shared" si="84"/>
        <v>2.2333195932732801</v>
      </c>
    </row>
    <row r="1277" spans="1:7" x14ac:dyDescent="0.3">
      <c r="A1277">
        <v>11835</v>
      </c>
      <c r="B1277">
        <v>-5.4336399288369197E-2</v>
      </c>
      <c r="C1277">
        <v>-5.3161904283971301E-2</v>
      </c>
      <c r="D1277">
        <f t="shared" si="81"/>
        <v>1.1744950043978963E-3</v>
      </c>
      <c r="E1277" s="36">
        <f t="shared" si="82"/>
        <v>1.1744950043978963E-3</v>
      </c>
      <c r="F1277">
        <f t="shared" si="83"/>
        <v>2.1615252754690704</v>
      </c>
      <c r="G1277" s="27">
        <f t="shared" si="84"/>
        <v>2.1615252754690704</v>
      </c>
    </row>
    <row r="1278" spans="1:7" x14ac:dyDescent="0.3">
      <c r="A1278">
        <v>11836</v>
      </c>
      <c r="B1278">
        <v>-5.3740064383657998E-2</v>
      </c>
      <c r="C1278">
        <v>-5.3326435132538499E-2</v>
      </c>
      <c r="D1278">
        <f t="shared" si="81"/>
        <v>4.1362925111949889E-4</v>
      </c>
      <c r="E1278" s="36">
        <f t="shared" si="82"/>
        <v>4.1362925111949889E-4</v>
      </c>
      <c r="F1278">
        <f t="shared" si="83"/>
        <v>0.76968506804632864</v>
      </c>
      <c r="G1278" s="27">
        <f t="shared" si="84"/>
        <v>0.76968506804632864</v>
      </c>
    </row>
    <row r="1279" spans="1:7" x14ac:dyDescent="0.3">
      <c r="A1279">
        <v>11837</v>
      </c>
      <c r="B1279">
        <v>-5.5187069137919202E-2</v>
      </c>
      <c r="C1279">
        <v>-5.78798456273803E-2</v>
      </c>
      <c r="D1279">
        <f t="shared" si="81"/>
        <v>2.6927764894610975E-3</v>
      </c>
      <c r="E1279" s="36">
        <f t="shared" si="82"/>
        <v>2.6927764894610975E-3</v>
      </c>
      <c r="F1279">
        <f t="shared" si="83"/>
        <v>4.8793612915582116</v>
      </c>
      <c r="G1279" s="27">
        <f t="shared" si="84"/>
        <v>4.8793612915582116</v>
      </c>
    </row>
    <row r="1280" spans="1:7" x14ac:dyDescent="0.3">
      <c r="A1280">
        <v>11838</v>
      </c>
      <c r="B1280">
        <v>-5.8977703574299697E-2</v>
      </c>
      <c r="C1280">
        <v>-5.8666031752112498E-2</v>
      </c>
      <c r="D1280">
        <f t="shared" si="81"/>
        <v>3.1167182218719974E-4</v>
      </c>
      <c r="E1280" s="36">
        <f t="shared" si="82"/>
        <v>3.1167182218719974E-4</v>
      </c>
      <c r="F1280">
        <f t="shared" si="83"/>
        <v>0.52845703257088972</v>
      </c>
      <c r="G1280" s="27">
        <f t="shared" si="84"/>
        <v>0.52845703257088972</v>
      </c>
    </row>
    <row r="1281" spans="1:7" x14ac:dyDescent="0.3">
      <c r="A1281">
        <v>11839</v>
      </c>
      <c r="B1281">
        <v>-5.84250418838008E-2</v>
      </c>
      <c r="C1281">
        <v>-5.8276457112707798E-2</v>
      </c>
      <c r="D1281">
        <f t="shared" si="81"/>
        <v>1.4858477109300217E-4</v>
      </c>
      <c r="E1281" s="36">
        <f t="shared" si="82"/>
        <v>1.4858477109300217E-4</v>
      </c>
      <c r="F1281">
        <f t="shared" si="83"/>
        <v>0.25431692695833474</v>
      </c>
      <c r="G1281" s="27">
        <f t="shared" si="84"/>
        <v>0.25431692695833474</v>
      </c>
    </row>
    <row r="1282" spans="1:7" x14ac:dyDescent="0.3">
      <c r="A1282">
        <v>11840</v>
      </c>
      <c r="B1282">
        <v>-5.7885332401618202E-2</v>
      </c>
      <c r="C1282">
        <v>-5.77576580867534E-2</v>
      </c>
      <c r="D1282">
        <f t="shared" si="81"/>
        <v>1.2767431486480213E-4</v>
      </c>
      <c r="E1282" s="36">
        <f t="shared" si="82"/>
        <v>1.2767431486480213E-4</v>
      </c>
      <c r="F1282">
        <f t="shared" si="83"/>
        <v>0.2205641905603585</v>
      </c>
      <c r="G1282" s="27">
        <f t="shared" si="84"/>
        <v>0.2205641905603585</v>
      </c>
    </row>
    <row r="1283" spans="1:7" x14ac:dyDescent="0.3">
      <c r="A1283">
        <v>11841</v>
      </c>
      <c r="B1283">
        <v>-5.7293558572584197E-2</v>
      </c>
      <c r="C1283">
        <v>-5.7245358876870198E-2</v>
      </c>
      <c r="D1283">
        <f t="shared" si="81"/>
        <v>4.8199695713999069E-5</v>
      </c>
      <c r="E1283" s="36">
        <f t="shared" si="82"/>
        <v>4.8199695713999069E-5</v>
      </c>
      <c r="F1283">
        <f t="shared" si="83"/>
        <v>8.4127599881818699E-2</v>
      </c>
      <c r="G1283" s="27">
        <f t="shared" si="84"/>
        <v>8.4127599881818699E-2</v>
      </c>
    </row>
    <row r="1284" spans="1:7" x14ac:dyDescent="0.3">
      <c r="A1284">
        <v>11842</v>
      </c>
      <c r="B1284">
        <v>-5.7134685485469502E-2</v>
      </c>
      <c r="C1284">
        <v>-5.7107993441760603E-2</v>
      </c>
      <c r="D1284">
        <f t="shared" ref="D1284:D1347" si="85">ABS(B1284-C1284)</f>
        <v>2.6692043708899382E-5</v>
      </c>
      <c r="E1284" s="36">
        <f t="shared" ref="E1284:E1347" si="86">D1284</f>
        <v>2.6692043708899382E-5</v>
      </c>
      <c r="F1284">
        <f t="shared" ref="F1284:F1347" si="87">ABS(E1284/B1284)*100</f>
        <v>4.6717757316941395E-2</v>
      </c>
      <c r="G1284" s="27">
        <f t="shared" ref="G1284:G1347" si="88">F1284</f>
        <v>4.6717757316941395E-2</v>
      </c>
    </row>
    <row r="1285" spans="1:7" x14ac:dyDescent="0.3">
      <c r="A1285">
        <v>11843</v>
      </c>
      <c r="B1285">
        <v>-5.7134164068458303E-2</v>
      </c>
      <c r="C1285">
        <v>-5.7260926589119902E-2</v>
      </c>
      <c r="D1285">
        <f t="shared" si="85"/>
        <v>1.2676252066159965E-4</v>
      </c>
      <c r="E1285" s="36">
        <f t="shared" si="86"/>
        <v>1.2676252066159965E-4</v>
      </c>
      <c r="F1285">
        <f t="shared" si="87"/>
        <v>0.22186816369573989</v>
      </c>
      <c r="G1285" s="27">
        <f t="shared" si="88"/>
        <v>0.22186816369573989</v>
      </c>
    </row>
    <row r="1286" spans="1:7" x14ac:dyDescent="0.3">
      <c r="A1286">
        <v>11844</v>
      </c>
      <c r="B1286">
        <v>-5.69762955785253E-2</v>
      </c>
      <c r="C1286">
        <v>-5.7160578176528899E-2</v>
      </c>
      <c r="D1286">
        <f t="shared" si="85"/>
        <v>1.8428259800359892E-4</v>
      </c>
      <c r="E1286" s="36">
        <f t="shared" si="86"/>
        <v>1.8428259800359892E-4</v>
      </c>
      <c r="F1286">
        <f t="shared" si="87"/>
        <v>0.32343731043310597</v>
      </c>
      <c r="G1286" s="27">
        <f t="shared" si="88"/>
        <v>0.32343731043310597</v>
      </c>
    </row>
    <row r="1287" spans="1:7" x14ac:dyDescent="0.3">
      <c r="A1287">
        <v>11845</v>
      </c>
      <c r="B1287">
        <v>-5.6854124443272799E-2</v>
      </c>
      <c r="C1287">
        <v>-5.6939174788357201E-2</v>
      </c>
      <c r="D1287">
        <f t="shared" si="85"/>
        <v>8.5050345084401735E-5</v>
      </c>
      <c r="E1287" s="36">
        <f t="shared" si="86"/>
        <v>8.5050345084401735E-5</v>
      </c>
      <c r="F1287">
        <f t="shared" si="87"/>
        <v>0.14959397566532259</v>
      </c>
      <c r="G1287" s="27">
        <f t="shared" si="88"/>
        <v>0.14959397566532259</v>
      </c>
    </row>
    <row r="1288" spans="1:7" x14ac:dyDescent="0.3">
      <c r="A1288">
        <v>11846</v>
      </c>
      <c r="B1288">
        <v>-5.6308328280208902E-2</v>
      </c>
      <c r="C1288">
        <v>-5.6504213295334997E-2</v>
      </c>
      <c r="D1288">
        <f t="shared" si="85"/>
        <v>1.9588501512609463E-4</v>
      </c>
      <c r="E1288" s="36">
        <f t="shared" si="86"/>
        <v>1.9588501512609463E-4</v>
      </c>
      <c r="F1288">
        <f t="shared" si="87"/>
        <v>0.34787929442924653</v>
      </c>
      <c r="G1288" s="27">
        <f t="shared" si="88"/>
        <v>0.34787929442924653</v>
      </c>
    </row>
    <row r="1289" spans="1:7" x14ac:dyDescent="0.3">
      <c r="A1289">
        <v>11847</v>
      </c>
      <c r="B1289">
        <v>-5.5785481959577998E-2</v>
      </c>
      <c r="C1289">
        <v>-5.5885361862728598E-2</v>
      </c>
      <c r="D1289">
        <f t="shared" si="85"/>
        <v>9.987990315060008E-5</v>
      </c>
      <c r="E1289" s="36">
        <f t="shared" si="86"/>
        <v>9.987990315060008E-5</v>
      </c>
      <c r="F1289">
        <f t="shared" si="87"/>
        <v>0.17904282555624917</v>
      </c>
      <c r="G1289" s="27">
        <f t="shared" si="88"/>
        <v>0.17904282555624917</v>
      </c>
    </row>
    <row r="1290" spans="1:7" x14ac:dyDescent="0.3">
      <c r="A1290">
        <v>11848</v>
      </c>
      <c r="B1290">
        <v>-5.53462536926288E-2</v>
      </c>
      <c r="C1290">
        <v>-5.5378265691768097E-2</v>
      </c>
      <c r="D1290">
        <f t="shared" si="85"/>
        <v>3.2011999139297531E-5</v>
      </c>
      <c r="E1290" s="36">
        <f t="shared" si="86"/>
        <v>3.2011999139297531E-5</v>
      </c>
      <c r="F1290">
        <f t="shared" si="87"/>
        <v>5.7839504941164598E-2</v>
      </c>
      <c r="G1290" s="27">
        <f t="shared" si="88"/>
        <v>5.7839504941164598E-2</v>
      </c>
    </row>
    <row r="1291" spans="1:7" x14ac:dyDescent="0.3">
      <c r="A1291">
        <v>11849</v>
      </c>
      <c r="B1291">
        <v>-5.4850322083974501E-2</v>
      </c>
      <c r="C1291">
        <v>-5.5081883112696198E-2</v>
      </c>
      <c r="D1291">
        <f t="shared" si="85"/>
        <v>2.3156102872169682E-4</v>
      </c>
      <c r="E1291" s="36">
        <f t="shared" si="86"/>
        <v>2.3156102872169682E-4</v>
      </c>
      <c r="F1291">
        <f t="shared" si="87"/>
        <v>0.42216894983256897</v>
      </c>
      <c r="G1291" s="27">
        <f t="shared" si="88"/>
        <v>0.42216894983256897</v>
      </c>
    </row>
    <row r="1292" spans="1:7" x14ac:dyDescent="0.3">
      <c r="A1292">
        <v>11850</v>
      </c>
      <c r="B1292">
        <v>-5.3982247413931997E-2</v>
      </c>
      <c r="C1292">
        <v>-5.4090040103291097E-2</v>
      </c>
      <c r="D1292">
        <f t="shared" si="85"/>
        <v>1.0779268935909997E-4</v>
      </c>
      <c r="E1292" s="36">
        <f t="shared" si="86"/>
        <v>1.0779268935909997E-4</v>
      </c>
      <c r="F1292">
        <f t="shared" si="87"/>
        <v>0.19968173709507381</v>
      </c>
      <c r="G1292" s="27">
        <f t="shared" si="88"/>
        <v>0.19968173709507381</v>
      </c>
    </row>
    <row r="1293" spans="1:7" x14ac:dyDescent="0.3">
      <c r="A1293">
        <v>11851</v>
      </c>
      <c r="B1293">
        <v>-5.4499713954554801E-2</v>
      </c>
      <c r="C1293">
        <v>-5.58895812720306E-2</v>
      </c>
      <c r="D1293">
        <f t="shared" si="85"/>
        <v>1.3898673174757986E-3</v>
      </c>
      <c r="E1293" s="36">
        <f t="shared" si="86"/>
        <v>1.3898673174757986E-3</v>
      </c>
      <c r="F1293">
        <f t="shared" si="87"/>
        <v>2.5502286464012545</v>
      </c>
      <c r="G1293" s="27">
        <f t="shared" si="88"/>
        <v>2.5502286464012545</v>
      </c>
    </row>
    <row r="1294" spans="1:7" x14ac:dyDescent="0.3">
      <c r="A1294">
        <v>11852</v>
      </c>
      <c r="B1294">
        <v>-5.66761751483707E-2</v>
      </c>
      <c r="C1294">
        <v>-5.9965778834518702E-2</v>
      </c>
      <c r="D1294">
        <f t="shared" si="85"/>
        <v>3.2896036861480016E-3</v>
      </c>
      <c r="E1294" s="36">
        <f t="shared" si="86"/>
        <v>3.2896036861480016E-3</v>
      </c>
      <c r="F1294">
        <f t="shared" si="87"/>
        <v>5.8042090482222131</v>
      </c>
      <c r="G1294" s="27">
        <f t="shared" si="88"/>
        <v>5.8042090482222131</v>
      </c>
    </row>
    <row r="1295" spans="1:7" x14ac:dyDescent="0.3">
      <c r="A1295">
        <v>11853</v>
      </c>
      <c r="B1295">
        <v>-5.90842329488383E-2</v>
      </c>
      <c r="C1295">
        <v>-6.2023029522934599E-2</v>
      </c>
      <c r="D1295">
        <f t="shared" si="85"/>
        <v>2.9387965740962987E-3</v>
      </c>
      <c r="E1295" s="36">
        <f t="shared" si="86"/>
        <v>2.9387965740962987E-3</v>
      </c>
      <c r="F1295">
        <f t="shared" si="87"/>
        <v>4.9739100051295173</v>
      </c>
      <c r="G1295" s="27">
        <f t="shared" si="88"/>
        <v>4.9739100051295173</v>
      </c>
    </row>
    <row r="1296" spans="1:7" x14ac:dyDescent="0.3">
      <c r="A1296">
        <v>11854</v>
      </c>
      <c r="B1296">
        <v>-6.0133092017280503E-2</v>
      </c>
      <c r="C1296">
        <v>-6.2123336714687998E-2</v>
      </c>
      <c r="D1296">
        <f t="shared" si="85"/>
        <v>1.990244697407495E-3</v>
      </c>
      <c r="E1296" s="36">
        <f t="shared" si="86"/>
        <v>1.990244697407495E-3</v>
      </c>
      <c r="F1296">
        <f t="shared" si="87"/>
        <v>3.3097328453284196</v>
      </c>
      <c r="G1296" s="27">
        <f t="shared" si="88"/>
        <v>3.3097328453284196</v>
      </c>
    </row>
    <row r="1297" spans="1:7" x14ac:dyDescent="0.3">
      <c r="A1297">
        <v>11855</v>
      </c>
      <c r="B1297">
        <v>-6.11824816630041E-2</v>
      </c>
      <c r="C1297">
        <v>-6.2822359743845604E-2</v>
      </c>
      <c r="D1297">
        <f t="shared" si="85"/>
        <v>1.6398780808415045E-3</v>
      </c>
      <c r="E1297" s="36">
        <f t="shared" si="86"/>
        <v>1.6398780808415045E-3</v>
      </c>
      <c r="F1297">
        <f t="shared" si="87"/>
        <v>2.680306578399398</v>
      </c>
      <c r="G1297" s="27">
        <f t="shared" si="88"/>
        <v>2.680306578399398</v>
      </c>
    </row>
    <row r="1298" spans="1:7" x14ac:dyDescent="0.3">
      <c r="A1298">
        <v>11856</v>
      </c>
      <c r="B1298">
        <v>-6.2233077313466598E-2</v>
      </c>
      <c r="C1298">
        <v>-6.1655053133279299E-2</v>
      </c>
      <c r="D1298">
        <f t="shared" si="85"/>
        <v>5.7802418018729901E-4</v>
      </c>
      <c r="E1298" s="36">
        <f t="shared" si="86"/>
        <v>5.7802418018729901E-4</v>
      </c>
      <c r="F1298">
        <f t="shared" si="87"/>
        <v>0.92880539600477141</v>
      </c>
      <c r="G1298" s="27">
        <f t="shared" si="88"/>
        <v>0.92880539600477141</v>
      </c>
    </row>
    <row r="1299" spans="1:7" x14ac:dyDescent="0.3">
      <c r="A1299">
        <v>11857</v>
      </c>
      <c r="B1299">
        <v>-6.3284133076121699E-2</v>
      </c>
      <c r="C1299">
        <v>-6.2553259829455504E-2</v>
      </c>
      <c r="D1299">
        <f t="shared" si="85"/>
        <v>7.3087324666619435E-4</v>
      </c>
      <c r="E1299" s="36">
        <f t="shared" si="86"/>
        <v>7.3087324666619435E-4</v>
      </c>
      <c r="F1299">
        <f t="shared" si="87"/>
        <v>1.1549075749952347</v>
      </c>
      <c r="G1299" s="27">
        <f t="shared" si="88"/>
        <v>1.1549075749952347</v>
      </c>
    </row>
    <row r="1300" spans="1:7" x14ac:dyDescent="0.3">
      <c r="A1300">
        <v>11858</v>
      </c>
      <c r="B1300">
        <v>-6.3807012824476705E-2</v>
      </c>
      <c r="C1300">
        <v>-6.22330922563901E-2</v>
      </c>
      <c r="D1300">
        <f t="shared" si="85"/>
        <v>1.573920568086605E-3</v>
      </c>
      <c r="E1300" s="36">
        <f t="shared" si="86"/>
        <v>1.573920568086605E-3</v>
      </c>
      <c r="F1300">
        <f t="shared" si="87"/>
        <v>2.4666890023769312</v>
      </c>
      <c r="G1300" s="27">
        <f t="shared" si="88"/>
        <v>2.4666890023769312</v>
      </c>
    </row>
    <row r="1301" spans="1:7" x14ac:dyDescent="0.3">
      <c r="A1301">
        <v>11859</v>
      </c>
      <c r="B1301">
        <v>-6.4330794796398999E-2</v>
      </c>
      <c r="C1301">
        <v>-6.2659300241658597E-2</v>
      </c>
      <c r="D1301">
        <f t="shared" si="85"/>
        <v>1.671494554740402E-3</v>
      </c>
      <c r="E1301" s="36">
        <f t="shared" si="86"/>
        <v>1.671494554740402E-3</v>
      </c>
      <c r="F1301">
        <f t="shared" si="87"/>
        <v>2.5982805902375792</v>
      </c>
      <c r="G1301" s="27">
        <f t="shared" si="88"/>
        <v>2.5982805902375792</v>
      </c>
    </row>
    <row r="1302" spans="1:7" x14ac:dyDescent="0.3">
      <c r="A1302">
        <v>11860</v>
      </c>
      <c r="B1302">
        <v>-6.4854495139244697E-2</v>
      </c>
      <c r="C1302">
        <v>-6.2894928882643503E-2</v>
      </c>
      <c r="D1302">
        <f t="shared" si="85"/>
        <v>1.9595662566011945E-3</v>
      </c>
      <c r="E1302" s="36">
        <f t="shared" si="86"/>
        <v>1.9595662566011945E-3</v>
      </c>
      <c r="F1302">
        <f t="shared" si="87"/>
        <v>3.0214810128333318</v>
      </c>
      <c r="G1302" s="27">
        <f t="shared" si="88"/>
        <v>3.0214810128333318</v>
      </c>
    </row>
    <row r="1303" spans="1:7" x14ac:dyDescent="0.3">
      <c r="A1303">
        <v>11861</v>
      </c>
      <c r="B1303">
        <v>-6.5378326286373398E-2</v>
      </c>
      <c r="C1303">
        <v>-6.3731196904454099E-2</v>
      </c>
      <c r="D1303">
        <f t="shared" si="85"/>
        <v>1.6471293819192989E-3</v>
      </c>
      <c r="E1303" s="36">
        <f t="shared" si="86"/>
        <v>1.6471293819192989E-3</v>
      </c>
      <c r="F1303">
        <f t="shared" si="87"/>
        <v>2.5193813844430046</v>
      </c>
      <c r="G1303" s="27">
        <f t="shared" si="88"/>
        <v>2.5193813844430046</v>
      </c>
    </row>
    <row r="1304" spans="1:7" x14ac:dyDescent="0.3">
      <c r="A1304">
        <v>11862</v>
      </c>
      <c r="B1304">
        <v>-6.6006609270346503E-2</v>
      </c>
      <c r="C1304">
        <v>-6.45023633175561E-2</v>
      </c>
      <c r="D1304">
        <f t="shared" si="85"/>
        <v>1.5042459527904034E-3</v>
      </c>
      <c r="E1304" s="36">
        <f t="shared" si="86"/>
        <v>1.5042459527904034E-3</v>
      </c>
      <c r="F1304">
        <f t="shared" si="87"/>
        <v>2.2789323212004264</v>
      </c>
      <c r="G1304" s="27">
        <f t="shared" si="88"/>
        <v>2.2789323212004264</v>
      </c>
    </row>
    <row r="1305" spans="1:7" x14ac:dyDescent="0.3">
      <c r="A1305">
        <v>11863</v>
      </c>
      <c r="B1305">
        <v>-6.6633818074592496E-2</v>
      </c>
      <c r="C1305">
        <v>-6.5353401798386099E-2</v>
      </c>
      <c r="D1305">
        <f t="shared" si="85"/>
        <v>1.2804162762063975E-3</v>
      </c>
      <c r="E1305" s="36">
        <f t="shared" si="86"/>
        <v>1.2804162762063975E-3</v>
      </c>
      <c r="F1305">
        <f t="shared" si="87"/>
        <v>1.9215712279507227</v>
      </c>
      <c r="G1305" s="27">
        <f t="shared" si="88"/>
        <v>1.9215712279507227</v>
      </c>
    </row>
    <row r="1306" spans="1:7" x14ac:dyDescent="0.3">
      <c r="A1306">
        <v>11864</v>
      </c>
      <c r="B1306">
        <v>-6.7262065683186503E-2</v>
      </c>
      <c r="C1306">
        <v>-6.5411315212566407E-2</v>
      </c>
      <c r="D1306">
        <f t="shared" si="85"/>
        <v>1.8507504706200967E-3</v>
      </c>
      <c r="E1306" s="36">
        <f t="shared" si="86"/>
        <v>1.8507504706200967E-3</v>
      </c>
      <c r="F1306">
        <f t="shared" si="87"/>
        <v>2.7515516388351551</v>
      </c>
      <c r="G1306" s="27">
        <f t="shared" si="88"/>
        <v>2.7515516388351551</v>
      </c>
    </row>
    <row r="1307" spans="1:7" x14ac:dyDescent="0.3">
      <c r="A1307">
        <v>11865</v>
      </c>
      <c r="B1307">
        <v>-6.7889063330324795E-2</v>
      </c>
      <c r="C1307">
        <v>-6.6135122864286897E-2</v>
      </c>
      <c r="D1307">
        <f t="shared" si="85"/>
        <v>1.7539404660378982E-3</v>
      </c>
      <c r="E1307" s="36">
        <f t="shared" si="86"/>
        <v>1.7539404660378982E-3</v>
      </c>
      <c r="F1307">
        <f t="shared" si="87"/>
        <v>2.5835390562156206</v>
      </c>
      <c r="G1307" s="27">
        <f t="shared" si="88"/>
        <v>2.5835390562156206</v>
      </c>
    </row>
    <row r="1308" spans="1:7" x14ac:dyDescent="0.3">
      <c r="A1308">
        <v>11866</v>
      </c>
      <c r="B1308">
        <v>-6.7595025560097693E-2</v>
      </c>
      <c r="C1308">
        <v>-6.5073037087351598E-2</v>
      </c>
      <c r="D1308">
        <f t="shared" si="85"/>
        <v>2.5219884727460951E-3</v>
      </c>
      <c r="E1308" s="36">
        <f t="shared" si="86"/>
        <v>2.5219884727460951E-3</v>
      </c>
      <c r="F1308">
        <f t="shared" si="87"/>
        <v>3.7310267314032366</v>
      </c>
      <c r="G1308" s="27">
        <f t="shared" si="88"/>
        <v>3.7310267314032366</v>
      </c>
    </row>
    <row r="1309" spans="1:7" x14ac:dyDescent="0.3">
      <c r="A1309">
        <v>11867</v>
      </c>
      <c r="B1309">
        <v>-6.7299843632088394E-2</v>
      </c>
      <c r="C1309">
        <v>-6.4890393700151899E-2</v>
      </c>
      <c r="D1309">
        <f t="shared" si="85"/>
        <v>2.4094499319364943E-3</v>
      </c>
      <c r="E1309" s="36">
        <f t="shared" si="86"/>
        <v>2.4094499319364943E-3</v>
      </c>
      <c r="F1309">
        <f t="shared" si="87"/>
        <v>3.5801716644519437</v>
      </c>
      <c r="G1309" s="27">
        <f t="shared" si="88"/>
        <v>3.5801716644519437</v>
      </c>
    </row>
    <row r="1310" spans="1:7" x14ac:dyDescent="0.3">
      <c r="A1310">
        <v>11868</v>
      </c>
      <c r="B1310">
        <v>-6.70054138554423E-2</v>
      </c>
      <c r="C1310">
        <v>-6.5026920473506694E-2</v>
      </c>
      <c r="D1310">
        <f t="shared" si="85"/>
        <v>1.978493381935606E-3</v>
      </c>
      <c r="E1310" s="36">
        <f t="shared" si="86"/>
        <v>1.978493381935606E-3</v>
      </c>
      <c r="F1310">
        <f t="shared" si="87"/>
        <v>2.9527366045436478</v>
      </c>
      <c r="G1310" s="27">
        <f t="shared" si="88"/>
        <v>2.9527366045436478</v>
      </c>
    </row>
    <row r="1311" spans="1:7" x14ac:dyDescent="0.3">
      <c r="A1311">
        <v>11869</v>
      </c>
      <c r="B1311">
        <v>-6.6710292517174405E-2</v>
      </c>
      <c r="C1311">
        <v>-6.5086638175326797E-2</v>
      </c>
      <c r="D1311">
        <f t="shared" si="85"/>
        <v>1.6236543418476079E-3</v>
      </c>
      <c r="E1311" s="36">
        <f t="shared" si="86"/>
        <v>1.6236543418476079E-3</v>
      </c>
      <c r="F1311">
        <f t="shared" si="87"/>
        <v>2.4338888057335408</v>
      </c>
      <c r="G1311" s="27">
        <f t="shared" si="88"/>
        <v>2.4338888057335408</v>
      </c>
    </row>
    <row r="1312" spans="1:7" x14ac:dyDescent="0.3">
      <c r="A1312">
        <v>11870</v>
      </c>
      <c r="B1312">
        <v>-6.5801870170927104E-2</v>
      </c>
      <c r="C1312">
        <v>-6.4532383604614996E-2</v>
      </c>
      <c r="D1312">
        <f t="shared" si="85"/>
        <v>1.2694865663121085E-3</v>
      </c>
      <c r="E1312" s="36">
        <f t="shared" si="86"/>
        <v>1.2694865663121085E-3</v>
      </c>
      <c r="F1312">
        <f t="shared" si="87"/>
        <v>1.9292560576386157</v>
      </c>
      <c r="G1312" s="27">
        <f t="shared" si="88"/>
        <v>1.9292560576386157</v>
      </c>
    </row>
    <row r="1313" spans="1:7" x14ac:dyDescent="0.3">
      <c r="A1313">
        <v>11871</v>
      </c>
      <c r="B1313">
        <v>-6.4892545489767195E-2</v>
      </c>
      <c r="C1313">
        <v>-6.4215940920197195E-2</v>
      </c>
      <c r="D1313">
        <f t="shared" si="85"/>
        <v>6.7660456956999959E-4</v>
      </c>
      <c r="E1313" s="36">
        <f t="shared" si="86"/>
        <v>6.7660456956999959E-4</v>
      </c>
      <c r="F1313">
        <f t="shared" si="87"/>
        <v>1.0426537662583946</v>
      </c>
      <c r="G1313" s="27">
        <f t="shared" si="88"/>
        <v>1.0426537662583946</v>
      </c>
    </row>
    <row r="1314" spans="1:7" x14ac:dyDescent="0.3">
      <c r="A1314">
        <v>11872</v>
      </c>
      <c r="B1314">
        <v>-6.3983191479835694E-2</v>
      </c>
      <c r="C1314">
        <v>-6.4140684024471803E-2</v>
      </c>
      <c r="D1314">
        <f t="shared" si="85"/>
        <v>1.5749254463610918E-4</v>
      </c>
      <c r="E1314" s="36">
        <f t="shared" si="86"/>
        <v>1.5749254463610918E-4</v>
      </c>
      <c r="F1314">
        <f t="shared" si="87"/>
        <v>0.24614674728400029</v>
      </c>
      <c r="G1314" s="27">
        <f t="shared" si="88"/>
        <v>0.24614674728400029</v>
      </c>
    </row>
    <row r="1315" spans="1:7" x14ac:dyDescent="0.3">
      <c r="A1315">
        <v>11873</v>
      </c>
      <c r="B1315">
        <v>-6.3073924279940796E-2</v>
      </c>
      <c r="C1315">
        <v>-6.2663763408046497E-2</v>
      </c>
      <c r="D1315">
        <f t="shared" si="85"/>
        <v>4.1016087189429951E-4</v>
      </c>
      <c r="E1315" s="36">
        <f t="shared" si="86"/>
        <v>4.1016087189429951E-4</v>
      </c>
      <c r="F1315">
        <f t="shared" si="87"/>
        <v>0.65028595664015421</v>
      </c>
      <c r="G1315" s="27">
        <f t="shared" si="88"/>
        <v>0.65028595664015421</v>
      </c>
    </row>
    <row r="1316" spans="1:7" x14ac:dyDescent="0.3">
      <c r="A1316">
        <v>11874</v>
      </c>
      <c r="B1316">
        <v>-6.1851613732687397E-2</v>
      </c>
      <c r="C1316">
        <v>-6.2167302574337599E-2</v>
      </c>
      <c r="D1316">
        <f t="shared" si="85"/>
        <v>3.1568884165020239E-4</v>
      </c>
      <c r="E1316" s="36">
        <f t="shared" si="86"/>
        <v>3.1568884165020239E-4</v>
      </c>
      <c r="F1316">
        <f t="shared" si="87"/>
        <v>0.51039709814938405</v>
      </c>
      <c r="G1316" s="27">
        <f t="shared" si="88"/>
        <v>0.51039709814938405</v>
      </c>
    </row>
    <row r="1317" spans="1:7" x14ac:dyDescent="0.3">
      <c r="A1317">
        <v>11875</v>
      </c>
      <c r="B1317">
        <v>-6.0629278209849702E-2</v>
      </c>
      <c r="C1317">
        <v>-6.0401919207743598E-2</v>
      </c>
      <c r="D1317">
        <f t="shared" si="85"/>
        <v>2.2735900210610338E-4</v>
      </c>
      <c r="E1317" s="36">
        <f t="shared" si="86"/>
        <v>2.2735900210610338E-4</v>
      </c>
      <c r="F1317">
        <f t="shared" si="87"/>
        <v>0.37499869505153882</v>
      </c>
      <c r="G1317" s="27">
        <f t="shared" si="88"/>
        <v>0.37499869505153882</v>
      </c>
    </row>
    <row r="1318" spans="1:7" x14ac:dyDescent="0.3">
      <c r="A1318">
        <v>11876</v>
      </c>
      <c r="B1318">
        <v>-5.9406283497189599E-2</v>
      </c>
      <c r="C1318">
        <v>-5.82793666550116E-2</v>
      </c>
      <c r="D1318">
        <f t="shared" si="85"/>
        <v>1.1269168421779996E-3</v>
      </c>
      <c r="E1318" s="36">
        <f t="shared" si="86"/>
        <v>1.1269168421779996E-3</v>
      </c>
      <c r="F1318">
        <f t="shared" si="87"/>
        <v>1.8969657346622464</v>
      </c>
      <c r="G1318" s="27">
        <f t="shared" si="88"/>
        <v>1.8969657346622464</v>
      </c>
    </row>
    <row r="1319" spans="1:7" x14ac:dyDescent="0.3">
      <c r="A1319">
        <v>11877</v>
      </c>
      <c r="B1319">
        <v>-5.8182046563727198E-2</v>
      </c>
      <c r="C1319">
        <v>-5.8220761218816502E-2</v>
      </c>
      <c r="D1319">
        <f t="shared" si="85"/>
        <v>3.8714655089304439E-5</v>
      </c>
      <c r="E1319" s="36">
        <f t="shared" si="86"/>
        <v>3.8714655089304439E-5</v>
      </c>
      <c r="F1319">
        <f t="shared" si="87"/>
        <v>6.6540552242176643E-2</v>
      </c>
      <c r="G1319" s="27">
        <f t="shared" si="88"/>
        <v>6.6540552242176643E-2</v>
      </c>
    </row>
    <row r="1320" spans="1:7" x14ac:dyDescent="0.3">
      <c r="A1320">
        <v>11878</v>
      </c>
      <c r="B1320">
        <v>-5.45594377276254E-2</v>
      </c>
      <c r="C1320">
        <v>-5.4180793499963201E-2</v>
      </c>
      <c r="D1320">
        <f t="shared" si="85"/>
        <v>3.7864422766219902E-4</v>
      </c>
      <c r="E1320" s="36">
        <f t="shared" si="86"/>
        <v>3.7864422766219902E-4</v>
      </c>
      <c r="F1320">
        <f t="shared" si="87"/>
        <v>0.6940031705467482</v>
      </c>
      <c r="G1320" s="27">
        <f t="shared" si="88"/>
        <v>0.6940031705467482</v>
      </c>
    </row>
    <row r="1321" spans="1:7" x14ac:dyDescent="0.3">
      <c r="A1321">
        <v>11879</v>
      </c>
      <c r="B1321">
        <v>-5.0936244650335999E-2</v>
      </c>
      <c r="C1321">
        <v>-5.1314395451344898E-2</v>
      </c>
      <c r="D1321">
        <f t="shared" si="85"/>
        <v>3.7815080100889881E-4</v>
      </c>
      <c r="E1321" s="36">
        <f t="shared" si="86"/>
        <v>3.7815080100889881E-4</v>
      </c>
      <c r="F1321">
        <f t="shared" si="87"/>
        <v>0.74240023701159208</v>
      </c>
      <c r="G1321" s="27">
        <f t="shared" si="88"/>
        <v>0.74240023701159208</v>
      </c>
    </row>
    <row r="1322" spans="1:7" x14ac:dyDescent="0.3">
      <c r="A1322">
        <v>11880</v>
      </c>
      <c r="B1322">
        <v>-4.7314523085270198E-2</v>
      </c>
      <c r="C1322">
        <v>-4.7399061271998499E-2</v>
      </c>
      <c r="D1322">
        <f t="shared" si="85"/>
        <v>8.4538186728301545E-5</v>
      </c>
      <c r="E1322" s="36">
        <f t="shared" si="86"/>
        <v>8.4538186728301545E-5</v>
      </c>
      <c r="F1322">
        <f t="shared" si="87"/>
        <v>0.1786728074505726</v>
      </c>
      <c r="G1322" s="27">
        <f t="shared" si="88"/>
        <v>0.1786728074505726</v>
      </c>
    </row>
    <row r="1323" spans="1:7" x14ac:dyDescent="0.3">
      <c r="A1323">
        <v>11881</v>
      </c>
      <c r="B1323">
        <v>-4.3692945343642903E-2</v>
      </c>
      <c r="C1323">
        <v>-4.3073398192879898E-2</v>
      </c>
      <c r="D1323">
        <f t="shared" si="85"/>
        <v>6.1954715076300432E-4</v>
      </c>
      <c r="E1323" s="36">
        <f t="shared" si="86"/>
        <v>6.1954715076300432E-4</v>
      </c>
      <c r="F1323">
        <f t="shared" si="87"/>
        <v>1.4179569399368617</v>
      </c>
      <c r="G1323" s="27">
        <f t="shared" si="88"/>
        <v>1.4179569399368617</v>
      </c>
    </row>
    <row r="1324" spans="1:7" x14ac:dyDescent="0.3">
      <c r="A1324">
        <v>11882</v>
      </c>
      <c r="B1324">
        <v>-4.0828484461103903E-2</v>
      </c>
      <c r="C1324">
        <v>-4.1908773810367901E-2</v>
      </c>
      <c r="D1324">
        <f t="shared" si="85"/>
        <v>1.0802893492639978E-3</v>
      </c>
      <c r="E1324" s="36">
        <f t="shared" si="86"/>
        <v>1.0802893492639978E-3</v>
      </c>
      <c r="F1324">
        <f t="shared" si="87"/>
        <v>2.6459207671378491</v>
      </c>
      <c r="G1324" s="27">
        <f t="shared" si="88"/>
        <v>2.6459207671378491</v>
      </c>
    </row>
    <row r="1325" spans="1:7" x14ac:dyDescent="0.3">
      <c r="A1325">
        <v>11883</v>
      </c>
      <c r="B1325">
        <v>-3.7963180480177001E-2</v>
      </c>
      <c r="C1325">
        <v>-3.8059052039239198E-2</v>
      </c>
      <c r="D1325">
        <f t="shared" si="85"/>
        <v>9.5871559062196687E-5</v>
      </c>
      <c r="E1325" s="36">
        <f t="shared" si="86"/>
        <v>9.5871559062196687E-5</v>
      </c>
      <c r="F1325">
        <f t="shared" si="87"/>
        <v>0.25253826958006681</v>
      </c>
      <c r="G1325" s="27">
        <f t="shared" si="88"/>
        <v>0.25253826958006681</v>
      </c>
    </row>
    <row r="1326" spans="1:7" x14ac:dyDescent="0.3">
      <c r="A1326">
        <v>11884</v>
      </c>
      <c r="B1326">
        <v>-3.5099090805561499E-2</v>
      </c>
      <c r="C1326">
        <v>-3.6621965492648602E-2</v>
      </c>
      <c r="D1326">
        <f t="shared" si="85"/>
        <v>1.5228746870871029E-3</v>
      </c>
      <c r="E1326" s="36">
        <f t="shared" si="86"/>
        <v>1.5228746870871029E-3</v>
      </c>
      <c r="F1326">
        <f t="shared" si="87"/>
        <v>4.3387867096711279</v>
      </c>
      <c r="G1326" s="27">
        <f t="shared" si="88"/>
        <v>4.3387867096711279</v>
      </c>
    </row>
    <row r="1327" spans="1:7" x14ac:dyDescent="0.3">
      <c r="A1327">
        <v>11885</v>
      </c>
      <c r="B1327">
        <v>-3.2234986682299301E-2</v>
      </c>
      <c r="C1327">
        <v>-3.3712095074202003E-2</v>
      </c>
      <c r="D1327">
        <f t="shared" si="85"/>
        <v>1.4771083919027025E-3</v>
      </c>
      <c r="E1327" s="36">
        <f t="shared" si="86"/>
        <v>1.4771083919027025E-3</v>
      </c>
      <c r="F1327">
        <f t="shared" si="87"/>
        <v>4.5823142613978618</v>
      </c>
      <c r="G1327" s="27">
        <f t="shared" si="88"/>
        <v>4.5823142613978618</v>
      </c>
    </row>
    <row r="1328" spans="1:7" x14ac:dyDescent="0.3">
      <c r="A1328">
        <v>11886</v>
      </c>
      <c r="B1328">
        <v>-3.1099952907972201E-2</v>
      </c>
      <c r="C1328">
        <v>-3.2442400651781098E-2</v>
      </c>
      <c r="D1328">
        <f t="shared" si="85"/>
        <v>1.3424477438088965E-3</v>
      </c>
      <c r="E1328" s="36">
        <f t="shared" si="86"/>
        <v>1.3424477438088965E-3</v>
      </c>
      <c r="F1328">
        <f t="shared" si="87"/>
        <v>4.3165587670866596</v>
      </c>
      <c r="G1328" s="27">
        <f t="shared" si="88"/>
        <v>4.3165587670866596</v>
      </c>
    </row>
    <row r="1329" spans="1:7" x14ac:dyDescent="0.3">
      <c r="A1329">
        <v>11887</v>
      </c>
      <c r="B1329">
        <v>-2.99649076497094E-2</v>
      </c>
      <c r="C1329">
        <v>-3.10605691783673E-2</v>
      </c>
      <c r="D1329">
        <f t="shared" si="85"/>
        <v>1.0956615286579E-3</v>
      </c>
      <c r="E1329" s="36">
        <f t="shared" si="86"/>
        <v>1.0956615286579E-3</v>
      </c>
      <c r="F1329">
        <f t="shared" si="87"/>
        <v>3.6564822473882237</v>
      </c>
      <c r="G1329" s="27">
        <f t="shared" si="88"/>
        <v>3.6564822473882237</v>
      </c>
    </row>
    <row r="1330" spans="1:7" x14ac:dyDescent="0.3">
      <c r="A1330">
        <v>11888</v>
      </c>
      <c r="B1330">
        <v>-2.88300862195718E-2</v>
      </c>
      <c r="C1330">
        <v>-2.96778189000322E-2</v>
      </c>
      <c r="D1330">
        <f t="shared" si="85"/>
        <v>8.4773268046040018E-4</v>
      </c>
      <c r="E1330" s="36">
        <f t="shared" si="86"/>
        <v>8.4773268046040018E-4</v>
      </c>
      <c r="F1330">
        <f t="shared" si="87"/>
        <v>2.9404444856807337</v>
      </c>
      <c r="G1330" s="27">
        <f t="shared" si="88"/>
        <v>2.9404444856807337</v>
      </c>
    </row>
    <row r="1331" spans="1:7" x14ac:dyDescent="0.3">
      <c r="A1331">
        <v>11889</v>
      </c>
      <c r="B1331">
        <v>-2.7694199048856099E-2</v>
      </c>
      <c r="C1331">
        <v>-2.8091740149972001E-2</v>
      </c>
      <c r="D1331">
        <f t="shared" si="85"/>
        <v>3.9754110111590163E-4</v>
      </c>
      <c r="E1331" s="36">
        <f t="shared" si="86"/>
        <v>3.9754110111590163E-4</v>
      </c>
      <c r="F1331">
        <f t="shared" si="87"/>
        <v>1.4354670464185961</v>
      </c>
      <c r="G1331" s="27">
        <f t="shared" si="88"/>
        <v>1.4354670464185961</v>
      </c>
    </row>
    <row r="1332" spans="1:7" x14ac:dyDescent="0.3">
      <c r="A1332">
        <v>11890</v>
      </c>
      <c r="B1332">
        <v>-2.4690721835236899E-2</v>
      </c>
      <c r="C1332">
        <v>-2.53071976177709E-2</v>
      </c>
      <c r="D1332">
        <f t="shared" si="85"/>
        <v>6.1647578253400115E-4</v>
      </c>
      <c r="E1332" s="36">
        <f t="shared" si="86"/>
        <v>6.1647578253400115E-4</v>
      </c>
      <c r="F1332">
        <f t="shared" si="87"/>
        <v>2.4967912507693852</v>
      </c>
      <c r="G1332" s="27">
        <f t="shared" si="88"/>
        <v>2.4967912507693852</v>
      </c>
    </row>
    <row r="1333" spans="1:7" x14ac:dyDescent="0.3">
      <c r="A1333">
        <v>11891</v>
      </c>
      <c r="B1333">
        <v>-2.1746766526182501E-2</v>
      </c>
      <c r="C1333">
        <v>-2.2877776137890899E-2</v>
      </c>
      <c r="D1333">
        <f t="shared" si="85"/>
        <v>1.131009611708398E-3</v>
      </c>
      <c r="E1333" s="36">
        <f t="shared" si="86"/>
        <v>1.131009611708398E-3</v>
      </c>
      <c r="F1333">
        <f t="shared" si="87"/>
        <v>5.200817373684929</v>
      </c>
      <c r="G1333" s="27">
        <f t="shared" si="88"/>
        <v>5.200817373684929</v>
      </c>
    </row>
    <row r="1334" spans="1:7" x14ac:dyDescent="0.3">
      <c r="A1334">
        <v>11892</v>
      </c>
      <c r="B1334">
        <v>-2.01514871172245E-2</v>
      </c>
      <c r="C1334">
        <v>-2.0319914374567101E-2</v>
      </c>
      <c r="D1334">
        <f t="shared" si="85"/>
        <v>1.6842725734260086E-4</v>
      </c>
      <c r="E1334" s="36">
        <f t="shared" si="86"/>
        <v>1.6842725734260086E-4</v>
      </c>
      <c r="F1334">
        <f t="shared" si="87"/>
        <v>0.83580559768533169</v>
      </c>
      <c r="G1334" s="27">
        <f t="shared" si="88"/>
        <v>0.83580559768533169</v>
      </c>
    </row>
    <row r="1335" spans="1:7" x14ac:dyDescent="0.3">
      <c r="A1335">
        <v>11893</v>
      </c>
      <c r="B1335">
        <v>-2.1408763763472699E-2</v>
      </c>
      <c r="C1335">
        <v>-2.18283645870062E-2</v>
      </c>
      <c r="D1335">
        <f t="shared" si="85"/>
        <v>4.1960082353350095E-4</v>
      </c>
      <c r="E1335" s="36">
        <f t="shared" si="86"/>
        <v>4.1960082353350095E-4</v>
      </c>
      <c r="F1335">
        <f t="shared" si="87"/>
        <v>1.9599488703285959</v>
      </c>
      <c r="G1335" s="27">
        <f t="shared" si="88"/>
        <v>1.9599488703285959</v>
      </c>
    </row>
    <row r="1336" spans="1:7" x14ac:dyDescent="0.3">
      <c r="A1336">
        <v>11894</v>
      </c>
      <c r="B1336">
        <v>-2.4055500286226598E-2</v>
      </c>
      <c r="C1336">
        <v>-2.4477084527348501E-2</v>
      </c>
      <c r="D1336">
        <f t="shared" si="85"/>
        <v>4.2158424112190285E-4</v>
      </c>
      <c r="E1336" s="36">
        <f t="shared" si="86"/>
        <v>4.2158424112190285E-4</v>
      </c>
      <c r="F1336">
        <f t="shared" si="87"/>
        <v>1.75254821602396</v>
      </c>
      <c r="G1336" s="27">
        <f t="shared" si="88"/>
        <v>1.75254821602396</v>
      </c>
    </row>
    <row r="1337" spans="1:7" x14ac:dyDescent="0.3">
      <c r="A1337">
        <v>11895</v>
      </c>
      <c r="B1337">
        <v>-2.6561372641033001E-2</v>
      </c>
      <c r="C1337">
        <v>-2.64481751189432E-2</v>
      </c>
      <c r="D1337">
        <f t="shared" si="85"/>
        <v>1.1319752208980086E-4</v>
      </c>
      <c r="E1337" s="36">
        <f t="shared" si="86"/>
        <v>1.1319752208980086E-4</v>
      </c>
      <c r="F1337">
        <f t="shared" si="87"/>
        <v>0.42617346482662233</v>
      </c>
      <c r="G1337" s="27">
        <f t="shared" si="88"/>
        <v>0.42617346482662233</v>
      </c>
    </row>
    <row r="1338" spans="1:7" x14ac:dyDescent="0.3">
      <c r="A1338">
        <v>11896</v>
      </c>
      <c r="B1338">
        <v>-2.9131877863277499E-2</v>
      </c>
      <c r="C1338">
        <v>-2.8904969343767298E-2</v>
      </c>
      <c r="D1338">
        <f t="shared" si="85"/>
        <v>2.2690851951020011E-4</v>
      </c>
      <c r="E1338" s="36">
        <f t="shared" si="86"/>
        <v>2.2690851951020011E-4</v>
      </c>
      <c r="F1338">
        <f t="shared" si="87"/>
        <v>0.77890110817824099</v>
      </c>
      <c r="G1338" s="27">
        <f t="shared" si="88"/>
        <v>0.77890110817824099</v>
      </c>
    </row>
    <row r="1339" spans="1:7" x14ac:dyDescent="0.3">
      <c r="A1339">
        <v>11897</v>
      </c>
      <c r="B1339">
        <v>-3.1680733202363698E-2</v>
      </c>
      <c r="C1339">
        <v>-3.13045657836463E-2</v>
      </c>
      <c r="D1339">
        <f t="shared" si="85"/>
        <v>3.7616741871739773E-4</v>
      </c>
      <c r="E1339" s="36">
        <f t="shared" si="86"/>
        <v>3.7616741871739773E-4</v>
      </c>
      <c r="F1339">
        <f t="shared" si="87"/>
        <v>1.1873696745419133</v>
      </c>
      <c r="G1339" s="27">
        <f t="shared" si="88"/>
        <v>1.1873696745419133</v>
      </c>
    </row>
    <row r="1340" spans="1:7" x14ac:dyDescent="0.3">
      <c r="A1340">
        <v>11898</v>
      </c>
      <c r="B1340">
        <v>-3.4279716728652203E-2</v>
      </c>
      <c r="C1340">
        <v>-3.38962374811363E-2</v>
      </c>
      <c r="D1340">
        <f t="shared" si="85"/>
        <v>3.8347924751590268E-4</v>
      </c>
      <c r="E1340" s="36">
        <f t="shared" si="86"/>
        <v>3.8347924751590268E-4</v>
      </c>
      <c r="F1340">
        <f t="shared" si="87"/>
        <v>1.1186768273244718</v>
      </c>
      <c r="G1340" s="27">
        <f t="shared" si="88"/>
        <v>1.1186768273244718</v>
      </c>
    </row>
    <row r="1341" spans="1:7" x14ac:dyDescent="0.3">
      <c r="A1341">
        <v>11899</v>
      </c>
      <c r="B1341">
        <v>-3.6857344993336399E-2</v>
      </c>
      <c r="C1341">
        <v>-3.6418062964135897E-2</v>
      </c>
      <c r="D1341">
        <f t="shared" si="85"/>
        <v>4.392820292005023E-4</v>
      </c>
      <c r="E1341" s="36">
        <f t="shared" si="86"/>
        <v>4.392820292005023E-4</v>
      </c>
      <c r="F1341">
        <f t="shared" si="87"/>
        <v>1.1918439303751316</v>
      </c>
      <c r="G1341" s="27">
        <f t="shared" si="88"/>
        <v>1.1918439303751316</v>
      </c>
    </row>
    <row r="1342" spans="1:7" x14ac:dyDescent="0.3">
      <c r="A1342">
        <v>11900</v>
      </c>
      <c r="B1342">
        <v>-3.9459807270273199E-2</v>
      </c>
      <c r="C1342">
        <v>-3.9088204710306503E-2</v>
      </c>
      <c r="D1342">
        <f t="shared" si="85"/>
        <v>3.7160255996669667E-4</v>
      </c>
      <c r="E1342" s="36">
        <f t="shared" si="86"/>
        <v>3.7160255996669667E-4</v>
      </c>
      <c r="F1342">
        <f t="shared" si="87"/>
        <v>0.9417242142655905</v>
      </c>
      <c r="G1342" s="27">
        <f t="shared" si="88"/>
        <v>0.9417242142655905</v>
      </c>
    </row>
    <row r="1343" spans="1:7" x14ac:dyDescent="0.3">
      <c r="A1343">
        <v>11901</v>
      </c>
      <c r="B1343">
        <v>-4.1958602477706997E-2</v>
      </c>
      <c r="C1343">
        <v>-4.1589631541924597E-2</v>
      </c>
      <c r="D1343">
        <f t="shared" si="85"/>
        <v>3.689709357823992E-4</v>
      </c>
      <c r="E1343" s="36">
        <f t="shared" si="86"/>
        <v>3.689709357823992E-4</v>
      </c>
      <c r="F1343">
        <f t="shared" si="87"/>
        <v>0.87936898274540243</v>
      </c>
      <c r="G1343" s="27">
        <f t="shared" si="88"/>
        <v>0.87936898274540243</v>
      </c>
    </row>
    <row r="1344" spans="1:7" x14ac:dyDescent="0.3">
      <c r="A1344">
        <v>11902</v>
      </c>
      <c r="B1344">
        <v>-4.4523783049258997E-2</v>
      </c>
      <c r="C1344">
        <v>-4.4066666634351E-2</v>
      </c>
      <c r="D1344">
        <f t="shared" si="85"/>
        <v>4.5711641490799731E-4</v>
      </c>
      <c r="E1344" s="36">
        <f t="shared" si="86"/>
        <v>4.5711641490799731E-4</v>
      </c>
      <c r="F1344">
        <f t="shared" si="87"/>
        <v>1.0266791894171827</v>
      </c>
      <c r="G1344" s="27">
        <f t="shared" si="88"/>
        <v>1.0266791894171827</v>
      </c>
    </row>
    <row r="1345" spans="1:7" x14ac:dyDescent="0.3">
      <c r="A1345">
        <v>11903</v>
      </c>
      <c r="B1345">
        <v>-4.7150504032550201E-2</v>
      </c>
      <c r="C1345">
        <v>-4.5198647778052603E-2</v>
      </c>
      <c r="D1345">
        <f t="shared" si="85"/>
        <v>1.9518562544975984E-3</v>
      </c>
      <c r="E1345" s="36">
        <f t="shared" si="86"/>
        <v>1.9518562544975984E-3</v>
      </c>
      <c r="F1345">
        <f t="shared" si="87"/>
        <v>4.1396296700246102</v>
      </c>
      <c r="G1345" s="27">
        <f t="shared" si="88"/>
        <v>4.1396296700246102</v>
      </c>
    </row>
    <row r="1346" spans="1:7" x14ac:dyDescent="0.3">
      <c r="A1346">
        <v>11904</v>
      </c>
      <c r="B1346">
        <v>-4.2925574184036197E-2</v>
      </c>
      <c r="C1346">
        <v>-4.2698455881373797E-2</v>
      </c>
      <c r="D1346">
        <f t="shared" si="85"/>
        <v>2.2711830266240046E-4</v>
      </c>
      <c r="E1346" s="36">
        <f t="shared" si="86"/>
        <v>2.2711830266240046E-4</v>
      </c>
      <c r="F1346">
        <f t="shared" si="87"/>
        <v>0.52909787924715657</v>
      </c>
      <c r="G1346" s="27">
        <f t="shared" si="88"/>
        <v>0.52909787924715657</v>
      </c>
    </row>
    <row r="1347" spans="1:7" x14ac:dyDescent="0.3">
      <c r="A1347">
        <v>12769</v>
      </c>
      <c r="B1347">
        <v>-5.31061632071771E-2</v>
      </c>
      <c r="C1347">
        <v>-5.20217340387511E-2</v>
      </c>
      <c r="D1347">
        <f t="shared" si="85"/>
        <v>1.0844291684260002E-3</v>
      </c>
      <c r="E1347" s="36">
        <f t="shared" si="86"/>
        <v>1.0844291684260002E-3</v>
      </c>
      <c r="F1347">
        <f t="shared" si="87"/>
        <v>2.0420024775569621</v>
      </c>
      <c r="G1347" s="27">
        <f t="shared" si="88"/>
        <v>2.0420024775569621</v>
      </c>
    </row>
    <row r="1348" spans="1:7" x14ac:dyDescent="0.3">
      <c r="A1348">
        <v>12770</v>
      </c>
      <c r="B1348">
        <v>-5.4713036590893403E-2</v>
      </c>
      <c r="C1348">
        <v>-5.3598666515378902E-2</v>
      </c>
      <c r="D1348">
        <f t="shared" ref="D1348:D1411" si="89">ABS(B1348-C1348)</f>
        <v>1.1143700755145008E-3</v>
      </c>
      <c r="E1348" s="36">
        <f t="shared" ref="E1348:E1411" si="90">D1348</f>
        <v>1.1143700755145008E-3</v>
      </c>
      <c r="F1348">
        <f t="shared" ref="F1348:F1411" si="91">ABS(E1348/B1348)*100</f>
        <v>2.0367542087765966</v>
      </c>
      <c r="G1348" s="27">
        <f t="shared" ref="G1348:G1411" si="92">F1348</f>
        <v>2.0367542087765966</v>
      </c>
    </row>
    <row r="1349" spans="1:7" x14ac:dyDescent="0.3">
      <c r="A1349">
        <v>12771</v>
      </c>
      <c r="B1349">
        <v>-5.6330255009817899E-2</v>
      </c>
      <c r="C1349">
        <v>-5.5076864551806499E-2</v>
      </c>
      <c r="D1349">
        <f t="shared" si="89"/>
        <v>1.2533904580113997E-3</v>
      </c>
      <c r="E1349" s="36">
        <f t="shared" si="90"/>
        <v>1.2533904580113997E-3</v>
      </c>
      <c r="F1349">
        <f t="shared" si="91"/>
        <v>2.2250750645331605</v>
      </c>
      <c r="G1349" s="27">
        <f t="shared" si="92"/>
        <v>2.2250750645331605</v>
      </c>
    </row>
    <row r="1350" spans="1:7" x14ac:dyDescent="0.3">
      <c r="A1350">
        <v>12772</v>
      </c>
      <c r="B1350">
        <v>-5.7938469823941498E-2</v>
      </c>
      <c r="C1350">
        <v>-5.6554618545895698E-2</v>
      </c>
      <c r="D1350">
        <f t="shared" si="89"/>
        <v>1.3838512780458001E-3</v>
      </c>
      <c r="E1350" s="36">
        <f t="shared" si="90"/>
        <v>1.3838512780458001E-3</v>
      </c>
      <c r="F1350">
        <f t="shared" si="91"/>
        <v>2.3884843390771793</v>
      </c>
      <c r="G1350" s="27">
        <f t="shared" si="92"/>
        <v>2.3884843390771793</v>
      </c>
    </row>
    <row r="1351" spans="1:7" x14ac:dyDescent="0.3">
      <c r="A1351">
        <v>12773</v>
      </c>
      <c r="B1351">
        <v>-5.9550627477812E-2</v>
      </c>
      <c r="C1351">
        <v>-5.8242342687570503E-2</v>
      </c>
      <c r="D1351">
        <f t="shared" si="89"/>
        <v>1.3082847902414971E-3</v>
      </c>
      <c r="E1351" s="36">
        <f t="shared" si="90"/>
        <v>1.3082847902414971E-3</v>
      </c>
      <c r="F1351">
        <f t="shared" si="91"/>
        <v>2.1969286398014054</v>
      </c>
      <c r="G1351" s="27">
        <f t="shared" si="92"/>
        <v>2.1969286398014054</v>
      </c>
    </row>
    <row r="1352" spans="1:7" x14ac:dyDescent="0.3">
      <c r="A1352">
        <v>12774</v>
      </c>
      <c r="B1352">
        <v>-6.0532145018366797E-2</v>
      </c>
      <c r="C1352">
        <v>-5.9119785123268702E-2</v>
      </c>
      <c r="D1352">
        <f t="shared" si="89"/>
        <v>1.4123598950980948E-3</v>
      </c>
      <c r="E1352" s="36">
        <f t="shared" si="90"/>
        <v>1.4123598950980948E-3</v>
      </c>
      <c r="F1352">
        <f t="shared" si="91"/>
        <v>2.3332394625525885</v>
      </c>
      <c r="G1352" s="27">
        <f t="shared" si="92"/>
        <v>2.3332394625525885</v>
      </c>
    </row>
    <row r="1353" spans="1:7" x14ac:dyDescent="0.3">
      <c r="A1353">
        <v>12775</v>
      </c>
      <c r="B1353">
        <v>-6.10493118167292E-2</v>
      </c>
      <c r="C1353">
        <v>-5.9944779656278799E-2</v>
      </c>
      <c r="D1353">
        <f t="shared" si="89"/>
        <v>1.1045321604504013E-3</v>
      </c>
      <c r="E1353" s="36">
        <f t="shared" si="90"/>
        <v>1.1045321604504013E-3</v>
      </c>
      <c r="F1353">
        <f t="shared" si="91"/>
        <v>1.8092458826828723</v>
      </c>
      <c r="G1353" s="27">
        <f t="shared" si="92"/>
        <v>1.8092458826828723</v>
      </c>
    </row>
    <row r="1354" spans="1:7" x14ac:dyDescent="0.3">
      <c r="A1354">
        <v>12776</v>
      </c>
      <c r="B1354">
        <v>-6.0736971940035397E-2</v>
      </c>
      <c r="C1354">
        <v>-5.96634097324093E-2</v>
      </c>
      <c r="D1354">
        <f t="shared" si="89"/>
        <v>1.073562207626097E-3</v>
      </c>
      <c r="E1354" s="36">
        <f t="shared" si="90"/>
        <v>1.073562207626097E-3</v>
      </c>
      <c r="F1354">
        <f t="shared" si="91"/>
        <v>1.7675596483242646</v>
      </c>
      <c r="G1354" s="27">
        <f t="shared" si="92"/>
        <v>1.7675596483242646</v>
      </c>
    </row>
    <row r="1355" spans="1:7" x14ac:dyDescent="0.3">
      <c r="A1355">
        <v>12777</v>
      </c>
      <c r="B1355">
        <v>-6.03687160841389E-2</v>
      </c>
      <c r="C1355">
        <v>-5.9385842332716203E-2</v>
      </c>
      <c r="D1355">
        <f t="shared" si="89"/>
        <v>9.8287375142269706E-4</v>
      </c>
      <c r="E1355" s="36">
        <f t="shared" si="90"/>
        <v>9.8287375142269706E-4</v>
      </c>
      <c r="F1355">
        <f t="shared" si="91"/>
        <v>1.6281176993276067</v>
      </c>
      <c r="G1355" s="27">
        <f t="shared" si="92"/>
        <v>1.6281176993276067</v>
      </c>
    </row>
    <row r="1356" spans="1:7" x14ac:dyDescent="0.3">
      <c r="A1356">
        <v>12778</v>
      </c>
      <c r="B1356">
        <v>-6.0229223255501597E-2</v>
      </c>
      <c r="C1356">
        <v>-5.9217011517200498E-2</v>
      </c>
      <c r="D1356">
        <f t="shared" si="89"/>
        <v>1.0122117383010998E-3</v>
      </c>
      <c r="E1356" s="36">
        <f t="shared" si="90"/>
        <v>1.0122117383010998E-3</v>
      </c>
      <c r="F1356">
        <f t="shared" si="91"/>
        <v>1.6805990241765902</v>
      </c>
      <c r="G1356" s="27">
        <f t="shared" si="92"/>
        <v>1.6805990241765902</v>
      </c>
    </row>
    <row r="1357" spans="1:7" x14ac:dyDescent="0.3">
      <c r="A1357">
        <v>12779</v>
      </c>
      <c r="B1357">
        <v>-6.00723363819562E-2</v>
      </c>
      <c r="C1357">
        <v>-5.91209235155351E-2</v>
      </c>
      <c r="D1357">
        <f t="shared" si="89"/>
        <v>9.5141286642110023E-4</v>
      </c>
      <c r="E1357" s="36">
        <f t="shared" si="90"/>
        <v>9.5141286642110023E-4</v>
      </c>
      <c r="F1357">
        <f t="shared" si="91"/>
        <v>1.5837786970224685</v>
      </c>
      <c r="G1357" s="27">
        <f t="shared" si="92"/>
        <v>1.5837786970224685</v>
      </c>
    </row>
    <row r="1358" spans="1:7" x14ac:dyDescent="0.3">
      <c r="A1358">
        <v>12780</v>
      </c>
      <c r="B1358">
        <v>-5.9914176536925101E-2</v>
      </c>
      <c r="C1358">
        <v>-5.8862606779878701E-2</v>
      </c>
      <c r="D1358">
        <f t="shared" si="89"/>
        <v>1.0515697570464E-3</v>
      </c>
      <c r="E1358" s="36">
        <f t="shared" si="90"/>
        <v>1.0515697570464E-3</v>
      </c>
      <c r="F1358">
        <f t="shared" si="91"/>
        <v>1.7551267793830359</v>
      </c>
      <c r="G1358" s="27">
        <f t="shared" si="92"/>
        <v>1.7551267793830359</v>
      </c>
    </row>
    <row r="1359" spans="1:7" x14ac:dyDescent="0.3">
      <c r="A1359">
        <v>12781</v>
      </c>
      <c r="B1359">
        <v>-5.9764395427463202E-2</v>
      </c>
      <c r="C1359">
        <v>-5.8730880830686102E-2</v>
      </c>
      <c r="D1359">
        <f t="shared" si="89"/>
        <v>1.0335145967770992E-3</v>
      </c>
      <c r="E1359" s="36">
        <f t="shared" si="90"/>
        <v>1.0335145967770992E-3</v>
      </c>
      <c r="F1359">
        <f t="shared" si="91"/>
        <v>1.7293149029366306</v>
      </c>
      <c r="G1359" s="27">
        <f t="shared" si="92"/>
        <v>1.7293149029366306</v>
      </c>
    </row>
    <row r="1360" spans="1:7" x14ac:dyDescent="0.3">
      <c r="A1360">
        <v>12782</v>
      </c>
      <c r="B1360">
        <v>-6.0032790814634203E-2</v>
      </c>
      <c r="C1360">
        <v>-5.9161543242018999E-2</v>
      </c>
      <c r="D1360">
        <f t="shared" si="89"/>
        <v>8.7124757261520386E-4</v>
      </c>
      <c r="E1360" s="36">
        <f t="shared" si="90"/>
        <v>8.7124757261520386E-4</v>
      </c>
      <c r="F1360">
        <f t="shared" si="91"/>
        <v>1.4512861401119797</v>
      </c>
      <c r="G1360" s="27">
        <f t="shared" si="92"/>
        <v>1.4512861401119797</v>
      </c>
    </row>
    <row r="1361" spans="1:7" x14ac:dyDescent="0.3">
      <c r="A1361">
        <v>12783</v>
      </c>
      <c r="B1361">
        <v>-6.0295477732282499E-2</v>
      </c>
      <c r="C1361">
        <v>-5.9310796816372302E-2</v>
      </c>
      <c r="D1361">
        <f t="shared" si="89"/>
        <v>9.8468091591019657E-4</v>
      </c>
      <c r="E1361" s="36">
        <f t="shared" si="90"/>
        <v>9.8468091591019657E-4</v>
      </c>
      <c r="F1361">
        <f t="shared" si="91"/>
        <v>1.6330924854468705</v>
      </c>
      <c r="G1361" s="27">
        <f t="shared" si="92"/>
        <v>1.6330924854468705</v>
      </c>
    </row>
    <row r="1362" spans="1:7" x14ac:dyDescent="0.3">
      <c r="A1362">
        <v>12784</v>
      </c>
      <c r="B1362">
        <v>-6.0574379853346502E-2</v>
      </c>
      <c r="C1362">
        <v>-5.9653531858040197E-2</v>
      </c>
      <c r="D1362">
        <f t="shared" si="89"/>
        <v>9.2084799530630507E-4</v>
      </c>
      <c r="E1362" s="36">
        <f t="shared" si="90"/>
        <v>9.2084799530630507E-4</v>
      </c>
      <c r="F1362">
        <f t="shared" si="91"/>
        <v>1.520193846863513</v>
      </c>
      <c r="G1362" s="27">
        <f t="shared" si="92"/>
        <v>1.520193846863513</v>
      </c>
    </row>
    <row r="1363" spans="1:7" x14ac:dyDescent="0.3">
      <c r="A1363">
        <v>12785</v>
      </c>
      <c r="B1363">
        <v>-6.0852001639886501E-2</v>
      </c>
      <c r="C1363">
        <v>-5.9760791928169001E-2</v>
      </c>
      <c r="D1363">
        <f t="shared" si="89"/>
        <v>1.0912097117175001E-3</v>
      </c>
      <c r="E1363" s="36">
        <f t="shared" si="90"/>
        <v>1.0912097117175001E-3</v>
      </c>
      <c r="F1363">
        <f t="shared" si="91"/>
        <v>1.7932190927344085</v>
      </c>
      <c r="G1363" s="27">
        <f t="shared" si="92"/>
        <v>1.7932190927344085</v>
      </c>
    </row>
    <row r="1364" spans="1:7" x14ac:dyDescent="0.3">
      <c r="A1364">
        <v>12786</v>
      </c>
      <c r="B1364">
        <v>-6.2014487260295299E-2</v>
      </c>
      <c r="C1364">
        <v>-6.1045370676716101E-2</v>
      </c>
      <c r="D1364">
        <f t="shared" si="89"/>
        <v>9.6911658357919789E-4</v>
      </c>
      <c r="E1364" s="36">
        <f t="shared" si="90"/>
        <v>9.6911658357919789E-4</v>
      </c>
      <c r="F1364">
        <f t="shared" si="91"/>
        <v>1.5627261086776307</v>
      </c>
      <c r="G1364" s="27">
        <f t="shared" si="92"/>
        <v>1.5627261086776307</v>
      </c>
    </row>
    <row r="1365" spans="1:7" x14ac:dyDescent="0.3">
      <c r="A1365">
        <v>12787</v>
      </c>
      <c r="B1365">
        <v>-6.3165468687423093E-2</v>
      </c>
      <c r="C1365">
        <v>-6.2179583328580403E-2</v>
      </c>
      <c r="D1365">
        <f t="shared" si="89"/>
        <v>9.8588535884269052E-4</v>
      </c>
      <c r="E1365" s="36">
        <f t="shared" si="90"/>
        <v>9.8588535884269052E-4</v>
      </c>
      <c r="F1365">
        <f t="shared" si="91"/>
        <v>1.5607979792272018</v>
      </c>
      <c r="G1365" s="27">
        <f t="shared" si="92"/>
        <v>1.5607979792272018</v>
      </c>
    </row>
    <row r="1366" spans="1:7" x14ac:dyDescent="0.3">
      <c r="A1366">
        <v>12788</v>
      </c>
      <c r="B1366">
        <v>-6.3318394289949495E-2</v>
      </c>
      <c r="C1366">
        <v>-6.2051533458521602E-2</v>
      </c>
      <c r="D1366">
        <f t="shared" si="89"/>
        <v>1.2668608314278934E-3</v>
      </c>
      <c r="E1366" s="36">
        <f t="shared" si="90"/>
        <v>1.2668608314278934E-3</v>
      </c>
      <c r="F1366">
        <f t="shared" si="91"/>
        <v>2.0007785188402698</v>
      </c>
      <c r="G1366" s="27">
        <f t="shared" si="92"/>
        <v>2.0007785188402698</v>
      </c>
    </row>
    <row r="1367" spans="1:7" x14ac:dyDescent="0.3">
      <c r="A1367">
        <v>12789</v>
      </c>
      <c r="B1367">
        <v>-6.1843620068992203E-2</v>
      </c>
      <c r="C1367">
        <v>-6.0623827734362798E-2</v>
      </c>
      <c r="D1367">
        <f t="shared" si="89"/>
        <v>1.2197923346294048E-3</v>
      </c>
      <c r="E1367" s="36">
        <f t="shared" si="90"/>
        <v>1.2197923346294048E-3</v>
      </c>
      <c r="F1367">
        <f t="shared" si="91"/>
        <v>1.9723818451581832</v>
      </c>
      <c r="G1367" s="27">
        <f t="shared" si="92"/>
        <v>1.9723818451581832</v>
      </c>
    </row>
    <row r="1368" spans="1:7" x14ac:dyDescent="0.3">
      <c r="A1368">
        <v>12790</v>
      </c>
      <c r="B1368">
        <v>-6.0110477260431401E-2</v>
      </c>
      <c r="C1368">
        <v>-5.9150809419897303E-2</v>
      </c>
      <c r="D1368">
        <f t="shared" si="89"/>
        <v>9.5966784053409804E-4</v>
      </c>
      <c r="E1368" s="36">
        <f t="shared" si="90"/>
        <v>9.5966784053409804E-4</v>
      </c>
      <c r="F1368">
        <f t="shared" si="91"/>
        <v>1.596506772648457</v>
      </c>
      <c r="G1368" s="27">
        <f t="shared" si="92"/>
        <v>1.596506772648457</v>
      </c>
    </row>
    <row r="1369" spans="1:7" x14ac:dyDescent="0.3">
      <c r="A1369">
        <v>12791</v>
      </c>
      <c r="B1369">
        <v>-5.8587324059785201E-2</v>
      </c>
      <c r="C1369">
        <v>-5.7638840361315002E-2</v>
      </c>
      <c r="D1369">
        <f t="shared" si="89"/>
        <v>9.4848369847019831E-4</v>
      </c>
      <c r="E1369" s="36">
        <f t="shared" si="90"/>
        <v>9.4848369847019831E-4</v>
      </c>
      <c r="F1369">
        <f t="shared" si="91"/>
        <v>1.6189230583433405</v>
      </c>
      <c r="G1369" s="27">
        <f t="shared" si="92"/>
        <v>1.6189230583433405</v>
      </c>
    </row>
    <row r="1370" spans="1:7" x14ac:dyDescent="0.3">
      <c r="A1370">
        <v>12792</v>
      </c>
      <c r="B1370">
        <v>-5.45735328963982E-2</v>
      </c>
      <c r="C1370">
        <v>-5.2707665225831903E-2</v>
      </c>
      <c r="D1370">
        <f t="shared" si="89"/>
        <v>1.8658676705662972E-3</v>
      </c>
      <c r="E1370" s="36">
        <f t="shared" si="90"/>
        <v>1.8658676705662972E-3</v>
      </c>
      <c r="F1370">
        <f t="shared" si="91"/>
        <v>3.4189973995424485</v>
      </c>
      <c r="G1370" s="27">
        <f t="shared" si="92"/>
        <v>3.4189973995424485</v>
      </c>
    </row>
    <row r="1371" spans="1:7" x14ac:dyDescent="0.3">
      <c r="A1371">
        <v>12793</v>
      </c>
      <c r="B1371">
        <v>-5.34909570508635E-2</v>
      </c>
      <c r="C1371">
        <v>-5.1696827596140603E-2</v>
      </c>
      <c r="D1371">
        <f t="shared" si="89"/>
        <v>1.7941294547228967E-3</v>
      </c>
      <c r="E1371" s="36">
        <f t="shared" si="90"/>
        <v>1.7941294547228967E-3</v>
      </c>
      <c r="F1371">
        <f t="shared" si="91"/>
        <v>3.3540799298410278</v>
      </c>
      <c r="G1371" s="27">
        <f t="shared" si="92"/>
        <v>3.3540799298410278</v>
      </c>
    </row>
    <row r="1372" spans="1:7" x14ac:dyDescent="0.3">
      <c r="A1372">
        <v>12794</v>
      </c>
      <c r="B1372">
        <v>-5.2246574433105798E-2</v>
      </c>
      <c r="C1372">
        <v>-5.0907257177066199E-2</v>
      </c>
      <c r="D1372">
        <f t="shared" si="89"/>
        <v>1.3393172560395988E-3</v>
      </c>
      <c r="E1372" s="36">
        <f t="shared" si="90"/>
        <v>1.3393172560395988E-3</v>
      </c>
      <c r="F1372">
        <f t="shared" si="91"/>
        <v>2.5634546773098044</v>
      </c>
      <c r="G1372" s="27">
        <f t="shared" si="92"/>
        <v>2.5634546773098044</v>
      </c>
    </row>
    <row r="1373" spans="1:7" x14ac:dyDescent="0.3">
      <c r="A1373">
        <v>12795</v>
      </c>
      <c r="B1373">
        <v>-5.0952347792486398E-2</v>
      </c>
      <c r="C1373">
        <v>-5.0040067636822498E-2</v>
      </c>
      <c r="D1373">
        <f t="shared" si="89"/>
        <v>9.1228015566389986E-4</v>
      </c>
      <c r="E1373" s="36">
        <f t="shared" si="90"/>
        <v>9.1228015566389986E-4</v>
      </c>
      <c r="F1373">
        <f t="shared" si="91"/>
        <v>1.7904575455077023</v>
      </c>
      <c r="G1373" s="27">
        <f t="shared" si="92"/>
        <v>1.7904575455077023</v>
      </c>
    </row>
    <row r="1374" spans="1:7" x14ac:dyDescent="0.3">
      <c r="A1374">
        <v>12796</v>
      </c>
      <c r="B1374">
        <v>-5.5985442636208999E-2</v>
      </c>
      <c r="C1374">
        <v>-5.5519537432638599E-2</v>
      </c>
      <c r="D1374">
        <f t="shared" si="89"/>
        <v>4.6590520357039922E-4</v>
      </c>
      <c r="E1374" s="36">
        <f t="shared" si="90"/>
        <v>4.6590520357039922E-4</v>
      </c>
      <c r="F1374">
        <f t="shared" si="91"/>
        <v>0.83218990800489201</v>
      </c>
      <c r="G1374" s="27">
        <f t="shared" si="92"/>
        <v>0.83218990800489201</v>
      </c>
    </row>
    <row r="1375" spans="1:7" x14ac:dyDescent="0.3">
      <c r="A1375">
        <v>12797</v>
      </c>
      <c r="B1375">
        <v>-5.4295580234254001E-2</v>
      </c>
      <c r="C1375">
        <v>-5.3770316673616099E-2</v>
      </c>
      <c r="D1375">
        <f t="shared" si="89"/>
        <v>5.2526356063790219E-4</v>
      </c>
      <c r="E1375" s="36">
        <f t="shared" si="90"/>
        <v>5.2526356063790219E-4</v>
      </c>
      <c r="F1375">
        <f t="shared" si="91"/>
        <v>0.96741495048343529</v>
      </c>
      <c r="G1375" s="27">
        <f t="shared" si="92"/>
        <v>0.96741495048343529</v>
      </c>
    </row>
    <row r="1376" spans="1:7" x14ac:dyDescent="0.3">
      <c r="A1376">
        <v>12798</v>
      </c>
      <c r="B1376">
        <v>-5.4793144749569998E-2</v>
      </c>
      <c r="C1376">
        <v>-5.4158556504772498E-2</v>
      </c>
      <c r="D1376">
        <f t="shared" si="89"/>
        <v>6.3458824479750015E-4</v>
      </c>
      <c r="E1376" s="36">
        <f t="shared" si="90"/>
        <v>6.3458824479750015E-4</v>
      </c>
      <c r="F1376">
        <f t="shared" si="91"/>
        <v>1.1581526260225832</v>
      </c>
      <c r="G1376" s="27">
        <f t="shared" si="92"/>
        <v>1.1581526260225832</v>
      </c>
    </row>
    <row r="1377" spans="1:7" x14ac:dyDescent="0.3">
      <c r="A1377">
        <v>12799</v>
      </c>
      <c r="B1377">
        <v>-5.5176205484175997E-2</v>
      </c>
      <c r="C1377">
        <v>-5.4627261955127099E-2</v>
      </c>
      <c r="D1377">
        <f t="shared" si="89"/>
        <v>5.4894352904889809E-4</v>
      </c>
      <c r="E1377" s="36">
        <f t="shared" si="90"/>
        <v>5.4894352904889809E-4</v>
      </c>
      <c r="F1377">
        <f t="shared" si="91"/>
        <v>0.99489177306027288</v>
      </c>
      <c r="G1377" s="27">
        <f t="shared" si="92"/>
        <v>0.99489177306027288</v>
      </c>
    </row>
    <row r="1378" spans="1:7" x14ac:dyDescent="0.3">
      <c r="A1378">
        <v>12800</v>
      </c>
      <c r="B1378">
        <v>-5.5569928381877298E-2</v>
      </c>
      <c r="C1378">
        <v>-5.5067503660563302E-2</v>
      </c>
      <c r="D1378">
        <f t="shared" si="89"/>
        <v>5.0242472131399596E-4</v>
      </c>
      <c r="E1378" s="36">
        <f t="shared" si="90"/>
        <v>5.0242472131399596E-4</v>
      </c>
      <c r="F1378">
        <f t="shared" si="91"/>
        <v>0.90413058995024509</v>
      </c>
      <c r="G1378" s="27">
        <f t="shared" si="92"/>
        <v>0.90413058995024509</v>
      </c>
    </row>
    <row r="1379" spans="1:7" x14ac:dyDescent="0.3">
      <c r="A1379">
        <v>12801</v>
      </c>
      <c r="B1379">
        <v>-5.5964037833959999E-2</v>
      </c>
      <c r="C1379">
        <v>-5.5275081458461703E-2</v>
      </c>
      <c r="D1379">
        <f t="shared" si="89"/>
        <v>6.8895637549829664E-4</v>
      </c>
      <c r="E1379" s="36">
        <f t="shared" si="90"/>
        <v>6.8895637549829664E-4</v>
      </c>
      <c r="F1379">
        <f t="shared" si="91"/>
        <v>1.231069812264735</v>
      </c>
      <c r="G1379" s="27">
        <f t="shared" si="92"/>
        <v>1.231069812264735</v>
      </c>
    </row>
    <row r="1380" spans="1:7" x14ac:dyDescent="0.3">
      <c r="A1380">
        <v>12802</v>
      </c>
      <c r="B1380">
        <v>-5.6071440777926203E-2</v>
      </c>
      <c r="C1380">
        <v>-5.5679994971714698E-2</v>
      </c>
      <c r="D1380">
        <f t="shared" si="89"/>
        <v>3.9144580621150449E-4</v>
      </c>
      <c r="E1380" s="36">
        <f t="shared" si="90"/>
        <v>3.9144580621150449E-4</v>
      </c>
      <c r="F1380">
        <f t="shared" si="91"/>
        <v>0.69811975718948538</v>
      </c>
      <c r="G1380" s="27">
        <f t="shared" si="92"/>
        <v>0.69811975718948538</v>
      </c>
    </row>
    <row r="1381" spans="1:7" x14ac:dyDescent="0.3">
      <c r="A1381">
        <v>12803</v>
      </c>
      <c r="B1381">
        <v>-5.6136084337854698E-2</v>
      </c>
      <c r="C1381">
        <v>-5.5751875050707701E-2</v>
      </c>
      <c r="D1381">
        <f t="shared" si="89"/>
        <v>3.8420928714699709E-4</v>
      </c>
      <c r="E1381" s="36">
        <f t="shared" si="90"/>
        <v>3.8420928714699709E-4</v>
      </c>
      <c r="F1381">
        <f t="shared" si="91"/>
        <v>0.68442480746365508</v>
      </c>
      <c r="G1381" s="27">
        <f t="shared" si="92"/>
        <v>0.68442480746365508</v>
      </c>
    </row>
    <row r="1382" spans="1:7" x14ac:dyDescent="0.3">
      <c r="A1382">
        <v>12804</v>
      </c>
      <c r="B1382">
        <v>-5.6295940739494697E-2</v>
      </c>
      <c r="C1382">
        <v>-5.6032345517885697E-2</v>
      </c>
      <c r="D1382">
        <f t="shared" si="89"/>
        <v>2.635952216090004E-4</v>
      </c>
      <c r="E1382" s="36">
        <f t="shared" si="90"/>
        <v>2.635952216090004E-4</v>
      </c>
      <c r="F1382">
        <f t="shared" si="91"/>
        <v>0.46823131143463392</v>
      </c>
      <c r="G1382" s="27">
        <f t="shared" si="92"/>
        <v>0.46823131143463392</v>
      </c>
    </row>
    <row r="1383" spans="1:7" x14ac:dyDescent="0.3">
      <c r="A1383">
        <v>12805</v>
      </c>
      <c r="B1383">
        <v>-5.6414176940407998E-2</v>
      </c>
      <c r="C1383">
        <v>-5.6302834596745802E-2</v>
      </c>
      <c r="D1383">
        <f t="shared" si="89"/>
        <v>1.1134234366219631E-4</v>
      </c>
      <c r="E1383" s="36">
        <f t="shared" si="90"/>
        <v>1.1134234366219631E-4</v>
      </c>
      <c r="F1383">
        <f t="shared" si="91"/>
        <v>0.19736589222920081</v>
      </c>
      <c r="G1383" s="27">
        <f t="shared" si="92"/>
        <v>0.19736589222920081</v>
      </c>
    </row>
    <row r="1384" spans="1:7" x14ac:dyDescent="0.3">
      <c r="A1384">
        <v>12806</v>
      </c>
      <c r="B1384">
        <v>-5.6065653890768299E-2</v>
      </c>
      <c r="C1384">
        <v>-5.6028493930308503E-2</v>
      </c>
      <c r="D1384">
        <f t="shared" si="89"/>
        <v>3.7159960459796915E-5</v>
      </c>
      <c r="E1384" s="36">
        <f t="shared" si="90"/>
        <v>3.7159960459796915E-5</v>
      </c>
      <c r="F1384">
        <f t="shared" si="91"/>
        <v>6.6279366922563671E-2</v>
      </c>
      <c r="G1384" s="27">
        <f t="shared" si="92"/>
        <v>6.6279366922563671E-2</v>
      </c>
    </row>
    <row r="1385" spans="1:7" x14ac:dyDescent="0.3">
      <c r="A1385">
        <v>12807</v>
      </c>
      <c r="B1385">
        <v>-5.56772935194167E-2</v>
      </c>
      <c r="C1385">
        <v>-5.5779585179232503E-2</v>
      </c>
      <c r="D1385">
        <f t="shared" si="89"/>
        <v>1.0229165981580357E-4</v>
      </c>
      <c r="E1385" s="36">
        <f t="shared" si="90"/>
        <v>1.0229165981580357E-4</v>
      </c>
      <c r="F1385">
        <f t="shared" si="91"/>
        <v>0.18372239983276262</v>
      </c>
      <c r="G1385" s="27">
        <f t="shared" si="92"/>
        <v>0.18372239983276262</v>
      </c>
    </row>
    <row r="1386" spans="1:7" x14ac:dyDescent="0.3">
      <c r="A1386">
        <v>12808</v>
      </c>
      <c r="B1386">
        <v>-5.5246538241693503E-2</v>
      </c>
      <c r="C1386">
        <v>-5.5192925071304001E-2</v>
      </c>
      <c r="D1386">
        <f t="shared" si="89"/>
        <v>5.3613170389502085E-5</v>
      </c>
      <c r="E1386" s="36">
        <f t="shared" si="90"/>
        <v>5.3613170389502085E-5</v>
      </c>
      <c r="F1386">
        <f t="shared" si="91"/>
        <v>9.7043492851903709E-2</v>
      </c>
      <c r="G1386" s="27">
        <f t="shared" si="92"/>
        <v>9.7043492851903709E-2</v>
      </c>
    </row>
    <row r="1387" spans="1:7" x14ac:dyDescent="0.3">
      <c r="A1387">
        <v>12809</v>
      </c>
      <c r="B1387">
        <v>-5.4899569845590301E-2</v>
      </c>
      <c r="C1387">
        <v>-5.5175304378336003E-2</v>
      </c>
      <c r="D1387">
        <f t="shared" si="89"/>
        <v>2.7573453274570142E-4</v>
      </c>
      <c r="E1387" s="36">
        <f t="shared" si="90"/>
        <v>2.7573453274570142E-4</v>
      </c>
      <c r="F1387">
        <f t="shared" si="91"/>
        <v>0.50225262879331878</v>
      </c>
      <c r="G1387" s="27">
        <f t="shared" si="92"/>
        <v>0.50225262879331878</v>
      </c>
    </row>
    <row r="1388" spans="1:7" x14ac:dyDescent="0.3">
      <c r="A1388">
        <v>12810</v>
      </c>
      <c r="B1388">
        <v>-5.4868557076114099E-2</v>
      </c>
      <c r="C1388">
        <v>-5.5064886108741398E-2</v>
      </c>
      <c r="D1388">
        <f t="shared" si="89"/>
        <v>1.9632903262729873E-4</v>
      </c>
      <c r="E1388" s="36">
        <f t="shared" si="90"/>
        <v>1.9632903262729873E-4</v>
      </c>
      <c r="F1388">
        <f t="shared" si="91"/>
        <v>0.35781701413242839</v>
      </c>
      <c r="G1388" s="27">
        <f t="shared" si="92"/>
        <v>0.35781701413242839</v>
      </c>
    </row>
    <row r="1389" spans="1:7" x14ac:dyDescent="0.3">
      <c r="A1389">
        <v>12811</v>
      </c>
      <c r="B1389">
        <v>-5.4949879623350302E-2</v>
      </c>
      <c r="C1389">
        <v>-5.5028471369115498E-2</v>
      </c>
      <c r="D1389">
        <f t="shared" si="89"/>
        <v>7.8591745765195509E-5</v>
      </c>
      <c r="E1389" s="36">
        <f t="shared" si="90"/>
        <v>7.8591745765195509E-5</v>
      </c>
      <c r="F1389">
        <f t="shared" si="91"/>
        <v>0.14302441844076191</v>
      </c>
      <c r="G1389" s="27">
        <f t="shared" si="92"/>
        <v>0.14302441844076191</v>
      </c>
    </row>
    <row r="1390" spans="1:7" x14ac:dyDescent="0.3">
      <c r="A1390">
        <v>12812</v>
      </c>
      <c r="B1390">
        <v>-5.5538166677118299E-2</v>
      </c>
      <c r="C1390">
        <v>-5.5708301918201898E-2</v>
      </c>
      <c r="D1390">
        <f t="shared" si="89"/>
        <v>1.7013524108359934E-4</v>
      </c>
      <c r="E1390" s="36">
        <f t="shared" si="90"/>
        <v>1.7013524108359934E-4</v>
      </c>
      <c r="F1390">
        <f t="shared" si="91"/>
        <v>0.30633931809941251</v>
      </c>
      <c r="G1390" s="27">
        <f t="shared" si="92"/>
        <v>0.30633931809941251</v>
      </c>
    </row>
    <row r="1391" spans="1:7" x14ac:dyDescent="0.3">
      <c r="A1391">
        <v>12813</v>
      </c>
      <c r="B1391">
        <v>-5.6959758956347098E-2</v>
      </c>
      <c r="C1391">
        <v>-5.61686180930989E-2</v>
      </c>
      <c r="D1391">
        <f t="shared" si="89"/>
        <v>7.9114086324819782E-4</v>
      </c>
      <c r="E1391" s="36">
        <f t="shared" si="90"/>
        <v>7.9114086324819782E-4</v>
      </c>
      <c r="F1391">
        <f t="shared" si="91"/>
        <v>1.3889470000294657</v>
      </c>
      <c r="G1391" s="27">
        <f t="shared" si="92"/>
        <v>1.3889470000294657</v>
      </c>
    </row>
    <row r="1392" spans="1:7" x14ac:dyDescent="0.3">
      <c r="A1392">
        <v>12814</v>
      </c>
      <c r="B1392">
        <v>-5.6426510663599397E-2</v>
      </c>
      <c r="C1392">
        <v>-5.6447667528185801E-2</v>
      </c>
      <c r="D1392">
        <f t="shared" si="89"/>
        <v>2.1156864586403812E-5</v>
      </c>
      <c r="E1392" s="36">
        <f t="shared" si="90"/>
        <v>2.1156864586403812E-5</v>
      </c>
      <c r="F1392">
        <f t="shared" si="91"/>
        <v>3.7494547044625341E-2</v>
      </c>
      <c r="G1392" s="27">
        <f t="shared" si="92"/>
        <v>3.7494547044625341E-2</v>
      </c>
    </row>
    <row r="1393" spans="1:7" x14ac:dyDescent="0.3">
      <c r="A1393">
        <v>12815</v>
      </c>
      <c r="B1393">
        <v>-5.6524697384239403E-2</v>
      </c>
      <c r="C1393">
        <v>-5.6696466775926303E-2</v>
      </c>
      <c r="D1393">
        <f t="shared" si="89"/>
        <v>1.7176939168690036E-4</v>
      </c>
      <c r="E1393" s="36">
        <f t="shared" si="90"/>
        <v>1.7176939168690036E-4</v>
      </c>
      <c r="F1393">
        <f t="shared" si="91"/>
        <v>0.30388378821253853</v>
      </c>
      <c r="G1393" s="27">
        <f t="shared" si="92"/>
        <v>0.30388378821253853</v>
      </c>
    </row>
    <row r="1394" spans="1:7" x14ac:dyDescent="0.3">
      <c r="A1394">
        <v>12816</v>
      </c>
      <c r="B1394">
        <v>-5.69709993710521E-2</v>
      </c>
      <c r="C1394">
        <v>-5.70987473573892E-2</v>
      </c>
      <c r="D1394">
        <f t="shared" si="89"/>
        <v>1.2774798633709977E-4</v>
      </c>
      <c r="E1394" s="36">
        <f t="shared" si="90"/>
        <v>1.2774798633709977E-4</v>
      </c>
      <c r="F1394">
        <f t="shared" si="91"/>
        <v>0.2242333603893398</v>
      </c>
      <c r="G1394" s="27">
        <f t="shared" si="92"/>
        <v>0.2242333603893398</v>
      </c>
    </row>
    <row r="1395" spans="1:7" x14ac:dyDescent="0.3">
      <c r="A1395">
        <v>12817</v>
      </c>
      <c r="B1395">
        <v>-5.7736115695684501E-2</v>
      </c>
      <c r="C1395">
        <v>-5.7906896538721997E-2</v>
      </c>
      <c r="D1395">
        <f t="shared" si="89"/>
        <v>1.707808430374963E-4</v>
      </c>
      <c r="E1395" s="36">
        <f t="shared" si="90"/>
        <v>1.707808430374963E-4</v>
      </c>
      <c r="F1395">
        <f t="shared" si="91"/>
        <v>0.29579551893938955</v>
      </c>
      <c r="G1395" s="27">
        <f t="shared" si="92"/>
        <v>0.29579551893938955</v>
      </c>
    </row>
    <row r="1396" spans="1:7" x14ac:dyDescent="0.3">
      <c r="A1396">
        <v>12818</v>
      </c>
      <c r="B1396">
        <v>-5.6816905528888399E-2</v>
      </c>
      <c r="C1396">
        <v>-5.7143314869854599E-2</v>
      </c>
      <c r="D1396">
        <f t="shared" si="89"/>
        <v>3.2640934096619945E-4</v>
      </c>
      <c r="E1396" s="36">
        <f t="shared" si="90"/>
        <v>3.2640934096619945E-4</v>
      </c>
      <c r="F1396">
        <f t="shared" si="91"/>
        <v>0.57449334476732017</v>
      </c>
      <c r="G1396" s="27">
        <f t="shared" si="92"/>
        <v>0.57449334476732017</v>
      </c>
    </row>
    <row r="1397" spans="1:7" x14ac:dyDescent="0.3">
      <c r="A1397">
        <v>12819</v>
      </c>
      <c r="B1397">
        <v>-5.6899989762350799E-2</v>
      </c>
      <c r="C1397">
        <v>-5.6244997424220899E-2</v>
      </c>
      <c r="D1397">
        <f t="shared" si="89"/>
        <v>6.5499233812989915E-4</v>
      </c>
      <c r="E1397" s="36">
        <f t="shared" si="90"/>
        <v>6.5499233812989915E-4</v>
      </c>
      <c r="F1397">
        <f t="shared" si="91"/>
        <v>1.1511290966229488</v>
      </c>
      <c r="G1397" s="27">
        <f t="shared" si="92"/>
        <v>1.1511290966229488</v>
      </c>
    </row>
    <row r="1398" spans="1:7" x14ac:dyDescent="0.3">
      <c r="A1398">
        <v>12820</v>
      </c>
      <c r="B1398">
        <v>-5.8354679785545503E-2</v>
      </c>
      <c r="C1398">
        <v>-5.6823656090619699E-2</v>
      </c>
      <c r="D1398">
        <f t="shared" si="89"/>
        <v>1.5310236949258038E-3</v>
      </c>
      <c r="E1398" s="36">
        <f t="shared" si="90"/>
        <v>1.5310236949258038E-3</v>
      </c>
      <c r="F1398">
        <f t="shared" si="91"/>
        <v>2.6236519513984882</v>
      </c>
      <c r="G1398" s="27">
        <f t="shared" si="92"/>
        <v>2.6236519513984882</v>
      </c>
    </row>
    <row r="1399" spans="1:7" x14ac:dyDescent="0.3">
      <c r="A1399">
        <v>12821</v>
      </c>
      <c r="B1399">
        <v>-5.99825041379006E-2</v>
      </c>
      <c r="C1399">
        <v>-5.9257856642255802E-2</v>
      </c>
      <c r="D1399">
        <f t="shared" si="89"/>
        <v>7.2464749564479791E-4</v>
      </c>
      <c r="E1399" s="36">
        <f t="shared" si="90"/>
        <v>7.2464749564479791E-4</v>
      </c>
      <c r="F1399">
        <f t="shared" si="91"/>
        <v>1.2080981047053712</v>
      </c>
      <c r="G1399" s="27">
        <f t="shared" si="92"/>
        <v>1.2080981047053712</v>
      </c>
    </row>
    <row r="1400" spans="1:7" x14ac:dyDescent="0.3">
      <c r="A1400">
        <v>12822</v>
      </c>
      <c r="B1400">
        <v>-6.0175571048296302E-2</v>
      </c>
      <c r="C1400">
        <v>-5.9756024103991501E-2</v>
      </c>
      <c r="D1400">
        <f t="shared" si="89"/>
        <v>4.1954694430480083E-4</v>
      </c>
      <c r="E1400" s="36">
        <f t="shared" si="90"/>
        <v>4.1954694430480083E-4</v>
      </c>
      <c r="F1400">
        <f t="shared" si="91"/>
        <v>0.6972047576716417</v>
      </c>
      <c r="G1400" s="27">
        <f t="shared" si="92"/>
        <v>0.6972047576716417</v>
      </c>
    </row>
    <row r="1401" spans="1:7" x14ac:dyDescent="0.3">
      <c r="A1401">
        <v>12823</v>
      </c>
      <c r="B1401">
        <v>-6.03701418406873E-2</v>
      </c>
      <c r="C1401">
        <v>-5.9697420207623801E-2</v>
      </c>
      <c r="D1401">
        <f t="shared" si="89"/>
        <v>6.7272163306349858E-4</v>
      </c>
      <c r="E1401" s="36">
        <f t="shared" si="90"/>
        <v>6.7272163306349858E-4</v>
      </c>
      <c r="F1401">
        <f t="shared" si="91"/>
        <v>1.1143283957138368</v>
      </c>
      <c r="G1401" s="27">
        <f t="shared" si="92"/>
        <v>1.1143283957138368</v>
      </c>
    </row>
    <row r="1402" spans="1:7" x14ac:dyDescent="0.3">
      <c r="A1402">
        <v>12824</v>
      </c>
      <c r="B1402">
        <v>-6.05643276838582E-2</v>
      </c>
      <c r="C1402">
        <v>-6.0194586338329803E-2</v>
      </c>
      <c r="D1402">
        <f t="shared" si="89"/>
        <v>3.6974134552839738E-4</v>
      </c>
      <c r="E1402" s="36">
        <f t="shared" si="90"/>
        <v>3.6974134552839738E-4</v>
      </c>
      <c r="F1402">
        <f t="shared" si="91"/>
        <v>0.61049360187472534</v>
      </c>
      <c r="G1402" s="27">
        <f t="shared" si="92"/>
        <v>0.61049360187472534</v>
      </c>
    </row>
    <row r="1403" spans="1:7" x14ac:dyDescent="0.3">
      <c r="A1403">
        <v>12825</v>
      </c>
      <c r="B1403">
        <v>-6.0757711633501403E-2</v>
      </c>
      <c r="C1403">
        <v>-6.0526589046281401E-2</v>
      </c>
      <c r="D1403">
        <f t="shared" si="89"/>
        <v>2.3112258722000206E-4</v>
      </c>
      <c r="E1403" s="36">
        <f t="shared" si="90"/>
        <v>2.3112258722000206E-4</v>
      </c>
      <c r="F1403">
        <f t="shared" si="91"/>
        <v>0.38040041503564886</v>
      </c>
      <c r="G1403" s="27">
        <f t="shared" si="92"/>
        <v>0.38040041503564886</v>
      </c>
    </row>
    <row r="1404" spans="1:7" x14ac:dyDescent="0.3">
      <c r="A1404">
        <v>12826</v>
      </c>
      <c r="B1404">
        <v>-6.0854196124404902E-2</v>
      </c>
      <c r="C1404">
        <v>-6.04760635719329E-2</v>
      </c>
      <c r="D1404">
        <f t="shared" si="89"/>
        <v>3.7813255247200195E-4</v>
      </c>
      <c r="E1404" s="36">
        <f t="shared" si="90"/>
        <v>3.7813255247200195E-4</v>
      </c>
      <c r="F1404">
        <f t="shared" si="91"/>
        <v>0.62137465705566364</v>
      </c>
      <c r="G1404" s="27">
        <f t="shared" si="92"/>
        <v>0.62137465705566364</v>
      </c>
    </row>
    <row r="1405" spans="1:7" x14ac:dyDescent="0.3">
      <c r="A1405">
        <v>12827</v>
      </c>
      <c r="B1405">
        <v>-6.0950547047144803E-2</v>
      </c>
      <c r="C1405">
        <v>-6.0677778458851403E-2</v>
      </c>
      <c r="D1405">
        <f t="shared" si="89"/>
        <v>2.7276858829339973E-4</v>
      </c>
      <c r="E1405" s="36">
        <f t="shared" si="90"/>
        <v>2.7276858829339973E-4</v>
      </c>
      <c r="F1405">
        <f t="shared" si="91"/>
        <v>0.44752443006363046</v>
      </c>
      <c r="G1405" s="27">
        <f t="shared" si="92"/>
        <v>0.44752443006363046</v>
      </c>
    </row>
    <row r="1406" spans="1:7" x14ac:dyDescent="0.3">
      <c r="A1406">
        <v>12828</v>
      </c>
      <c r="B1406">
        <v>-6.1047041082489401E-2</v>
      </c>
      <c r="C1406">
        <v>-6.1079891477293202E-2</v>
      </c>
      <c r="D1406">
        <f t="shared" si="89"/>
        <v>3.2850394803801697E-5</v>
      </c>
      <c r="E1406" s="36">
        <f t="shared" si="90"/>
        <v>3.2850394803801697E-5</v>
      </c>
      <c r="F1406">
        <f t="shared" si="91"/>
        <v>5.3811608591172871E-2</v>
      </c>
      <c r="G1406" s="27">
        <f t="shared" si="92"/>
        <v>5.3811608591172871E-2</v>
      </c>
    </row>
    <row r="1407" spans="1:7" x14ac:dyDescent="0.3">
      <c r="A1407">
        <v>12829</v>
      </c>
      <c r="B1407">
        <v>-6.1140739086345999E-2</v>
      </c>
      <c r="C1407">
        <v>-6.1046371414044197E-2</v>
      </c>
      <c r="D1407">
        <f t="shared" si="89"/>
        <v>9.4367672301802485E-5</v>
      </c>
      <c r="E1407" s="36">
        <f t="shared" si="90"/>
        <v>9.4367672301802485E-5</v>
      </c>
      <c r="F1407">
        <f t="shared" si="91"/>
        <v>0.15434499764311282</v>
      </c>
      <c r="G1407" s="27">
        <f t="shared" si="92"/>
        <v>0.15434499764311282</v>
      </c>
    </row>
    <row r="1408" spans="1:7" x14ac:dyDescent="0.3">
      <c r="A1408">
        <v>12830</v>
      </c>
      <c r="B1408">
        <v>-6.2084475622607403E-2</v>
      </c>
      <c r="C1408">
        <v>-6.2126890051789598E-2</v>
      </c>
      <c r="D1408">
        <f t="shared" si="89"/>
        <v>4.2414429182194291E-5</v>
      </c>
      <c r="E1408" s="36">
        <f t="shared" si="90"/>
        <v>4.2414429182194291E-5</v>
      </c>
      <c r="F1408">
        <f t="shared" si="91"/>
        <v>6.8317286659580853E-2</v>
      </c>
      <c r="G1408" s="27">
        <f t="shared" si="92"/>
        <v>6.8317286659580853E-2</v>
      </c>
    </row>
    <row r="1409" spans="1:7" x14ac:dyDescent="0.3">
      <c r="A1409">
        <v>12831</v>
      </c>
      <c r="B1409">
        <v>-6.3024256706639803E-2</v>
      </c>
      <c r="C1409">
        <v>-6.3289505753507003E-2</v>
      </c>
      <c r="D1409">
        <f t="shared" si="89"/>
        <v>2.6524904686719974E-4</v>
      </c>
      <c r="E1409" s="36">
        <f t="shared" si="90"/>
        <v>2.6524904686719974E-4</v>
      </c>
      <c r="F1409">
        <f t="shared" si="91"/>
        <v>0.42086818746924615</v>
      </c>
      <c r="G1409" s="27">
        <f t="shared" si="92"/>
        <v>0.42086818746924615</v>
      </c>
    </row>
    <row r="1410" spans="1:7" x14ac:dyDescent="0.3">
      <c r="A1410">
        <v>12832</v>
      </c>
      <c r="B1410">
        <v>-6.3965043794872598E-2</v>
      </c>
      <c r="C1410">
        <v>-6.4053952343000695E-2</v>
      </c>
      <c r="D1410">
        <f t="shared" si="89"/>
        <v>8.890854812809712E-5</v>
      </c>
      <c r="E1410" s="36">
        <f t="shared" si="90"/>
        <v>8.890854812809712E-5</v>
      </c>
      <c r="F1410">
        <f t="shared" si="91"/>
        <v>0.13899552451369382</v>
      </c>
      <c r="G1410" s="27">
        <f t="shared" si="92"/>
        <v>0.13899552451369382</v>
      </c>
    </row>
    <row r="1411" spans="1:7" x14ac:dyDescent="0.3">
      <c r="A1411">
        <v>12833</v>
      </c>
      <c r="B1411">
        <v>-6.4904891028167003E-2</v>
      </c>
      <c r="C1411">
        <v>-6.3525807113887597E-2</v>
      </c>
      <c r="D1411">
        <f t="shared" si="89"/>
        <v>1.3790839142794054E-3</v>
      </c>
      <c r="E1411" s="36">
        <f t="shared" si="90"/>
        <v>1.3790839142794054E-3</v>
      </c>
      <c r="F1411">
        <f t="shared" si="91"/>
        <v>2.1247765652682777</v>
      </c>
      <c r="G1411" s="27">
        <f t="shared" si="92"/>
        <v>2.1247765652682777</v>
      </c>
    </row>
    <row r="1412" spans="1:7" x14ac:dyDescent="0.3">
      <c r="A1412">
        <v>12834</v>
      </c>
      <c r="B1412">
        <v>-6.2052239713039699E-2</v>
      </c>
      <c r="C1412">
        <v>-6.1946191246379401E-2</v>
      </c>
      <c r="D1412">
        <f t="shared" ref="D1412:D1475" si="93">ABS(B1412-C1412)</f>
        <v>1.0604846666029816E-4</v>
      </c>
      <c r="E1412" s="36">
        <f t="shared" ref="E1412:E1475" si="94">D1412</f>
        <v>1.0604846666029816E-4</v>
      </c>
      <c r="F1412">
        <f t="shared" ref="F1412:F1475" si="95">ABS(E1412/B1412)*100</f>
        <v>0.17090191611248651</v>
      </c>
      <c r="G1412" s="27">
        <f t="shared" ref="G1412:G1475" si="96">F1412</f>
        <v>0.17090191611248651</v>
      </c>
    </row>
    <row r="1413" spans="1:7" x14ac:dyDescent="0.3">
      <c r="A1413">
        <v>12835</v>
      </c>
      <c r="B1413">
        <v>-5.9198652016029203E-2</v>
      </c>
      <c r="C1413">
        <v>-5.8494802190408098E-2</v>
      </c>
      <c r="D1413">
        <f t="shared" si="93"/>
        <v>7.0384982562110565E-4</v>
      </c>
      <c r="E1413" s="36">
        <f t="shared" si="94"/>
        <v>7.0384982562110565E-4</v>
      </c>
      <c r="F1413">
        <f t="shared" si="95"/>
        <v>1.1889625889294311</v>
      </c>
      <c r="G1413" s="27">
        <f t="shared" si="96"/>
        <v>1.1889625889294311</v>
      </c>
    </row>
    <row r="1414" spans="1:7" x14ac:dyDescent="0.3">
      <c r="A1414">
        <v>12836</v>
      </c>
      <c r="B1414">
        <v>-5.6345607562949797E-2</v>
      </c>
      <c r="C1414">
        <v>-5.6805710845533701E-2</v>
      </c>
      <c r="D1414">
        <f t="shared" si="93"/>
        <v>4.6010328258390409E-4</v>
      </c>
      <c r="E1414" s="36">
        <f t="shared" si="94"/>
        <v>4.6010328258390409E-4</v>
      </c>
      <c r="F1414">
        <f t="shared" si="95"/>
        <v>0.81657346949338105</v>
      </c>
      <c r="G1414" s="27">
        <f t="shared" si="96"/>
        <v>0.81657346949338105</v>
      </c>
    </row>
    <row r="1415" spans="1:7" x14ac:dyDescent="0.3">
      <c r="A1415">
        <v>12837</v>
      </c>
      <c r="B1415">
        <v>-5.34925840461545E-2</v>
      </c>
      <c r="C1415">
        <v>-5.3386532155371598E-2</v>
      </c>
      <c r="D1415">
        <f t="shared" si="93"/>
        <v>1.0605189078290167E-4</v>
      </c>
      <c r="E1415" s="36">
        <f t="shared" si="94"/>
        <v>1.0605189078290167E-4</v>
      </c>
      <c r="F1415">
        <f t="shared" si="95"/>
        <v>0.19825531458977178</v>
      </c>
      <c r="G1415" s="27">
        <f t="shared" si="96"/>
        <v>0.19825531458977178</v>
      </c>
    </row>
    <row r="1416" spans="1:7" x14ac:dyDescent="0.3">
      <c r="A1416">
        <v>12838</v>
      </c>
      <c r="B1416">
        <v>-5.0022675226198701E-2</v>
      </c>
      <c r="C1416">
        <v>-4.9948360773264901E-2</v>
      </c>
      <c r="D1416">
        <f t="shared" si="93"/>
        <v>7.4314452933800512E-5</v>
      </c>
      <c r="E1416" s="36">
        <f t="shared" si="94"/>
        <v>7.4314452933800512E-5</v>
      </c>
      <c r="F1416">
        <f t="shared" si="95"/>
        <v>0.14856153254050539</v>
      </c>
      <c r="G1416" s="27">
        <f t="shared" si="96"/>
        <v>0.14856153254050539</v>
      </c>
    </row>
    <row r="1417" spans="1:7" x14ac:dyDescent="0.3">
      <c r="A1417">
        <v>12839</v>
      </c>
      <c r="B1417">
        <v>-4.6565050207418503E-2</v>
      </c>
      <c r="C1417">
        <v>-4.69516791636648E-2</v>
      </c>
      <c r="D1417">
        <f t="shared" si="93"/>
        <v>3.8662895624629739E-4</v>
      </c>
      <c r="E1417" s="36">
        <f t="shared" si="94"/>
        <v>3.8662895624629739E-4</v>
      </c>
      <c r="F1417">
        <f t="shared" si="95"/>
        <v>0.83029859202149359</v>
      </c>
      <c r="G1417" s="27">
        <f t="shared" si="96"/>
        <v>0.83029859202149359</v>
      </c>
    </row>
    <row r="1418" spans="1:7" x14ac:dyDescent="0.3">
      <c r="A1418">
        <v>12840</v>
      </c>
      <c r="B1418">
        <v>-4.3101308117256598E-2</v>
      </c>
      <c r="C1418">
        <v>-4.3176170775967901E-2</v>
      </c>
      <c r="D1418">
        <f t="shared" si="93"/>
        <v>7.486265871130271E-5</v>
      </c>
      <c r="E1418" s="36">
        <f t="shared" si="94"/>
        <v>7.486265871130271E-5</v>
      </c>
      <c r="F1418">
        <f t="shared" si="95"/>
        <v>0.17368999221007336</v>
      </c>
      <c r="G1418" s="27">
        <f t="shared" si="96"/>
        <v>0.17368999221007336</v>
      </c>
    </row>
    <row r="1419" spans="1:7" x14ac:dyDescent="0.3">
      <c r="A1419">
        <v>12841</v>
      </c>
      <c r="B1419">
        <v>-3.9638650823579098E-2</v>
      </c>
      <c r="C1419">
        <v>-3.9232050727591998E-2</v>
      </c>
      <c r="D1419">
        <f t="shared" si="93"/>
        <v>4.0660009598710023E-4</v>
      </c>
      <c r="E1419" s="36">
        <f t="shared" si="94"/>
        <v>4.0660009598710023E-4</v>
      </c>
      <c r="F1419">
        <f t="shared" si="95"/>
        <v>1.0257667391273411</v>
      </c>
      <c r="G1419" s="27">
        <f t="shared" si="96"/>
        <v>1.0257667391273411</v>
      </c>
    </row>
    <row r="1420" spans="1:7" x14ac:dyDescent="0.3">
      <c r="A1420">
        <v>12842</v>
      </c>
      <c r="B1420">
        <v>-3.5749615753582598E-2</v>
      </c>
      <c r="C1420">
        <v>-3.5603281460059602E-2</v>
      </c>
      <c r="D1420">
        <f t="shared" si="93"/>
        <v>1.4633429352299554E-4</v>
      </c>
      <c r="E1420" s="36">
        <f t="shared" si="94"/>
        <v>1.4633429352299554E-4</v>
      </c>
      <c r="F1420">
        <f t="shared" si="95"/>
        <v>0.4093310947218527</v>
      </c>
      <c r="G1420" s="27">
        <f t="shared" si="96"/>
        <v>0.4093310947218527</v>
      </c>
    </row>
    <row r="1421" spans="1:7" x14ac:dyDescent="0.3">
      <c r="A1421">
        <v>12843</v>
      </c>
      <c r="B1421">
        <v>-3.1767813145728803E-2</v>
      </c>
      <c r="C1421">
        <v>-3.1924076259192302E-2</v>
      </c>
      <c r="D1421">
        <f t="shared" si="93"/>
        <v>1.5626311346349925E-4</v>
      </c>
      <c r="E1421" s="36">
        <f t="shared" si="94"/>
        <v>1.5626311346349925E-4</v>
      </c>
      <c r="F1421">
        <f t="shared" si="95"/>
        <v>0.49189131384861751</v>
      </c>
      <c r="G1421" s="27">
        <f t="shared" si="96"/>
        <v>0.49189131384861751</v>
      </c>
    </row>
    <row r="1422" spans="1:7" x14ac:dyDescent="0.3">
      <c r="A1422">
        <v>12844</v>
      </c>
      <c r="B1422">
        <v>-2.7835429974570999E-2</v>
      </c>
      <c r="C1422">
        <v>-2.8433120753772599E-2</v>
      </c>
      <c r="D1422">
        <f t="shared" si="93"/>
        <v>5.9769077920160049E-4</v>
      </c>
      <c r="E1422" s="36">
        <f t="shared" si="94"/>
        <v>5.9769077920160049E-4</v>
      </c>
      <c r="F1422">
        <f t="shared" si="95"/>
        <v>2.147230273603173</v>
      </c>
      <c r="G1422" s="27">
        <f t="shared" si="96"/>
        <v>2.147230273603173</v>
      </c>
    </row>
    <row r="1423" spans="1:7" x14ac:dyDescent="0.3">
      <c r="A1423">
        <v>12845</v>
      </c>
      <c r="B1423">
        <v>-2.4203519267904199E-2</v>
      </c>
      <c r="C1423">
        <v>-2.5185305577312699E-2</v>
      </c>
      <c r="D1423">
        <f t="shared" si="93"/>
        <v>9.8178630940850067E-4</v>
      </c>
      <c r="E1423" s="36">
        <f t="shared" si="94"/>
        <v>9.8178630940850067E-4</v>
      </c>
      <c r="F1423">
        <f t="shared" si="95"/>
        <v>4.0563783247439877</v>
      </c>
      <c r="G1423" s="27">
        <f t="shared" si="96"/>
        <v>4.0563783247439877</v>
      </c>
    </row>
    <row r="1424" spans="1:7" x14ac:dyDescent="0.3">
      <c r="A1424">
        <v>12846</v>
      </c>
      <c r="B1424">
        <v>-2.3606894832126399E-2</v>
      </c>
      <c r="C1424">
        <v>-2.5218699441805301E-2</v>
      </c>
      <c r="D1424">
        <f t="shared" si="93"/>
        <v>1.6118046096789025E-3</v>
      </c>
      <c r="E1424" s="36">
        <f t="shared" si="94"/>
        <v>1.6118046096789025E-3</v>
      </c>
      <c r="F1424">
        <f t="shared" si="95"/>
        <v>6.8276858144232202</v>
      </c>
      <c r="G1424" s="27">
        <f t="shared" si="96"/>
        <v>6.8276858144232202</v>
      </c>
    </row>
    <row r="1425" spans="1:7" x14ac:dyDescent="0.3">
      <c r="A1425">
        <v>12847</v>
      </c>
      <c r="B1425">
        <v>-2.3748848132594699E-2</v>
      </c>
      <c r="C1425">
        <v>-2.46973629739153E-2</v>
      </c>
      <c r="D1425">
        <f t="shared" si="93"/>
        <v>9.4851484132060099E-4</v>
      </c>
      <c r="E1425" s="36">
        <f t="shared" si="94"/>
        <v>9.4851484132060099E-4</v>
      </c>
      <c r="F1425">
        <f t="shared" si="95"/>
        <v>3.9939404051297465</v>
      </c>
      <c r="G1425" s="27">
        <f t="shared" si="96"/>
        <v>3.9939404051297465</v>
      </c>
    </row>
    <row r="1426" spans="1:7" x14ac:dyDescent="0.3">
      <c r="A1426">
        <v>12848</v>
      </c>
      <c r="B1426">
        <v>-2.4153992545645799E-2</v>
      </c>
      <c r="C1426">
        <v>-2.4694962981045999E-2</v>
      </c>
      <c r="D1426">
        <f t="shared" si="93"/>
        <v>5.4097043540020026E-4</v>
      </c>
      <c r="E1426" s="36">
        <f t="shared" si="94"/>
        <v>5.4097043540020026E-4</v>
      </c>
      <c r="F1426">
        <f t="shared" si="95"/>
        <v>2.2396729417626657</v>
      </c>
      <c r="G1426" s="27">
        <f t="shared" si="96"/>
        <v>2.2396729417626657</v>
      </c>
    </row>
    <row r="1427" spans="1:7" x14ac:dyDescent="0.3">
      <c r="A1427">
        <v>12849</v>
      </c>
      <c r="B1427">
        <v>-2.46352855945174E-2</v>
      </c>
      <c r="C1427">
        <v>-2.52355149730644E-2</v>
      </c>
      <c r="D1427">
        <f t="shared" si="93"/>
        <v>6.0022937854700004E-4</v>
      </c>
      <c r="E1427" s="36">
        <f t="shared" si="94"/>
        <v>6.0022937854700004E-4</v>
      </c>
      <c r="F1427">
        <f t="shared" si="95"/>
        <v>2.4364620261621059</v>
      </c>
      <c r="G1427" s="27">
        <f t="shared" si="96"/>
        <v>2.4364620261621059</v>
      </c>
    </row>
    <row r="1428" spans="1:7" x14ac:dyDescent="0.3">
      <c r="A1428">
        <v>12850</v>
      </c>
      <c r="B1428">
        <v>-2.6041041613166199E-2</v>
      </c>
      <c r="C1428">
        <v>-2.6570310523808201E-2</v>
      </c>
      <c r="D1428">
        <f t="shared" si="93"/>
        <v>5.2926891064200218E-4</v>
      </c>
      <c r="E1428" s="36">
        <f t="shared" si="94"/>
        <v>5.2926891064200218E-4</v>
      </c>
      <c r="F1428">
        <f t="shared" si="95"/>
        <v>2.0324413996343638</v>
      </c>
      <c r="G1428" s="27">
        <f t="shared" si="96"/>
        <v>2.0324413996343638</v>
      </c>
    </row>
    <row r="1429" spans="1:7" x14ac:dyDescent="0.3">
      <c r="A1429">
        <v>12851</v>
      </c>
      <c r="B1429">
        <v>-2.7582011060331799E-2</v>
      </c>
      <c r="C1429">
        <v>-2.81018631831303E-2</v>
      </c>
      <c r="D1429">
        <f t="shared" si="93"/>
        <v>5.1985212279850174E-4</v>
      </c>
      <c r="E1429" s="36">
        <f t="shared" si="94"/>
        <v>5.1985212279850174E-4</v>
      </c>
      <c r="F1429">
        <f t="shared" si="95"/>
        <v>1.8847506139468866</v>
      </c>
      <c r="G1429" s="27">
        <f t="shared" si="96"/>
        <v>1.8847506139468866</v>
      </c>
    </row>
    <row r="1430" spans="1:7" x14ac:dyDescent="0.3">
      <c r="A1430">
        <v>12852</v>
      </c>
      <c r="B1430">
        <v>-2.90294027840989E-2</v>
      </c>
      <c r="C1430">
        <v>-2.9438910541589099E-2</v>
      </c>
      <c r="D1430">
        <f t="shared" si="93"/>
        <v>4.0950775749019896E-4</v>
      </c>
      <c r="E1430" s="36">
        <f t="shared" si="94"/>
        <v>4.0950775749019896E-4</v>
      </c>
      <c r="F1430">
        <f t="shared" si="95"/>
        <v>1.4106654571430257</v>
      </c>
      <c r="G1430" s="27">
        <f t="shared" si="96"/>
        <v>1.4106654571430257</v>
      </c>
    </row>
    <row r="1431" spans="1:7" x14ac:dyDescent="0.3">
      <c r="A1431">
        <v>12853</v>
      </c>
      <c r="B1431">
        <v>-3.0436934767924001E-2</v>
      </c>
      <c r="C1431">
        <v>-3.0728053440934901E-2</v>
      </c>
      <c r="D1431">
        <f t="shared" si="93"/>
        <v>2.9111867301090041E-4</v>
      </c>
      <c r="E1431" s="36">
        <f t="shared" si="94"/>
        <v>2.9111867301090041E-4</v>
      </c>
      <c r="F1431">
        <f t="shared" si="95"/>
        <v>0.95646514746187961</v>
      </c>
      <c r="G1431" s="27">
        <f t="shared" si="96"/>
        <v>0.95646514746187961</v>
      </c>
    </row>
    <row r="1432" spans="1:7" x14ac:dyDescent="0.3">
      <c r="A1432">
        <v>12854</v>
      </c>
      <c r="B1432">
        <v>-3.2855076057979299E-2</v>
      </c>
      <c r="C1432">
        <v>-3.3150260476205597E-2</v>
      </c>
      <c r="D1432">
        <f t="shared" si="93"/>
        <v>2.9518441822629776E-4</v>
      </c>
      <c r="E1432" s="36">
        <f t="shared" si="94"/>
        <v>2.9518441822629776E-4</v>
      </c>
      <c r="F1432">
        <f t="shared" si="95"/>
        <v>0.89844387425975314</v>
      </c>
      <c r="G1432" s="27">
        <f t="shared" si="96"/>
        <v>0.89844387425975314</v>
      </c>
    </row>
    <row r="1433" spans="1:7" x14ac:dyDescent="0.3">
      <c r="A1433">
        <v>12855</v>
      </c>
      <c r="B1433">
        <v>-3.5284810787520902E-2</v>
      </c>
      <c r="C1433">
        <v>-3.5661836191262501E-2</v>
      </c>
      <c r="D1433">
        <f t="shared" si="93"/>
        <v>3.7702540374159876E-4</v>
      </c>
      <c r="E1433" s="36">
        <f t="shared" si="94"/>
        <v>3.7702540374159876E-4</v>
      </c>
      <c r="F1433">
        <f t="shared" si="95"/>
        <v>1.0685204067324643</v>
      </c>
      <c r="G1433" s="27">
        <f t="shared" si="96"/>
        <v>1.0685204067324643</v>
      </c>
    </row>
    <row r="1434" spans="1:7" x14ac:dyDescent="0.3">
      <c r="A1434">
        <v>12856</v>
      </c>
      <c r="B1434">
        <v>-3.76114994336759E-2</v>
      </c>
      <c r="C1434">
        <v>-3.7878167204525602E-2</v>
      </c>
      <c r="D1434">
        <f t="shared" si="93"/>
        <v>2.6666777084970172E-4</v>
      </c>
      <c r="E1434" s="36">
        <f t="shared" si="94"/>
        <v>2.6666777084970172E-4</v>
      </c>
      <c r="F1434">
        <f t="shared" si="95"/>
        <v>0.70900595526627053</v>
      </c>
      <c r="G1434" s="27">
        <f t="shared" si="96"/>
        <v>0.70900595526627053</v>
      </c>
    </row>
    <row r="1435" spans="1:7" x14ac:dyDescent="0.3">
      <c r="A1435">
        <v>12857</v>
      </c>
      <c r="B1435">
        <v>-4.00445732690227E-2</v>
      </c>
      <c r="C1435">
        <v>-4.0434775279478197E-2</v>
      </c>
      <c r="D1435">
        <f t="shared" si="93"/>
        <v>3.9020201045549679E-4</v>
      </c>
      <c r="E1435" s="36">
        <f t="shared" si="94"/>
        <v>3.9020201045549679E-4</v>
      </c>
      <c r="F1435">
        <f t="shared" si="95"/>
        <v>0.97441919991027981</v>
      </c>
      <c r="G1435" s="27">
        <f t="shared" si="96"/>
        <v>0.97441919991027981</v>
      </c>
    </row>
    <row r="1436" spans="1:7" x14ac:dyDescent="0.3">
      <c r="A1436">
        <v>12858</v>
      </c>
      <c r="B1436">
        <v>-4.2274554491454001E-2</v>
      </c>
      <c r="C1436">
        <v>-4.2913070911350999E-2</v>
      </c>
      <c r="D1436">
        <f t="shared" si="93"/>
        <v>6.3851641989699781E-4</v>
      </c>
      <c r="E1436" s="36">
        <f t="shared" si="94"/>
        <v>6.3851641989699781E-4</v>
      </c>
      <c r="F1436">
        <f t="shared" si="95"/>
        <v>1.5104036638069762</v>
      </c>
      <c r="G1436" s="27">
        <f t="shared" si="96"/>
        <v>1.5104036638069762</v>
      </c>
    </row>
    <row r="1437" spans="1:7" x14ac:dyDescent="0.3">
      <c r="A1437">
        <v>12859</v>
      </c>
      <c r="B1437">
        <v>-4.4559271632037802E-2</v>
      </c>
      <c r="C1437">
        <v>-4.5309605266192599E-2</v>
      </c>
      <c r="D1437">
        <f t="shared" si="93"/>
        <v>7.5033363415479698E-4</v>
      </c>
      <c r="E1437" s="36">
        <f t="shared" si="94"/>
        <v>7.5033363415479698E-4</v>
      </c>
      <c r="F1437">
        <f t="shared" si="95"/>
        <v>1.6839001327286336</v>
      </c>
      <c r="G1437" s="27">
        <f t="shared" si="96"/>
        <v>1.6839001327286336</v>
      </c>
    </row>
    <row r="1438" spans="1:7" x14ac:dyDescent="0.3">
      <c r="A1438">
        <v>12860</v>
      </c>
      <c r="B1438">
        <v>-4.6802073587585799E-2</v>
      </c>
      <c r="C1438">
        <v>-4.7707586101402001E-2</v>
      </c>
      <c r="D1438">
        <f t="shared" si="93"/>
        <v>9.0551251381620207E-4</v>
      </c>
      <c r="E1438" s="36">
        <f t="shared" si="94"/>
        <v>9.0551251381620207E-4</v>
      </c>
      <c r="F1438">
        <f t="shared" si="95"/>
        <v>1.9347700740686591</v>
      </c>
      <c r="G1438" s="27">
        <f t="shared" si="96"/>
        <v>1.9347700740686591</v>
      </c>
    </row>
    <row r="1439" spans="1:7" x14ac:dyDescent="0.3">
      <c r="A1439">
        <v>12861</v>
      </c>
      <c r="B1439">
        <v>-4.2533251693497497E-2</v>
      </c>
      <c r="C1439">
        <v>-4.2593766197423097E-2</v>
      </c>
      <c r="D1439">
        <f t="shared" si="93"/>
        <v>6.051450392560026E-5</v>
      </c>
      <c r="E1439" s="36">
        <f t="shared" si="94"/>
        <v>6.051450392560026E-5</v>
      </c>
      <c r="F1439">
        <f t="shared" si="95"/>
        <v>0.1422757525375182</v>
      </c>
      <c r="G1439" s="27">
        <f t="shared" si="96"/>
        <v>0.1422757525375182</v>
      </c>
    </row>
    <row r="1440" spans="1:7" x14ac:dyDescent="0.3">
      <c r="A1440">
        <v>12862</v>
      </c>
      <c r="B1440">
        <v>-4.4458163559019E-2</v>
      </c>
      <c r="C1440">
        <v>-4.4407373261453199E-2</v>
      </c>
      <c r="D1440">
        <f t="shared" si="93"/>
        <v>5.0790297565800335E-5</v>
      </c>
      <c r="E1440" s="36">
        <f t="shared" si="94"/>
        <v>5.0790297565800335E-5</v>
      </c>
      <c r="F1440">
        <f t="shared" si="95"/>
        <v>0.1142429050142283</v>
      </c>
      <c r="G1440" s="27">
        <f t="shared" si="96"/>
        <v>0.1142429050142283</v>
      </c>
    </row>
    <row r="1441" spans="1:7" x14ac:dyDescent="0.3">
      <c r="A1441">
        <v>12863</v>
      </c>
      <c r="B1441">
        <v>-4.6636636185189699E-2</v>
      </c>
      <c r="C1441">
        <v>-4.6074258591477998E-2</v>
      </c>
      <c r="D1441">
        <f t="shared" si="93"/>
        <v>5.6237759371170065E-4</v>
      </c>
      <c r="E1441" s="36">
        <f t="shared" si="94"/>
        <v>5.6237759371170065E-4</v>
      </c>
      <c r="F1441">
        <f t="shared" si="95"/>
        <v>1.2058708339910109</v>
      </c>
      <c r="G1441" s="27">
        <f t="shared" si="96"/>
        <v>1.2058708339910109</v>
      </c>
    </row>
    <row r="1442" spans="1:7" x14ac:dyDescent="0.3">
      <c r="A1442">
        <v>12864</v>
      </c>
      <c r="B1442">
        <v>-5.1973547266301601E-2</v>
      </c>
      <c r="C1442">
        <v>-5.0783644434150302E-2</v>
      </c>
      <c r="D1442">
        <f t="shared" si="93"/>
        <v>1.1899028321512989E-3</v>
      </c>
      <c r="E1442" s="36">
        <f t="shared" si="94"/>
        <v>1.1899028321512989E-3</v>
      </c>
      <c r="F1442">
        <f t="shared" si="95"/>
        <v>2.2894393296930176</v>
      </c>
      <c r="G1442" s="27">
        <f t="shared" si="96"/>
        <v>2.2894393296930176</v>
      </c>
    </row>
    <row r="1443" spans="1:7" x14ac:dyDescent="0.3">
      <c r="A1443">
        <v>13345</v>
      </c>
      <c r="B1443">
        <v>-6.2250716771083202E-2</v>
      </c>
      <c r="C1443">
        <v>-6.1132385072994899E-2</v>
      </c>
      <c r="D1443">
        <f t="shared" si="93"/>
        <v>1.1183316980883026E-3</v>
      </c>
      <c r="E1443" s="36">
        <f t="shared" si="94"/>
        <v>1.1183316980883026E-3</v>
      </c>
      <c r="F1443">
        <f t="shared" si="95"/>
        <v>1.7964960985120606</v>
      </c>
      <c r="G1443" s="27">
        <f t="shared" si="96"/>
        <v>1.7964960985120606</v>
      </c>
    </row>
    <row r="1444" spans="1:7" x14ac:dyDescent="0.3">
      <c r="A1444">
        <v>13346</v>
      </c>
      <c r="B1444">
        <v>-6.1893820843156901E-2</v>
      </c>
      <c r="C1444">
        <v>-6.1112680902292597E-2</v>
      </c>
      <c r="D1444">
        <f t="shared" si="93"/>
        <v>7.8113994086430327E-4</v>
      </c>
      <c r="E1444" s="36">
        <f t="shared" si="94"/>
        <v>7.8113994086430327E-4</v>
      </c>
      <c r="F1444">
        <f t="shared" si="95"/>
        <v>1.2620645004995965</v>
      </c>
      <c r="G1444" s="27">
        <f t="shared" si="96"/>
        <v>1.2620645004995965</v>
      </c>
    </row>
    <row r="1445" spans="1:7" x14ac:dyDescent="0.3">
      <c r="A1445">
        <v>13347</v>
      </c>
      <c r="B1445">
        <v>-6.1428047618279302E-2</v>
      </c>
      <c r="C1445">
        <v>-6.0607827832302702E-2</v>
      </c>
      <c r="D1445">
        <f t="shared" si="93"/>
        <v>8.2021978597660028E-4</v>
      </c>
      <c r="E1445" s="36">
        <f t="shared" si="94"/>
        <v>8.2021978597660028E-4</v>
      </c>
      <c r="F1445">
        <f t="shared" si="95"/>
        <v>1.3352528979490557</v>
      </c>
      <c r="G1445" s="27">
        <f t="shared" si="96"/>
        <v>1.3352528979490557</v>
      </c>
    </row>
    <row r="1446" spans="1:7" x14ac:dyDescent="0.3">
      <c r="A1446">
        <v>13348</v>
      </c>
      <c r="B1446">
        <v>-6.0950882865053603E-2</v>
      </c>
      <c r="C1446">
        <v>-6.0241645051937499E-2</v>
      </c>
      <c r="D1446">
        <f t="shared" si="93"/>
        <v>7.0923781311610368E-4</v>
      </c>
      <c r="E1446" s="36">
        <f t="shared" si="94"/>
        <v>7.0923781311610368E-4</v>
      </c>
      <c r="F1446">
        <f t="shared" si="95"/>
        <v>1.1636218866367687</v>
      </c>
      <c r="G1446" s="27">
        <f t="shared" si="96"/>
        <v>1.1636218866367687</v>
      </c>
    </row>
    <row r="1447" spans="1:7" x14ac:dyDescent="0.3">
      <c r="A1447">
        <v>13349</v>
      </c>
      <c r="B1447">
        <v>-6.04522863422692E-2</v>
      </c>
      <c r="C1447">
        <v>-5.9712886053172501E-2</v>
      </c>
      <c r="D1447">
        <f t="shared" si="93"/>
        <v>7.3940028909669914E-4</v>
      </c>
      <c r="E1447" s="36">
        <f t="shared" si="94"/>
        <v>7.3940028909669914E-4</v>
      </c>
      <c r="F1447">
        <f t="shared" si="95"/>
        <v>1.2231138536437764</v>
      </c>
      <c r="G1447" s="27">
        <f t="shared" si="96"/>
        <v>1.2231138536437764</v>
      </c>
    </row>
    <row r="1448" spans="1:7" x14ac:dyDescent="0.3">
      <c r="A1448">
        <v>13350</v>
      </c>
      <c r="B1448">
        <v>-6.0168723796676697E-2</v>
      </c>
      <c r="C1448">
        <v>-5.9486511640780802E-2</v>
      </c>
      <c r="D1448">
        <f t="shared" si="93"/>
        <v>6.822121558958949E-4</v>
      </c>
      <c r="E1448" s="36">
        <f t="shared" si="94"/>
        <v>6.822121558958949E-4</v>
      </c>
      <c r="F1448">
        <f t="shared" si="95"/>
        <v>1.1338318529095603</v>
      </c>
      <c r="G1448" s="27">
        <f t="shared" si="96"/>
        <v>1.1338318529095603</v>
      </c>
    </row>
    <row r="1449" spans="1:7" x14ac:dyDescent="0.3">
      <c r="A1449">
        <v>13351</v>
      </c>
      <c r="B1449">
        <v>-5.9894800110307303E-2</v>
      </c>
      <c r="C1449">
        <v>-5.9311520160977398E-2</v>
      </c>
      <c r="D1449">
        <f t="shared" si="93"/>
        <v>5.832799493299054E-4</v>
      </c>
      <c r="E1449" s="36">
        <f t="shared" si="94"/>
        <v>5.832799493299054E-4</v>
      </c>
      <c r="F1449">
        <f t="shared" si="95"/>
        <v>0.97384071447886633</v>
      </c>
      <c r="G1449" s="27">
        <f t="shared" si="96"/>
        <v>0.97384071447886633</v>
      </c>
    </row>
    <row r="1450" spans="1:7" x14ac:dyDescent="0.3">
      <c r="A1450">
        <v>13352</v>
      </c>
      <c r="B1450">
        <v>-5.9612708378137202E-2</v>
      </c>
      <c r="C1450">
        <v>-5.9001628999305201E-2</v>
      </c>
      <c r="D1450">
        <f t="shared" si="93"/>
        <v>6.1107937883200097E-4</v>
      </c>
      <c r="E1450" s="36">
        <f t="shared" si="94"/>
        <v>6.1107937883200097E-4</v>
      </c>
      <c r="F1450">
        <f t="shared" si="95"/>
        <v>1.0250823951090817</v>
      </c>
      <c r="G1450" s="27">
        <f t="shared" si="96"/>
        <v>1.0250823951090817</v>
      </c>
    </row>
    <row r="1451" spans="1:7" x14ac:dyDescent="0.3">
      <c r="A1451">
        <v>13353</v>
      </c>
      <c r="B1451">
        <v>-5.9330141016715403E-2</v>
      </c>
      <c r="C1451">
        <v>-5.8681924885657301E-2</v>
      </c>
      <c r="D1451">
        <f t="shared" si="93"/>
        <v>6.4821613105810194E-4</v>
      </c>
      <c r="E1451" s="36">
        <f t="shared" si="94"/>
        <v>6.4821613105810194E-4</v>
      </c>
      <c r="F1451">
        <f t="shared" si="95"/>
        <v>1.0925578802778784</v>
      </c>
      <c r="G1451" s="27">
        <f t="shared" si="96"/>
        <v>1.0925578802778784</v>
      </c>
    </row>
    <row r="1452" spans="1:7" x14ac:dyDescent="0.3">
      <c r="A1452">
        <v>13354</v>
      </c>
      <c r="B1452">
        <v>-5.9339505874337901E-2</v>
      </c>
      <c r="C1452">
        <v>-5.8643168830992902E-2</v>
      </c>
      <c r="D1452">
        <f t="shared" si="93"/>
        <v>6.9633704334499946E-4</v>
      </c>
      <c r="E1452" s="36">
        <f t="shared" si="94"/>
        <v>6.9633704334499946E-4</v>
      </c>
      <c r="F1452">
        <f t="shared" si="95"/>
        <v>1.1734796794897797</v>
      </c>
      <c r="G1452" s="27">
        <f t="shared" si="96"/>
        <v>1.1734796794897797</v>
      </c>
    </row>
    <row r="1453" spans="1:7" x14ac:dyDescent="0.3">
      <c r="A1453">
        <v>13355</v>
      </c>
      <c r="B1453">
        <v>-5.9353802533139703E-2</v>
      </c>
      <c r="C1453">
        <v>-5.8534750406357597E-2</v>
      </c>
      <c r="D1453">
        <f t="shared" si="93"/>
        <v>8.1905212678210632E-4</v>
      </c>
      <c r="E1453" s="36">
        <f t="shared" si="94"/>
        <v>8.1905212678210632E-4</v>
      </c>
      <c r="F1453">
        <f t="shared" si="95"/>
        <v>1.3799488690295711</v>
      </c>
      <c r="G1453" s="27">
        <f t="shared" si="96"/>
        <v>1.3799488690295711</v>
      </c>
    </row>
    <row r="1454" spans="1:7" x14ac:dyDescent="0.3">
      <c r="A1454">
        <v>13356</v>
      </c>
      <c r="B1454">
        <v>-5.93651678726431E-2</v>
      </c>
      <c r="C1454">
        <v>-5.8492505617879199E-2</v>
      </c>
      <c r="D1454">
        <f t="shared" si="93"/>
        <v>8.7266225476390069E-4</v>
      </c>
      <c r="E1454" s="36">
        <f t="shared" si="94"/>
        <v>8.7266225476390069E-4</v>
      </c>
      <c r="F1454">
        <f t="shared" si="95"/>
        <v>1.4699903765723947</v>
      </c>
      <c r="G1454" s="27">
        <f t="shared" si="96"/>
        <v>1.4699903765723947</v>
      </c>
    </row>
    <row r="1455" spans="1:7" x14ac:dyDescent="0.3">
      <c r="A1455">
        <v>13357</v>
      </c>
      <c r="B1455">
        <v>-5.9389792068633498E-2</v>
      </c>
      <c r="C1455">
        <v>-5.8603861692861303E-2</v>
      </c>
      <c r="D1455">
        <f t="shared" si="93"/>
        <v>7.8593037577219527E-4</v>
      </c>
      <c r="E1455" s="36">
        <f t="shared" si="94"/>
        <v>7.8593037577219527E-4</v>
      </c>
      <c r="F1455">
        <f t="shared" si="95"/>
        <v>1.3233425280626325</v>
      </c>
      <c r="G1455" s="27">
        <f t="shared" si="96"/>
        <v>1.3233425280626325</v>
      </c>
    </row>
    <row r="1456" spans="1:7" x14ac:dyDescent="0.3">
      <c r="A1456">
        <v>13358</v>
      </c>
      <c r="B1456">
        <v>-5.9636424726540897E-2</v>
      </c>
      <c r="C1456">
        <v>-5.8928945858061001E-2</v>
      </c>
      <c r="D1456">
        <f t="shared" si="93"/>
        <v>7.0747886847989661E-4</v>
      </c>
      <c r="E1456" s="36">
        <f t="shared" si="94"/>
        <v>7.0747886847989661E-4</v>
      </c>
      <c r="F1456">
        <f t="shared" si="95"/>
        <v>1.1863200581255446</v>
      </c>
      <c r="G1456" s="27">
        <f t="shared" si="96"/>
        <v>1.1863200581255446</v>
      </c>
    </row>
    <row r="1457" spans="1:7" x14ac:dyDescent="0.3">
      <c r="A1457">
        <v>13359</v>
      </c>
      <c r="B1457">
        <v>-5.9891882588230902E-2</v>
      </c>
      <c r="C1457">
        <v>-5.90334829497536E-2</v>
      </c>
      <c r="D1457">
        <f t="shared" si="93"/>
        <v>8.5839963847730155E-4</v>
      </c>
      <c r="E1457" s="36">
        <f t="shared" si="94"/>
        <v>8.5839963847730155E-4</v>
      </c>
      <c r="F1457">
        <f t="shared" si="95"/>
        <v>1.4332487164896399</v>
      </c>
      <c r="G1457" s="27">
        <f t="shared" si="96"/>
        <v>1.4332487164896399</v>
      </c>
    </row>
    <row r="1458" spans="1:7" x14ac:dyDescent="0.3">
      <c r="A1458">
        <v>13360</v>
      </c>
      <c r="B1458">
        <v>-6.0155234587830397E-2</v>
      </c>
      <c r="C1458">
        <v>-5.9323431159985902E-2</v>
      </c>
      <c r="D1458">
        <f t="shared" si="93"/>
        <v>8.3180342784449496E-4</v>
      </c>
      <c r="E1458" s="36">
        <f t="shared" si="94"/>
        <v>8.3180342784449496E-4</v>
      </c>
      <c r="F1458">
        <f t="shared" si="95"/>
        <v>1.382761506199448</v>
      </c>
      <c r="G1458" s="27">
        <f t="shared" si="96"/>
        <v>1.382761506199448</v>
      </c>
    </row>
    <row r="1459" spans="1:7" x14ac:dyDescent="0.3">
      <c r="A1459">
        <v>13361</v>
      </c>
      <c r="B1459">
        <v>-6.0412195639833598E-2</v>
      </c>
      <c r="C1459">
        <v>-5.9645986114586103E-2</v>
      </c>
      <c r="D1459">
        <f t="shared" si="93"/>
        <v>7.6620952524749514E-4</v>
      </c>
      <c r="E1459" s="36">
        <f t="shared" si="94"/>
        <v>7.6620952524749514E-4</v>
      </c>
      <c r="F1459">
        <f t="shared" si="95"/>
        <v>1.2683027278390864</v>
      </c>
      <c r="G1459" s="27">
        <f t="shared" si="96"/>
        <v>1.2683027278390864</v>
      </c>
    </row>
    <row r="1460" spans="1:7" x14ac:dyDescent="0.3">
      <c r="A1460">
        <v>13362</v>
      </c>
      <c r="B1460">
        <v>-6.16559315783635E-2</v>
      </c>
      <c r="C1460">
        <v>-6.0812366674857697E-2</v>
      </c>
      <c r="D1460">
        <f t="shared" si="93"/>
        <v>8.4356490350580293E-4</v>
      </c>
      <c r="E1460" s="36">
        <f t="shared" si="94"/>
        <v>8.4356490350580293E-4</v>
      </c>
      <c r="F1460">
        <f t="shared" si="95"/>
        <v>1.3681812631987373</v>
      </c>
      <c r="G1460" s="27">
        <f t="shared" si="96"/>
        <v>1.3681812631987373</v>
      </c>
    </row>
    <row r="1461" spans="1:7" x14ac:dyDescent="0.3">
      <c r="A1461">
        <v>13363</v>
      </c>
      <c r="B1461">
        <v>-6.2917551661702598E-2</v>
      </c>
      <c r="C1461">
        <v>-6.2304867050346602E-2</v>
      </c>
      <c r="D1461">
        <f t="shared" si="93"/>
        <v>6.1268461135599583E-4</v>
      </c>
      <c r="E1461" s="36">
        <f t="shared" si="94"/>
        <v>6.1268461135599583E-4</v>
      </c>
      <c r="F1461">
        <f t="shared" si="95"/>
        <v>0.97378965832984243</v>
      </c>
      <c r="G1461" s="27">
        <f t="shared" si="96"/>
        <v>0.97378965832984243</v>
      </c>
    </row>
    <row r="1462" spans="1:7" x14ac:dyDescent="0.3">
      <c r="A1462">
        <v>13364</v>
      </c>
      <c r="B1462">
        <v>-6.4186832054000498E-2</v>
      </c>
      <c r="C1462">
        <v>-6.3634802136832203E-2</v>
      </c>
      <c r="D1462">
        <f t="shared" si="93"/>
        <v>5.5202991716829519E-4</v>
      </c>
      <c r="E1462" s="36">
        <f t="shared" si="94"/>
        <v>5.5202991716829519E-4</v>
      </c>
      <c r="F1462">
        <f t="shared" si="95"/>
        <v>0.86003608451009295</v>
      </c>
      <c r="G1462" s="27">
        <f t="shared" si="96"/>
        <v>0.86003608451009295</v>
      </c>
    </row>
    <row r="1463" spans="1:7" x14ac:dyDescent="0.3">
      <c r="A1463">
        <v>13365</v>
      </c>
      <c r="B1463">
        <v>-6.5454106131393505E-2</v>
      </c>
      <c r="C1463">
        <v>-6.4815424819982995E-2</v>
      </c>
      <c r="D1463">
        <f t="shared" si="93"/>
        <v>6.3868131141051054E-4</v>
      </c>
      <c r="E1463" s="36">
        <f t="shared" si="94"/>
        <v>6.3868131141051054E-4</v>
      </c>
      <c r="F1463">
        <f t="shared" si="95"/>
        <v>0.97576966390529041</v>
      </c>
      <c r="G1463" s="27">
        <f t="shared" si="96"/>
        <v>0.97576966390529041</v>
      </c>
    </row>
    <row r="1464" spans="1:7" x14ac:dyDescent="0.3">
      <c r="A1464">
        <v>13366</v>
      </c>
      <c r="B1464">
        <v>-6.6860665292052604E-2</v>
      </c>
      <c r="C1464">
        <v>-6.6274437222986704E-2</v>
      </c>
      <c r="D1464">
        <f t="shared" si="93"/>
        <v>5.8622806906589997E-4</v>
      </c>
      <c r="E1464" s="36">
        <f t="shared" si="94"/>
        <v>5.8622806906589997E-4</v>
      </c>
      <c r="F1464">
        <f t="shared" si="95"/>
        <v>0.87679066085449497</v>
      </c>
      <c r="G1464" s="27">
        <f t="shared" si="96"/>
        <v>0.87679066085449497</v>
      </c>
    </row>
    <row r="1465" spans="1:7" x14ac:dyDescent="0.3">
      <c r="A1465">
        <v>13367</v>
      </c>
      <c r="B1465">
        <v>-6.8266620362672906E-2</v>
      </c>
      <c r="C1465">
        <v>-6.77886475038635E-2</v>
      </c>
      <c r="D1465">
        <f t="shared" si="93"/>
        <v>4.7797285880940565E-4</v>
      </c>
      <c r="E1465" s="36">
        <f t="shared" si="94"/>
        <v>4.7797285880940565E-4</v>
      </c>
      <c r="F1465">
        <f t="shared" si="95"/>
        <v>0.70015602979923341</v>
      </c>
      <c r="G1465" s="27">
        <f t="shared" si="96"/>
        <v>0.70015602979923341</v>
      </c>
    </row>
    <row r="1466" spans="1:7" x14ac:dyDescent="0.3">
      <c r="A1466">
        <v>13368</v>
      </c>
      <c r="B1466">
        <v>-6.9672543484508395E-2</v>
      </c>
      <c r="C1466">
        <v>-6.9095142918962807E-2</v>
      </c>
      <c r="D1466">
        <f t="shared" si="93"/>
        <v>5.7740056554558827E-4</v>
      </c>
      <c r="E1466" s="36">
        <f t="shared" si="94"/>
        <v>5.7740056554558827E-4</v>
      </c>
      <c r="F1466">
        <f t="shared" si="95"/>
        <v>0.8287347305958086</v>
      </c>
      <c r="G1466" s="27">
        <f t="shared" si="96"/>
        <v>0.8287347305958086</v>
      </c>
    </row>
    <row r="1467" spans="1:7" x14ac:dyDescent="0.3">
      <c r="A1467">
        <v>13369</v>
      </c>
      <c r="B1467">
        <v>-7.1073707787326995E-2</v>
      </c>
      <c r="C1467">
        <v>-7.0543175377679707E-2</v>
      </c>
      <c r="D1467">
        <f t="shared" si="93"/>
        <v>5.3053240964728854E-4</v>
      </c>
      <c r="E1467" s="36">
        <f t="shared" si="94"/>
        <v>5.3053240964728854E-4</v>
      </c>
      <c r="F1467">
        <f t="shared" si="95"/>
        <v>0.7464538240143519</v>
      </c>
      <c r="G1467" s="27">
        <f t="shared" si="96"/>
        <v>0.7464538240143519</v>
      </c>
    </row>
    <row r="1468" spans="1:7" x14ac:dyDescent="0.3">
      <c r="A1468">
        <v>13370</v>
      </c>
      <c r="B1468">
        <v>-7.2850067575762706E-2</v>
      </c>
      <c r="C1468">
        <v>-7.2160179321871007E-2</v>
      </c>
      <c r="D1468">
        <f t="shared" si="93"/>
        <v>6.8988825389169894E-4</v>
      </c>
      <c r="E1468" s="36">
        <f t="shared" si="94"/>
        <v>6.8988825389169894E-4</v>
      </c>
      <c r="F1468">
        <f t="shared" si="95"/>
        <v>0.94699741105144208</v>
      </c>
      <c r="G1468" s="27">
        <f t="shared" si="96"/>
        <v>0.94699741105144208</v>
      </c>
    </row>
    <row r="1469" spans="1:7" x14ac:dyDescent="0.3">
      <c r="A1469">
        <v>13371</v>
      </c>
      <c r="B1469">
        <v>-7.3909024367155005E-2</v>
      </c>
      <c r="C1469">
        <v>-7.2885641903238402E-2</v>
      </c>
      <c r="D1469">
        <f t="shared" si="93"/>
        <v>1.0233824639166028E-3</v>
      </c>
      <c r="E1469" s="36">
        <f t="shared" si="94"/>
        <v>1.0233824639166028E-3</v>
      </c>
      <c r="F1469">
        <f t="shared" si="95"/>
        <v>1.3846515668137971</v>
      </c>
      <c r="G1469" s="27">
        <f t="shared" si="96"/>
        <v>1.3846515668137971</v>
      </c>
    </row>
    <row r="1470" spans="1:7" x14ac:dyDescent="0.3">
      <c r="A1470">
        <v>13372</v>
      </c>
      <c r="B1470">
        <v>-7.1232174219981903E-2</v>
      </c>
      <c r="C1470">
        <v>-7.0423012504644902E-2</v>
      </c>
      <c r="D1470">
        <f t="shared" si="93"/>
        <v>8.0916171533700065E-4</v>
      </c>
      <c r="E1470" s="36">
        <f t="shared" si="94"/>
        <v>8.0916171533700065E-4</v>
      </c>
      <c r="F1470">
        <f t="shared" si="95"/>
        <v>1.1359497645517835</v>
      </c>
      <c r="G1470" s="27">
        <f t="shared" si="96"/>
        <v>1.1359497645517835</v>
      </c>
    </row>
    <row r="1471" spans="1:7" x14ac:dyDescent="0.3">
      <c r="A1471">
        <v>13373</v>
      </c>
      <c r="B1471">
        <v>-6.8406195335269399E-2</v>
      </c>
      <c r="C1471">
        <v>-6.79340895420006E-2</v>
      </c>
      <c r="D1471">
        <f t="shared" si="93"/>
        <v>4.7210579326879831E-4</v>
      </c>
      <c r="E1471" s="36">
        <f t="shared" si="94"/>
        <v>4.7210579326879831E-4</v>
      </c>
      <c r="F1471">
        <f t="shared" si="95"/>
        <v>0.69015063760662965</v>
      </c>
      <c r="G1471" s="27">
        <f t="shared" si="96"/>
        <v>0.69015063760662965</v>
      </c>
    </row>
    <row r="1472" spans="1:7" x14ac:dyDescent="0.3">
      <c r="A1472">
        <v>13374</v>
      </c>
      <c r="B1472">
        <v>-6.7895900304302398E-2</v>
      </c>
      <c r="C1472">
        <v>-6.7472244189707695E-2</v>
      </c>
      <c r="D1472">
        <f t="shared" si="93"/>
        <v>4.236561145947032E-4</v>
      </c>
      <c r="E1472" s="36">
        <f t="shared" si="94"/>
        <v>4.236561145947032E-4</v>
      </c>
      <c r="F1472">
        <f t="shared" si="95"/>
        <v>0.6239789334789293</v>
      </c>
      <c r="G1472" s="27">
        <f t="shared" si="96"/>
        <v>0.6239789334789293</v>
      </c>
    </row>
    <row r="1473" spans="1:7" x14ac:dyDescent="0.3">
      <c r="A1473">
        <v>13375</v>
      </c>
      <c r="B1473">
        <v>-6.7158718241152895E-2</v>
      </c>
      <c r="C1473">
        <v>-6.6647626315899697E-2</v>
      </c>
      <c r="D1473">
        <f t="shared" si="93"/>
        <v>5.1109192525319869E-4</v>
      </c>
      <c r="E1473" s="36">
        <f t="shared" si="94"/>
        <v>5.1109192525319869E-4</v>
      </c>
      <c r="F1473">
        <f t="shared" si="95"/>
        <v>0.76102096442337475</v>
      </c>
      <c r="G1473" s="27">
        <f t="shared" si="96"/>
        <v>0.76102096442337475</v>
      </c>
    </row>
    <row r="1474" spans="1:7" x14ac:dyDescent="0.3">
      <c r="A1474">
        <v>13376</v>
      </c>
      <c r="B1474">
        <v>-6.4809539961400306E-2</v>
      </c>
      <c r="C1474">
        <v>-6.3698152454021398E-2</v>
      </c>
      <c r="D1474">
        <f t="shared" si="93"/>
        <v>1.1113875073789081E-3</v>
      </c>
      <c r="E1474" s="36">
        <f t="shared" si="94"/>
        <v>1.1113875073789081E-3</v>
      </c>
      <c r="F1474">
        <f t="shared" si="95"/>
        <v>1.7148517147951299</v>
      </c>
      <c r="G1474" s="27">
        <f t="shared" si="96"/>
        <v>1.7148517147951299</v>
      </c>
    </row>
    <row r="1475" spans="1:7" x14ac:dyDescent="0.3">
      <c r="A1475">
        <v>13377</v>
      </c>
      <c r="B1475">
        <v>-6.4711869107208206E-2</v>
      </c>
      <c r="C1475">
        <v>-6.3751347114207199E-2</v>
      </c>
      <c r="D1475">
        <f t="shared" si="93"/>
        <v>9.6052199300100671E-4</v>
      </c>
      <c r="E1475" s="36">
        <f t="shared" si="94"/>
        <v>9.6052199300100671E-4</v>
      </c>
      <c r="F1475">
        <f t="shared" si="95"/>
        <v>1.4843057483159838</v>
      </c>
      <c r="G1475" s="27">
        <f t="shared" si="96"/>
        <v>1.4843057483159838</v>
      </c>
    </row>
    <row r="1476" spans="1:7" x14ac:dyDescent="0.3">
      <c r="A1476">
        <v>13378</v>
      </c>
      <c r="B1476">
        <v>-6.4661237057096102E-2</v>
      </c>
      <c r="C1476">
        <v>-6.3651886154721199E-2</v>
      </c>
      <c r="D1476">
        <f t="shared" ref="D1476:D1539" si="97">ABS(B1476-C1476)</f>
        <v>1.0093509023749031E-3</v>
      </c>
      <c r="E1476" s="36">
        <f t="shared" ref="E1476:E1539" si="98">D1476</f>
        <v>1.0093509023749031E-3</v>
      </c>
      <c r="F1476">
        <f t="shared" ref="F1476:F1539" si="99">ABS(E1476/B1476)*100</f>
        <v>1.5609829757566231</v>
      </c>
      <c r="G1476" s="27">
        <f t="shared" ref="G1476:G1539" si="100">F1476</f>
        <v>1.5609829757566231</v>
      </c>
    </row>
    <row r="1477" spans="1:7" x14ac:dyDescent="0.3">
      <c r="A1477">
        <v>13379</v>
      </c>
      <c r="B1477">
        <v>-6.4502998011759599E-2</v>
      </c>
      <c r="C1477">
        <v>-6.3639927288606596E-2</v>
      </c>
      <c r="D1477">
        <f t="shared" si="97"/>
        <v>8.6307072315300326E-4</v>
      </c>
      <c r="E1477" s="36">
        <f t="shared" si="98"/>
        <v>8.6307072315300326E-4</v>
      </c>
      <c r="F1477">
        <f t="shared" si="99"/>
        <v>1.3380319516244128</v>
      </c>
      <c r="G1477" s="27">
        <f t="shared" si="100"/>
        <v>1.3380319516244128</v>
      </c>
    </row>
    <row r="1478" spans="1:7" x14ac:dyDescent="0.3">
      <c r="A1478">
        <v>13380</v>
      </c>
      <c r="B1478">
        <v>-6.4356898141247607E-2</v>
      </c>
      <c r="C1478">
        <v>-6.3659077901254801E-2</v>
      </c>
      <c r="D1478">
        <f t="shared" si="97"/>
        <v>6.9782023999280518E-4</v>
      </c>
      <c r="E1478" s="36">
        <f t="shared" si="98"/>
        <v>6.9782023999280518E-4</v>
      </c>
      <c r="F1478">
        <f t="shared" si="99"/>
        <v>1.0842975036821398</v>
      </c>
      <c r="G1478" s="27">
        <f t="shared" si="100"/>
        <v>1.0842975036821398</v>
      </c>
    </row>
    <row r="1479" spans="1:7" x14ac:dyDescent="0.3">
      <c r="A1479">
        <v>13381</v>
      </c>
      <c r="B1479">
        <v>-6.9264018856168397E-2</v>
      </c>
      <c r="C1479">
        <v>-6.9060161661457106E-2</v>
      </c>
      <c r="D1479">
        <f t="shared" si="97"/>
        <v>2.0385719471129049E-4</v>
      </c>
      <c r="E1479" s="36">
        <f t="shared" si="98"/>
        <v>2.0385719471129049E-4</v>
      </c>
      <c r="F1479">
        <f t="shared" si="99"/>
        <v>0.29431903905924706</v>
      </c>
      <c r="G1479" s="27">
        <f t="shared" si="100"/>
        <v>0.29431903905924706</v>
      </c>
    </row>
    <row r="1480" spans="1:7" x14ac:dyDescent="0.3">
      <c r="A1480">
        <v>13382</v>
      </c>
      <c r="B1480">
        <v>-7.0419381922658397E-2</v>
      </c>
      <c r="C1480">
        <v>-7.0134941518884206E-2</v>
      </c>
      <c r="D1480">
        <f t="shared" si="97"/>
        <v>2.8444040377419155E-4</v>
      </c>
      <c r="E1480" s="36">
        <f t="shared" si="98"/>
        <v>2.8444040377419155E-4</v>
      </c>
      <c r="F1480">
        <f t="shared" si="99"/>
        <v>0.40392345971822419</v>
      </c>
      <c r="G1480" s="27">
        <f t="shared" si="100"/>
        <v>0.40392345971822419</v>
      </c>
    </row>
    <row r="1481" spans="1:7" x14ac:dyDescent="0.3">
      <c r="A1481">
        <v>13383</v>
      </c>
      <c r="B1481">
        <v>-7.0083640081047394E-2</v>
      </c>
      <c r="C1481">
        <v>-6.96977408997113E-2</v>
      </c>
      <c r="D1481">
        <f t="shared" si="97"/>
        <v>3.8589918133609402E-4</v>
      </c>
      <c r="E1481" s="36">
        <f t="shared" si="98"/>
        <v>3.8589918133609402E-4</v>
      </c>
      <c r="F1481">
        <f t="shared" si="99"/>
        <v>0.55062662397361994</v>
      </c>
      <c r="G1481" s="27">
        <f t="shared" si="100"/>
        <v>0.55062662397361994</v>
      </c>
    </row>
    <row r="1482" spans="1:7" x14ac:dyDescent="0.3">
      <c r="A1482">
        <v>13384</v>
      </c>
      <c r="B1482">
        <v>-6.9829443007855402E-2</v>
      </c>
      <c r="C1482">
        <v>-6.9560179310398595E-2</v>
      </c>
      <c r="D1482">
        <f t="shared" si="97"/>
        <v>2.6926369745680634E-4</v>
      </c>
      <c r="E1482" s="36">
        <f t="shared" si="98"/>
        <v>2.6926369745680634E-4</v>
      </c>
      <c r="F1482">
        <f t="shared" si="99"/>
        <v>0.38560195507576334</v>
      </c>
      <c r="G1482" s="27">
        <f t="shared" si="100"/>
        <v>0.38560195507576334</v>
      </c>
    </row>
    <row r="1483" spans="1:7" x14ac:dyDescent="0.3">
      <c r="A1483">
        <v>13385</v>
      </c>
      <c r="B1483">
        <v>-6.9534249628778605E-2</v>
      </c>
      <c r="C1483">
        <v>-6.9195002200486397E-2</v>
      </c>
      <c r="D1483">
        <f t="shared" si="97"/>
        <v>3.3924742829220811E-4</v>
      </c>
      <c r="E1483" s="36">
        <f t="shared" si="98"/>
        <v>3.3924742829220811E-4</v>
      </c>
      <c r="F1483">
        <f t="shared" si="99"/>
        <v>0.48788536599351107</v>
      </c>
      <c r="G1483" s="27">
        <f t="shared" si="100"/>
        <v>0.48788536599351107</v>
      </c>
    </row>
    <row r="1484" spans="1:7" x14ac:dyDescent="0.3">
      <c r="A1484">
        <v>13386</v>
      </c>
      <c r="B1484">
        <v>-6.8796558376604505E-2</v>
      </c>
      <c r="C1484">
        <v>-6.8375552510535204E-2</v>
      </c>
      <c r="D1484">
        <f t="shared" si="97"/>
        <v>4.2100586606930168E-4</v>
      </c>
      <c r="E1484" s="36">
        <f t="shared" si="98"/>
        <v>4.2100586606930168E-4</v>
      </c>
      <c r="F1484">
        <f t="shared" si="99"/>
        <v>0.61195774324151686</v>
      </c>
      <c r="G1484" s="27">
        <f t="shared" si="100"/>
        <v>0.61195774324151686</v>
      </c>
    </row>
    <row r="1485" spans="1:7" x14ac:dyDescent="0.3">
      <c r="A1485">
        <v>13387</v>
      </c>
      <c r="B1485">
        <v>-6.8111029051411795E-2</v>
      </c>
      <c r="C1485">
        <v>-6.77010887442729E-2</v>
      </c>
      <c r="D1485">
        <f t="shared" si="97"/>
        <v>4.0994030713889518E-4</v>
      </c>
      <c r="E1485" s="36">
        <f t="shared" si="98"/>
        <v>4.0994030713889518E-4</v>
      </c>
      <c r="F1485">
        <f t="shared" si="99"/>
        <v>0.60187067035716435</v>
      </c>
      <c r="G1485" s="27">
        <f t="shared" si="100"/>
        <v>0.60187067035716435</v>
      </c>
    </row>
    <row r="1486" spans="1:7" x14ac:dyDescent="0.3">
      <c r="A1486">
        <v>13388</v>
      </c>
      <c r="B1486">
        <v>-6.7479037527548996E-2</v>
      </c>
      <c r="C1486">
        <v>-6.69848186904798E-2</v>
      </c>
      <c r="D1486">
        <f t="shared" si="97"/>
        <v>4.9421883706919634E-4</v>
      </c>
      <c r="E1486" s="36">
        <f t="shared" si="98"/>
        <v>4.9421883706919634E-4</v>
      </c>
      <c r="F1486">
        <f t="shared" si="99"/>
        <v>0.7324035065962915</v>
      </c>
      <c r="G1486" s="27">
        <f t="shared" si="100"/>
        <v>0.7324035065962915</v>
      </c>
    </row>
    <row r="1487" spans="1:7" x14ac:dyDescent="0.3">
      <c r="A1487">
        <v>13389</v>
      </c>
      <c r="B1487">
        <v>-6.6771430137426105E-2</v>
      </c>
      <c r="C1487">
        <v>-6.6082366930917597E-2</v>
      </c>
      <c r="D1487">
        <f t="shared" si="97"/>
        <v>6.8906320650850839E-4</v>
      </c>
      <c r="E1487" s="36">
        <f t="shared" si="98"/>
        <v>6.8906320650850839E-4</v>
      </c>
      <c r="F1487">
        <f t="shared" si="99"/>
        <v>1.031973113486274</v>
      </c>
      <c r="G1487" s="27">
        <f t="shared" si="100"/>
        <v>1.031973113486274</v>
      </c>
    </row>
    <row r="1488" spans="1:7" x14ac:dyDescent="0.3">
      <c r="A1488">
        <v>13390</v>
      </c>
      <c r="B1488">
        <v>-6.6654070062356199E-2</v>
      </c>
      <c r="C1488">
        <v>-6.6060523852725997E-2</v>
      </c>
      <c r="D1488">
        <f t="shared" si="97"/>
        <v>5.9354620963020244E-4</v>
      </c>
      <c r="E1488" s="36">
        <f t="shared" si="98"/>
        <v>5.9354620963020244E-4</v>
      </c>
      <c r="F1488">
        <f t="shared" si="99"/>
        <v>0.89048757123897793</v>
      </c>
      <c r="G1488" s="27">
        <f t="shared" si="100"/>
        <v>0.89048757123897793</v>
      </c>
    </row>
    <row r="1489" spans="1:7" x14ac:dyDescent="0.3">
      <c r="A1489">
        <v>13391</v>
      </c>
      <c r="B1489">
        <v>-6.64845424042321E-2</v>
      </c>
      <c r="C1489">
        <v>-6.5870946579918405E-2</v>
      </c>
      <c r="D1489">
        <f t="shared" si="97"/>
        <v>6.1359582431369519E-4</v>
      </c>
      <c r="E1489" s="36">
        <f t="shared" si="98"/>
        <v>6.1359582431369519E-4</v>
      </c>
      <c r="F1489">
        <f t="shared" si="99"/>
        <v>0.92291501471571613</v>
      </c>
      <c r="G1489" s="27">
        <f t="shared" si="100"/>
        <v>0.92291501471571613</v>
      </c>
    </row>
    <row r="1490" spans="1:7" x14ac:dyDescent="0.3">
      <c r="A1490">
        <v>13392</v>
      </c>
      <c r="B1490">
        <v>-6.6262298160415595E-2</v>
      </c>
      <c r="C1490">
        <v>-6.5618040949969203E-2</v>
      </c>
      <c r="D1490">
        <f t="shared" si="97"/>
        <v>6.4425721044639173E-4</v>
      </c>
      <c r="E1490" s="36">
        <f t="shared" si="98"/>
        <v>6.4425721044639173E-4</v>
      </c>
      <c r="F1490">
        <f t="shared" si="99"/>
        <v>0.97228322640832321</v>
      </c>
      <c r="G1490" s="27">
        <f t="shared" si="100"/>
        <v>0.97228322640832321</v>
      </c>
    </row>
    <row r="1491" spans="1:7" x14ac:dyDescent="0.3">
      <c r="A1491">
        <v>13393</v>
      </c>
      <c r="B1491">
        <v>-6.60398528320644E-2</v>
      </c>
      <c r="C1491">
        <v>-6.5265343655754607E-2</v>
      </c>
      <c r="D1491">
        <f t="shared" si="97"/>
        <v>7.7450917630979277E-4</v>
      </c>
      <c r="E1491" s="36">
        <f t="shared" si="98"/>
        <v>7.7450917630979277E-4</v>
      </c>
      <c r="F1491">
        <f t="shared" si="99"/>
        <v>1.1727905849204807</v>
      </c>
      <c r="G1491" s="27">
        <f t="shared" si="100"/>
        <v>1.1727905849204807</v>
      </c>
    </row>
    <row r="1492" spans="1:7" x14ac:dyDescent="0.3">
      <c r="A1492">
        <v>13394</v>
      </c>
      <c r="B1492">
        <v>-6.6531927991162101E-2</v>
      </c>
      <c r="C1492">
        <v>-6.5925518487714593E-2</v>
      </c>
      <c r="D1492">
        <f t="shared" si="97"/>
        <v>6.064095034475081E-4</v>
      </c>
      <c r="E1492" s="36">
        <f t="shared" si="98"/>
        <v>6.064095034475081E-4</v>
      </c>
      <c r="F1492">
        <f t="shared" si="99"/>
        <v>0.91145638155572717</v>
      </c>
      <c r="G1492" s="27">
        <f t="shared" si="100"/>
        <v>0.91145638155572717</v>
      </c>
    </row>
    <row r="1493" spans="1:7" x14ac:dyDescent="0.3">
      <c r="A1493">
        <v>13395</v>
      </c>
      <c r="B1493">
        <v>-6.6941378740964799E-2</v>
      </c>
      <c r="C1493">
        <v>-6.6436875443629306E-2</v>
      </c>
      <c r="D1493">
        <f t="shared" si="97"/>
        <v>5.0450329733549293E-4</v>
      </c>
      <c r="E1493" s="36">
        <f t="shared" si="98"/>
        <v>5.0450329733549293E-4</v>
      </c>
      <c r="F1493">
        <f t="shared" si="99"/>
        <v>0.75364939716540669</v>
      </c>
      <c r="G1493" s="27">
        <f t="shared" si="100"/>
        <v>0.75364939716540669</v>
      </c>
    </row>
    <row r="1494" spans="1:7" x14ac:dyDescent="0.3">
      <c r="A1494">
        <v>13396</v>
      </c>
      <c r="B1494">
        <v>-6.7433447414374598E-2</v>
      </c>
      <c r="C1494">
        <v>-6.69097199912118E-2</v>
      </c>
      <c r="D1494">
        <f t="shared" si="97"/>
        <v>5.2372742316279808E-4</v>
      </c>
      <c r="E1494" s="36">
        <f t="shared" si="98"/>
        <v>5.2372742316279808E-4</v>
      </c>
      <c r="F1494">
        <f t="shared" si="99"/>
        <v>0.77665823600048756</v>
      </c>
      <c r="G1494" s="27">
        <f t="shared" si="100"/>
        <v>0.77665823600048756</v>
      </c>
    </row>
    <row r="1495" spans="1:7" x14ac:dyDescent="0.3">
      <c r="A1495">
        <v>13397</v>
      </c>
      <c r="B1495">
        <v>-6.7936056555303895E-2</v>
      </c>
      <c r="C1495">
        <v>-6.7611981347246303E-2</v>
      </c>
      <c r="D1495">
        <f t="shared" si="97"/>
        <v>3.2407520805759205E-4</v>
      </c>
      <c r="E1495" s="36">
        <f t="shared" si="98"/>
        <v>3.2407520805759205E-4</v>
      </c>
      <c r="F1495">
        <f t="shared" si="99"/>
        <v>0.47702976076301395</v>
      </c>
      <c r="G1495" s="27">
        <f t="shared" si="100"/>
        <v>0.47702976076301395</v>
      </c>
    </row>
    <row r="1496" spans="1:7" x14ac:dyDescent="0.3">
      <c r="A1496">
        <v>13398</v>
      </c>
      <c r="B1496">
        <v>-6.7845424388458905E-2</v>
      </c>
      <c r="C1496">
        <v>-6.7365269783590601E-2</v>
      </c>
      <c r="D1496">
        <f t="shared" si="97"/>
        <v>4.8015460486830475E-4</v>
      </c>
      <c r="E1496" s="36">
        <f t="shared" si="98"/>
        <v>4.8015460486830475E-4</v>
      </c>
      <c r="F1496">
        <f t="shared" si="99"/>
        <v>0.70771847799065901</v>
      </c>
      <c r="G1496" s="27">
        <f t="shared" si="100"/>
        <v>0.70771847799065901</v>
      </c>
    </row>
    <row r="1497" spans="1:7" x14ac:dyDescent="0.3">
      <c r="A1497">
        <v>13399</v>
      </c>
      <c r="B1497">
        <v>-6.7929724498539804E-2</v>
      </c>
      <c r="C1497">
        <v>-6.7626249800130905E-2</v>
      </c>
      <c r="D1497">
        <f t="shared" si="97"/>
        <v>3.0347469840889818E-4</v>
      </c>
      <c r="E1497" s="36">
        <f t="shared" si="98"/>
        <v>3.0347469840889818E-4</v>
      </c>
      <c r="F1497">
        <f t="shared" si="99"/>
        <v>0.44674801885207349</v>
      </c>
      <c r="G1497" s="27">
        <f t="shared" si="100"/>
        <v>0.44674801885207349</v>
      </c>
    </row>
    <row r="1498" spans="1:7" x14ac:dyDescent="0.3">
      <c r="A1498">
        <v>13400</v>
      </c>
      <c r="B1498">
        <v>-6.7879133650908405E-2</v>
      </c>
      <c r="C1498">
        <v>-6.7502454648734805E-2</v>
      </c>
      <c r="D1498">
        <f t="shared" si="97"/>
        <v>3.766790021735994E-4</v>
      </c>
      <c r="E1498" s="36">
        <f t="shared" si="98"/>
        <v>3.766790021735994E-4</v>
      </c>
      <c r="F1498">
        <f t="shared" si="99"/>
        <v>0.55492606035722203</v>
      </c>
      <c r="G1498" s="27">
        <f t="shared" si="100"/>
        <v>0.55492606035722203</v>
      </c>
    </row>
    <row r="1499" spans="1:7" x14ac:dyDescent="0.3">
      <c r="A1499">
        <v>13401</v>
      </c>
      <c r="B1499">
        <v>-6.7828463416767404E-2</v>
      </c>
      <c r="C1499">
        <v>-6.7329354388936696E-2</v>
      </c>
      <c r="D1499">
        <f t="shared" si="97"/>
        <v>4.9910902783070754E-4</v>
      </c>
      <c r="E1499" s="36">
        <f t="shared" si="98"/>
        <v>4.9910902783070754E-4</v>
      </c>
      <c r="F1499">
        <f t="shared" si="99"/>
        <v>0.73584009232815117</v>
      </c>
      <c r="G1499" s="27">
        <f t="shared" si="100"/>
        <v>0.73584009232815117</v>
      </c>
    </row>
    <row r="1500" spans="1:7" x14ac:dyDescent="0.3">
      <c r="A1500">
        <v>13402</v>
      </c>
      <c r="B1500">
        <v>-6.6673498109392604E-2</v>
      </c>
      <c r="C1500">
        <v>-6.6147953490561004E-2</v>
      </c>
      <c r="D1500">
        <f t="shared" si="97"/>
        <v>5.2554461883159986E-4</v>
      </c>
      <c r="E1500" s="36">
        <f t="shared" si="98"/>
        <v>5.2554461883159986E-4</v>
      </c>
      <c r="F1500">
        <f t="shared" si="99"/>
        <v>0.78823615639504585</v>
      </c>
      <c r="G1500" s="27">
        <f t="shared" si="100"/>
        <v>0.78823615639504585</v>
      </c>
    </row>
    <row r="1501" spans="1:7" x14ac:dyDescent="0.3">
      <c r="A1501">
        <v>13403</v>
      </c>
      <c r="B1501">
        <v>-6.5583615705414697E-2</v>
      </c>
      <c r="C1501">
        <v>-6.50410576045512E-2</v>
      </c>
      <c r="D1501">
        <f t="shared" si="97"/>
        <v>5.4255810086349665E-4</v>
      </c>
      <c r="E1501" s="36">
        <f t="shared" si="98"/>
        <v>5.4255810086349665E-4</v>
      </c>
      <c r="F1501">
        <f t="shared" si="99"/>
        <v>0.82727689687090866</v>
      </c>
      <c r="G1501" s="27">
        <f t="shared" si="100"/>
        <v>0.82727689687090866</v>
      </c>
    </row>
    <row r="1502" spans="1:7" x14ac:dyDescent="0.3">
      <c r="A1502">
        <v>13404</v>
      </c>
      <c r="B1502">
        <v>-6.4429003714088898E-2</v>
      </c>
      <c r="C1502">
        <v>-6.3813427806856796E-2</v>
      </c>
      <c r="D1502">
        <f t="shared" si="97"/>
        <v>6.1557590723210209E-4</v>
      </c>
      <c r="E1502" s="36">
        <f t="shared" si="98"/>
        <v>6.1557590723210209E-4</v>
      </c>
      <c r="F1502">
        <f t="shared" si="99"/>
        <v>0.95543291335652325</v>
      </c>
      <c r="G1502" s="27">
        <f t="shared" si="100"/>
        <v>0.95543291335652325</v>
      </c>
    </row>
    <row r="1503" spans="1:7" x14ac:dyDescent="0.3">
      <c r="A1503">
        <v>13405</v>
      </c>
      <c r="B1503">
        <v>-6.3350086436911507E-2</v>
      </c>
      <c r="C1503">
        <v>-6.266609764568E-2</v>
      </c>
      <c r="D1503">
        <f t="shared" si="97"/>
        <v>6.8398879123150735E-4</v>
      </c>
      <c r="E1503" s="36">
        <f t="shared" si="98"/>
        <v>6.8398879123150735E-4</v>
      </c>
      <c r="F1503">
        <f t="shared" si="99"/>
        <v>1.0796966976717099</v>
      </c>
      <c r="G1503" s="27">
        <f t="shared" si="100"/>
        <v>1.0796966976717099</v>
      </c>
    </row>
    <row r="1504" spans="1:7" x14ac:dyDescent="0.3">
      <c r="A1504">
        <v>13406</v>
      </c>
      <c r="B1504">
        <v>-6.1716461297708199E-2</v>
      </c>
      <c r="C1504">
        <v>-6.1001261079243599E-2</v>
      </c>
      <c r="D1504">
        <f t="shared" si="97"/>
        <v>7.1520021846459975E-4</v>
      </c>
      <c r="E1504" s="36">
        <f t="shared" si="98"/>
        <v>7.1520021846459975E-4</v>
      </c>
      <c r="F1504">
        <f t="shared" si="99"/>
        <v>1.1588483905689491</v>
      </c>
      <c r="G1504" s="27">
        <f t="shared" si="100"/>
        <v>1.1588483905689491</v>
      </c>
    </row>
    <row r="1505" spans="1:7" x14ac:dyDescent="0.3">
      <c r="A1505">
        <v>13407</v>
      </c>
      <c r="B1505">
        <v>-6.0122740561417601E-2</v>
      </c>
      <c r="C1505">
        <v>-5.9318476216354298E-2</v>
      </c>
      <c r="D1505">
        <f t="shared" si="97"/>
        <v>8.042643450633033E-4</v>
      </c>
      <c r="E1505" s="36">
        <f t="shared" si="98"/>
        <v>8.042643450633033E-4</v>
      </c>
      <c r="F1505">
        <f t="shared" si="99"/>
        <v>1.3377040659710406</v>
      </c>
      <c r="G1505" s="27">
        <f t="shared" si="100"/>
        <v>1.3377040659710406</v>
      </c>
    </row>
    <row r="1506" spans="1:7" x14ac:dyDescent="0.3">
      <c r="A1506">
        <v>13408</v>
      </c>
      <c r="B1506">
        <v>-5.8499706438547898E-2</v>
      </c>
      <c r="C1506">
        <v>-5.76704376754349E-2</v>
      </c>
      <c r="D1506">
        <f t="shared" si="97"/>
        <v>8.2926876311299746E-4</v>
      </c>
      <c r="E1506" s="36">
        <f t="shared" si="98"/>
        <v>8.2926876311299746E-4</v>
      </c>
      <c r="F1506">
        <f t="shared" si="99"/>
        <v>1.4175605547424723</v>
      </c>
      <c r="G1506" s="27">
        <f t="shared" si="100"/>
        <v>1.4175605547424723</v>
      </c>
    </row>
    <row r="1507" spans="1:7" x14ac:dyDescent="0.3">
      <c r="A1507">
        <v>13409</v>
      </c>
      <c r="B1507">
        <v>-5.6813077278086897E-2</v>
      </c>
      <c r="C1507">
        <v>-5.6004830706643097E-2</v>
      </c>
      <c r="D1507">
        <f t="shared" si="97"/>
        <v>8.0824657144380058E-4</v>
      </c>
      <c r="E1507" s="36">
        <f t="shared" si="98"/>
        <v>8.0824657144380058E-4</v>
      </c>
      <c r="F1507">
        <f t="shared" si="99"/>
        <v>1.4226417757440248</v>
      </c>
      <c r="G1507" s="27">
        <f t="shared" si="100"/>
        <v>1.4226417757440248</v>
      </c>
    </row>
    <row r="1508" spans="1:7" x14ac:dyDescent="0.3">
      <c r="A1508">
        <v>13410</v>
      </c>
      <c r="B1508">
        <v>-5.4694281686988602E-2</v>
      </c>
      <c r="C1508">
        <v>-5.37393785539651E-2</v>
      </c>
      <c r="D1508">
        <f t="shared" si="97"/>
        <v>9.5490313302350194E-4</v>
      </c>
      <c r="E1508" s="36">
        <f t="shared" si="98"/>
        <v>9.5490313302350194E-4</v>
      </c>
      <c r="F1508">
        <f t="shared" si="99"/>
        <v>1.7458920815311978</v>
      </c>
      <c r="G1508" s="27">
        <f t="shared" si="100"/>
        <v>1.7458920815311978</v>
      </c>
    </row>
    <row r="1509" spans="1:7" x14ac:dyDescent="0.3">
      <c r="A1509">
        <v>13411</v>
      </c>
      <c r="B1509">
        <v>-5.2535815238029103E-2</v>
      </c>
      <c r="C1509">
        <v>-5.1688594621927098E-2</v>
      </c>
      <c r="D1509">
        <f t="shared" si="97"/>
        <v>8.4722061610200544E-4</v>
      </c>
      <c r="E1509" s="36">
        <f t="shared" si="98"/>
        <v>8.4722061610200544E-4</v>
      </c>
      <c r="F1509">
        <f t="shared" si="99"/>
        <v>1.6126534103704702</v>
      </c>
      <c r="G1509" s="27">
        <f t="shared" si="100"/>
        <v>1.6126534103704702</v>
      </c>
    </row>
    <row r="1510" spans="1:7" x14ac:dyDescent="0.3">
      <c r="A1510">
        <v>13412</v>
      </c>
      <c r="B1510">
        <v>-5.0417469794529497E-2</v>
      </c>
      <c r="C1510">
        <v>-4.9492567759511198E-2</v>
      </c>
      <c r="D1510">
        <f t="shared" si="97"/>
        <v>9.2490203501829904E-4</v>
      </c>
      <c r="E1510" s="36">
        <f t="shared" si="98"/>
        <v>9.2490203501829904E-4</v>
      </c>
      <c r="F1510">
        <f t="shared" si="99"/>
        <v>1.8344872100635536</v>
      </c>
      <c r="G1510" s="27">
        <f t="shared" si="100"/>
        <v>1.8344872100635536</v>
      </c>
    </row>
    <row r="1511" spans="1:7" x14ac:dyDescent="0.3">
      <c r="A1511">
        <v>13413</v>
      </c>
      <c r="B1511">
        <v>-4.8131576176670403E-2</v>
      </c>
      <c r="C1511">
        <v>-4.7338931564082101E-2</v>
      </c>
      <c r="D1511">
        <f t="shared" si="97"/>
        <v>7.926446125883016E-4</v>
      </c>
      <c r="E1511" s="36">
        <f t="shared" si="98"/>
        <v>7.926446125883016E-4</v>
      </c>
      <c r="F1511">
        <f t="shared" si="99"/>
        <v>1.646828704879397</v>
      </c>
      <c r="G1511" s="27">
        <f t="shared" si="100"/>
        <v>1.646828704879397</v>
      </c>
    </row>
    <row r="1512" spans="1:7" x14ac:dyDescent="0.3">
      <c r="A1512">
        <v>13414</v>
      </c>
      <c r="B1512">
        <v>-4.8411699353545001E-2</v>
      </c>
      <c r="C1512">
        <v>-4.7715351841319101E-2</v>
      </c>
      <c r="D1512">
        <f t="shared" si="97"/>
        <v>6.9634751222590052E-4</v>
      </c>
      <c r="E1512" s="36">
        <f t="shared" si="98"/>
        <v>6.9634751222590052E-4</v>
      </c>
      <c r="F1512">
        <f t="shared" si="99"/>
        <v>1.4383868393888752</v>
      </c>
      <c r="G1512" s="27">
        <f t="shared" si="100"/>
        <v>1.4383868393888752</v>
      </c>
    </row>
    <row r="1513" spans="1:7" x14ac:dyDescent="0.3">
      <c r="A1513">
        <v>13415</v>
      </c>
      <c r="B1513">
        <v>-4.8709250267848898E-2</v>
      </c>
      <c r="C1513">
        <v>-4.8167635957798098E-2</v>
      </c>
      <c r="D1513">
        <f t="shared" si="97"/>
        <v>5.416143100508003E-4</v>
      </c>
      <c r="E1513" s="36">
        <f t="shared" si="98"/>
        <v>5.416143100508003E-4</v>
      </c>
      <c r="F1513">
        <f t="shared" si="99"/>
        <v>1.1119331689001568</v>
      </c>
      <c r="G1513" s="27">
        <f t="shared" si="100"/>
        <v>1.1119331689001568</v>
      </c>
    </row>
    <row r="1514" spans="1:7" x14ac:dyDescent="0.3">
      <c r="A1514">
        <v>13416</v>
      </c>
      <c r="B1514">
        <v>-4.8832108553929297E-2</v>
      </c>
      <c r="C1514">
        <v>-4.8443993879506E-2</v>
      </c>
      <c r="D1514">
        <f t="shared" si="97"/>
        <v>3.8811467442329689E-4</v>
      </c>
      <c r="E1514" s="36">
        <f t="shared" si="98"/>
        <v>3.8811467442329689E-4</v>
      </c>
      <c r="F1514">
        <f t="shared" si="99"/>
        <v>0.79479401139246342</v>
      </c>
      <c r="G1514" s="27">
        <f t="shared" si="100"/>
        <v>0.79479401139246342</v>
      </c>
    </row>
    <row r="1515" spans="1:7" x14ac:dyDescent="0.3">
      <c r="A1515">
        <v>13417</v>
      </c>
      <c r="B1515">
        <v>-4.9182833462928101E-2</v>
      </c>
      <c r="C1515">
        <v>-4.8763193856160403E-2</v>
      </c>
      <c r="D1515">
        <f t="shared" si="97"/>
        <v>4.1963960676769801E-4</v>
      </c>
      <c r="E1515" s="36">
        <f t="shared" si="98"/>
        <v>4.1963960676769801E-4</v>
      </c>
      <c r="F1515">
        <f t="shared" si="99"/>
        <v>0.85322373117035688</v>
      </c>
      <c r="G1515" s="27">
        <f t="shared" si="100"/>
        <v>0.85322373117035688</v>
      </c>
    </row>
    <row r="1516" spans="1:7" x14ac:dyDescent="0.3">
      <c r="A1516">
        <v>13418</v>
      </c>
      <c r="B1516">
        <v>-4.8425636986652601E-2</v>
      </c>
      <c r="C1516">
        <v>-4.8113111670769697E-2</v>
      </c>
      <c r="D1516">
        <f t="shared" si="97"/>
        <v>3.1252531588290416E-4</v>
      </c>
      <c r="E1516" s="36">
        <f t="shared" si="98"/>
        <v>3.1252531588290416E-4</v>
      </c>
      <c r="F1516">
        <f t="shared" si="99"/>
        <v>0.64537161580144931</v>
      </c>
      <c r="G1516" s="27">
        <f t="shared" si="100"/>
        <v>0.64537161580144931</v>
      </c>
    </row>
    <row r="1517" spans="1:7" x14ac:dyDescent="0.3">
      <c r="A1517">
        <v>13419</v>
      </c>
      <c r="B1517">
        <v>-4.7668460465200901E-2</v>
      </c>
      <c r="C1517">
        <v>-4.72745946695355E-2</v>
      </c>
      <c r="D1517">
        <f t="shared" si="97"/>
        <v>3.9386579566540181E-4</v>
      </c>
      <c r="E1517" s="36">
        <f t="shared" si="98"/>
        <v>3.9386579566540181E-4</v>
      </c>
      <c r="F1517">
        <f t="shared" si="99"/>
        <v>0.82626078505919687</v>
      </c>
      <c r="G1517" s="27">
        <f t="shared" si="100"/>
        <v>0.82626078505919687</v>
      </c>
    </row>
    <row r="1518" spans="1:7" x14ac:dyDescent="0.3">
      <c r="A1518">
        <v>13420</v>
      </c>
      <c r="B1518">
        <v>-4.6921319055812302E-2</v>
      </c>
      <c r="C1518">
        <v>-4.65520044335807E-2</v>
      </c>
      <c r="D1518">
        <f t="shared" si="97"/>
        <v>3.6931462223160211E-4</v>
      </c>
      <c r="E1518" s="36">
        <f t="shared" si="98"/>
        <v>3.6931462223160211E-4</v>
      </c>
      <c r="F1518">
        <f t="shared" si="99"/>
        <v>0.78709343569882839</v>
      </c>
      <c r="G1518" s="27">
        <f t="shared" si="100"/>
        <v>0.78709343569882839</v>
      </c>
    </row>
    <row r="1519" spans="1:7" x14ac:dyDescent="0.3">
      <c r="A1519">
        <v>13421</v>
      </c>
      <c r="B1519">
        <v>-4.6164415921728902E-2</v>
      </c>
      <c r="C1519">
        <v>-4.5824936763352898E-2</v>
      </c>
      <c r="D1519">
        <f t="shared" si="97"/>
        <v>3.3947915837600345E-4</v>
      </c>
      <c r="E1519" s="36">
        <f t="shared" si="98"/>
        <v>3.3947915837600345E-4</v>
      </c>
      <c r="F1519">
        <f t="shared" si="99"/>
        <v>0.73536976824657652</v>
      </c>
      <c r="G1519" s="27">
        <f t="shared" si="100"/>
        <v>0.73536976824657652</v>
      </c>
    </row>
    <row r="1520" spans="1:7" x14ac:dyDescent="0.3">
      <c r="A1520">
        <v>13422</v>
      </c>
      <c r="B1520">
        <v>-4.5928627983705402E-2</v>
      </c>
      <c r="C1520">
        <v>-4.5572958227189403E-2</v>
      </c>
      <c r="D1520">
        <f t="shared" si="97"/>
        <v>3.5566975651599858E-4</v>
      </c>
      <c r="E1520" s="36">
        <f t="shared" si="98"/>
        <v>3.5566975651599858E-4</v>
      </c>
      <c r="F1520">
        <f t="shared" si="99"/>
        <v>0.77439665004185054</v>
      </c>
      <c r="G1520" s="27">
        <f t="shared" si="100"/>
        <v>0.77439665004185054</v>
      </c>
    </row>
    <row r="1521" spans="1:7" x14ac:dyDescent="0.3">
      <c r="A1521">
        <v>13423</v>
      </c>
      <c r="B1521">
        <v>-4.5722045497776802E-2</v>
      </c>
      <c r="C1521">
        <v>-4.53374008888036E-2</v>
      </c>
      <c r="D1521">
        <f t="shared" si="97"/>
        <v>3.8464460897320168E-4</v>
      </c>
      <c r="E1521" s="36">
        <f t="shared" si="98"/>
        <v>3.8464460897320168E-4</v>
      </c>
      <c r="F1521">
        <f t="shared" si="99"/>
        <v>0.84126728099228354</v>
      </c>
      <c r="G1521" s="27">
        <f t="shared" si="100"/>
        <v>0.84126728099228354</v>
      </c>
    </row>
    <row r="1522" spans="1:7" x14ac:dyDescent="0.3">
      <c r="A1522">
        <v>13424</v>
      </c>
      <c r="B1522">
        <v>-4.5393506105243099E-2</v>
      </c>
      <c r="C1522">
        <v>-4.5182336949627498E-2</v>
      </c>
      <c r="D1522">
        <f t="shared" si="97"/>
        <v>2.111691556156009E-4</v>
      </c>
      <c r="E1522" s="36">
        <f t="shared" si="98"/>
        <v>2.111691556156009E-4</v>
      </c>
      <c r="F1522">
        <f t="shared" si="99"/>
        <v>0.46519683922632749</v>
      </c>
      <c r="G1522" s="27">
        <f t="shared" si="100"/>
        <v>0.46519683922632749</v>
      </c>
    </row>
    <row r="1523" spans="1:7" x14ac:dyDescent="0.3">
      <c r="A1523">
        <v>13425</v>
      </c>
      <c r="B1523">
        <v>-4.5157258015024598E-2</v>
      </c>
      <c r="C1523">
        <v>-4.4771582288419903E-2</v>
      </c>
      <c r="D1523">
        <f t="shared" si="97"/>
        <v>3.8567572660469507E-4</v>
      </c>
      <c r="E1523" s="36">
        <f t="shared" si="98"/>
        <v>3.8567572660469507E-4</v>
      </c>
      <c r="F1523">
        <f t="shared" si="99"/>
        <v>0.85407250917753708</v>
      </c>
      <c r="G1523" s="27">
        <f t="shared" si="100"/>
        <v>0.85407250917753708</v>
      </c>
    </row>
    <row r="1524" spans="1:7" x14ac:dyDescent="0.3">
      <c r="A1524">
        <v>13426</v>
      </c>
      <c r="B1524">
        <v>-4.6045182329835697E-2</v>
      </c>
      <c r="C1524">
        <v>-4.5731884593458602E-2</v>
      </c>
      <c r="D1524">
        <f t="shared" si="97"/>
        <v>3.1329773637709529E-4</v>
      </c>
      <c r="E1524" s="36">
        <f t="shared" si="98"/>
        <v>3.1329773637709529E-4</v>
      </c>
      <c r="F1524">
        <f t="shared" si="99"/>
        <v>0.68041371653791693</v>
      </c>
      <c r="G1524" s="27">
        <f t="shared" si="100"/>
        <v>0.68041371653791693</v>
      </c>
    </row>
    <row r="1525" spans="1:7" x14ac:dyDescent="0.3">
      <c r="A1525">
        <v>13427</v>
      </c>
      <c r="B1525">
        <v>-4.6850628556382001E-2</v>
      </c>
      <c r="C1525">
        <v>-4.6439047737657703E-2</v>
      </c>
      <c r="D1525">
        <f t="shared" si="97"/>
        <v>4.1158081872429836E-4</v>
      </c>
      <c r="E1525" s="36">
        <f t="shared" si="98"/>
        <v>4.1158081872429836E-4</v>
      </c>
      <c r="F1525">
        <f t="shared" si="99"/>
        <v>0.87849583112633123</v>
      </c>
      <c r="G1525" s="27">
        <f t="shared" si="100"/>
        <v>0.87849583112633123</v>
      </c>
    </row>
    <row r="1526" spans="1:7" x14ac:dyDescent="0.3">
      <c r="A1526">
        <v>13428</v>
      </c>
      <c r="B1526">
        <v>-4.7709553492433297E-2</v>
      </c>
      <c r="C1526">
        <v>-4.7242702797609303E-2</v>
      </c>
      <c r="D1526">
        <f t="shared" si="97"/>
        <v>4.6685069482399477E-4</v>
      </c>
      <c r="E1526" s="36">
        <f t="shared" si="98"/>
        <v>4.6685069482399477E-4</v>
      </c>
      <c r="F1526">
        <f t="shared" si="99"/>
        <v>0.97852664854228188</v>
      </c>
      <c r="G1526" s="27">
        <f t="shared" si="100"/>
        <v>0.97852664854228188</v>
      </c>
    </row>
    <row r="1527" spans="1:7" x14ac:dyDescent="0.3">
      <c r="A1527">
        <v>13429</v>
      </c>
      <c r="B1527">
        <v>-4.8545164523334898E-2</v>
      </c>
      <c r="C1527">
        <v>-4.8186966352200301E-2</v>
      </c>
      <c r="D1527">
        <f t="shared" si="97"/>
        <v>3.5819817113459662E-4</v>
      </c>
      <c r="E1527" s="36">
        <f t="shared" si="98"/>
        <v>3.5819817113459662E-4</v>
      </c>
      <c r="F1527">
        <f t="shared" si="99"/>
        <v>0.73786580939985558</v>
      </c>
      <c r="G1527" s="27">
        <f t="shared" si="100"/>
        <v>0.73786580939985558</v>
      </c>
    </row>
    <row r="1528" spans="1:7" x14ac:dyDescent="0.3">
      <c r="A1528">
        <v>13430</v>
      </c>
      <c r="B1528">
        <v>-5.0648839289832097E-2</v>
      </c>
      <c r="C1528">
        <v>-5.01795503829464E-2</v>
      </c>
      <c r="D1528">
        <f t="shared" si="97"/>
        <v>4.6928890688569674E-4</v>
      </c>
      <c r="E1528" s="36">
        <f t="shared" si="98"/>
        <v>4.6928890688569674E-4</v>
      </c>
      <c r="F1528">
        <f t="shared" si="99"/>
        <v>0.92655411943449595</v>
      </c>
      <c r="G1528" s="27">
        <f t="shared" si="100"/>
        <v>0.92655411943449595</v>
      </c>
    </row>
    <row r="1529" spans="1:7" x14ac:dyDescent="0.3">
      <c r="A1529">
        <v>13431</v>
      </c>
      <c r="B1529">
        <v>-5.2754155463422499E-2</v>
      </c>
      <c r="C1529">
        <v>-5.2286228769152003E-2</v>
      </c>
      <c r="D1529">
        <f t="shared" si="97"/>
        <v>4.6792669427049571E-4</v>
      </c>
      <c r="E1529" s="36">
        <f t="shared" si="98"/>
        <v>4.6792669427049571E-4</v>
      </c>
      <c r="F1529">
        <f t="shared" si="99"/>
        <v>0.88699494885277097</v>
      </c>
      <c r="G1529" s="27">
        <f t="shared" si="100"/>
        <v>0.88699494885277097</v>
      </c>
    </row>
    <row r="1530" spans="1:7" x14ac:dyDescent="0.3">
      <c r="A1530">
        <v>13432</v>
      </c>
      <c r="B1530">
        <v>-5.4995284574917903E-2</v>
      </c>
      <c r="C1530">
        <v>-5.4571382126908902E-2</v>
      </c>
      <c r="D1530">
        <f t="shared" si="97"/>
        <v>4.2390244800900173E-4</v>
      </c>
      <c r="E1530" s="36">
        <f t="shared" si="98"/>
        <v>4.2390244800900173E-4</v>
      </c>
      <c r="F1530">
        <f t="shared" si="99"/>
        <v>0.77079780800395015</v>
      </c>
      <c r="G1530" s="27">
        <f t="shared" si="100"/>
        <v>0.77079780800395015</v>
      </c>
    </row>
    <row r="1531" spans="1:7" x14ac:dyDescent="0.3">
      <c r="A1531">
        <v>13433</v>
      </c>
      <c r="B1531">
        <v>-5.7140457783551299E-2</v>
      </c>
      <c r="C1531">
        <v>-5.5464842964587702E-2</v>
      </c>
      <c r="D1531">
        <f t="shared" si="97"/>
        <v>1.6756148189635972E-3</v>
      </c>
      <c r="E1531" s="36">
        <f t="shared" si="98"/>
        <v>1.6756148189635972E-3</v>
      </c>
      <c r="F1531">
        <f t="shared" si="99"/>
        <v>2.9324490631678959</v>
      </c>
      <c r="G1531" s="27">
        <f t="shared" si="100"/>
        <v>2.9324490631678959</v>
      </c>
    </row>
    <row r="1532" spans="1:7" x14ac:dyDescent="0.3">
      <c r="A1532">
        <v>13434</v>
      </c>
      <c r="B1532">
        <v>-5.24216477285687E-2</v>
      </c>
      <c r="C1532">
        <v>-5.16431269704659E-2</v>
      </c>
      <c r="D1532">
        <f t="shared" si="97"/>
        <v>7.7852075810280058E-4</v>
      </c>
      <c r="E1532" s="36">
        <f t="shared" si="98"/>
        <v>7.7852075810280058E-4</v>
      </c>
      <c r="F1532">
        <f t="shared" si="99"/>
        <v>1.4851131008583751</v>
      </c>
      <c r="G1532" s="27">
        <f t="shared" si="100"/>
        <v>1.4851131008583751</v>
      </c>
    </row>
    <row r="1533" spans="1:7" x14ac:dyDescent="0.3">
      <c r="A1533">
        <v>13435</v>
      </c>
      <c r="B1533">
        <v>-5.6398341547118598E-2</v>
      </c>
      <c r="C1533">
        <v>-5.5243265319097998E-2</v>
      </c>
      <c r="D1533">
        <f t="shared" si="97"/>
        <v>1.1550762280206003E-3</v>
      </c>
      <c r="E1533" s="36">
        <f t="shared" si="98"/>
        <v>1.1550762280206003E-3</v>
      </c>
      <c r="F1533">
        <f t="shared" si="99"/>
        <v>2.0480677203168809</v>
      </c>
      <c r="G1533" s="27">
        <f t="shared" si="100"/>
        <v>2.0480677203168809</v>
      </c>
    </row>
    <row r="1534" spans="1:7" x14ac:dyDescent="0.3">
      <c r="A1534">
        <v>13436</v>
      </c>
      <c r="B1534">
        <v>-5.9422152095047698E-2</v>
      </c>
      <c r="C1534">
        <v>-5.8427573717343501E-2</v>
      </c>
      <c r="D1534">
        <f t="shared" si="97"/>
        <v>9.9457837770419721E-4</v>
      </c>
      <c r="E1534" s="36">
        <f t="shared" si="98"/>
        <v>9.9457837770419721E-4</v>
      </c>
      <c r="F1534">
        <f t="shared" si="99"/>
        <v>1.673750180089971</v>
      </c>
      <c r="G1534" s="27">
        <f t="shared" si="100"/>
        <v>1.673750180089971</v>
      </c>
    </row>
    <row r="1535" spans="1:7" x14ac:dyDescent="0.3">
      <c r="A1535">
        <v>13437</v>
      </c>
      <c r="B1535">
        <v>-6.2444361174490197E-2</v>
      </c>
      <c r="C1535">
        <v>-6.1229168479075703E-2</v>
      </c>
      <c r="D1535">
        <f t="shared" si="97"/>
        <v>1.2151926954144937E-3</v>
      </c>
      <c r="E1535" s="36">
        <f t="shared" si="98"/>
        <v>1.2151926954144937E-3</v>
      </c>
      <c r="F1535">
        <f t="shared" si="99"/>
        <v>1.9460407193835221</v>
      </c>
      <c r="G1535" s="27">
        <f t="shared" si="100"/>
        <v>1.9460407193835221</v>
      </c>
    </row>
    <row r="1536" spans="1:7" x14ac:dyDescent="0.3">
      <c r="A1536">
        <v>13438</v>
      </c>
      <c r="B1536">
        <v>-6.5534748382568994E-2</v>
      </c>
      <c r="C1536">
        <v>-6.42333454952278E-2</v>
      </c>
      <c r="D1536">
        <f t="shared" si="97"/>
        <v>1.3014028873411937E-3</v>
      </c>
      <c r="E1536" s="36">
        <f t="shared" si="98"/>
        <v>1.3014028873411937E-3</v>
      </c>
      <c r="F1536">
        <f t="shared" si="99"/>
        <v>1.9858211398692764</v>
      </c>
      <c r="G1536" s="27">
        <f t="shared" si="100"/>
        <v>1.9858211398692764</v>
      </c>
    </row>
    <row r="1537" spans="1:7" x14ac:dyDescent="0.3">
      <c r="A1537">
        <v>13439</v>
      </c>
      <c r="B1537">
        <v>-6.5653634495049004E-2</v>
      </c>
      <c r="C1537">
        <v>-6.44684414535735E-2</v>
      </c>
      <c r="D1537">
        <f t="shared" si="97"/>
        <v>1.1851930414755046E-3</v>
      </c>
      <c r="E1537" s="36">
        <f t="shared" si="98"/>
        <v>1.1851930414755046E-3</v>
      </c>
      <c r="F1537">
        <f t="shared" si="99"/>
        <v>1.8052207628579664</v>
      </c>
      <c r="G1537" s="27">
        <f t="shared" si="100"/>
        <v>1.8052207628579664</v>
      </c>
    </row>
    <row r="1538" spans="1:7" x14ac:dyDescent="0.3">
      <c r="A1538">
        <v>13440</v>
      </c>
      <c r="B1538">
        <v>-6.4176604402264303E-2</v>
      </c>
      <c r="C1538">
        <v>-6.3322130916835598E-2</v>
      </c>
      <c r="D1538">
        <f t="shared" si="97"/>
        <v>8.544734854287056E-4</v>
      </c>
      <c r="E1538" s="36">
        <f t="shared" si="98"/>
        <v>8.544734854287056E-4</v>
      </c>
      <c r="F1538">
        <f t="shared" si="99"/>
        <v>1.3314407849826311</v>
      </c>
      <c r="G1538" s="27">
        <f t="shared" si="100"/>
        <v>1.3314407849826311</v>
      </c>
    </row>
    <row r="1539" spans="1:7" x14ac:dyDescent="0.3">
      <c r="A1539">
        <v>15457</v>
      </c>
      <c r="B1539">
        <v>-6.0067382357567999E-2</v>
      </c>
      <c r="C1539">
        <v>-6.0203619776225702E-2</v>
      </c>
      <c r="D1539">
        <f t="shared" si="97"/>
        <v>1.3623741865770311E-4</v>
      </c>
      <c r="E1539" s="36">
        <f t="shared" si="98"/>
        <v>1.3623741865770311E-4</v>
      </c>
      <c r="F1539">
        <f t="shared" si="99"/>
        <v>0.22680765052605678</v>
      </c>
      <c r="G1539" s="27">
        <f t="shared" si="100"/>
        <v>0.22680765052605678</v>
      </c>
    </row>
    <row r="1540" spans="1:7" x14ac:dyDescent="0.3">
      <c r="A1540">
        <v>15458</v>
      </c>
      <c r="B1540">
        <v>-5.9473179156876499E-2</v>
      </c>
      <c r="C1540">
        <v>-5.9555082457124202E-2</v>
      </c>
      <c r="D1540">
        <f t="shared" ref="D1540:D1603" si="101">ABS(B1540-C1540)</f>
        <v>8.1903300247702926E-5</v>
      </c>
      <c r="E1540" s="36">
        <f t="shared" ref="E1540:E1603" si="102">D1540</f>
        <v>8.1903300247702926E-5</v>
      </c>
      <c r="F1540">
        <f t="shared" ref="F1540:F1603" si="103">ABS(E1540/B1540)*100</f>
        <v>0.13771468317115004</v>
      </c>
      <c r="G1540" s="27">
        <f t="shared" ref="G1540:G1603" si="104">F1540</f>
        <v>0.13771468317115004</v>
      </c>
    </row>
    <row r="1541" spans="1:7" x14ac:dyDescent="0.3">
      <c r="A1541">
        <v>15459</v>
      </c>
      <c r="B1541">
        <v>-5.8871298140534503E-2</v>
      </c>
      <c r="C1541">
        <v>-5.8855301304325397E-2</v>
      </c>
      <c r="D1541">
        <f t="shared" si="101"/>
        <v>1.5996836209106191E-5</v>
      </c>
      <c r="E1541" s="36">
        <f t="shared" si="102"/>
        <v>1.5996836209106191E-5</v>
      </c>
      <c r="F1541">
        <f t="shared" si="103"/>
        <v>2.7172555582041649E-2</v>
      </c>
      <c r="G1541" s="27">
        <f t="shared" si="104"/>
        <v>2.7172555582041649E-2</v>
      </c>
    </row>
    <row r="1542" spans="1:7" x14ac:dyDescent="0.3">
      <c r="A1542">
        <v>15460</v>
      </c>
      <c r="B1542">
        <v>-5.8285529178680899E-2</v>
      </c>
      <c r="C1542">
        <v>-5.8258397949020303E-2</v>
      </c>
      <c r="D1542">
        <f t="shared" si="101"/>
        <v>2.7131229660595779E-5</v>
      </c>
      <c r="E1542" s="36">
        <f t="shared" si="102"/>
        <v>2.7131229660595779E-5</v>
      </c>
      <c r="F1542">
        <f t="shared" si="103"/>
        <v>4.6548826171624723E-2</v>
      </c>
      <c r="G1542" s="27">
        <f t="shared" si="104"/>
        <v>4.6548826171624723E-2</v>
      </c>
    </row>
    <row r="1543" spans="1:7" x14ac:dyDescent="0.3">
      <c r="A1543">
        <v>15461</v>
      </c>
      <c r="B1543">
        <v>-5.7696388761300899E-2</v>
      </c>
      <c r="C1543">
        <v>-5.7615850538231601E-2</v>
      </c>
      <c r="D1543">
        <f t="shared" si="101"/>
        <v>8.0538223069297199E-5</v>
      </c>
      <c r="E1543" s="36">
        <f t="shared" si="102"/>
        <v>8.0538223069297199E-5</v>
      </c>
      <c r="F1543">
        <f t="shared" si="103"/>
        <v>0.13958971228250799</v>
      </c>
      <c r="G1543" s="27">
        <f t="shared" si="104"/>
        <v>0.13958971228250799</v>
      </c>
    </row>
    <row r="1544" spans="1:7" x14ac:dyDescent="0.3">
      <c r="A1544">
        <v>15462</v>
      </c>
      <c r="B1544">
        <v>-5.7241001299620703E-2</v>
      </c>
      <c r="C1544">
        <v>-5.7128600817823103E-2</v>
      </c>
      <c r="D1544">
        <f t="shared" si="101"/>
        <v>1.1240048179760043E-4</v>
      </c>
      <c r="E1544" s="36">
        <f t="shared" si="102"/>
        <v>1.1240048179760043E-4</v>
      </c>
      <c r="F1544">
        <f t="shared" si="103"/>
        <v>0.19636358422392802</v>
      </c>
      <c r="G1544" s="27">
        <f t="shared" si="104"/>
        <v>0.19636358422392802</v>
      </c>
    </row>
    <row r="1545" spans="1:7" x14ac:dyDescent="0.3">
      <c r="A1545">
        <v>15463</v>
      </c>
      <c r="B1545">
        <v>-5.6779052931693899E-2</v>
      </c>
      <c r="C1545">
        <v>-5.6656669515114597E-2</v>
      </c>
      <c r="D1545">
        <f t="shared" si="101"/>
        <v>1.2238341657930252E-4</v>
      </c>
      <c r="E1545" s="36">
        <f t="shared" si="102"/>
        <v>1.2238341657930252E-4</v>
      </c>
      <c r="F1545">
        <f t="shared" si="103"/>
        <v>0.21554325100584493</v>
      </c>
      <c r="G1545" s="27">
        <f t="shared" si="104"/>
        <v>0.21554325100584493</v>
      </c>
    </row>
    <row r="1546" spans="1:7" x14ac:dyDescent="0.3">
      <c r="A1546">
        <v>15464</v>
      </c>
      <c r="B1546">
        <v>-5.6316882110516199E-2</v>
      </c>
      <c r="C1546">
        <v>-5.61773751630118E-2</v>
      </c>
      <c r="D1546">
        <f t="shared" si="101"/>
        <v>1.395069475043989E-4</v>
      </c>
      <c r="E1546" s="36">
        <f t="shared" si="102"/>
        <v>1.395069475043989E-4</v>
      </c>
      <c r="F1546">
        <f t="shared" si="103"/>
        <v>0.24771781085222472</v>
      </c>
      <c r="G1546" s="27">
        <f t="shared" si="104"/>
        <v>0.24771781085222472</v>
      </c>
    </row>
    <row r="1547" spans="1:7" x14ac:dyDescent="0.3">
      <c r="A1547">
        <v>15465</v>
      </c>
      <c r="B1547">
        <v>-5.5856313696390901E-2</v>
      </c>
      <c r="C1547">
        <v>-5.5526065782441E-2</v>
      </c>
      <c r="D1547">
        <f t="shared" si="101"/>
        <v>3.3024791394990066E-4</v>
      </c>
      <c r="E1547" s="36">
        <f t="shared" si="102"/>
        <v>3.3024791394990066E-4</v>
      </c>
      <c r="F1547">
        <f t="shared" si="103"/>
        <v>0.59124545122146022</v>
      </c>
      <c r="G1547" s="27">
        <f t="shared" si="104"/>
        <v>0.59124545122146022</v>
      </c>
    </row>
    <row r="1548" spans="1:7" x14ac:dyDescent="0.3">
      <c r="A1548">
        <v>15466</v>
      </c>
      <c r="B1548">
        <v>-5.5776583997974097E-2</v>
      </c>
      <c r="C1548">
        <v>-5.5424708327739103E-2</v>
      </c>
      <c r="D1548">
        <f t="shared" si="101"/>
        <v>3.51875670234994E-4</v>
      </c>
      <c r="E1548" s="36">
        <f t="shared" si="102"/>
        <v>3.51875670234994E-4</v>
      </c>
      <c r="F1548">
        <f t="shared" si="103"/>
        <v>0.63086629731174426</v>
      </c>
      <c r="G1548" s="27">
        <f t="shared" si="104"/>
        <v>0.63086629731174426</v>
      </c>
    </row>
    <row r="1549" spans="1:7" x14ac:dyDescent="0.3">
      <c r="A1549">
        <v>15467</v>
      </c>
      <c r="B1549">
        <v>-5.5706080408533497E-2</v>
      </c>
      <c r="C1549">
        <v>-5.5358820854601802E-2</v>
      </c>
      <c r="D1549">
        <f t="shared" si="101"/>
        <v>3.4725955393169472E-4</v>
      </c>
      <c r="E1549" s="36">
        <f t="shared" si="102"/>
        <v>3.4725955393169472E-4</v>
      </c>
      <c r="F1549">
        <f t="shared" si="103"/>
        <v>0.62337818669880563</v>
      </c>
      <c r="G1549" s="27">
        <f t="shared" si="104"/>
        <v>0.62337818669880563</v>
      </c>
    </row>
    <row r="1550" spans="1:7" x14ac:dyDescent="0.3">
      <c r="A1550">
        <v>15468</v>
      </c>
      <c r="B1550">
        <v>-5.56267614496758E-2</v>
      </c>
      <c r="C1550">
        <v>-5.52404976898907E-2</v>
      </c>
      <c r="D1550">
        <f t="shared" si="101"/>
        <v>3.8626375978510069E-4</v>
      </c>
      <c r="E1550" s="36">
        <f t="shared" si="102"/>
        <v>3.8626375978510069E-4</v>
      </c>
      <c r="F1550">
        <f t="shared" si="103"/>
        <v>0.69438477042123736</v>
      </c>
      <c r="G1550" s="27">
        <f t="shared" si="104"/>
        <v>0.69438477042123736</v>
      </c>
    </row>
    <row r="1551" spans="1:7" x14ac:dyDescent="0.3">
      <c r="A1551">
        <v>15469</v>
      </c>
      <c r="B1551">
        <v>-5.5564696623649497E-2</v>
      </c>
      <c r="C1551">
        <v>-5.5126403550593402E-2</v>
      </c>
      <c r="D1551">
        <f t="shared" si="101"/>
        <v>4.3829307305609522E-4</v>
      </c>
      <c r="E1551" s="36">
        <f t="shared" si="102"/>
        <v>4.3829307305609522E-4</v>
      </c>
      <c r="F1551">
        <f t="shared" si="103"/>
        <v>0.7887977433310569</v>
      </c>
      <c r="G1551" s="27">
        <f t="shared" si="104"/>
        <v>0.7887977433310569</v>
      </c>
    </row>
    <row r="1552" spans="1:7" x14ac:dyDescent="0.3">
      <c r="A1552">
        <v>15470</v>
      </c>
      <c r="B1552">
        <v>-5.6017175860089599E-2</v>
      </c>
      <c r="C1552">
        <v>-5.5547704055795601E-2</v>
      </c>
      <c r="D1552">
        <f t="shared" si="101"/>
        <v>4.6947180429399854E-4</v>
      </c>
      <c r="E1552" s="36">
        <f t="shared" si="102"/>
        <v>4.6947180429399854E-4</v>
      </c>
      <c r="F1552">
        <f t="shared" si="103"/>
        <v>0.83808545697942227</v>
      </c>
      <c r="G1552" s="27">
        <f t="shared" si="104"/>
        <v>0.83808545697942227</v>
      </c>
    </row>
    <row r="1553" spans="1:7" x14ac:dyDescent="0.3">
      <c r="A1553">
        <v>15471</v>
      </c>
      <c r="B1553">
        <v>-5.6458445260837299E-2</v>
      </c>
      <c r="C1553">
        <v>-5.6149612206851697E-2</v>
      </c>
      <c r="D1553">
        <f t="shared" si="101"/>
        <v>3.0883305398560212E-4</v>
      </c>
      <c r="E1553" s="36">
        <f t="shared" si="102"/>
        <v>3.0883305398560212E-4</v>
      </c>
      <c r="F1553">
        <f t="shared" si="103"/>
        <v>0.54700949088979922</v>
      </c>
      <c r="G1553" s="27">
        <f t="shared" si="104"/>
        <v>0.54700949088979922</v>
      </c>
    </row>
    <row r="1554" spans="1:7" x14ac:dyDescent="0.3">
      <c r="A1554">
        <v>15472</v>
      </c>
      <c r="B1554">
        <v>-5.69110301927538E-2</v>
      </c>
      <c r="C1554">
        <v>-5.66032712100163E-2</v>
      </c>
      <c r="D1554">
        <f t="shared" si="101"/>
        <v>3.0775898273750074E-4</v>
      </c>
      <c r="E1554" s="36">
        <f t="shared" si="102"/>
        <v>3.0775898273750074E-4</v>
      </c>
      <c r="F1554">
        <f t="shared" si="103"/>
        <v>0.54077211692556248</v>
      </c>
      <c r="G1554" s="27">
        <f t="shared" si="104"/>
        <v>0.54077211692556248</v>
      </c>
    </row>
    <row r="1555" spans="1:7" x14ac:dyDescent="0.3">
      <c r="A1555">
        <v>15473</v>
      </c>
      <c r="B1555">
        <v>-5.7363539635326602E-2</v>
      </c>
      <c r="C1555">
        <v>-5.70665488674773E-2</v>
      </c>
      <c r="D1555">
        <f t="shared" si="101"/>
        <v>2.9699076784930195E-4</v>
      </c>
      <c r="E1555" s="36">
        <f t="shared" si="102"/>
        <v>2.9699076784930195E-4</v>
      </c>
      <c r="F1555">
        <f t="shared" si="103"/>
        <v>0.51773438274092132</v>
      </c>
      <c r="G1555" s="27">
        <f t="shared" si="104"/>
        <v>0.51773438274092132</v>
      </c>
    </row>
    <row r="1556" spans="1:7" x14ac:dyDescent="0.3">
      <c r="A1556">
        <v>15474</v>
      </c>
      <c r="B1556">
        <v>-5.8290633731668498E-2</v>
      </c>
      <c r="C1556">
        <v>-5.8147407791581299E-2</v>
      </c>
      <c r="D1556">
        <f t="shared" si="101"/>
        <v>1.4322594008719935E-4</v>
      </c>
      <c r="E1556" s="36">
        <f t="shared" si="102"/>
        <v>1.4322594008719935E-4</v>
      </c>
      <c r="F1556">
        <f t="shared" si="103"/>
        <v>0.24571004107884087</v>
      </c>
      <c r="G1556" s="27">
        <f t="shared" si="104"/>
        <v>0.24571004107884087</v>
      </c>
    </row>
    <row r="1557" spans="1:7" x14ac:dyDescent="0.3">
      <c r="A1557">
        <v>15475</v>
      </c>
      <c r="B1557">
        <v>-5.9227421617797801E-2</v>
      </c>
      <c r="C1557">
        <v>-5.9294621902569199E-2</v>
      </c>
      <c r="D1557">
        <f t="shared" si="101"/>
        <v>6.7200284771397334E-5</v>
      </c>
      <c r="E1557" s="36">
        <f t="shared" si="102"/>
        <v>6.7200284771397334E-5</v>
      </c>
      <c r="F1557">
        <f t="shared" si="103"/>
        <v>0.11346143886703265</v>
      </c>
      <c r="G1557" s="27">
        <f t="shared" si="104"/>
        <v>0.11346143886703265</v>
      </c>
    </row>
    <row r="1558" spans="1:7" x14ac:dyDescent="0.3">
      <c r="A1558">
        <v>15476</v>
      </c>
      <c r="B1558">
        <v>-6.0169004851600302E-2</v>
      </c>
      <c r="C1558">
        <v>-6.0185909693135801E-2</v>
      </c>
      <c r="D1558">
        <f t="shared" si="101"/>
        <v>1.6904841535499149E-5</v>
      </c>
      <c r="E1558" s="36">
        <f t="shared" si="102"/>
        <v>1.6904841535499149E-5</v>
      </c>
      <c r="F1558">
        <f t="shared" si="103"/>
        <v>2.8095597687202788E-2</v>
      </c>
      <c r="G1558" s="27">
        <f t="shared" si="104"/>
        <v>2.8095597687202788E-2</v>
      </c>
    </row>
    <row r="1559" spans="1:7" x14ac:dyDescent="0.3">
      <c r="A1559">
        <v>15477</v>
      </c>
      <c r="B1559">
        <v>-6.11117038313852E-2</v>
      </c>
      <c r="C1559">
        <v>-6.1205172441869397E-2</v>
      </c>
      <c r="D1559">
        <f t="shared" si="101"/>
        <v>9.3468610484197245E-5</v>
      </c>
      <c r="E1559" s="36">
        <f t="shared" si="102"/>
        <v>9.3468610484197245E-5</v>
      </c>
      <c r="F1559">
        <f t="shared" si="103"/>
        <v>0.15294715189432254</v>
      </c>
      <c r="G1559" s="27">
        <f t="shared" si="104"/>
        <v>0.15294715189432254</v>
      </c>
    </row>
    <row r="1560" spans="1:7" x14ac:dyDescent="0.3">
      <c r="A1560">
        <v>15478</v>
      </c>
      <c r="B1560">
        <v>-6.2979357169836395E-2</v>
      </c>
      <c r="C1560">
        <v>-6.2994808010768899E-2</v>
      </c>
      <c r="D1560">
        <f t="shared" si="101"/>
        <v>1.5450840932504373E-5</v>
      </c>
      <c r="E1560" s="36">
        <f t="shared" si="102"/>
        <v>1.5450840932504373E-5</v>
      </c>
      <c r="F1560">
        <f t="shared" si="103"/>
        <v>2.4533182977460537E-2</v>
      </c>
      <c r="G1560" s="27">
        <f t="shared" si="104"/>
        <v>2.4533182977460537E-2</v>
      </c>
    </row>
    <row r="1561" spans="1:7" x14ac:dyDescent="0.3">
      <c r="A1561">
        <v>15479</v>
      </c>
      <c r="B1561">
        <v>-6.4840534693569707E-2</v>
      </c>
      <c r="C1561">
        <v>-6.4857207465185904E-2</v>
      </c>
      <c r="D1561">
        <f t="shared" si="101"/>
        <v>1.6672771616196846E-5</v>
      </c>
      <c r="E1561" s="36">
        <f t="shared" si="102"/>
        <v>1.6672771616196846E-5</v>
      </c>
      <c r="F1561">
        <f t="shared" si="103"/>
        <v>2.5713501122393272E-2</v>
      </c>
      <c r="G1561" s="27">
        <f t="shared" si="104"/>
        <v>2.5713501122393272E-2</v>
      </c>
    </row>
    <row r="1562" spans="1:7" x14ac:dyDescent="0.3">
      <c r="A1562">
        <v>15480</v>
      </c>
      <c r="B1562">
        <v>-6.49721587131626E-2</v>
      </c>
      <c r="C1562">
        <v>-6.49455698822205E-2</v>
      </c>
      <c r="D1562">
        <f t="shared" si="101"/>
        <v>2.658883094210085E-5</v>
      </c>
      <c r="E1562" s="36">
        <f t="shared" si="102"/>
        <v>2.658883094210085E-5</v>
      </c>
      <c r="F1562">
        <f t="shared" si="103"/>
        <v>4.0923422383862186E-2</v>
      </c>
      <c r="G1562" s="27">
        <f t="shared" si="104"/>
        <v>4.0923422383862186E-2</v>
      </c>
    </row>
    <row r="1563" spans="1:7" x14ac:dyDescent="0.3">
      <c r="A1563">
        <v>15481</v>
      </c>
      <c r="B1563">
        <v>-6.2685205912484304E-2</v>
      </c>
      <c r="C1563">
        <v>-6.2967359555345201E-2</v>
      </c>
      <c r="D1563">
        <f t="shared" si="101"/>
        <v>2.8215364286089673E-4</v>
      </c>
      <c r="E1563" s="36">
        <f t="shared" si="102"/>
        <v>2.8215364286089673E-4</v>
      </c>
      <c r="F1563">
        <f t="shared" si="103"/>
        <v>0.45011201407683876</v>
      </c>
      <c r="G1563" s="27">
        <f t="shared" si="104"/>
        <v>0.45011201407683876</v>
      </c>
    </row>
    <row r="1564" spans="1:7" x14ac:dyDescent="0.3">
      <c r="A1564">
        <v>15482</v>
      </c>
      <c r="B1564">
        <v>-6.0636907740015802E-2</v>
      </c>
      <c r="C1564">
        <v>-6.0680068416669397E-2</v>
      </c>
      <c r="D1564">
        <f t="shared" si="101"/>
        <v>4.3160676653594687E-5</v>
      </c>
      <c r="E1564" s="36">
        <f t="shared" si="102"/>
        <v>4.3160676653594687E-5</v>
      </c>
      <c r="F1564">
        <f t="shared" si="103"/>
        <v>7.1178888010992494E-2</v>
      </c>
      <c r="G1564" s="27">
        <f t="shared" si="104"/>
        <v>7.1178888010992494E-2</v>
      </c>
    </row>
    <row r="1565" spans="1:7" x14ac:dyDescent="0.3">
      <c r="A1565">
        <v>15483</v>
      </c>
      <c r="B1565">
        <v>-5.6396712743010398E-2</v>
      </c>
      <c r="C1565">
        <v>-5.6340763093335203E-2</v>
      </c>
      <c r="D1565">
        <f t="shared" si="101"/>
        <v>5.5949649675195168E-5</v>
      </c>
      <c r="E1565" s="36">
        <f t="shared" si="102"/>
        <v>5.5949649675195168E-5</v>
      </c>
      <c r="F1565">
        <f t="shared" si="103"/>
        <v>9.920728878320903E-2</v>
      </c>
      <c r="G1565" s="27">
        <f t="shared" si="104"/>
        <v>9.920728878320903E-2</v>
      </c>
    </row>
    <row r="1566" spans="1:7" x14ac:dyDescent="0.3">
      <c r="A1566">
        <v>15484</v>
      </c>
      <c r="B1566">
        <v>-5.4932955521242201E-2</v>
      </c>
      <c r="C1566">
        <v>-5.4983289813661997E-2</v>
      </c>
      <c r="D1566">
        <f t="shared" si="101"/>
        <v>5.0334292419795812E-5</v>
      </c>
      <c r="E1566" s="36">
        <f t="shared" si="102"/>
        <v>5.0334292419795812E-5</v>
      </c>
      <c r="F1566">
        <f t="shared" si="103"/>
        <v>9.1628589691177056E-2</v>
      </c>
      <c r="G1566" s="27">
        <f t="shared" si="104"/>
        <v>9.1628589691177056E-2</v>
      </c>
    </row>
    <row r="1567" spans="1:7" x14ac:dyDescent="0.3">
      <c r="A1567">
        <v>15485</v>
      </c>
      <c r="B1567">
        <v>-5.3955475076032398E-2</v>
      </c>
      <c r="C1567">
        <v>-5.4200234909450598E-2</v>
      </c>
      <c r="D1567">
        <f t="shared" si="101"/>
        <v>2.4475983341819968E-4</v>
      </c>
      <c r="E1567" s="36">
        <f t="shared" si="102"/>
        <v>2.4475983341819968E-4</v>
      </c>
      <c r="F1567">
        <f t="shared" si="103"/>
        <v>0.45363298733500473</v>
      </c>
      <c r="G1567" s="27">
        <f t="shared" si="104"/>
        <v>0.45363298733500473</v>
      </c>
    </row>
    <row r="1568" spans="1:7" x14ac:dyDescent="0.3">
      <c r="A1568">
        <v>15486</v>
      </c>
      <c r="B1568">
        <v>-5.4184219152633301E-2</v>
      </c>
      <c r="C1568">
        <v>-5.4432348307724698E-2</v>
      </c>
      <c r="D1568">
        <f t="shared" si="101"/>
        <v>2.4812915509139777E-4</v>
      </c>
      <c r="E1568" s="36">
        <f t="shared" si="102"/>
        <v>2.4812915509139777E-4</v>
      </c>
      <c r="F1568">
        <f t="shared" si="103"/>
        <v>0.45793620166867155</v>
      </c>
      <c r="G1568" s="27">
        <f t="shared" si="104"/>
        <v>0.45793620166867155</v>
      </c>
    </row>
    <row r="1569" spans="1:7" x14ac:dyDescent="0.3">
      <c r="A1569">
        <v>15487</v>
      </c>
      <c r="B1569">
        <v>-5.46020897524227E-2</v>
      </c>
      <c r="C1569">
        <v>-5.48825183522147E-2</v>
      </c>
      <c r="D1569">
        <f t="shared" si="101"/>
        <v>2.8042859979200002E-4</v>
      </c>
      <c r="E1569" s="36">
        <f t="shared" si="102"/>
        <v>2.8042859979200002E-4</v>
      </c>
      <c r="F1569">
        <f t="shared" si="103"/>
        <v>0.51358583721524576</v>
      </c>
      <c r="G1569" s="27">
        <f t="shared" si="104"/>
        <v>0.51358583721524576</v>
      </c>
    </row>
    <row r="1570" spans="1:7" x14ac:dyDescent="0.3">
      <c r="A1570">
        <v>15488</v>
      </c>
      <c r="B1570">
        <v>-5.4824567794033503E-2</v>
      </c>
      <c r="C1570">
        <v>-5.50527809452682E-2</v>
      </c>
      <c r="D1570">
        <f t="shared" si="101"/>
        <v>2.2821315123469632E-4</v>
      </c>
      <c r="E1570" s="36">
        <f t="shared" si="102"/>
        <v>2.2821315123469632E-4</v>
      </c>
      <c r="F1570">
        <f t="shared" si="103"/>
        <v>0.41626073933141428</v>
      </c>
      <c r="G1570" s="27">
        <f t="shared" si="104"/>
        <v>0.41626073933141428</v>
      </c>
    </row>
    <row r="1571" spans="1:7" x14ac:dyDescent="0.3">
      <c r="A1571">
        <v>15489</v>
      </c>
      <c r="B1571">
        <v>-5.6798746985341597E-2</v>
      </c>
      <c r="C1571">
        <v>-6.0362048478349799E-2</v>
      </c>
      <c r="D1571">
        <f t="shared" si="101"/>
        <v>3.5633014930082016E-3</v>
      </c>
      <c r="E1571" s="36">
        <f t="shared" si="102"/>
        <v>3.5633014930082016E-3</v>
      </c>
      <c r="F1571">
        <f t="shared" si="103"/>
        <v>6.2735565168854954</v>
      </c>
      <c r="G1571" s="27">
        <f t="shared" si="104"/>
        <v>6.2735565168854954</v>
      </c>
    </row>
    <row r="1572" spans="1:7" x14ac:dyDescent="0.3">
      <c r="A1572">
        <v>15490</v>
      </c>
      <c r="B1572">
        <v>-6.1761579902293799E-2</v>
      </c>
      <c r="C1572">
        <v>-6.1747474889843501E-2</v>
      </c>
      <c r="D1572">
        <f t="shared" si="101"/>
        <v>1.4105012450298104E-5</v>
      </c>
      <c r="E1572" s="36">
        <f t="shared" si="102"/>
        <v>1.4105012450298104E-5</v>
      </c>
      <c r="F1572">
        <f t="shared" si="103"/>
        <v>2.2837842672762086E-2</v>
      </c>
      <c r="G1572" s="27">
        <f t="shared" si="104"/>
        <v>2.2837842672762086E-2</v>
      </c>
    </row>
    <row r="1573" spans="1:7" x14ac:dyDescent="0.3">
      <c r="A1573">
        <v>15491</v>
      </c>
      <c r="B1573">
        <v>-6.17339815845502E-2</v>
      </c>
      <c r="C1573">
        <v>-6.1781530549886603E-2</v>
      </c>
      <c r="D1573">
        <f t="shared" si="101"/>
        <v>4.7548965336402516E-5</v>
      </c>
      <c r="E1573" s="36">
        <f t="shared" si="102"/>
        <v>4.7548965336402516E-5</v>
      </c>
      <c r="F1573">
        <f t="shared" si="103"/>
        <v>7.7022353193402823E-2</v>
      </c>
      <c r="G1573" s="27">
        <f t="shared" si="104"/>
        <v>7.7022353193402823E-2</v>
      </c>
    </row>
    <row r="1574" spans="1:7" x14ac:dyDescent="0.3">
      <c r="A1574">
        <v>15492</v>
      </c>
      <c r="B1574">
        <v>-6.1847672526573597E-2</v>
      </c>
      <c r="C1574">
        <v>-6.1865212488476699E-2</v>
      </c>
      <c r="D1574">
        <f t="shared" si="101"/>
        <v>1.7539961903102752E-5</v>
      </c>
      <c r="E1574" s="36">
        <f t="shared" si="102"/>
        <v>1.7539961903102752E-5</v>
      </c>
      <c r="F1574">
        <f t="shared" si="103"/>
        <v>2.8359938517599829E-2</v>
      </c>
      <c r="G1574" s="27">
        <f t="shared" si="104"/>
        <v>2.8359938517599829E-2</v>
      </c>
    </row>
    <row r="1575" spans="1:7" x14ac:dyDescent="0.3">
      <c r="A1575">
        <v>15493</v>
      </c>
      <c r="B1575">
        <v>-6.19853518418092E-2</v>
      </c>
      <c r="C1575">
        <v>-6.1907602324500002E-2</v>
      </c>
      <c r="D1575">
        <f t="shared" si="101"/>
        <v>7.7749517309197436E-5</v>
      </c>
      <c r="E1575" s="36">
        <f t="shared" si="102"/>
        <v>7.7749517309197436E-5</v>
      </c>
      <c r="F1575">
        <f t="shared" si="103"/>
        <v>0.12543208193384053</v>
      </c>
      <c r="G1575" s="27">
        <f t="shared" si="104"/>
        <v>0.12543208193384053</v>
      </c>
    </row>
    <row r="1576" spans="1:7" x14ac:dyDescent="0.3">
      <c r="A1576">
        <v>15494</v>
      </c>
      <c r="B1576">
        <v>-6.1677653068736203E-2</v>
      </c>
      <c r="C1576">
        <v>-6.18375121366537E-2</v>
      </c>
      <c r="D1576">
        <f t="shared" si="101"/>
        <v>1.5985906791749632E-4</v>
      </c>
      <c r="E1576" s="36">
        <f t="shared" si="102"/>
        <v>1.5985906791749632E-4</v>
      </c>
      <c r="F1576">
        <f t="shared" si="103"/>
        <v>0.25918474514479756</v>
      </c>
      <c r="G1576" s="27">
        <f t="shared" si="104"/>
        <v>0.25918474514479756</v>
      </c>
    </row>
    <row r="1577" spans="1:7" x14ac:dyDescent="0.3">
      <c r="A1577">
        <v>15495</v>
      </c>
      <c r="B1577">
        <v>-6.1433178027431402E-2</v>
      </c>
      <c r="C1577">
        <v>-6.1638955941953802E-2</v>
      </c>
      <c r="D1577">
        <f t="shared" si="101"/>
        <v>2.0577791452239952E-4</v>
      </c>
      <c r="E1577" s="36">
        <f t="shared" si="102"/>
        <v>2.0577791452239952E-4</v>
      </c>
      <c r="F1577">
        <f t="shared" si="103"/>
        <v>0.33496218351346679</v>
      </c>
      <c r="G1577" s="27">
        <f t="shared" si="104"/>
        <v>0.33496218351346679</v>
      </c>
    </row>
    <row r="1578" spans="1:7" x14ac:dyDescent="0.3">
      <c r="A1578">
        <v>15496</v>
      </c>
      <c r="B1578">
        <v>-6.1178435247605398E-2</v>
      </c>
      <c r="C1578">
        <v>-6.1347210283953402E-2</v>
      </c>
      <c r="D1578">
        <f t="shared" si="101"/>
        <v>1.6877503634800395E-4</v>
      </c>
      <c r="E1578" s="36">
        <f t="shared" si="102"/>
        <v>1.6877503634800395E-4</v>
      </c>
      <c r="F1578">
        <f t="shared" si="103"/>
        <v>0.27587341138250188</v>
      </c>
      <c r="G1578" s="27">
        <f t="shared" si="104"/>
        <v>0.27587341138250188</v>
      </c>
    </row>
    <row r="1579" spans="1:7" x14ac:dyDescent="0.3">
      <c r="A1579">
        <v>15497</v>
      </c>
      <c r="B1579">
        <v>-6.1068879463870497E-2</v>
      </c>
      <c r="C1579">
        <v>-6.1403053152993999E-2</v>
      </c>
      <c r="D1579">
        <f t="shared" si="101"/>
        <v>3.3417368912350143E-4</v>
      </c>
      <c r="E1579" s="36">
        <f t="shared" si="102"/>
        <v>3.3417368912350143E-4</v>
      </c>
      <c r="F1579">
        <f t="shared" si="103"/>
        <v>0.54720782836895654</v>
      </c>
      <c r="G1579" s="27">
        <f t="shared" si="104"/>
        <v>0.54720782836895654</v>
      </c>
    </row>
    <row r="1580" spans="1:7" x14ac:dyDescent="0.3">
      <c r="A1580">
        <v>15498</v>
      </c>
      <c r="B1580">
        <v>-6.1170785486162699E-2</v>
      </c>
      <c r="C1580">
        <v>-6.1562342595990797E-2</v>
      </c>
      <c r="D1580">
        <f t="shared" si="101"/>
        <v>3.9155710982809872E-4</v>
      </c>
      <c r="E1580" s="36">
        <f t="shared" si="102"/>
        <v>3.9155710982809872E-4</v>
      </c>
      <c r="F1580">
        <f t="shared" si="103"/>
        <v>0.64010476032986685</v>
      </c>
      <c r="G1580" s="27">
        <f t="shared" si="104"/>
        <v>0.64010476032986685</v>
      </c>
    </row>
    <row r="1581" spans="1:7" x14ac:dyDescent="0.3">
      <c r="A1581">
        <v>15499</v>
      </c>
      <c r="B1581">
        <v>-6.1377932743873202E-2</v>
      </c>
      <c r="C1581">
        <v>-6.1606008172874899E-2</v>
      </c>
      <c r="D1581">
        <f t="shared" si="101"/>
        <v>2.2807542900169647E-4</v>
      </c>
      <c r="E1581" s="36">
        <f t="shared" si="102"/>
        <v>2.2807542900169647E-4</v>
      </c>
      <c r="F1581">
        <f t="shared" si="103"/>
        <v>0.37159190413506255</v>
      </c>
      <c r="G1581" s="27">
        <f t="shared" si="104"/>
        <v>0.37159190413506255</v>
      </c>
    </row>
    <row r="1582" spans="1:7" x14ac:dyDescent="0.3">
      <c r="A1582">
        <v>15500</v>
      </c>
      <c r="B1582">
        <v>-6.1480028660360703E-2</v>
      </c>
      <c r="C1582">
        <v>-6.1784843089212102E-2</v>
      </c>
      <c r="D1582">
        <f t="shared" si="101"/>
        <v>3.0481442885139931E-4</v>
      </c>
      <c r="E1582" s="36">
        <f t="shared" si="102"/>
        <v>3.0481442885139931E-4</v>
      </c>
      <c r="F1582">
        <f t="shared" si="103"/>
        <v>0.49579422048631644</v>
      </c>
      <c r="G1582" s="27">
        <f t="shared" si="104"/>
        <v>0.49579422048631644</v>
      </c>
    </row>
    <row r="1583" spans="1:7" x14ac:dyDescent="0.3">
      <c r="A1583">
        <v>15501</v>
      </c>
      <c r="B1583">
        <v>-6.1740452271364099E-2</v>
      </c>
      <c r="C1583">
        <v>-6.1964337823973301E-2</v>
      </c>
      <c r="D1583">
        <f t="shared" si="101"/>
        <v>2.2388555260920151E-4</v>
      </c>
      <c r="E1583" s="36">
        <f t="shared" si="102"/>
        <v>2.2388555260920151E-4</v>
      </c>
      <c r="F1583">
        <f t="shared" si="103"/>
        <v>0.36262376508868255</v>
      </c>
      <c r="G1583" s="27">
        <f t="shared" si="104"/>
        <v>0.36262376508868255</v>
      </c>
    </row>
    <row r="1584" spans="1:7" x14ac:dyDescent="0.3">
      <c r="A1584">
        <v>15502</v>
      </c>
      <c r="B1584">
        <v>-6.2186958104281299E-2</v>
      </c>
      <c r="C1584">
        <v>-6.2359983913503197E-2</v>
      </c>
      <c r="D1584">
        <f t="shared" si="101"/>
        <v>1.7302580922189809E-4</v>
      </c>
      <c r="E1584" s="36">
        <f t="shared" si="102"/>
        <v>1.7302580922189809E-4</v>
      </c>
      <c r="F1584">
        <f t="shared" si="103"/>
        <v>0.27823488155145187</v>
      </c>
      <c r="G1584" s="27">
        <f t="shared" si="104"/>
        <v>0.27823488155145187</v>
      </c>
    </row>
    <row r="1585" spans="1:7" x14ac:dyDescent="0.3">
      <c r="A1585">
        <v>15503</v>
      </c>
      <c r="B1585">
        <v>-6.2685597941281507E-2</v>
      </c>
      <c r="C1585">
        <v>-6.2853831305149099E-2</v>
      </c>
      <c r="D1585">
        <f t="shared" si="101"/>
        <v>1.6823336386759258E-4</v>
      </c>
      <c r="E1585" s="36">
        <f t="shared" si="102"/>
        <v>1.6823336386759258E-4</v>
      </c>
      <c r="F1585">
        <f t="shared" si="103"/>
        <v>0.26837642041028176</v>
      </c>
      <c r="G1585" s="27">
        <f t="shared" si="104"/>
        <v>0.26837642041028176</v>
      </c>
    </row>
    <row r="1586" spans="1:7" x14ac:dyDescent="0.3">
      <c r="A1586">
        <v>15504</v>
      </c>
      <c r="B1586">
        <v>-6.3132154419278302E-2</v>
      </c>
      <c r="C1586">
        <v>-6.3309149562274E-2</v>
      </c>
      <c r="D1586">
        <f t="shared" si="101"/>
        <v>1.7699514299569785E-4</v>
      </c>
      <c r="E1586" s="36">
        <f t="shared" si="102"/>
        <v>1.7699514299569785E-4</v>
      </c>
      <c r="F1586">
        <f t="shared" si="103"/>
        <v>0.28035657047314366</v>
      </c>
      <c r="G1586" s="27">
        <f t="shared" si="104"/>
        <v>0.28035657047314366</v>
      </c>
    </row>
    <row r="1587" spans="1:7" x14ac:dyDescent="0.3">
      <c r="A1587">
        <v>15505</v>
      </c>
      <c r="B1587">
        <v>-6.36082239516228E-2</v>
      </c>
      <c r="C1587">
        <v>-6.3721826763738401E-2</v>
      </c>
      <c r="D1587">
        <f t="shared" si="101"/>
        <v>1.136028121156013E-4</v>
      </c>
      <c r="E1587" s="36">
        <f t="shared" si="102"/>
        <v>1.136028121156013E-4</v>
      </c>
      <c r="F1587">
        <f t="shared" si="103"/>
        <v>0.17859767976229279</v>
      </c>
      <c r="G1587" s="27">
        <f t="shared" si="104"/>
        <v>0.17859767976229279</v>
      </c>
    </row>
    <row r="1588" spans="1:7" x14ac:dyDescent="0.3">
      <c r="A1588">
        <v>15506</v>
      </c>
      <c r="B1588">
        <v>-6.3457791442558698E-2</v>
      </c>
      <c r="C1588">
        <v>-6.3620794653126395E-2</v>
      </c>
      <c r="D1588">
        <f t="shared" si="101"/>
        <v>1.6300321056769707E-4</v>
      </c>
      <c r="E1588" s="36">
        <f t="shared" si="102"/>
        <v>1.6300321056769707E-4</v>
      </c>
      <c r="F1588">
        <f t="shared" si="103"/>
        <v>0.25686871046441284</v>
      </c>
      <c r="G1588" s="27">
        <f t="shared" si="104"/>
        <v>0.25686871046441284</v>
      </c>
    </row>
    <row r="1589" spans="1:7" x14ac:dyDescent="0.3">
      <c r="A1589">
        <v>15507</v>
      </c>
      <c r="B1589">
        <v>-6.33773203115814E-2</v>
      </c>
      <c r="C1589">
        <v>-6.3606217324160899E-2</v>
      </c>
      <c r="D1589">
        <f t="shared" si="101"/>
        <v>2.2889701257949868E-4</v>
      </c>
      <c r="E1589" s="36">
        <f t="shared" si="102"/>
        <v>2.2889701257949868E-4</v>
      </c>
      <c r="F1589">
        <f t="shared" si="103"/>
        <v>0.36116549493442474</v>
      </c>
      <c r="G1589" s="27">
        <f t="shared" si="104"/>
        <v>0.36116549493442474</v>
      </c>
    </row>
    <row r="1590" spans="1:7" x14ac:dyDescent="0.3">
      <c r="A1590">
        <v>15508</v>
      </c>
      <c r="B1590">
        <v>-6.3258825024799001E-2</v>
      </c>
      <c r="C1590">
        <v>-6.34045228582273E-2</v>
      </c>
      <c r="D1590">
        <f t="shared" si="101"/>
        <v>1.4569783342829878E-4</v>
      </c>
      <c r="E1590" s="36">
        <f t="shared" si="102"/>
        <v>1.4569783342829878E-4</v>
      </c>
      <c r="F1590">
        <f t="shared" si="103"/>
        <v>0.23032017014413672</v>
      </c>
      <c r="G1590" s="27">
        <f t="shared" si="104"/>
        <v>0.23032017014413672</v>
      </c>
    </row>
    <row r="1591" spans="1:7" x14ac:dyDescent="0.3">
      <c r="A1591">
        <v>15509</v>
      </c>
      <c r="B1591">
        <v>-6.3154369028302099E-2</v>
      </c>
      <c r="C1591">
        <v>-6.3207921216816704E-2</v>
      </c>
      <c r="D1591">
        <f t="shared" si="101"/>
        <v>5.3552188514605081E-5</v>
      </c>
      <c r="E1591" s="36">
        <f t="shared" si="102"/>
        <v>5.3552188514605081E-5</v>
      </c>
      <c r="F1591">
        <f t="shared" si="103"/>
        <v>8.4795698759346505E-2</v>
      </c>
      <c r="G1591" s="27">
        <f t="shared" si="104"/>
        <v>8.4795698759346505E-2</v>
      </c>
    </row>
    <row r="1592" spans="1:7" x14ac:dyDescent="0.3">
      <c r="A1592">
        <v>15510</v>
      </c>
      <c r="B1592">
        <v>-6.2898769838271501E-2</v>
      </c>
      <c r="C1592">
        <v>-6.2940375693016706E-2</v>
      </c>
      <c r="D1592">
        <f t="shared" si="101"/>
        <v>4.1605854745205284E-5</v>
      </c>
      <c r="E1592" s="36">
        <f t="shared" si="102"/>
        <v>4.1605854745205284E-5</v>
      </c>
      <c r="F1592">
        <f t="shared" si="103"/>
        <v>6.6147326652308727E-2</v>
      </c>
      <c r="G1592" s="27">
        <f t="shared" si="104"/>
        <v>6.6147326652308727E-2</v>
      </c>
    </row>
    <row r="1593" spans="1:7" x14ac:dyDescent="0.3">
      <c r="A1593">
        <v>15511</v>
      </c>
      <c r="B1593">
        <v>-6.2621958160867505E-2</v>
      </c>
      <c r="C1593">
        <v>-6.2501646781158701E-2</v>
      </c>
      <c r="D1593">
        <f t="shared" si="101"/>
        <v>1.2031137970880401E-4</v>
      </c>
      <c r="E1593" s="36">
        <f t="shared" si="102"/>
        <v>1.2031137970880401E-4</v>
      </c>
      <c r="F1593">
        <f t="shared" si="103"/>
        <v>0.19212331144251357</v>
      </c>
      <c r="G1593" s="27">
        <f t="shared" si="104"/>
        <v>0.19212331144251357</v>
      </c>
    </row>
    <row r="1594" spans="1:7" x14ac:dyDescent="0.3">
      <c r="A1594">
        <v>15512</v>
      </c>
      <c r="B1594">
        <v>-6.2281914167436898E-2</v>
      </c>
      <c r="C1594">
        <v>-6.2147919881326702E-2</v>
      </c>
      <c r="D1594">
        <f t="shared" si="101"/>
        <v>1.3399428611019643E-4</v>
      </c>
      <c r="E1594" s="36">
        <f t="shared" si="102"/>
        <v>1.3399428611019643E-4</v>
      </c>
      <c r="F1594">
        <f t="shared" si="103"/>
        <v>0.21514156702051584</v>
      </c>
      <c r="G1594" s="27">
        <f t="shared" si="104"/>
        <v>0.21514156702051584</v>
      </c>
    </row>
    <row r="1595" spans="1:7" x14ac:dyDescent="0.3">
      <c r="A1595">
        <v>15513</v>
      </c>
      <c r="B1595">
        <v>-6.2009691357301902E-2</v>
      </c>
      <c r="C1595">
        <v>-6.1729961594718302E-2</v>
      </c>
      <c r="D1595">
        <f t="shared" si="101"/>
        <v>2.7972976258359983E-4</v>
      </c>
      <c r="E1595" s="36">
        <f t="shared" si="102"/>
        <v>2.7972976258359983E-4</v>
      </c>
      <c r="F1595">
        <f t="shared" si="103"/>
        <v>0.45110652296555975</v>
      </c>
      <c r="G1595" s="27">
        <f t="shared" si="104"/>
        <v>0.45110652296555975</v>
      </c>
    </row>
    <row r="1596" spans="1:7" x14ac:dyDescent="0.3">
      <c r="A1596">
        <v>15514</v>
      </c>
      <c r="B1596">
        <v>-6.1022672554749302E-2</v>
      </c>
      <c r="C1596">
        <v>-6.1906052450771798E-2</v>
      </c>
      <c r="D1596">
        <f t="shared" si="101"/>
        <v>8.8337989602249589E-4</v>
      </c>
      <c r="E1596" s="36">
        <f t="shared" si="102"/>
        <v>8.8337989602249589E-4</v>
      </c>
      <c r="F1596">
        <f t="shared" si="103"/>
        <v>1.4476257086739865</v>
      </c>
      <c r="G1596" s="27">
        <f t="shared" si="104"/>
        <v>1.4476257086739865</v>
      </c>
    </row>
    <row r="1597" spans="1:7" x14ac:dyDescent="0.3">
      <c r="A1597">
        <v>15515</v>
      </c>
      <c r="B1597">
        <v>-6.0566896220079498E-2</v>
      </c>
      <c r="C1597">
        <v>-6.3610134551909406E-2</v>
      </c>
      <c r="D1597">
        <f t="shared" si="101"/>
        <v>3.0432383318299075E-3</v>
      </c>
      <c r="E1597" s="36">
        <f t="shared" si="102"/>
        <v>3.0432383318299075E-3</v>
      </c>
      <c r="F1597">
        <f t="shared" si="103"/>
        <v>5.0245901998540825</v>
      </c>
      <c r="G1597" s="27">
        <f t="shared" si="104"/>
        <v>5.0245901998540825</v>
      </c>
    </row>
    <row r="1598" spans="1:7" x14ac:dyDescent="0.3">
      <c r="A1598">
        <v>15516</v>
      </c>
      <c r="B1598">
        <v>-6.0622995002925298E-2</v>
      </c>
      <c r="C1598">
        <v>-6.4887707913111006E-2</v>
      </c>
      <c r="D1598">
        <f t="shared" si="101"/>
        <v>4.2647129101857084E-3</v>
      </c>
      <c r="E1598" s="36">
        <f t="shared" si="102"/>
        <v>4.2647129101857084E-3</v>
      </c>
      <c r="F1598">
        <f t="shared" si="103"/>
        <v>7.0348106522614389</v>
      </c>
      <c r="G1598" s="27">
        <f t="shared" si="104"/>
        <v>7.0348106522614389</v>
      </c>
    </row>
    <row r="1599" spans="1:7" x14ac:dyDescent="0.3">
      <c r="A1599">
        <v>15517</v>
      </c>
      <c r="B1599">
        <v>-6.10403692815365E-2</v>
      </c>
      <c r="C1599">
        <v>-6.7776064198682304E-2</v>
      </c>
      <c r="D1599">
        <f t="shared" si="101"/>
        <v>6.7356949171458042E-3</v>
      </c>
      <c r="E1599" s="36">
        <f t="shared" si="102"/>
        <v>6.7356949171458042E-3</v>
      </c>
      <c r="F1599">
        <f t="shared" si="103"/>
        <v>11.034820064863563</v>
      </c>
      <c r="G1599" s="27">
        <f t="shared" si="104"/>
        <v>11.034820064863563</v>
      </c>
    </row>
    <row r="1600" spans="1:7" x14ac:dyDescent="0.3">
      <c r="A1600">
        <v>15518</v>
      </c>
      <c r="B1600">
        <v>-5.95153398280443E-2</v>
      </c>
      <c r="C1600">
        <v>-6.6274195851742199E-2</v>
      </c>
      <c r="D1600">
        <f t="shared" si="101"/>
        <v>6.7588560236978984E-3</v>
      </c>
      <c r="E1600" s="36">
        <f t="shared" si="102"/>
        <v>6.7588560236978984E-3</v>
      </c>
      <c r="F1600">
        <f t="shared" si="103"/>
        <v>11.35649404544448</v>
      </c>
      <c r="G1600" s="27">
        <f t="shared" si="104"/>
        <v>11.35649404544448</v>
      </c>
    </row>
    <row r="1601" spans="1:7" x14ac:dyDescent="0.3">
      <c r="A1601">
        <v>15519</v>
      </c>
      <c r="B1601">
        <v>-5.7994049732771398E-2</v>
      </c>
      <c r="C1601">
        <v>-6.4947759105968006E-2</v>
      </c>
      <c r="D1601">
        <f t="shared" si="101"/>
        <v>6.9537093731966079E-3</v>
      </c>
      <c r="E1601" s="36">
        <f t="shared" si="102"/>
        <v>6.9537093731966079E-3</v>
      </c>
      <c r="F1601">
        <f t="shared" si="103"/>
        <v>11.990384194996459</v>
      </c>
      <c r="G1601" s="27">
        <f t="shared" si="104"/>
        <v>11.990384194996459</v>
      </c>
    </row>
    <row r="1602" spans="1:7" x14ac:dyDescent="0.3">
      <c r="A1602">
        <v>15520</v>
      </c>
      <c r="B1602">
        <v>-5.6465584429451599E-2</v>
      </c>
      <c r="C1602">
        <v>-6.3058042172300099E-2</v>
      </c>
      <c r="D1602">
        <f t="shared" si="101"/>
        <v>6.5924577428485009E-3</v>
      </c>
      <c r="E1602" s="36">
        <f t="shared" si="102"/>
        <v>6.5924577428485009E-3</v>
      </c>
      <c r="F1602">
        <f t="shared" si="103"/>
        <v>11.675178446235959</v>
      </c>
      <c r="G1602" s="27">
        <f t="shared" si="104"/>
        <v>11.675178446235959</v>
      </c>
    </row>
    <row r="1603" spans="1:7" x14ac:dyDescent="0.3">
      <c r="A1603">
        <v>15521</v>
      </c>
      <c r="B1603">
        <v>-5.4931486757470199E-2</v>
      </c>
      <c r="C1603">
        <v>-6.1856204013604997E-2</v>
      </c>
      <c r="D1603">
        <f t="shared" si="101"/>
        <v>6.9247172561347978E-3</v>
      </c>
      <c r="E1603" s="36">
        <f t="shared" si="102"/>
        <v>6.9247172561347978E-3</v>
      </c>
      <c r="F1603">
        <f t="shared" si="103"/>
        <v>12.606098368879662</v>
      </c>
      <c r="G1603" s="27">
        <f t="shared" si="104"/>
        <v>12.606098368879662</v>
      </c>
    </row>
    <row r="1604" spans="1:7" x14ac:dyDescent="0.3">
      <c r="A1604">
        <v>15522</v>
      </c>
      <c r="B1604">
        <v>-5.3105507353074698E-2</v>
      </c>
      <c r="C1604">
        <v>-6.0105587034403302E-2</v>
      </c>
      <c r="D1604">
        <f t="shared" ref="D1604:D1667" si="105">ABS(B1604-C1604)</f>
        <v>7.000079681328604E-3</v>
      </c>
      <c r="E1604" s="36">
        <f t="shared" ref="E1604:E1667" si="106">D1604</f>
        <v>7.000079681328604E-3</v>
      </c>
      <c r="F1604">
        <f t="shared" ref="F1604:F1667" si="107">ABS(E1604/B1604)*100</f>
        <v>13.181457122306007</v>
      </c>
      <c r="G1604" s="27">
        <f t="shared" ref="G1604:G1667" si="108">F1604</f>
        <v>13.181457122306007</v>
      </c>
    </row>
    <row r="1605" spans="1:7" x14ac:dyDescent="0.3">
      <c r="A1605">
        <v>15523</v>
      </c>
      <c r="B1605">
        <v>-5.1277900808393298E-2</v>
      </c>
      <c r="C1605">
        <v>-5.7897068696326798E-2</v>
      </c>
      <c r="D1605">
        <f t="shared" si="105"/>
        <v>6.6191678879334997E-3</v>
      </c>
      <c r="E1605" s="36">
        <f t="shared" si="106"/>
        <v>6.6191678879334997E-3</v>
      </c>
      <c r="F1605">
        <f t="shared" si="107"/>
        <v>12.908422114756416</v>
      </c>
      <c r="G1605" s="27">
        <f t="shared" si="108"/>
        <v>12.908422114756416</v>
      </c>
    </row>
    <row r="1606" spans="1:7" x14ac:dyDescent="0.3">
      <c r="A1606">
        <v>15524</v>
      </c>
      <c r="B1606">
        <v>-4.9511400635690699E-2</v>
      </c>
      <c r="C1606">
        <v>-5.6105270355405801E-2</v>
      </c>
      <c r="D1606">
        <f t="shared" si="105"/>
        <v>6.5938697197151022E-3</v>
      </c>
      <c r="E1606" s="36">
        <f t="shared" si="106"/>
        <v>6.5938697197151022E-3</v>
      </c>
      <c r="F1606">
        <f t="shared" si="107"/>
        <v>13.317881609194181</v>
      </c>
      <c r="G1606" s="27">
        <f t="shared" si="108"/>
        <v>13.317881609194181</v>
      </c>
    </row>
    <row r="1607" spans="1:7" x14ac:dyDescent="0.3">
      <c r="A1607">
        <v>15525</v>
      </c>
      <c r="B1607">
        <v>-4.7745981606919098E-2</v>
      </c>
      <c r="C1607">
        <v>-5.5375657179586701E-2</v>
      </c>
      <c r="D1607">
        <f t="shared" si="105"/>
        <v>7.6296755726676033E-3</v>
      </c>
      <c r="E1607" s="36">
        <f t="shared" si="106"/>
        <v>7.6296755726676033E-3</v>
      </c>
      <c r="F1607">
        <f t="shared" si="107"/>
        <v>15.979722933504314</v>
      </c>
      <c r="G1607" s="27">
        <f t="shared" si="108"/>
        <v>15.979722933504314</v>
      </c>
    </row>
    <row r="1608" spans="1:7" x14ac:dyDescent="0.3">
      <c r="A1608">
        <v>15526</v>
      </c>
      <c r="B1608">
        <v>-4.47540725509665E-2</v>
      </c>
      <c r="C1608">
        <v>-5.0446862102381897E-2</v>
      </c>
      <c r="D1608">
        <f t="shared" si="105"/>
        <v>5.6927895514153962E-3</v>
      </c>
      <c r="E1608" s="36">
        <f t="shared" si="106"/>
        <v>5.6927895514153962E-3</v>
      </c>
      <c r="F1608">
        <f t="shared" si="107"/>
        <v>12.720159813237947</v>
      </c>
      <c r="G1608" s="27">
        <f t="shared" si="108"/>
        <v>12.720159813237947</v>
      </c>
    </row>
    <row r="1609" spans="1:7" x14ac:dyDescent="0.3">
      <c r="A1609">
        <v>15527</v>
      </c>
      <c r="B1609">
        <v>-4.1763764438090802E-2</v>
      </c>
      <c r="C1609">
        <v>-4.8186306832115902E-2</v>
      </c>
      <c r="D1609">
        <f t="shared" si="105"/>
        <v>6.4225423940251006E-3</v>
      </c>
      <c r="E1609" s="36">
        <f t="shared" si="106"/>
        <v>6.4225423940251006E-3</v>
      </c>
      <c r="F1609">
        <f t="shared" si="107"/>
        <v>15.378265059285212</v>
      </c>
      <c r="G1609" s="27">
        <f t="shared" si="108"/>
        <v>15.378265059285212</v>
      </c>
    </row>
    <row r="1610" spans="1:7" x14ac:dyDescent="0.3">
      <c r="A1610">
        <v>15528</v>
      </c>
      <c r="B1610">
        <v>-3.8787362062158499E-2</v>
      </c>
      <c r="C1610">
        <v>-4.4521638713148001E-2</v>
      </c>
      <c r="D1610">
        <f t="shared" si="105"/>
        <v>5.7342766509895018E-3</v>
      </c>
      <c r="E1610" s="36">
        <f t="shared" si="106"/>
        <v>5.7342766509895018E-3</v>
      </c>
      <c r="F1610">
        <f t="shared" si="107"/>
        <v>14.783878939227845</v>
      </c>
      <c r="G1610" s="27">
        <f t="shared" si="108"/>
        <v>14.783878939227845</v>
      </c>
    </row>
    <row r="1611" spans="1:7" x14ac:dyDescent="0.3">
      <c r="A1611">
        <v>15529</v>
      </c>
      <c r="B1611">
        <v>-3.5930640105216502E-2</v>
      </c>
      <c r="C1611">
        <v>-4.0040251490225803E-2</v>
      </c>
      <c r="D1611">
        <f t="shared" si="105"/>
        <v>4.1096113850093013E-3</v>
      </c>
      <c r="E1611" s="36">
        <f t="shared" si="106"/>
        <v>4.1096113850093013E-3</v>
      </c>
      <c r="F1611">
        <f t="shared" si="107"/>
        <v>11.437623635356992</v>
      </c>
      <c r="G1611" s="27">
        <f t="shared" si="108"/>
        <v>11.437623635356992</v>
      </c>
    </row>
    <row r="1612" spans="1:7" x14ac:dyDescent="0.3">
      <c r="A1612">
        <v>15530</v>
      </c>
      <c r="B1612">
        <v>-3.4547021352443502E-2</v>
      </c>
      <c r="C1612">
        <v>-3.7765804124990802E-2</v>
      </c>
      <c r="D1612">
        <f t="shared" si="105"/>
        <v>3.2187827725473003E-3</v>
      </c>
      <c r="E1612" s="36">
        <f t="shared" si="106"/>
        <v>3.2187827725473003E-3</v>
      </c>
      <c r="F1612">
        <f t="shared" si="107"/>
        <v>9.3171065016279222</v>
      </c>
      <c r="G1612" s="27">
        <f t="shared" si="108"/>
        <v>9.3171065016279222</v>
      </c>
    </row>
    <row r="1613" spans="1:7" x14ac:dyDescent="0.3">
      <c r="A1613">
        <v>15531</v>
      </c>
      <c r="B1613">
        <v>-3.3332602011225801E-2</v>
      </c>
      <c r="C1613">
        <v>-3.5619748805325299E-2</v>
      </c>
      <c r="D1613">
        <f t="shared" si="105"/>
        <v>2.2871467940994983E-3</v>
      </c>
      <c r="E1613" s="36">
        <f t="shared" si="106"/>
        <v>2.2871467940994983E-3</v>
      </c>
      <c r="F1613">
        <f t="shared" si="107"/>
        <v>6.8615909232925461</v>
      </c>
      <c r="G1613" s="27">
        <f t="shared" si="108"/>
        <v>6.8615909232925461</v>
      </c>
    </row>
    <row r="1614" spans="1:7" x14ac:dyDescent="0.3">
      <c r="A1614">
        <v>15532</v>
      </c>
      <c r="B1614">
        <v>-3.2203723968233899E-2</v>
      </c>
      <c r="C1614">
        <v>-3.4298651875822303E-2</v>
      </c>
      <c r="D1614">
        <f t="shared" si="105"/>
        <v>2.0949279075884036E-3</v>
      </c>
      <c r="E1614" s="36">
        <f t="shared" si="106"/>
        <v>2.0949279075884036E-3</v>
      </c>
      <c r="F1614">
        <f t="shared" si="107"/>
        <v>6.5052349525007198</v>
      </c>
      <c r="G1614" s="27">
        <f t="shared" si="108"/>
        <v>6.5052349525007198</v>
      </c>
    </row>
    <row r="1615" spans="1:7" x14ac:dyDescent="0.3">
      <c r="A1615">
        <v>15533</v>
      </c>
      <c r="B1615">
        <v>-3.1260909359469499E-2</v>
      </c>
      <c r="C1615">
        <v>-3.23015920841625E-2</v>
      </c>
      <c r="D1615">
        <f t="shared" si="105"/>
        <v>1.0406827246930012E-3</v>
      </c>
      <c r="E1615" s="36">
        <f t="shared" si="106"/>
        <v>1.0406827246930012E-3</v>
      </c>
      <c r="F1615">
        <f t="shared" si="107"/>
        <v>3.3290225588967375</v>
      </c>
      <c r="G1615" s="27">
        <f t="shared" si="108"/>
        <v>3.3290225588967375</v>
      </c>
    </row>
    <row r="1616" spans="1:7" x14ac:dyDescent="0.3">
      <c r="A1616">
        <v>15534</v>
      </c>
      <c r="B1616">
        <v>-3.1186354027533201E-2</v>
      </c>
      <c r="C1616">
        <v>-3.1629417659565999E-2</v>
      </c>
      <c r="D1616">
        <f t="shared" si="105"/>
        <v>4.4306363203279811E-4</v>
      </c>
      <c r="E1616" s="36">
        <f t="shared" si="106"/>
        <v>4.4306363203279811E-4</v>
      </c>
      <c r="F1616">
        <f t="shared" si="107"/>
        <v>1.4206971152884198</v>
      </c>
      <c r="G1616" s="27">
        <f t="shared" si="108"/>
        <v>1.4206971152884198</v>
      </c>
    </row>
    <row r="1617" spans="1:7" x14ac:dyDescent="0.3">
      <c r="A1617">
        <v>15535</v>
      </c>
      <c r="B1617">
        <v>-3.11420526307516E-2</v>
      </c>
      <c r="C1617">
        <v>-3.1548012660513602E-2</v>
      </c>
      <c r="D1617">
        <f t="shared" si="105"/>
        <v>4.0596002976200224E-4</v>
      </c>
      <c r="E1617" s="36">
        <f t="shared" si="106"/>
        <v>4.0596002976200224E-4</v>
      </c>
      <c r="F1617">
        <f t="shared" si="107"/>
        <v>1.303575055168753</v>
      </c>
      <c r="G1617" s="27">
        <f t="shared" si="108"/>
        <v>1.303575055168753</v>
      </c>
    </row>
    <row r="1618" spans="1:7" x14ac:dyDescent="0.3">
      <c r="A1618">
        <v>15536</v>
      </c>
      <c r="B1618">
        <v>-3.11488719750922E-2</v>
      </c>
      <c r="C1618">
        <v>-3.1610947115003597E-2</v>
      </c>
      <c r="D1618">
        <f t="shared" si="105"/>
        <v>4.6207513991139773E-4</v>
      </c>
      <c r="E1618" s="36">
        <f t="shared" si="106"/>
        <v>4.6207513991139773E-4</v>
      </c>
      <c r="F1618">
        <f t="shared" si="107"/>
        <v>1.4834410064059149</v>
      </c>
      <c r="G1618" s="27">
        <f t="shared" si="108"/>
        <v>1.4834410064059149</v>
      </c>
    </row>
    <row r="1619" spans="1:7" x14ac:dyDescent="0.3">
      <c r="A1619">
        <v>15537</v>
      </c>
      <c r="B1619">
        <v>-3.1179186783743599E-2</v>
      </c>
      <c r="C1619">
        <v>-3.1474394032732403E-2</v>
      </c>
      <c r="D1619">
        <f t="shared" si="105"/>
        <v>2.9520724898880399E-4</v>
      </c>
      <c r="E1619" s="36">
        <f t="shared" si="106"/>
        <v>2.9520724898880399E-4</v>
      </c>
      <c r="F1619">
        <f t="shared" si="107"/>
        <v>0.94680868694985021</v>
      </c>
      <c r="G1619" s="27">
        <f t="shared" si="108"/>
        <v>0.94680868694985021</v>
      </c>
    </row>
    <row r="1620" spans="1:7" x14ac:dyDescent="0.3">
      <c r="A1620">
        <v>15538</v>
      </c>
      <c r="B1620">
        <v>-3.26656853234078E-2</v>
      </c>
      <c r="C1620">
        <v>-3.2875970654547698E-2</v>
      </c>
      <c r="D1620">
        <f t="shared" si="105"/>
        <v>2.1028533113989778E-4</v>
      </c>
      <c r="E1620" s="36">
        <f t="shared" si="106"/>
        <v>2.1028533113989778E-4</v>
      </c>
      <c r="F1620">
        <f t="shared" si="107"/>
        <v>0.6437499444997411</v>
      </c>
      <c r="G1620" s="27">
        <f t="shared" si="108"/>
        <v>0.6437499444997411</v>
      </c>
    </row>
    <row r="1621" spans="1:7" x14ac:dyDescent="0.3">
      <c r="A1621">
        <v>15539</v>
      </c>
      <c r="B1621">
        <v>-3.4129630446750901E-2</v>
      </c>
      <c r="C1621">
        <v>-3.4228259342722903E-2</v>
      </c>
      <c r="D1621">
        <f t="shared" si="105"/>
        <v>9.8628895972001362E-5</v>
      </c>
      <c r="E1621" s="36">
        <f t="shared" si="106"/>
        <v>9.8628895972001362E-5</v>
      </c>
      <c r="F1621">
        <f t="shared" si="107"/>
        <v>0.28898319343329049</v>
      </c>
      <c r="G1621" s="27">
        <f t="shared" si="108"/>
        <v>0.28898319343329049</v>
      </c>
    </row>
    <row r="1622" spans="1:7" x14ac:dyDescent="0.3">
      <c r="A1622">
        <v>15540</v>
      </c>
      <c r="B1622">
        <v>-3.5617577025850597E-2</v>
      </c>
      <c r="C1622">
        <v>-3.5731291317774402E-2</v>
      </c>
      <c r="D1622">
        <f t="shared" si="105"/>
        <v>1.1371429192380544E-4</v>
      </c>
      <c r="E1622" s="36">
        <f t="shared" si="106"/>
        <v>1.1371429192380544E-4</v>
      </c>
      <c r="F1622">
        <f t="shared" si="107"/>
        <v>0.3192645357130095</v>
      </c>
      <c r="G1622" s="27">
        <f t="shared" si="108"/>
        <v>0.3192645357130095</v>
      </c>
    </row>
    <row r="1623" spans="1:7" x14ac:dyDescent="0.3">
      <c r="A1623">
        <v>15541</v>
      </c>
      <c r="B1623">
        <v>-3.7250703385862401E-2</v>
      </c>
      <c r="C1623">
        <v>-3.7217798715637997E-2</v>
      </c>
      <c r="D1623">
        <f t="shared" si="105"/>
        <v>3.290467022440402E-5</v>
      </c>
      <c r="E1623" s="36">
        <f t="shared" si="106"/>
        <v>3.290467022440402E-5</v>
      </c>
      <c r="F1623">
        <f t="shared" si="107"/>
        <v>8.833301718778333E-2</v>
      </c>
      <c r="G1623" s="27">
        <f t="shared" si="108"/>
        <v>8.833301718778333E-2</v>
      </c>
    </row>
    <row r="1624" spans="1:7" x14ac:dyDescent="0.3">
      <c r="A1624">
        <v>15542</v>
      </c>
      <c r="B1624">
        <v>-3.9633327048456603E-2</v>
      </c>
      <c r="C1624">
        <v>-3.9681770633330997E-2</v>
      </c>
      <c r="D1624">
        <f t="shared" si="105"/>
        <v>4.8443584874394152E-5</v>
      </c>
      <c r="E1624" s="36">
        <f t="shared" si="106"/>
        <v>4.8443584874394152E-5</v>
      </c>
      <c r="F1624">
        <f t="shared" si="107"/>
        <v>0.12222941772000602</v>
      </c>
      <c r="G1624" s="27">
        <f t="shared" si="108"/>
        <v>0.12222941772000602</v>
      </c>
    </row>
    <row r="1625" spans="1:7" x14ac:dyDescent="0.3">
      <c r="A1625">
        <v>15543</v>
      </c>
      <c r="B1625">
        <v>-4.2162794522057602E-2</v>
      </c>
      <c r="C1625">
        <v>-4.2158964168056298E-2</v>
      </c>
      <c r="D1625">
        <f t="shared" si="105"/>
        <v>3.8303540013037707E-6</v>
      </c>
      <c r="E1625" s="36">
        <f t="shared" si="106"/>
        <v>3.8303540013037707E-6</v>
      </c>
      <c r="F1625">
        <f t="shared" si="107"/>
        <v>9.0846777229149477E-3</v>
      </c>
      <c r="G1625" s="27">
        <f t="shared" si="108"/>
        <v>9.0846777229149477E-3</v>
      </c>
    </row>
    <row r="1626" spans="1:7" x14ac:dyDescent="0.3">
      <c r="A1626">
        <v>15544</v>
      </c>
      <c r="B1626">
        <v>-4.4535909218734702E-2</v>
      </c>
      <c r="C1626">
        <v>-4.4554348167560501E-2</v>
      </c>
      <c r="D1626">
        <f t="shared" si="105"/>
        <v>1.8438948825798274E-5</v>
      </c>
      <c r="E1626" s="36">
        <f t="shared" si="106"/>
        <v>1.8438948825798274E-5</v>
      </c>
      <c r="F1626">
        <f t="shared" si="107"/>
        <v>4.140243041909572E-2</v>
      </c>
      <c r="G1626" s="27">
        <f t="shared" si="108"/>
        <v>4.140243041909572E-2</v>
      </c>
    </row>
    <row r="1627" spans="1:7" x14ac:dyDescent="0.3">
      <c r="A1627">
        <v>15545</v>
      </c>
      <c r="B1627">
        <v>-4.69357361704704E-2</v>
      </c>
      <c r="C1627">
        <v>-4.7130107446930601E-2</v>
      </c>
      <c r="D1627">
        <f t="shared" si="105"/>
        <v>1.9437127646020069E-4</v>
      </c>
      <c r="E1627" s="36">
        <f t="shared" si="106"/>
        <v>1.9437127646020069E-4</v>
      </c>
      <c r="F1627">
        <f t="shared" si="107"/>
        <v>0.41412214299621297</v>
      </c>
      <c r="G1627" s="27">
        <f t="shared" si="108"/>
        <v>0.41412214299621297</v>
      </c>
    </row>
    <row r="1628" spans="1:7" x14ac:dyDescent="0.3">
      <c r="A1628">
        <v>15546</v>
      </c>
      <c r="B1628">
        <v>-4.28186972367295E-2</v>
      </c>
      <c r="C1628">
        <v>-4.5732149217078397E-2</v>
      </c>
      <c r="D1628">
        <f t="shared" si="105"/>
        <v>2.9134519803488967E-3</v>
      </c>
      <c r="E1628" s="36">
        <f t="shared" si="106"/>
        <v>2.9134519803488967E-3</v>
      </c>
      <c r="F1628">
        <f t="shared" si="107"/>
        <v>6.8041583895965969</v>
      </c>
      <c r="G1628" s="27">
        <f t="shared" si="108"/>
        <v>6.8041583895965969</v>
      </c>
    </row>
    <row r="1629" spans="1:7" x14ac:dyDescent="0.3">
      <c r="A1629">
        <v>15547</v>
      </c>
      <c r="B1629">
        <v>-4.4736991540199098E-2</v>
      </c>
      <c r="C1629">
        <v>-4.4945348490156203E-2</v>
      </c>
      <c r="D1629">
        <f t="shared" si="105"/>
        <v>2.0835694995710585E-4</v>
      </c>
      <c r="E1629" s="36">
        <f t="shared" si="106"/>
        <v>2.0835694995710585E-4</v>
      </c>
      <c r="F1629">
        <f t="shared" si="107"/>
        <v>0.46573750890218796</v>
      </c>
      <c r="G1629" s="27">
        <f t="shared" si="108"/>
        <v>0.46573750890218796</v>
      </c>
    </row>
    <row r="1630" spans="1:7" x14ac:dyDescent="0.3">
      <c r="A1630">
        <v>15548</v>
      </c>
      <c r="B1630">
        <v>-4.6949722137496902E-2</v>
      </c>
      <c r="C1630">
        <v>-4.71889158332316E-2</v>
      </c>
      <c r="D1630">
        <f t="shared" si="105"/>
        <v>2.3919369573469768E-4</v>
      </c>
      <c r="E1630" s="36">
        <f t="shared" si="106"/>
        <v>2.3919369573469768E-4</v>
      </c>
      <c r="F1630">
        <f t="shared" si="107"/>
        <v>0.50946775581375181</v>
      </c>
      <c r="G1630" s="27">
        <f t="shared" si="108"/>
        <v>0.50946775581375181</v>
      </c>
    </row>
    <row r="1631" spans="1:7" x14ac:dyDescent="0.3">
      <c r="A1631">
        <v>15549</v>
      </c>
      <c r="B1631">
        <v>-5.1874296520169401E-2</v>
      </c>
      <c r="C1631">
        <v>-5.0528757983699803E-2</v>
      </c>
      <c r="D1631">
        <f t="shared" si="105"/>
        <v>1.3455385364695982E-3</v>
      </c>
      <c r="E1631" s="36">
        <f t="shared" si="106"/>
        <v>1.3455385364695982E-3</v>
      </c>
      <c r="F1631">
        <f t="shared" si="107"/>
        <v>2.5938444022010696</v>
      </c>
      <c r="G1631" s="27">
        <f t="shared" si="108"/>
        <v>2.5938444022010696</v>
      </c>
    </row>
    <row r="1632" spans="1:7" x14ac:dyDescent="0.3">
      <c r="A1632">
        <v>15550</v>
      </c>
      <c r="B1632">
        <v>-5.5456774781829601E-2</v>
      </c>
      <c r="C1632">
        <v>-5.55182244888279E-2</v>
      </c>
      <c r="D1632">
        <f t="shared" si="105"/>
        <v>6.1449706998298326E-5</v>
      </c>
      <c r="E1632" s="36">
        <f t="shared" si="106"/>
        <v>6.1449706998298326E-5</v>
      </c>
      <c r="F1632">
        <f t="shared" si="107"/>
        <v>0.11080649251609977</v>
      </c>
      <c r="G1632" s="27">
        <f t="shared" si="108"/>
        <v>0.11080649251609977</v>
      </c>
    </row>
    <row r="1633" spans="1:7" x14ac:dyDescent="0.3">
      <c r="A1633">
        <v>15551</v>
      </c>
      <c r="B1633">
        <v>-5.8856774175615398E-2</v>
      </c>
      <c r="C1633">
        <v>-5.8918148285790901E-2</v>
      </c>
      <c r="D1633">
        <f t="shared" si="105"/>
        <v>6.1374110175503593E-5</v>
      </c>
      <c r="E1633" s="36">
        <f t="shared" si="106"/>
        <v>6.1374110175503593E-5</v>
      </c>
      <c r="F1633">
        <f t="shared" si="107"/>
        <v>0.10427705397577011</v>
      </c>
      <c r="G1633" s="27">
        <f t="shared" si="108"/>
        <v>0.10427705397577011</v>
      </c>
    </row>
    <row r="1634" spans="1:7" x14ac:dyDescent="0.3">
      <c r="A1634">
        <v>15552</v>
      </c>
      <c r="B1634">
        <v>-5.8854478313987102E-2</v>
      </c>
      <c r="C1634">
        <v>-5.9076711702353402E-2</v>
      </c>
      <c r="D1634">
        <f t="shared" si="105"/>
        <v>2.2223338836629969E-4</v>
      </c>
      <c r="E1634" s="36">
        <f t="shared" si="106"/>
        <v>2.2223338836629969E-4</v>
      </c>
      <c r="F1634">
        <f t="shared" si="107"/>
        <v>0.37759809403235278</v>
      </c>
      <c r="G1634" s="27">
        <f t="shared" si="108"/>
        <v>0.37759809403235278</v>
      </c>
    </row>
    <row r="1635" spans="1:7" x14ac:dyDescent="0.3">
      <c r="A1635">
        <v>17281</v>
      </c>
      <c r="B1635">
        <v>-6.1225430083155098E-2</v>
      </c>
      <c r="C1635">
        <v>-6.0774214803044402E-2</v>
      </c>
      <c r="D1635">
        <f t="shared" si="105"/>
        <v>4.5121528011069639E-4</v>
      </c>
      <c r="E1635" s="36">
        <f t="shared" si="106"/>
        <v>4.5121528011069639E-4</v>
      </c>
      <c r="F1635">
        <f t="shared" si="107"/>
        <v>0.73697363905466284</v>
      </c>
      <c r="G1635" s="27">
        <f t="shared" si="108"/>
        <v>0.73697363905466284</v>
      </c>
    </row>
    <row r="1636" spans="1:7" x14ac:dyDescent="0.3">
      <c r="A1636">
        <v>17282</v>
      </c>
      <c r="B1636">
        <v>-6.0615754391909603E-2</v>
      </c>
      <c r="C1636">
        <v>-6.0159308661617797E-2</v>
      </c>
      <c r="D1636">
        <f t="shared" si="105"/>
        <v>4.5644573029180596E-4</v>
      </c>
      <c r="E1636" s="36">
        <f t="shared" si="106"/>
        <v>4.5644573029180596E-4</v>
      </c>
      <c r="F1636">
        <f t="shared" si="107"/>
        <v>0.75301501213804556</v>
      </c>
      <c r="G1636" s="27">
        <f t="shared" si="108"/>
        <v>0.75301501213804556</v>
      </c>
    </row>
    <row r="1637" spans="1:7" x14ac:dyDescent="0.3">
      <c r="A1637">
        <v>17283</v>
      </c>
      <c r="B1637">
        <v>-5.9960151893836897E-2</v>
      </c>
      <c r="C1637">
        <v>-5.9593941884760797E-2</v>
      </c>
      <c r="D1637">
        <f t="shared" si="105"/>
        <v>3.6621000907609974E-4</v>
      </c>
      <c r="E1637" s="36">
        <f t="shared" si="106"/>
        <v>3.6621000907609974E-4</v>
      </c>
      <c r="F1637">
        <f t="shared" si="107"/>
        <v>0.61075563938613242</v>
      </c>
      <c r="G1637" s="27">
        <f t="shared" si="108"/>
        <v>0.61075563938613242</v>
      </c>
    </row>
    <row r="1638" spans="1:7" x14ac:dyDescent="0.3">
      <c r="A1638">
        <v>17284</v>
      </c>
      <c r="B1638">
        <v>-5.9297439669618597E-2</v>
      </c>
      <c r="C1638">
        <v>-5.8924279311221697E-2</v>
      </c>
      <c r="D1638">
        <f t="shared" si="105"/>
        <v>3.7316035839689982E-4</v>
      </c>
      <c r="E1638" s="36">
        <f t="shared" si="106"/>
        <v>3.7316035839689982E-4</v>
      </c>
      <c r="F1638">
        <f t="shared" si="107"/>
        <v>0.62930264860675045</v>
      </c>
      <c r="G1638" s="27">
        <f t="shared" si="108"/>
        <v>0.62930264860675045</v>
      </c>
    </row>
    <row r="1639" spans="1:7" x14ac:dyDescent="0.3">
      <c r="A1639">
        <v>17285</v>
      </c>
      <c r="B1639">
        <v>-5.8643421657577001E-2</v>
      </c>
      <c r="C1639">
        <v>-5.8322258104186897E-2</v>
      </c>
      <c r="D1639">
        <f t="shared" si="105"/>
        <v>3.2116355339010388E-4</v>
      </c>
      <c r="E1639" s="36">
        <f t="shared" si="106"/>
        <v>3.2116355339010388E-4</v>
      </c>
      <c r="F1639">
        <f t="shared" si="107"/>
        <v>0.54765486786463469</v>
      </c>
      <c r="G1639" s="27">
        <f t="shared" si="108"/>
        <v>0.54765486786463469</v>
      </c>
    </row>
    <row r="1640" spans="1:7" x14ac:dyDescent="0.3">
      <c r="A1640">
        <v>17286</v>
      </c>
      <c r="B1640">
        <v>-5.8257522650705301E-2</v>
      </c>
      <c r="C1640">
        <v>-5.7984452966548201E-2</v>
      </c>
      <c r="D1640">
        <f t="shared" si="105"/>
        <v>2.7306968415709981E-4</v>
      </c>
      <c r="E1640" s="36">
        <f t="shared" si="106"/>
        <v>2.7306968415709981E-4</v>
      </c>
      <c r="F1640">
        <f t="shared" si="107"/>
        <v>0.46872862375961993</v>
      </c>
      <c r="G1640" s="27">
        <f t="shared" si="108"/>
        <v>0.46872862375961993</v>
      </c>
    </row>
    <row r="1641" spans="1:7" x14ac:dyDescent="0.3">
      <c r="A1641">
        <v>17287</v>
      </c>
      <c r="B1641">
        <v>-5.7879515347534598E-2</v>
      </c>
      <c r="C1641">
        <v>-5.75001893774982E-2</v>
      </c>
      <c r="D1641">
        <f t="shared" si="105"/>
        <v>3.7932597003639823E-4</v>
      </c>
      <c r="E1641" s="36">
        <f t="shared" si="106"/>
        <v>3.7932597003639823E-4</v>
      </c>
      <c r="F1641">
        <f t="shared" si="107"/>
        <v>0.65537171097365765</v>
      </c>
      <c r="G1641" s="27">
        <f t="shared" si="108"/>
        <v>0.65537171097365765</v>
      </c>
    </row>
    <row r="1642" spans="1:7" x14ac:dyDescent="0.3">
      <c r="A1642">
        <v>17288</v>
      </c>
      <c r="B1642">
        <v>-5.7482483660707601E-2</v>
      </c>
      <c r="C1642">
        <v>-5.7201771746545102E-2</v>
      </c>
      <c r="D1642">
        <f t="shared" si="105"/>
        <v>2.8071191416249863E-4</v>
      </c>
      <c r="E1642" s="36">
        <f t="shared" si="106"/>
        <v>2.8071191416249863E-4</v>
      </c>
      <c r="F1642">
        <f t="shared" si="107"/>
        <v>0.4883433983462</v>
      </c>
      <c r="G1642" s="27">
        <f t="shared" si="108"/>
        <v>0.4883433983462</v>
      </c>
    </row>
    <row r="1643" spans="1:7" x14ac:dyDescent="0.3">
      <c r="A1643">
        <v>17289</v>
      </c>
      <c r="B1643">
        <v>-5.7110435192387302E-2</v>
      </c>
      <c r="C1643">
        <v>-5.6953825909902098E-2</v>
      </c>
      <c r="D1643">
        <f t="shared" si="105"/>
        <v>1.5660928248520389E-4</v>
      </c>
      <c r="E1643" s="36">
        <f t="shared" si="106"/>
        <v>1.5660928248520389E-4</v>
      </c>
      <c r="F1643">
        <f t="shared" si="107"/>
        <v>0.27422183346639878</v>
      </c>
      <c r="G1643" s="27">
        <f t="shared" si="108"/>
        <v>0.27422183346639878</v>
      </c>
    </row>
    <row r="1644" spans="1:7" x14ac:dyDescent="0.3">
      <c r="A1644">
        <v>17290</v>
      </c>
      <c r="B1644">
        <v>-5.7012755994552397E-2</v>
      </c>
      <c r="C1644">
        <v>-5.6819518811539099E-2</v>
      </c>
      <c r="D1644">
        <f t="shared" si="105"/>
        <v>1.9323718301329784E-4</v>
      </c>
      <c r="E1644" s="36">
        <f t="shared" si="106"/>
        <v>1.9323718301329784E-4</v>
      </c>
      <c r="F1644">
        <f t="shared" si="107"/>
        <v>0.33893675133291534</v>
      </c>
      <c r="G1644" s="27">
        <f t="shared" si="108"/>
        <v>0.33893675133291534</v>
      </c>
    </row>
    <row r="1645" spans="1:7" x14ac:dyDescent="0.3">
      <c r="A1645">
        <v>17291</v>
      </c>
      <c r="B1645">
        <v>-5.6926296755763502E-2</v>
      </c>
      <c r="C1645">
        <v>-5.6670078660761403E-2</v>
      </c>
      <c r="D1645">
        <f t="shared" si="105"/>
        <v>2.5621809500209897E-4</v>
      </c>
      <c r="E1645" s="36">
        <f t="shared" si="106"/>
        <v>2.5621809500209897E-4</v>
      </c>
      <c r="F1645">
        <f t="shared" si="107"/>
        <v>0.45008741057121049</v>
      </c>
      <c r="G1645" s="27">
        <f t="shared" si="108"/>
        <v>0.45008741057121049</v>
      </c>
    </row>
    <row r="1646" spans="1:7" x14ac:dyDescent="0.3">
      <c r="A1646">
        <v>17292</v>
      </c>
      <c r="B1646">
        <v>-5.6819730021668097E-2</v>
      </c>
      <c r="C1646">
        <v>-5.6663445525010701E-2</v>
      </c>
      <c r="D1646">
        <f t="shared" si="105"/>
        <v>1.5628449665739536E-4</v>
      </c>
      <c r="E1646" s="36">
        <f t="shared" si="106"/>
        <v>1.5628449665739536E-4</v>
      </c>
      <c r="F1646">
        <f t="shared" si="107"/>
        <v>0.27505321936200078</v>
      </c>
      <c r="G1646" s="27">
        <f t="shared" si="108"/>
        <v>0.27505321936200078</v>
      </c>
    </row>
    <row r="1647" spans="1:7" x14ac:dyDescent="0.3">
      <c r="A1647">
        <v>17293</v>
      </c>
      <c r="B1647">
        <v>-5.67378882687904E-2</v>
      </c>
      <c r="C1647">
        <v>-5.6675529411042397E-2</v>
      </c>
      <c r="D1647">
        <f t="shared" si="105"/>
        <v>6.2358857748003038E-5</v>
      </c>
      <c r="E1647" s="36">
        <f t="shared" si="106"/>
        <v>6.2358857748003038E-5</v>
      </c>
      <c r="F1647">
        <f t="shared" si="107"/>
        <v>0.10990690639134088</v>
      </c>
      <c r="G1647" s="27">
        <f t="shared" si="108"/>
        <v>0.10990690639134088</v>
      </c>
    </row>
    <row r="1648" spans="1:7" x14ac:dyDescent="0.3">
      <c r="A1648">
        <v>17294</v>
      </c>
      <c r="B1648">
        <v>-5.7152576325019903E-2</v>
      </c>
      <c r="C1648">
        <v>-5.6982759808255901E-2</v>
      </c>
      <c r="D1648">
        <f t="shared" si="105"/>
        <v>1.6981651676400283E-4</v>
      </c>
      <c r="E1648" s="36">
        <f t="shared" si="106"/>
        <v>1.6981651676400283E-4</v>
      </c>
      <c r="F1648">
        <f t="shared" si="107"/>
        <v>0.29712836705431528</v>
      </c>
      <c r="G1648" s="27">
        <f t="shared" si="108"/>
        <v>0.29712836705431528</v>
      </c>
    </row>
    <row r="1649" spans="1:7" x14ac:dyDescent="0.3">
      <c r="A1649">
        <v>17295</v>
      </c>
      <c r="B1649">
        <v>-5.7558125459713901E-2</v>
      </c>
      <c r="C1649">
        <v>-5.7508658487633299E-2</v>
      </c>
      <c r="D1649">
        <f t="shared" si="105"/>
        <v>4.9466972080601523E-5</v>
      </c>
      <c r="E1649" s="36">
        <f t="shared" si="106"/>
        <v>4.9466972080601523E-5</v>
      </c>
      <c r="F1649">
        <f t="shared" si="107"/>
        <v>8.5942639176504215E-2</v>
      </c>
      <c r="G1649" s="27">
        <f t="shared" si="108"/>
        <v>8.5942639176504215E-2</v>
      </c>
    </row>
    <row r="1650" spans="1:7" x14ac:dyDescent="0.3">
      <c r="A1650">
        <v>17296</v>
      </c>
      <c r="B1650">
        <v>-5.7974993304441003E-2</v>
      </c>
      <c r="C1650">
        <v>-5.7803547543355802E-2</v>
      </c>
      <c r="D1650">
        <f t="shared" si="105"/>
        <v>1.7144576108520104E-4</v>
      </c>
      <c r="E1650" s="36">
        <f t="shared" si="106"/>
        <v>1.7144576108520104E-4</v>
      </c>
      <c r="F1650">
        <f t="shared" si="107"/>
        <v>0.2957236410272564</v>
      </c>
      <c r="G1650" s="27">
        <f t="shared" si="108"/>
        <v>0.2957236410272564</v>
      </c>
    </row>
    <row r="1651" spans="1:7" x14ac:dyDescent="0.3">
      <c r="A1651">
        <v>17297</v>
      </c>
      <c r="B1651">
        <v>-5.8383777855549303E-2</v>
      </c>
      <c r="C1651">
        <v>-5.8219615004568001E-2</v>
      </c>
      <c r="D1651">
        <f t="shared" si="105"/>
        <v>1.6416285098130173E-4</v>
      </c>
      <c r="E1651" s="36">
        <f t="shared" si="106"/>
        <v>1.6416285098130173E-4</v>
      </c>
      <c r="F1651">
        <f t="shared" si="107"/>
        <v>0.28117887709744749</v>
      </c>
      <c r="G1651" s="27">
        <f t="shared" si="108"/>
        <v>0.28117887709744749</v>
      </c>
    </row>
    <row r="1652" spans="1:7" x14ac:dyDescent="0.3">
      <c r="A1652">
        <v>17298</v>
      </c>
      <c r="B1652">
        <v>-5.9487168832043601E-2</v>
      </c>
      <c r="C1652">
        <v>-5.9266250393184998E-2</v>
      </c>
      <c r="D1652">
        <f t="shared" si="105"/>
        <v>2.2091843885860274E-4</v>
      </c>
      <c r="E1652" s="36">
        <f t="shared" si="106"/>
        <v>2.2091843885860274E-4</v>
      </c>
      <c r="F1652">
        <f t="shared" si="107"/>
        <v>0.37137158011729399</v>
      </c>
      <c r="G1652" s="27">
        <f t="shared" si="108"/>
        <v>0.37137158011729399</v>
      </c>
    </row>
    <row r="1653" spans="1:7" x14ac:dyDescent="0.3">
      <c r="A1653">
        <v>17299</v>
      </c>
      <c r="B1653">
        <v>-6.0582527971894902E-2</v>
      </c>
      <c r="C1653">
        <v>-6.0303052580595901E-2</v>
      </c>
      <c r="D1653">
        <f t="shared" si="105"/>
        <v>2.794753912990014E-4</v>
      </c>
      <c r="E1653" s="36">
        <f t="shared" si="106"/>
        <v>2.794753912990014E-4</v>
      </c>
      <c r="F1653">
        <f t="shared" si="107"/>
        <v>0.4613135183606964</v>
      </c>
      <c r="G1653" s="27">
        <f t="shared" si="108"/>
        <v>0.4613135183606964</v>
      </c>
    </row>
    <row r="1654" spans="1:7" x14ac:dyDescent="0.3">
      <c r="A1654">
        <v>17300</v>
      </c>
      <c r="B1654">
        <v>-6.16720384346593E-2</v>
      </c>
      <c r="C1654">
        <v>-6.1418213357059402E-2</v>
      </c>
      <c r="D1654">
        <f t="shared" si="105"/>
        <v>2.5382507759989792E-4</v>
      </c>
      <c r="E1654" s="36">
        <f t="shared" si="106"/>
        <v>2.5382507759989792E-4</v>
      </c>
      <c r="F1654">
        <f t="shared" si="107"/>
        <v>0.41157238197797241</v>
      </c>
      <c r="G1654" s="27">
        <f t="shared" si="108"/>
        <v>0.41157238197797241</v>
      </c>
    </row>
    <row r="1655" spans="1:7" x14ac:dyDescent="0.3">
      <c r="A1655">
        <v>17301</v>
      </c>
      <c r="B1655">
        <v>-6.2767241098479906E-2</v>
      </c>
      <c r="C1655">
        <v>-6.2547708830711701E-2</v>
      </c>
      <c r="D1655">
        <f t="shared" si="105"/>
        <v>2.1953226776820489E-4</v>
      </c>
      <c r="E1655" s="36">
        <f t="shared" si="106"/>
        <v>2.1953226776820489E-4</v>
      </c>
      <c r="F1655">
        <f t="shared" si="107"/>
        <v>0.34975612106921411</v>
      </c>
      <c r="G1655" s="27">
        <f t="shared" si="108"/>
        <v>0.34975612106921411</v>
      </c>
    </row>
    <row r="1656" spans="1:7" x14ac:dyDescent="0.3">
      <c r="A1656">
        <v>17302</v>
      </c>
      <c r="B1656">
        <v>-6.4294501127151293E-2</v>
      </c>
      <c r="C1656">
        <v>-6.4151673124704697E-2</v>
      </c>
      <c r="D1656">
        <f t="shared" si="105"/>
        <v>1.428280024465961E-4</v>
      </c>
      <c r="E1656" s="36">
        <f t="shared" si="106"/>
        <v>1.428280024465961E-4</v>
      </c>
      <c r="F1656">
        <f t="shared" si="107"/>
        <v>0.22214652877410762</v>
      </c>
      <c r="G1656" s="27">
        <f t="shared" si="108"/>
        <v>0.22214652877410762</v>
      </c>
    </row>
    <row r="1657" spans="1:7" x14ac:dyDescent="0.3">
      <c r="A1657">
        <v>17303</v>
      </c>
      <c r="B1657">
        <v>-6.5746395036990604E-2</v>
      </c>
      <c r="C1657">
        <v>-6.5515331341755703E-2</v>
      </c>
      <c r="D1657">
        <f t="shared" si="105"/>
        <v>2.31063695234901E-4</v>
      </c>
      <c r="E1657" s="36">
        <f t="shared" si="106"/>
        <v>2.31063695234901E-4</v>
      </c>
      <c r="F1657">
        <f t="shared" si="107"/>
        <v>0.3514469426116803</v>
      </c>
      <c r="G1657" s="27">
        <f t="shared" si="108"/>
        <v>0.3514469426116803</v>
      </c>
    </row>
    <row r="1658" spans="1:7" x14ac:dyDescent="0.3">
      <c r="A1658">
        <v>17304</v>
      </c>
      <c r="B1658">
        <v>-6.4734737606449697E-2</v>
      </c>
      <c r="C1658">
        <v>-6.4327159330963404E-2</v>
      </c>
      <c r="D1658">
        <f t="shared" si="105"/>
        <v>4.0757827548629222E-4</v>
      </c>
      <c r="E1658" s="36">
        <f t="shared" si="106"/>
        <v>4.0757827548629222E-4</v>
      </c>
      <c r="F1658">
        <f t="shared" si="107"/>
        <v>0.62961292585155093</v>
      </c>
      <c r="G1658" s="27">
        <f t="shared" si="108"/>
        <v>0.62961292585155093</v>
      </c>
    </row>
    <row r="1659" spans="1:7" x14ac:dyDescent="0.3">
      <c r="A1659">
        <v>17305</v>
      </c>
      <c r="B1659">
        <v>-6.2326402748901499E-2</v>
      </c>
      <c r="C1659">
        <v>-6.2042846138587598E-2</v>
      </c>
      <c r="D1659">
        <f t="shared" si="105"/>
        <v>2.8355661031390089E-4</v>
      </c>
      <c r="E1659" s="36">
        <f t="shared" si="106"/>
        <v>2.8355661031390089E-4</v>
      </c>
      <c r="F1659">
        <f t="shared" si="107"/>
        <v>0.45495423738200352</v>
      </c>
      <c r="G1659" s="27">
        <f t="shared" si="108"/>
        <v>0.45495423738200352</v>
      </c>
    </row>
    <row r="1660" spans="1:7" x14ac:dyDescent="0.3">
      <c r="A1660">
        <v>17306</v>
      </c>
      <c r="B1660">
        <v>-6.1166899996682601E-2</v>
      </c>
      <c r="C1660">
        <v>-6.0149199762167899E-2</v>
      </c>
      <c r="D1660">
        <f t="shared" si="105"/>
        <v>1.0177002345147027E-3</v>
      </c>
      <c r="E1660" s="36">
        <f t="shared" si="106"/>
        <v>1.0177002345147027E-3</v>
      </c>
      <c r="F1660">
        <f t="shared" si="107"/>
        <v>1.6638087504351176</v>
      </c>
      <c r="G1660" s="27">
        <f t="shared" si="108"/>
        <v>1.6638087504351176</v>
      </c>
    </row>
    <row r="1661" spans="1:7" x14ac:dyDescent="0.3">
      <c r="A1661">
        <v>17307</v>
      </c>
      <c r="B1661">
        <v>-5.7642318414875701E-2</v>
      </c>
      <c r="C1661">
        <v>-5.7135918928945602E-2</v>
      </c>
      <c r="D1661">
        <f t="shared" si="105"/>
        <v>5.0639948593009937E-4</v>
      </c>
      <c r="E1661" s="36">
        <f t="shared" si="106"/>
        <v>5.0639948593009937E-4</v>
      </c>
      <c r="F1661">
        <f t="shared" si="107"/>
        <v>0.87852032995156781</v>
      </c>
      <c r="G1661" s="27">
        <f t="shared" si="108"/>
        <v>0.87852032995156781</v>
      </c>
    </row>
    <row r="1662" spans="1:7" x14ac:dyDescent="0.3">
      <c r="A1662">
        <v>17308</v>
      </c>
      <c r="B1662">
        <v>-5.6559387548770698E-2</v>
      </c>
      <c r="C1662">
        <v>-5.6179401740567299E-2</v>
      </c>
      <c r="D1662">
        <f t="shared" si="105"/>
        <v>3.7998580820339939E-4</v>
      </c>
      <c r="E1662" s="36">
        <f t="shared" si="106"/>
        <v>3.7998580820339939E-4</v>
      </c>
      <c r="F1662">
        <f t="shared" si="107"/>
        <v>0.67183508286001281</v>
      </c>
      <c r="G1662" s="27">
        <f t="shared" si="108"/>
        <v>0.67183508286001281</v>
      </c>
    </row>
    <row r="1663" spans="1:7" x14ac:dyDescent="0.3">
      <c r="A1663">
        <v>17309</v>
      </c>
      <c r="B1663">
        <v>-5.58984518500905E-2</v>
      </c>
      <c r="C1663">
        <v>-5.5439492696422198E-2</v>
      </c>
      <c r="D1663">
        <f t="shared" si="105"/>
        <v>4.5895915366830214E-4</v>
      </c>
      <c r="E1663" s="36">
        <f t="shared" si="106"/>
        <v>4.5895915366830214E-4</v>
      </c>
      <c r="F1663">
        <f t="shared" si="107"/>
        <v>0.8210587922884649</v>
      </c>
      <c r="G1663" s="27">
        <f t="shared" si="108"/>
        <v>0.8210587922884649</v>
      </c>
    </row>
    <row r="1664" spans="1:7" x14ac:dyDescent="0.3">
      <c r="A1664">
        <v>17310</v>
      </c>
      <c r="B1664">
        <v>-5.57812392595732E-2</v>
      </c>
      <c r="C1664">
        <v>-5.5485247587786203E-2</v>
      </c>
      <c r="D1664">
        <f t="shared" si="105"/>
        <v>2.9599167178699648E-4</v>
      </c>
      <c r="E1664" s="36">
        <f t="shared" si="106"/>
        <v>2.9599167178699648E-4</v>
      </c>
      <c r="F1664">
        <f t="shared" si="107"/>
        <v>0.53062942974361815</v>
      </c>
      <c r="G1664" s="27">
        <f t="shared" si="108"/>
        <v>0.53062942974361815</v>
      </c>
    </row>
    <row r="1665" spans="1:7" x14ac:dyDescent="0.3">
      <c r="A1665">
        <v>17311</v>
      </c>
      <c r="B1665">
        <v>-5.5821388978908502E-2</v>
      </c>
      <c r="C1665">
        <v>-5.5611559368202897E-2</v>
      </c>
      <c r="D1665">
        <f t="shared" si="105"/>
        <v>2.098296107056058E-4</v>
      </c>
      <c r="E1665" s="36">
        <f t="shared" si="106"/>
        <v>2.098296107056058E-4</v>
      </c>
      <c r="F1665">
        <f t="shared" si="107"/>
        <v>0.37589464279523321</v>
      </c>
      <c r="G1665" s="27">
        <f t="shared" si="108"/>
        <v>0.37589464279523321</v>
      </c>
    </row>
    <row r="1666" spans="1:7" x14ac:dyDescent="0.3">
      <c r="A1666">
        <v>17312</v>
      </c>
      <c r="B1666">
        <v>-5.5929023742109903E-2</v>
      </c>
      <c r="C1666">
        <v>-5.5659787357059003E-2</v>
      </c>
      <c r="D1666">
        <f t="shared" si="105"/>
        <v>2.6923638505089997E-4</v>
      </c>
      <c r="E1666" s="36">
        <f t="shared" si="106"/>
        <v>2.6923638505089997E-4</v>
      </c>
      <c r="F1666">
        <f t="shared" si="107"/>
        <v>0.48138938790055685</v>
      </c>
      <c r="G1666" s="27">
        <f t="shared" si="108"/>
        <v>0.48138938790055685</v>
      </c>
    </row>
    <row r="1667" spans="1:7" x14ac:dyDescent="0.3">
      <c r="A1667">
        <v>17313</v>
      </c>
      <c r="B1667">
        <v>-5.60558071351046E-2</v>
      </c>
      <c r="C1667">
        <v>-5.5819072590552098E-2</v>
      </c>
      <c r="D1667">
        <f t="shared" si="105"/>
        <v>2.3673454455250265E-4</v>
      </c>
      <c r="E1667" s="36">
        <f t="shared" si="106"/>
        <v>2.3673454455250265E-4</v>
      </c>
      <c r="F1667">
        <f t="shared" si="107"/>
        <v>0.42231939321100082</v>
      </c>
      <c r="G1667" s="27">
        <f t="shared" si="108"/>
        <v>0.42231939321100082</v>
      </c>
    </row>
    <row r="1668" spans="1:7" x14ac:dyDescent="0.3">
      <c r="A1668">
        <v>17314</v>
      </c>
      <c r="B1668">
        <v>-5.5957227990318402E-2</v>
      </c>
      <c r="C1668">
        <v>-5.5700115144897401E-2</v>
      </c>
      <c r="D1668">
        <f t="shared" ref="D1668:D1731" si="109">ABS(B1668-C1668)</f>
        <v>2.5711284542100088E-4</v>
      </c>
      <c r="E1668" s="36">
        <f t="shared" ref="E1668:E1731" si="110">D1668</f>
        <v>2.5711284542100088E-4</v>
      </c>
      <c r="F1668">
        <f t="shared" ref="F1668:F1731" si="111">ABS(E1668/B1668)*100</f>
        <v>0.45948102623218928</v>
      </c>
      <c r="G1668" s="27">
        <f t="shared" ref="G1668:G1731" si="112">F1668</f>
        <v>0.45948102623218928</v>
      </c>
    </row>
    <row r="1669" spans="1:7" x14ac:dyDescent="0.3">
      <c r="A1669">
        <v>17315</v>
      </c>
      <c r="B1669">
        <v>-5.7328163616990203E-2</v>
      </c>
      <c r="C1669">
        <v>-5.7346387295102302E-2</v>
      </c>
      <c r="D1669">
        <f t="shared" si="109"/>
        <v>1.8223678112098962E-5</v>
      </c>
      <c r="E1669" s="36">
        <f t="shared" si="110"/>
        <v>1.8223678112098962E-5</v>
      </c>
      <c r="F1669">
        <f t="shared" si="111"/>
        <v>3.178835141807692E-2</v>
      </c>
      <c r="G1669" s="27">
        <f t="shared" si="112"/>
        <v>3.178835141807692E-2</v>
      </c>
    </row>
    <row r="1670" spans="1:7" x14ac:dyDescent="0.3">
      <c r="A1670">
        <v>17316</v>
      </c>
      <c r="B1670">
        <v>-6.2118478376035999E-2</v>
      </c>
      <c r="C1670">
        <v>-6.1499164723971697E-2</v>
      </c>
      <c r="D1670">
        <f t="shared" si="109"/>
        <v>6.1931365206430167E-4</v>
      </c>
      <c r="E1670" s="36">
        <f t="shared" si="110"/>
        <v>6.1931365206430167E-4</v>
      </c>
      <c r="F1670">
        <f t="shared" si="111"/>
        <v>0.99698780178623914</v>
      </c>
      <c r="G1670" s="27">
        <f t="shared" si="112"/>
        <v>0.99698780178623914</v>
      </c>
    </row>
    <row r="1671" spans="1:7" x14ac:dyDescent="0.3">
      <c r="A1671">
        <v>17317</v>
      </c>
      <c r="B1671">
        <v>-6.1874373229993097E-2</v>
      </c>
      <c r="C1671">
        <v>-6.1813683891672001E-2</v>
      </c>
      <c r="D1671">
        <f t="shared" si="109"/>
        <v>6.068933832109602E-5</v>
      </c>
      <c r="E1671" s="36">
        <f t="shared" si="110"/>
        <v>6.068933832109602E-5</v>
      </c>
      <c r="F1671">
        <f t="shared" si="111"/>
        <v>9.8084772665911008E-2</v>
      </c>
      <c r="G1671" s="27">
        <f t="shared" si="112"/>
        <v>9.8084772665911008E-2</v>
      </c>
    </row>
    <row r="1672" spans="1:7" x14ac:dyDescent="0.3">
      <c r="A1672">
        <v>17318</v>
      </c>
      <c r="B1672">
        <v>-6.1752539965211399E-2</v>
      </c>
      <c r="C1672">
        <v>-6.1785158281384603E-2</v>
      </c>
      <c r="D1672">
        <f t="shared" si="109"/>
        <v>3.2618316173203821E-5</v>
      </c>
      <c r="E1672" s="36">
        <f t="shared" si="110"/>
        <v>3.2618316173203821E-5</v>
      </c>
      <c r="F1672">
        <f t="shared" si="111"/>
        <v>5.2821011397392738E-2</v>
      </c>
      <c r="G1672" s="27">
        <f t="shared" si="112"/>
        <v>5.2821011397392738E-2</v>
      </c>
    </row>
    <row r="1673" spans="1:7" x14ac:dyDescent="0.3">
      <c r="A1673">
        <v>17319</v>
      </c>
      <c r="B1673">
        <v>-6.1555712123821597E-2</v>
      </c>
      <c r="C1673">
        <v>-6.1626315888240801E-2</v>
      </c>
      <c r="D1673">
        <f t="shared" si="109"/>
        <v>7.0603764419203963E-5</v>
      </c>
      <c r="E1673" s="36">
        <f t="shared" si="110"/>
        <v>7.0603764419203963E-5</v>
      </c>
      <c r="F1673">
        <f t="shared" si="111"/>
        <v>0.11469896453668162</v>
      </c>
      <c r="G1673" s="27">
        <f t="shared" si="112"/>
        <v>0.11469896453668162</v>
      </c>
    </row>
    <row r="1674" spans="1:7" x14ac:dyDescent="0.3">
      <c r="A1674">
        <v>17320</v>
      </c>
      <c r="B1674">
        <v>-6.1434332220518501E-2</v>
      </c>
      <c r="C1674">
        <v>-6.1571497459799E-2</v>
      </c>
      <c r="D1674">
        <f t="shared" si="109"/>
        <v>1.3716523928049978E-4</v>
      </c>
      <c r="E1674" s="36">
        <f t="shared" si="110"/>
        <v>1.3716523928049978E-4</v>
      </c>
      <c r="F1674">
        <f t="shared" si="111"/>
        <v>0.22327131153333812</v>
      </c>
      <c r="G1674" s="27">
        <f t="shared" si="112"/>
        <v>0.22327131153333812</v>
      </c>
    </row>
    <row r="1675" spans="1:7" x14ac:dyDescent="0.3">
      <c r="A1675">
        <v>17321</v>
      </c>
      <c r="B1675">
        <v>-6.1248139242301602E-2</v>
      </c>
      <c r="C1675">
        <v>-6.1316128843000799E-2</v>
      </c>
      <c r="D1675">
        <f t="shared" si="109"/>
        <v>6.7989600699196184E-5</v>
      </c>
      <c r="E1675" s="36">
        <f t="shared" si="110"/>
        <v>6.7989600699196184E-5</v>
      </c>
      <c r="F1675">
        <f t="shared" si="111"/>
        <v>0.11100680206826354</v>
      </c>
      <c r="G1675" s="27">
        <f t="shared" si="112"/>
        <v>0.11100680206826354</v>
      </c>
    </row>
    <row r="1676" spans="1:7" x14ac:dyDescent="0.3">
      <c r="A1676">
        <v>17322</v>
      </c>
      <c r="B1676">
        <v>-6.1036365120973698E-2</v>
      </c>
      <c r="C1676">
        <v>-6.1195487234392498E-2</v>
      </c>
      <c r="D1676">
        <f t="shared" si="109"/>
        <v>1.5912211341879978E-4</v>
      </c>
      <c r="E1676" s="36">
        <f t="shared" si="110"/>
        <v>1.5912211341879978E-4</v>
      </c>
      <c r="F1676">
        <f t="shared" si="111"/>
        <v>0.26070050715408877</v>
      </c>
      <c r="G1676" s="27">
        <f t="shared" si="112"/>
        <v>0.26070050715408877</v>
      </c>
    </row>
    <row r="1677" spans="1:7" x14ac:dyDescent="0.3">
      <c r="A1677">
        <v>17323</v>
      </c>
      <c r="B1677">
        <v>-6.0825248629886898E-2</v>
      </c>
      <c r="C1677">
        <v>-6.1116293203562197E-2</v>
      </c>
      <c r="D1677">
        <f t="shared" si="109"/>
        <v>2.9104457367529896E-4</v>
      </c>
      <c r="E1677" s="36">
        <f t="shared" si="110"/>
        <v>2.9104457367529896E-4</v>
      </c>
      <c r="F1677">
        <f t="shared" si="111"/>
        <v>0.47849302753575956</v>
      </c>
      <c r="G1677" s="27">
        <f t="shared" si="112"/>
        <v>0.47849302753575956</v>
      </c>
    </row>
    <row r="1678" spans="1:7" x14ac:dyDescent="0.3">
      <c r="A1678">
        <v>17324</v>
      </c>
      <c r="B1678">
        <v>-6.0426896287312397E-2</v>
      </c>
      <c r="C1678">
        <v>-6.0743903536395701E-2</v>
      </c>
      <c r="D1678">
        <f t="shared" si="109"/>
        <v>3.1700724908330369E-4</v>
      </c>
      <c r="E1678" s="36">
        <f t="shared" si="110"/>
        <v>3.1700724908330369E-4</v>
      </c>
      <c r="F1678">
        <f t="shared" si="111"/>
        <v>0.52461282733441417</v>
      </c>
      <c r="G1678" s="27">
        <f t="shared" si="112"/>
        <v>0.52461282733441417</v>
      </c>
    </row>
    <row r="1679" spans="1:7" x14ac:dyDescent="0.3">
      <c r="A1679">
        <v>17325</v>
      </c>
      <c r="B1679">
        <v>-6.02154837259678E-2</v>
      </c>
      <c r="C1679">
        <v>-6.0473842685366097E-2</v>
      </c>
      <c r="D1679">
        <f t="shared" si="109"/>
        <v>2.5835895939829712E-4</v>
      </c>
      <c r="E1679" s="36">
        <f t="shared" si="110"/>
        <v>2.5835895939829712E-4</v>
      </c>
      <c r="F1679">
        <f t="shared" si="111"/>
        <v>0.42905735105284953</v>
      </c>
      <c r="G1679" s="27">
        <f t="shared" si="112"/>
        <v>0.42905735105284953</v>
      </c>
    </row>
    <row r="1680" spans="1:7" x14ac:dyDescent="0.3">
      <c r="A1680">
        <v>17326</v>
      </c>
      <c r="B1680">
        <v>-5.9375016977168397E-2</v>
      </c>
      <c r="C1680">
        <v>-5.9581510567632799E-2</v>
      </c>
      <c r="D1680">
        <f t="shared" si="109"/>
        <v>2.0649359046440163E-4</v>
      </c>
      <c r="E1680" s="36">
        <f t="shared" si="110"/>
        <v>2.0649359046440163E-4</v>
      </c>
      <c r="F1680">
        <f t="shared" si="111"/>
        <v>0.34777857923612054</v>
      </c>
      <c r="G1680" s="27">
        <f t="shared" si="112"/>
        <v>0.34777857923612054</v>
      </c>
    </row>
    <row r="1681" spans="1:7" x14ac:dyDescent="0.3">
      <c r="A1681">
        <v>17327</v>
      </c>
      <c r="B1681">
        <v>-5.8628951381921299E-2</v>
      </c>
      <c r="C1681">
        <v>-5.8732044065107E-2</v>
      </c>
      <c r="D1681">
        <f t="shared" si="109"/>
        <v>1.0309268318570153E-4</v>
      </c>
      <c r="E1681" s="36">
        <f t="shared" si="110"/>
        <v>1.0309268318570153E-4</v>
      </c>
      <c r="F1681">
        <f t="shared" si="111"/>
        <v>0.1758392070056552</v>
      </c>
      <c r="G1681" s="27">
        <f t="shared" si="112"/>
        <v>0.1758392070056552</v>
      </c>
    </row>
    <row r="1682" spans="1:7" x14ac:dyDescent="0.3">
      <c r="A1682">
        <v>17328</v>
      </c>
      <c r="B1682">
        <v>-5.7777083864380303E-2</v>
      </c>
      <c r="C1682">
        <v>-5.78851934694972E-2</v>
      </c>
      <c r="D1682">
        <f t="shared" si="109"/>
        <v>1.0810960511689616E-4</v>
      </c>
      <c r="E1682" s="36">
        <f t="shared" si="110"/>
        <v>1.0810960511689616E-4</v>
      </c>
      <c r="F1682">
        <f t="shared" si="111"/>
        <v>0.18711502534579452</v>
      </c>
      <c r="G1682" s="27">
        <f t="shared" si="112"/>
        <v>0.18711502534579452</v>
      </c>
    </row>
    <row r="1683" spans="1:7" x14ac:dyDescent="0.3">
      <c r="A1683">
        <v>17329</v>
      </c>
      <c r="B1683">
        <v>-5.7087061452546002E-2</v>
      </c>
      <c r="C1683">
        <v>-5.6955224513413401E-2</v>
      </c>
      <c r="D1683">
        <f t="shared" si="109"/>
        <v>1.3183693913260131E-4</v>
      </c>
      <c r="E1683" s="36">
        <f t="shared" si="110"/>
        <v>1.3183693913260131E-4</v>
      </c>
      <c r="F1683">
        <f t="shared" si="111"/>
        <v>0.23094013911049116</v>
      </c>
      <c r="G1683" s="27">
        <f t="shared" si="112"/>
        <v>0.23094013911049116</v>
      </c>
    </row>
    <row r="1684" spans="1:7" x14ac:dyDescent="0.3">
      <c r="A1684">
        <v>17330</v>
      </c>
      <c r="B1684">
        <v>-5.6258544671736799E-2</v>
      </c>
      <c r="C1684">
        <v>-5.6217414559713401E-2</v>
      </c>
      <c r="D1684">
        <f t="shared" si="109"/>
        <v>4.1130112023397836E-5</v>
      </c>
      <c r="E1684" s="36">
        <f t="shared" si="110"/>
        <v>4.1130112023397836E-5</v>
      </c>
      <c r="F1684">
        <f t="shared" si="111"/>
        <v>7.3109093495731345E-2</v>
      </c>
      <c r="G1684" s="27">
        <f t="shared" si="112"/>
        <v>7.3109093495731345E-2</v>
      </c>
    </row>
    <row r="1685" spans="1:7" x14ac:dyDescent="0.3">
      <c r="A1685">
        <v>17331</v>
      </c>
      <c r="B1685">
        <v>-5.57434717821714E-2</v>
      </c>
      <c r="C1685">
        <v>-5.5170967203599798E-2</v>
      </c>
      <c r="D1685">
        <f t="shared" si="109"/>
        <v>5.7250457857160181E-4</v>
      </c>
      <c r="E1685" s="36">
        <f t="shared" si="110"/>
        <v>5.7250457857160181E-4</v>
      </c>
      <c r="F1685">
        <f t="shared" si="111"/>
        <v>1.027034306023809</v>
      </c>
      <c r="G1685" s="27">
        <f t="shared" si="112"/>
        <v>1.027034306023809</v>
      </c>
    </row>
    <row r="1686" spans="1:7" x14ac:dyDescent="0.3">
      <c r="A1686">
        <v>17332</v>
      </c>
      <c r="B1686">
        <v>-5.5910038348765102E-2</v>
      </c>
      <c r="C1686">
        <v>-5.4340818116347799E-2</v>
      </c>
      <c r="D1686">
        <f t="shared" si="109"/>
        <v>1.5692202324173038E-3</v>
      </c>
      <c r="E1686" s="36">
        <f t="shared" si="110"/>
        <v>1.5692202324173038E-3</v>
      </c>
      <c r="F1686">
        <f t="shared" si="111"/>
        <v>2.8066878127118358</v>
      </c>
      <c r="G1686" s="27">
        <f t="shared" si="112"/>
        <v>2.8066878127118358</v>
      </c>
    </row>
    <row r="1687" spans="1:7" x14ac:dyDescent="0.3">
      <c r="A1687">
        <v>17333</v>
      </c>
      <c r="B1687">
        <v>-5.6518121069202801E-2</v>
      </c>
      <c r="C1687">
        <v>-5.5008161785186499E-2</v>
      </c>
      <c r="D1687">
        <f t="shared" si="109"/>
        <v>1.5099592840163018E-3</v>
      </c>
      <c r="E1687" s="36">
        <f t="shared" si="110"/>
        <v>1.5099592840163018E-3</v>
      </c>
      <c r="F1687">
        <f t="shared" si="111"/>
        <v>2.6716374420293518</v>
      </c>
      <c r="G1687" s="27">
        <f t="shared" si="112"/>
        <v>2.6716374420293518</v>
      </c>
    </row>
    <row r="1688" spans="1:7" x14ac:dyDescent="0.3">
      <c r="A1688">
        <v>17334</v>
      </c>
      <c r="B1688">
        <v>-5.6664948113118001E-2</v>
      </c>
      <c r="C1688">
        <v>-5.5800463001646601E-2</v>
      </c>
      <c r="D1688">
        <f t="shared" si="109"/>
        <v>8.6448511147139973E-4</v>
      </c>
      <c r="E1688" s="36">
        <f t="shared" si="110"/>
        <v>8.6448511147139973E-4</v>
      </c>
      <c r="F1688">
        <f t="shared" si="111"/>
        <v>1.5256082291748723</v>
      </c>
      <c r="G1688" s="27">
        <f t="shared" si="112"/>
        <v>1.5256082291748723</v>
      </c>
    </row>
    <row r="1689" spans="1:7" x14ac:dyDescent="0.3">
      <c r="A1689">
        <v>17335</v>
      </c>
      <c r="B1689">
        <v>-5.6845153759998102E-2</v>
      </c>
      <c r="C1689">
        <v>-5.5489441432080698E-2</v>
      </c>
      <c r="D1689">
        <f t="shared" si="109"/>
        <v>1.3557123279174035E-3</v>
      </c>
      <c r="E1689" s="36">
        <f t="shared" si="110"/>
        <v>1.3557123279174035E-3</v>
      </c>
      <c r="F1689">
        <f t="shared" si="111"/>
        <v>2.3849215601408353</v>
      </c>
      <c r="G1689" s="27">
        <f t="shared" si="112"/>
        <v>2.3849215601408353</v>
      </c>
    </row>
    <row r="1690" spans="1:7" x14ac:dyDescent="0.3">
      <c r="A1690">
        <v>17336</v>
      </c>
      <c r="B1690">
        <v>-5.7039262862214203E-2</v>
      </c>
      <c r="C1690">
        <v>-5.5914328940386698E-2</v>
      </c>
      <c r="D1690">
        <f t="shared" si="109"/>
        <v>1.1249339218275048E-3</v>
      </c>
      <c r="E1690" s="36">
        <f t="shared" si="110"/>
        <v>1.1249339218275048E-3</v>
      </c>
      <c r="F1690">
        <f t="shared" si="111"/>
        <v>1.9722097821371392</v>
      </c>
      <c r="G1690" s="27">
        <f t="shared" si="112"/>
        <v>1.9722097821371392</v>
      </c>
    </row>
    <row r="1691" spans="1:7" x14ac:dyDescent="0.3">
      <c r="A1691">
        <v>17337</v>
      </c>
      <c r="B1691">
        <v>-5.7237499087229499E-2</v>
      </c>
      <c r="C1691">
        <v>-5.6058746283709798E-2</v>
      </c>
      <c r="D1691">
        <f t="shared" si="109"/>
        <v>1.1787528035197004E-3</v>
      </c>
      <c r="E1691" s="36">
        <f t="shared" si="110"/>
        <v>1.1787528035197004E-3</v>
      </c>
      <c r="F1691">
        <f t="shared" si="111"/>
        <v>2.0594065469619669</v>
      </c>
      <c r="G1691" s="27">
        <f t="shared" si="112"/>
        <v>2.0594065469619669</v>
      </c>
    </row>
    <row r="1692" spans="1:7" x14ac:dyDescent="0.3">
      <c r="A1692">
        <v>17338</v>
      </c>
      <c r="B1692">
        <v>-5.6424411355341299E-2</v>
      </c>
      <c r="C1692">
        <v>-5.44420232382807E-2</v>
      </c>
      <c r="D1692">
        <f t="shared" si="109"/>
        <v>1.9823881170605989E-3</v>
      </c>
      <c r="E1692" s="36">
        <f t="shared" si="110"/>
        <v>1.9823881170605989E-3</v>
      </c>
      <c r="F1692">
        <f t="shared" si="111"/>
        <v>3.5133518798737815</v>
      </c>
      <c r="G1692" s="27">
        <f t="shared" si="112"/>
        <v>3.5133518798737815</v>
      </c>
    </row>
    <row r="1693" spans="1:7" x14ac:dyDescent="0.3">
      <c r="A1693">
        <v>17339</v>
      </c>
      <c r="B1693">
        <v>-5.56117372341123E-2</v>
      </c>
      <c r="C1693">
        <v>-5.3837359576250798E-2</v>
      </c>
      <c r="D1693">
        <f t="shared" si="109"/>
        <v>1.774377657861502E-3</v>
      </c>
      <c r="E1693" s="36">
        <f t="shared" si="110"/>
        <v>1.774377657861502E-3</v>
      </c>
      <c r="F1693">
        <f t="shared" si="111"/>
        <v>3.1906531716349567</v>
      </c>
      <c r="G1693" s="27">
        <f t="shared" si="112"/>
        <v>3.1906531716349567</v>
      </c>
    </row>
    <row r="1694" spans="1:7" x14ac:dyDescent="0.3">
      <c r="A1694">
        <v>17340</v>
      </c>
      <c r="B1694">
        <v>-5.47998303851496E-2</v>
      </c>
      <c r="C1694">
        <v>-5.3431398168463803E-2</v>
      </c>
      <c r="D1694">
        <f t="shared" si="109"/>
        <v>1.3684322166857971E-3</v>
      </c>
      <c r="E1694" s="36">
        <f t="shared" si="110"/>
        <v>1.3684322166857971E-3</v>
      </c>
      <c r="F1694">
        <f t="shared" si="111"/>
        <v>2.4971468106161026</v>
      </c>
      <c r="G1694" s="27">
        <f t="shared" si="112"/>
        <v>2.4971468106161026</v>
      </c>
    </row>
    <row r="1695" spans="1:7" x14ac:dyDescent="0.3">
      <c r="A1695">
        <v>17341</v>
      </c>
      <c r="B1695">
        <v>-5.3987303757764303E-2</v>
      </c>
      <c r="C1695">
        <v>-5.2506896173527301E-2</v>
      </c>
      <c r="D1695">
        <f t="shared" si="109"/>
        <v>1.4804075842370021E-3</v>
      </c>
      <c r="E1695" s="36">
        <f t="shared" si="110"/>
        <v>1.4804075842370021E-3</v>
      </c>
      <c r="F1695">
        <f t="shared" si="111"/>
        <v>2.7421402463057696</v>
      </c>
      <c r="G1695" s="27">
        <f t="shared" si="112"/>
        <v>2.7421402463057696</v>
      </c>
    </row>
    <row r="1696" spans="1:7" x14ac:dyDescent="0.3">
      <c r="A1696">
        <v>17342</v>
      </c>
      <c r="B1696">
        <v>-5.3605773751385498E-2</v>
      </c>
      <c r="C1696">
        <v>-5.2547629514714499E-2</v>
      </c>
      <c r="D1696">
        <f t="shared" si="109"/>
        <v>1.0581442366709992E-3</v>
      </c>
      <c r="E1696" s="36">
        <f t="shared" si="110"/>
        <v>1.0581442366709992E-3</v>
      </c>
      <c r="F1696">
        <f t="shared" si="111"/>
        <v>1.9739370642768688</v>
      </c>
      <c r="G1696" s="27">
        <f t="shared" si="112"/>
        <v>1.9739370642768688</v>
      </c>
    </row>
    <row r="1697" spans="1:7" x14ac:dyDescent="0.3">
      <c r="A1697">
        <v>17343</v>
      </c>
      <c r="B1697">
        <v>-5.3225097759098401E-2</v>
      </c>
      <c r="C1697">
        <v>-5.2283335820943203E-2</v>
      </c>
      <c r="D1697">
        <f t="shared" si="109"/>
        <v>9.4176193815519865E-4</v>
      </c>
      <c r="E1697" s="36">
        <f t="shared" si="110"/>
        <v>9.4176193815519865E-4</v>
      </c>
      <c r="F1697">
        <f t="shared" si="111"/>
        <v>1.7693944732947195</v>
      </c>
      <c r="G1697" s="27">
        <f t="shared" si="112"/>
        <v>1.7693944732947195</v>
      </c>
    </row>
    <row r="1698" spans="1:7" x14ac:dyDescent="0.3">
      <c r="A1698">
        <v>17344</v>
      </c>
      <c r="B1698">
        <v>-5.2844695291655898E-2</v>
      </c>
      <c r="C1698">
        <v>-5.2521584819929398E-2</v>
      </c>
      <c r="D1698">
        <f t="shared" si="109"/>
        <v>3.2311047172649959E-4</v>
      </c>
      <c r="E1698" s="36">
        <f t="shared" si="110"/>
        <v>3.2311047172649959E-4</v>
      </c>
      <c r="F1698">
        <f t="shared" si="111"/>
        <v>0.61143407099466862</v>
      </c>
      <c r="G1698" s="27">
        <f t="shared" si="112"/>
        <v>0.61143407099466862</v>
      </c>
    </row>
    <row r="1699" spans="1:7" x14ac:dyDescent="0.3">
      <c r="A1699">
        <v>17345</v>
      </c>
      <c r="B1699">
        <v>-5.2463769032731603E-2</v>
      </c>
      <c r="C1699">
        <v>-5.2296746793904898E-2</v>
      </c>
      <c r="D1699">
        <f t="shared" si="109"/>
        <v>1.6702223882670425E-4</v>
      </c>
      <c r="E1699" s="36">
        <f t="shared" si="110"/>
        <v>1.6702223882670425E-4</v>
      </c>
      <c r="F1699">
        <f t="shared" si="111"/>
        <v>0.31835730048769617</v>
      </c>
      <c r="G1699" s="27">
        <f t="shared" si="112"/>
        <v>0.31835730048769617</v>
      </c>
    </row>
    <row r="1700" spans="1:7" x14ac:dyDescent="0.3">
      <c r="A1700">
        <v>17346</v>
      </c>
      <c r="B1700">
        <v>-4.9502360231320597E-2</v>
      </c>
      <c r="C1700">
        <v>-4.9075431103018902E-2</v>
      </c>
      <c r="D1700">
        <f t="shared" si="109"/>
        <v>4.2692912830169516E-4</v>
      </c>
      <c r="E1700" s="36">
        <f t="shared" si="110"/>
        <v>4.2692912830169516E-4</v>
      </c>
      <c r="F1700">
        <f t="shared" si="111"/>
        <v>0.86244196500265702</v>
      </c>
      <c r="G1700" s="27">
        <f t="shared" si="112"/>
        <v>0.86244196500265702</v>
      </c>
    </row>
    <row r="1701" spans="1:7" x14ac:dyDescent="0.3">
      <c r="A1701">
        <v>17347</v>
      </c>
      <c r="B1701">
        <v>-4.6545148131735499E-2</v>
      </c>
      <c r="C1701">
        <v>-4.6442420405522697E-2</v>
      </c>
      <c r="D1701">
        <f t="shared" si="109"/>
        <v>1.0272772621280207E-4</v>
      </c>
      <c r="E1701" s="36">
        <f t="shared" si="110"/>
        <v>1.0272772621280207E-4</v>
      </c>
      <c r="F1701">
        <f t="shared" si="111"/>
        <v>0.22070555221363677</v>
      </c>
      <c r="G1701" s="27">
        <f t="shared" si="112"/>
        <v>0.22070555221363677</v>
      </c>
    </row>
    <row r="1702" spans="1:7" x14ac:dyDescent="0.3">
      <c r="A1702">
        <v>17348</v>
      </c>
      <c r="B1702">
        <v>-4.3623754447568497E-2</v>
      </c>
      <c r="C1702">
        <v>-4.30763522918194E-2</v>
      </c>
      <c r="D1702">
        <f t="shared" si="109"/>
        <v>5.4740215574909656E-4</v>
      </c>
      <c r="E1702" s="36">
        <f t="shared" si="110"/>
        <v>5.4740215574909656E-4</v>
      </c>
      <c r="F1702">
        <f t="shared" si="111"/>
        <v>1.2548258687982041</v>
      </c>
      <c r="G1702" s="27">
        <f t="shared" si="112"/>
        <v>1.2548258687982041</v>
      </c>
    </row>
    <row r="1703" spans="1:7" x14ac:dyDescent="0.3">
      <c r="A1703">
        <v>17349</v>
      </c>
      <c r="B1703">
        <v>-4.09772508772328E-2</v>
      </c>
      <c r="C1703">
        <v>-4.0411247100119299E-2</v>
      </c>
      <c r="D1703">
        <f t="shared" si="109"/>
        <v>5.6600377711350097E-4</v>
      </c>
      <c r="E1703" s="36">
        <f t="shared" si="110"/>
        <v>5.6600377711350097E-4</v>
      </c>
      <c r="F1703">
        <f t="shared" si="111"/>
        <v>1.3812634205482437</v>
      </c>
      <c r="G1703" s="27">
        <f t="shared" si="112"/>
        <v>1.3812634205482437</v>
      </c>
    </row>
    <row r="1704" spans="1:7" x14ac:dyDescent="0.3">
      <c r="A1704">
        <v>17350</v>
      </c>
      <c r="B1704">
        <v>-3.8614566632942403E-2</v>
      </c>
      <c r="C1704">
        <v>-3.8703183773673801E-2</v>
      </c>
      <c r="D1704">
        <f t="shared" si="109"/>
        <v>8.8617140731397925E-5</v>
      </c>
      <c r="E1704" s="36">
        <f t="shared" si="110"/>
        <v>8.8617140731397925E-5</v>
      </c>
      <c r="F1704">
        <f t="shared" si="111"/>
        <v>0.22949148069888714</v>
      </c>
      <c r="G1704" s="27">
        <f t="shared" si="112"/>
        <v>0.22949148069888714</v>
      </c>
    </row>
    <row r="1705" spans="1:7" x14ac:dyDescent="0.3">
      <c r="A1705">
        <v>17351</v>
      </c>
      <c r="B1705">
        <v>-3.6698235405670999E-2</v>
      </c>
      <c r="C1705">
        <v>-3.7044574962081502E-2</v>
      </c>
      <c r="D1705">
        <f t="shared" si="109"/>
        <v>3.4633955641050207E-4</v>
      </c>
      <c r="E1705" s="36">
        <f t="shared" si="110"/>
        <v>3.4633955641050207E-4</v>
      </c>
      <c r="F1705">
        <f t="shared" si="111"/>
        <v>0.94374989037478896</v>
      </c>
      <c r="G1705" s="27">
        <f t="shared" si="112"/>
        <v>0.94374989037478896</v>
      </c>
    </row>
    <row r="1706" spans="1:7" x14ac:dyDescent="0.3">
      <c r="A1706">
        <v>17352</v>
      </c>
      <c r="B1706">
        <v>-3.4940307160755503E-2</v>
      </c>
      <c r="C1706">
        <v>-3.5310684294739103E-2</v>
      </c>
      <c r="D1706">
        <f t="shared" si="109"/>
        <v>3.7037713398360012E-4</v>
      </c>
      <c r="E1706" s="36">
        <f t="shared" si="110"/>
        <v>3.7037713398360012E-4</v>
      </c>
      <c r="F1706">
        <f t="shared" si="111"/>
        <v>1.0600282713015268</v>
      </c>
      <c r="G1706" s="27">
        <f t="shared" si="112"/>
        <v>1.0600282713015268</v>
      </c>
    </row>
    <row r="1707" spans="1:7" x14ac:dyDescent="0.3">
      <c r="A1707">
        <v>17353</v>
      </c>
      <c r="B1707">
        <v>-3.3247592966462E-2</v>
      </c>
      <c r="C1707">
        <v>-3.36544045774183E-2</v>
      </c>
      <c r="D1707">
        <f t="shared" si="109"/>
        <v>4.0681161095629942E-4</v>
      </c>
      <c r="E1707" s="36">
        <f t="shared" si="110"/>
        <v>4.0681161095629942E-4</v>
      </c>
      <c r="F1707">
        <f t="shared" si="111"/>
        <v>1.2235821443274537</v>
      </c>
      <c r="G1707" s="27">
        <f t="shared" si="112"/>
        <v>1.2235821443274537</v>
      </c>
    </row>
    <row r="1708" spans="1:7" x14ac:dyDescent="0.3">
      <c r="A1708">
        <v>17354</v>
      </c>
      <c r="B1708">
        <v>-3.2741165733945997E-2</v>
      </c>
      <c r="C1708">
        <v>-3.3228033584286498E-2</v>
      </c>
      <c r="D1708">
        <f t="shared" si="109"/>
        <v>4.8686785034050134E-4</v>
      </c>
      <c r="E1708" s="36">
        <f t="shared" si="110"/>
        <v>4.8686785034050134E-4</v>
      </c>
      <c r="F1708">
        <f t="shared" si="111"/>
        <v>1.4870205120269051</v>
      </c>
      <c r="G1708" s="27">
        <f t="shared" si="112"/>
        <v>1.4870205120269051</v>
      </c>
    </row>
    <row r="1709" spans="1:7" x14ac:dyDescent="0.3">
      <c r="A1709">
        <v>17355</v>
      </c>
      <c r="B1709">
        <v>-3.21416152781809E-2</v>
      </c>
      <c r="C1709">
        <v>-3.2626010531248202E-2</v>
      </c>
      <c r="D1709">
        <f t="shared" si="109"/>
        <v>4.843952530673018E-4</v>
      </c>
      <c r="E1709" s="36">
        <f t="shared" si="110"/>
        <v>4.843952530673018E-4</v>
      </c>
      <c r="F1709">
        <f t="shared" si="111"/>
        <v>1.5070656806602061</v>
      </c>
      <c r="G1709" s="27">
        <f t="shared" si="112"/>
        <v>1.5070656806602061</v>
      </c>
    </row>
    <row r="1710" spans="1:7" x14ac:dyDescent="0.3">
      <c r="A1710">
        <v>17356</v>
      </c>
      <c r="B1710">
        <v>-3.1623523077637203E-2</v>
      </c>
      <c r="C1710">
        <v>-3.20521006410531E-2</v>
      </c>
      <c r="D1710">
        <f t="shared" si="109"/>
        <v>4.285775634158967E-4</v>
      </c>
      <c r="E1710" s="36">
        <f t="shared" si="110"/>
        <v>4.285775634158967E-4</v>
      </c>
      <c r="F1710">
        <f t="shared" si="111"/>
        <v>1.3552492629101416</v>
      </c>
      <c r="G1710" s="27">
        <f t="shared" si="112"/>
        <v>1.3552492629101416</v>
      </c>
    </row>
    <row r="1711" spans="1:7" x14ac:dyDescent="0.3">
      <c r="A1711">
        <v>17357</v>
      </c>
      <c r="B1711">
        <v>-3.1052491122422199E-2</v>
      </c>
      <c r="C1711">
        <v>-3.13481171928282E-2</v>
      </c>
      <c r="D1711">
        <f t="shared" si="109"/>
        <v>2.956260704060007E-4</v>
      </c>
      <c r="E1711" s="36">
        <f t="shared" si="110"/>
        <v>2.956260704060007E-4</v>
      </c>
      <c r="F1711">
        <f t="shared" si="111"/>
        <v>0.95202046509092075</v>
      </c>
      <c r="G1711" s="27">
        <f t="shared" si="112"/>
        <v>0.95202046509092075</v>
      </c>
    </row>
    <row r="1712" spans="1:7" x14ac:dyDescent="0.3">
      <c r="A1712">
        <v>17358</v>
      </c>
      <c r="B1712">
        <v>-3.2133385443246197E-2</v>
      </c>
      <c r="C1712">
        <v>-3.2639155288860501E-2</v>
      </c>
      <c r="D1712">
        <f t="shared" si="109"/>
        <v>5.0576984561430394E-4</v>
      </c>
      <c r="E1712" s="36">
        <f t="shared" si="110"/>
        <v>5.0576984561430394E-4</v>
      </c>
      <c r="F1712">
        <f t="shared" si="111"/>
        <v>1.5739699961200531</v>
      </c>
      <c r="G1712" s="27">
        <f t="shared" si="112"/>
        <v>1.5739699961200531</v>
      </c>
    </row>
    <row r="1713" spans="1:7" x14ac:dyDescent="0.3">
      <c r="A1713">
        <v>17359</v>
      </c>
      <c r="B1713">
        <v>-3.3271487152142301E-2</v>
      </c>
      <c r="C1713">
        <v>-3.3634987398180202E-2</v>
      </c>
      <c r="D1713">
        <f t="shared" si="109"/>
        <v>3.635002460379011E-4</v>
      </c>
      <c r="E1713" s="36">
        <f t="shared" si="110"/>
        <v>3.635002460379011E-4</v>
      </c>
      <c r="F1713">
        <f t="shared" si="111"/>
        <v>1.0925277982787609</v>
      </c>
      <c r="G1713" s="27">
        <f t="shared" si="112"/>
        <v>1.0925277982787609</v>
      </c>
    </row>
    <row r="1714" spans="1:7" x14ac:dyDescent="0.3">
      <c r="A1714">
        <v>17360</v>
      </c>
      <c r="B1714">
        <v>-3.4256488380364498E-2</v>
      </c>
      <c r="C1714">
        <v>-3.4725054366462303E-2</v>
      </c>
      <c r="D1714">
        <f t="shared" si="109"/>
        <v>4.6856598609780475E-4</v>
      </c>
      <c r="E1714" s="36">
        <f t="shared" si="110"/>
        <v>4.6856598609780475E-4</v>
      </c>
      <c r="F1714">
        <f t="shared" si="111"/>
        <v>1.3678167502025176</v>
      </c>
      <c r="G1714" s="27">
        <f t="shared" si="112"/>
        <v>1.3678167502025176</v>
      </c>
    </row>
    <row r="1715" spans="1:7" x14ac:dyDescent="0.3">
      <c r="A1715">
        <v>17361</v>
      </c>
      <c r="B1715">
        <v>-3.5462929852368201E-2</v>
      </c>
      <c r="C1715">
        <v>-3.5944367124619299E-2</v>
      </c>
      <c r="D1715">
        <f t="shared" si="109"/>
        <v>4.8143727225109789E-4</v>
      </c>
      <c r="E1715" s="36">
        <f t="shared" si="110"/>
        <v>4.8143727225109789E-4</v>
      </c>
      <c r="F1715">
        <f t="shared" si="111"/>
        <v>1.3575789542920345</v>
      </c>
      <c r="G1715" s="27">
        <f t="shared" si="112"/>
        <v>1.3575789542920345</v>
      </c>
    </row>
    <row r="1716" spans="1:7" x14ac:dyDescent="0.3">
      <c r="A1716">
        <v>17362</v>
      </c>
      <c r="B1716">
        <v>-3.6517583252693303E-2</v>
      </c>
      <c r="C1716">
        <v>-3.6954477163623697E-2</v>
      </c>
      <c r="D1716">
        <f t="shared" si="109"/>
        <v>4.3689391093039431E-4</v>
      </c>
      <c r="E1716" s="36">
        <f t="shared" si="110"/>
        <v>4.3689391093039431E-4</v>
      </c>
      <c r="F1716">
        <f t="shared" si="111"/>
        <v>1.1963932769241288</v>
      </c>
      <c r="G1716" s="27">
        <f t="shared" si="112"/>
        <v>1.1963932769241288</v>
      </c>
    </row>
    <row r="1717" spans="1:7" x14ac:dyDescent="0.3">
      <c r="A1717">
        <v>17363</v>
      </c>
      <c r="B1717">
        <v>-3.7625361427106402E-2</v>
      </c>
      <c r="C1717">
        <v>-3.8087050861941502E-2</v>
      </c>
      <c r="D1717">
        <f t="shared" si="109"/>
        <v>4.6168943483509972E-4</v>
      </c>
      <c r="E1717" s="36">
        <f t="shared" si="110"/>
        <v>4.6168943483509972E-4</v>
      </c>
      <c r="F1717">
        <f t="shared" si="111"/>
        <v>1.2270697671025832</v>
      </c>
      <c r="G1717" s="27">
        <f t="shared" si="112"/>
        <v>1.2270697671025832</v>
      </c>
    </row>
    <row r="1718" spans="1:7" x14ac:dyDescent="0.3">
      <c r="A1718">
        <v>17364</v>
      </c>
      <c r="B1718">
        <v>-3.8803084111337101E-2</v>
      </c>
      <c r="C1718">
        <v>-3.8982935303076303E-2</v>
      </c>
      <c r="D1718">
        <f t="shared" si="109"/>
        <v>1.7985119173920261E-4</v>
      </c>
      <c r="E1718" s="36">
        <f t="shared" si="110"/>
        <v>1.7985119173920261E-4</v>
      </c>
      <c r="F1718">
        <f t="shared" si="111"/>
        <v>0.46349715714131978</v>
      </c>
      <c r="G1718" s="27">
        <f t="shared" si="112"/>
        <v>0.46349715714131978</v>
      </c>
    </row>
    <row r="1719" spans="1:7" x14ac:dyDescent="0.3">
      <c r="A1719">
        <v>17365</v>
      </c>
      <c r="B1719">
        <v>-3.9858840296289E-2</v>
      </c>
      <c r="C1719">
        <v>-3.9972325099633298E-2</v>
      </c>
      <c r="D1719">
        <f t="shared" si="109"/>
        <v>1.1348480334429784E-4</v>
      </c>
      <c r="E1719" s="36">
        <f t="shared" si="110"/>
        <v>1.1348480334429784E-4</v>
      </c>
      <c r="F1719">
        <f t="shared" si="111"/>
        <v>0.2847167717392512</v>
      </c>
      <c r="G1719" s="27">
        <f t="shared" si="112"/>
        <v>0.2847167717392512</v>
      </c>
    </row>
    <row r="1720" spans="1:7" x14ac:dyDescent="0.3">
      <c r="A1720">
        <v>17366</v>
      </c>
      <c r="B1720">
        <v>-4.2334160984512398E-2</v>
      </c>
      <c r="C1720">
        <v>-4.2478546942000601E-2</v>
      </c>
      <c r="D1720">
        <f t="shared" si="109"/>
        <v>1.4438595748820365E-4</v>
      </c>
      <c r="E1720" s="36">
        <f t="shared" si="110"/>
        <v>1.4438595748820365E-4</v>
      </c>
      <c r="F1720">
        <f t="shared" si="111"/>
        <v>0.34106252286664207</v>
      </c>
      <c r="G1720" s="27">
        <f t="shared" si="112"/>
        <v>0.34106252286664207</v>
      </c>
    </row>
    <row r="1721" spans="1:7" x14ac:dyDescent="0.3">
      <c r="A1721">
        <v>17367</v>
      </c>
      <c r="B1721">
        <v>-4.46518303274792E-2</v>
      </c>
      <c r="C1721">
        <v>-4.4597395382801198E-2</v>
      </c>
      <c r="D1721">
        <f t="shared" si="109"/>
        <v>5.4434944678001529E-5</v>
      </c>
      <c r="E1721" s="36">
        <f t="shared" si="110"/>
        <v>5.4434944678001529E-5</v>
      </c>
      <c r="F1721">
        <f t="shared" si="111"/>
        <v>0.12190977229549693</v>
      </c>
      <c r="G1721" s="27">
        <f t="shared" si="112"/>
        <v>0.12190977229549693</v>
      </c>
    </row>
    <row r="1722" spans="1:7" x14ac:dyDescent="0.3">
      <c r="A1722">
        <v>17368</v>
      </c>
      <c r="B1722">
        <v>-4.7035076231880801E-2</v>
      </c>
      <c r="C1722">
        <v>-4.7040885465740499E-2</v>
      </c>
      <c r="D1722">
        <f t="shared" si="109"/>
        <v>5.8092338596979487E-6</v>
      </c>
      <c r="E1722" s="36">
        <f t="shared" si="110"/>
        <v>5.8092338596979487E-6</v>
      </c>
      <c r="F1722">
        <f t="shared" si="111"/>
        <v>1.2350854564492867E-2</v>
      </c>
      <c r="G1722" s="27">
        <f t="shared" si="112"/>
        <v>1.2350854564492867E-2</v>
      </c>
    </row>
    <row r="1723" spans="1:7" x14ac:dyDescent="0.3">
      <c r="A1723">
        <v>17369</v>
      </c>
      <c r="B1723">
        <v>-4.9407870412061898E-2</v>
      </c>
      <c r="C1723">
        <v>-4.93287971231713E-2</v>
      </c>
      <c r="D1723">
        <f t="shared" si="109"/>
        <v>7.9073288890597893E-5</v>
      </c>
      <c r="E1723" s="36">
        <f t="shared" si="110"/>
        <v>7.9073288890597893E-5</v>
      </c>
      <c r="F1723">
        <f t="shared" si="111"/>
        <v>0.16004188853137416</v>
      </c>
      <c r="G1723" s="27">
        <f t="shared" si="112"/>
        <v>0.16004188853137416</v>
      </c>
    </row>
    <row r="1724" spans="1:7" x14ac:dyDescent="0.3">
      <c r="A1724">
        <v>17370</v>
      </c>
      <c r="B1724">
        <v>-5.2025078060120002E-2</v>
      </c>
      <c r="C1724">
        <v>-5.1949897678953902E-2</v>
      </c>
      <c r="D1724">
        <f t="shared" si="109"/>
        <v>7.5180381166099763E-5</v>
      </c>
      <c r="E1724" s="36">
        <f t="shared" si="110"/>
        <v>7.5180381166099763E-5</v>
      </c>
      <c r="F1724">
        <f t="shared" si="111"/>
        <v>0.14450796417685635</v>
      </c>
      <c r="G1724" s="27">
        <f t="shared" si="112"/>
        <v>0.14450796417685635</v>
      </c>
    </row>
    <row r="1725" spans="1:7" x14ac:dyDescent="0.3">
      <c r="A1725">
        <v>17371</v>
      </c>
      <c r="B1725">
        <v>-5.4817796652494401E-2</v>
      </c>
      <c r="C1725">
        <v>-5.4565653921466298E-2</v>
      </c>
      <c r="D1725">
        <f t="shared" si="109"/>
        <v>2.5214273102810297E-4</v>
      </c>
      <c r="E1725" s="36">
        <f t="shared" si="110"/>
        <v>2.5214273102810297E-4</v>
      </c>
      <c r="F1725">
        <f t="shared" si="111"/>
        <v>0.45996509605540592</v>
      </c>
      <c r="G1725" s="27">
        <f t="shared" si="112"/>
        <v>0.45996509605540592</v>
      </c>
    </row>
    <row r="1726" spans="1:7" x14ac:dyDescent="0.3">
      <c r="A1726">
        <v>17372</v>
      </c>
      <c r="B1726">
        <v>-5.7436995979564497E-2</v>
      </c>
      <c r="C1726">
        <v>-5.7029168899027399E-2</v>
      </c>
      <c r="D1726">
        <f t="shared" si="109"/>
        <v>4.0782708053709732E-4</v>
      </c>
      <c r="E1726" s="36">
        <f t="shared" si="110"/>
        <v>4.0782708053709732E-4</v>
      </c>
      <c r="F1726">
        <f t="shared" si="111"/>
        <v>0.71004249714277901</v>
      </c>
      <c r="G1726" s="27">
        <f t="shared" si="112"/>
        <v>0.71004249714277901</v>
      </c>
    </row>
    <row r="1727" spans="1:7" x14ac:dyDescent="0.3">
      <c r="A1727">
        <v>17373</v>
      </c>
      <c r="B1727">
        <v>-5.4669903603785798E-2</v>
      </c>
      <c r="C1727">
        <v>-5.5399736809280502E-2</v>
      </c>
      <c r="D1727">
        <f t="shared" si="109"/>
        <v>7.2983320549470376E-4</v>
      </c>
      <c r="E1727" s="36">
        <f t="shared" si="110"/>
        <v>7.2983320549470376E-4</v>
      </c>
      <c r="F1727">
        <f t="shared" si="111"/>
        <v>1.3349816944695767</v>
      </c>
      <c r="G1727" s="27">
        <f t="shared" si="112"/>
        <v>1.3349816944695767</v>
      </c>
    </row>
    <row r="1728" spans="1:7" x14ac:dyDescent="0.3">
      <c r="A1728">
        <v>17374</v>
      </c>
      <c r="B1728">
        <v>-5.58150554338845E-2</v>
      </c>
      <c r="C1728">
        <v>-5.5692925360632403E-2</v>
      </c>
      <c r="D1728">
        <f t="shared" si="109"/>
        <v>1.221300732520969E-4</v>
      </c>
      <c r="E1728" s="36">
        <f t="shared" si="110"/>
        <v>1.221300732520969E-4</v>
      </c>
      <c r="F1728">
        <f t="shared" si="111"/>
        <v>0.21881206119514759</v>
      </c>
      <c r="G1728" s="27">
        <f t="shared" si="112"/>
        <v>0.21881206119514759</v>
      </c>
    </row>
    <row r="1729" spans="1:7" x14ac:dyDescent="0.3">
      <c r="A1729">
        <v>17375</v>
      </c>
      <c r="B1729">
        <v>-5.8123530498504002E-2</v>
      </c>
      <c r="C1729">
        <v>-5.7893863241016502E-2</v>
      </c>
      <c r="D1729">
        <f t="shared" si="109"/>
        <v>2.2966725748749944E-4</v>
      </c>
      <c r="E1729" s="36">
        <f t="shared" si="110"/>
        <v>2.2966725748749944E-4</v>
      </c>
      <c r="F1729">
        <f t="shared" si="111"/>
        <v>0.39513645423416027</v>
      </c>
      <c r="G1729" s="27">
        <f t="shared" si="112"/>
        <v>0.39513645423416027</v>
      </c>
    </row>
    <row r="1730" spans="1:7" x14ac:dyDescent="0.3">
      <c r="A1730">
        <v>17376</v>
      </c>
      <c r="B1730">
        <v>-6.04741828009185E-2</v>
      </c>
      <c r="C1730">
        <v>-6.0081194523784298E-2</v>
      </c>
      <c r="D1730">
        <f t="shared" si="109"/>
        <v>3.9298827713420137E-4</v>
      </c>
      <c r="E1730" s="36">
        <f t="shared" si="110"/>
        <v>3.9298827713420137E-4</v>
      </c>
      <c r="F1730">
        <f t="shared" si="111"/>
        <v>0.64984470882049283</v>
      </c>
      <c r="G1730" s="27">
        <f t="shared" si="112"/>
        <v>0.64984470882049283</v>
      </c>
    </row>
    <row r="1731" spans="1:7" x14ac:dyDescent="0.3">
      <c r="A1731">
        <v>17377</v>
      </c>
      <c r="B1731">
        <v>-5.86038389544071E-2</v>
      </c>
      <c r="C1731">
        <v>-5.8352924468397599E-2</v>
      </c>
      <c r="D1731">
        <f t="shared" si="109"/>
        <v>2.5091448600950139E-4</v>
      </c>
      <c r="E1731" s="36">
        <f t="shared" si="110"/>
        <v>2.5091448600950139E-4</v>
      </c>
      <c r="F1731">
        <f t="shared" si="111"/>
        <v>0.42815366789317172</v>
      </c>
      <c r="G1731" s="27">
        <f t="shared" si="112"/>
        <v>0.42815366789317172</v>
      </c>
    </row>
    <row r="1732" spans="1:7" x14ac:dyDescent="0.3">
      <c r="A1732">
        <v>17378</v>
      </c>
      <c r="B1732">
        <v>-6.0136786664193899E-2</v>
      </c>
      <c r="C1732">
        <v>-5.98053008529075E-2</v>
      </c>
      <c r="D1732">
        <f t="shared" ref="D1732:D1795" si="113">ABS(B1732-C1732)</f>
        <v>3.3148581128639859E-4</v>
      </c>
      <c r="E1732" s="36">
        <f t="shared" ref="E1732:E1795" si="114">D1732</f>
        <v>3.3148581128639859E-4</v>
      </c>
      <c r="F1732">
        <f t="shared" ref="F1732:F1795" si="115">ABS(E1732/B1732)*100</f>
        <v>0.55121969375821145</v>
      </c>
      <c r="G1732" s="27">
        <f t="shared" ref="G1732:G1795" si="116">F1732</f>
        <v>0.55121969375821145</v>
      </c>
    </row>
    <row r="1733" spans="1:7" x14ac:dyDescent="0.3">
      <c r="A1733">
        <v>17379</v>
      </c>
      <c r="B1733">
        <v>-6.1804243769585897E-2</v>
      </c>
      <c r="C1733">
        <v>-6.1314422417033998E-2</v>
      </c>
      <c r="D1733">
        <f t="shared" si="113"/>
        <v>4.8982135255189879E-4</v>
      </c>
      <c r="E1733" s="36">
        <f t="shared" si="114"/>
        <v>4.8982135255189879E-4</v>
      </c>
      <c r="F1733">
        <f t="shared" si="115"/>
        <v>0.792536762326573</v>
      </c>
      <c r="G1733" s="27">
        <f t="shared" si="116"/>
        <v>0.792536762326573</v>
      </c>
    </row>
    <row r="1734" spans="1:7" x14ac:dyDescent="0.3">
      <c r="A1734">
        <v>17380</v>
      </c>
      <c r="B1734">
        <v>-6.3680369553270999E-2</v>
      </c>
      <c r="C1734">
        <v>-6.2720649169087095E-2</v>
      </c>
      <c r="D1734">
        <f t="shared" si="113"/>
        <v>9.5972038418390415E-4</v>
      </c>
      <c r="E1734" s="36">
        <f t="shared" si="114"/>
        <v>9.5972038418390415E-4</v>
      </c>
      <c r="F1734">
        <f t="shared" si="115"/>
        <v>1.5070898471797691</v>
      </c>
      <c r="G1734" s="27">
        <f t="shared" si="116"/>
        <v>1.5070898471797691</v>
      </c>
    </row>
    <row r="1735" spans="1:7" x14ac:dyDescent="0.3">
      <c r="A1735">
        <v>17381</v>
      </c>
      <c r="B1735">
        <v>-6.7567336591506905E-2</v>
      </c>
      <c r="C1735">
        <v>-6.6313502792213305E-2</v>
      </c>
      <c r="D1735">
        <f t="shared" si="113"/>
        <v>1.2538337992935994E-3</v>
      </c>
      <c r="E1735" s="36">
        <f t="shared" si="114"/>
        <v>1.2538337992935994E-3</v>
      </c>
      <c r="F1735">
        <f t="shared" si="115"/>
        <v>1.8556803664970927</v>
      </c>
      <c r="G1735" s="27">
        <f t="shared" si="116"/>
        <v>1.8556803664970927</v>
      </c>
    </row>
    <row r="1736" spans="1:7" x14ac:dyDescent="0.3">
      <c r="A1736">
        <v>17382</v>
      </c>
      <c r="B1736">
        <v>-6.9290974047540199E-2</v>
      </c>
      <c r="C1736">
        <v>-6.8724425550803298E-2</v>
      </c>
      <c r="D1736">
        <f t="shared" si="113"/>
        <v>5.6654849673690166E-4</v>
      </c>
      <c r="E1736" s="36">
        <f t="shared" si="114"/>
        <v>5.6654849673690166E-4</v>
      </c>
      <c r="F1736">
        <f t="shared" si="115"/>
        <v>0.81763679111827114</v>
      </c>
      <c r="G1736" s="27">
        <f t="shared" si="116"/>
        <v>0.81763679111827114</v>
      </c>
    </row>
    <row r="1737" spans="1:7" x14ac:dyDescent="0.3">
      <c r="A1737">
        <v>17383</v>
      </c>
      <c r="B1737">
        <v>-7.0480716853690006E-2</v>
      </c>
      <c r="C1737">
        <v>-6.9961377704730099E-2</v>
      </c>
      <c r="D1737">
        <f t="shared" si="113"/>
        <v>5.1933914895990752E-4</v>
      </c>
      <c r="E1737" s="36">
        <f t="shared" si="114"/>
        <v>5.1933914895990752E-4</v>
      </c>
      <c r="F1737">
        <f t="shared" si="115"/>
        <v>0.73685281896039279</v>
      </c>
      <c r="G1737" s="27">
        <f t="shared" si="116"/>
        <v>0.73685281896039279</v>
      </c>
    </row>
    <row r="1738" spans="1:7" x14ac:dyDescent="0.3">
      <c r="A1738">
        <v>17384</v>
      </c>
      <c r="B1738">
        <v>-7.1811801682964693E-2</v>
      </c>
      <c r="C1738">
        <v>-7.1183842190038801E-2</v>
      </c>
      <c r="D1738">
        <f t="shared" si="113"/>
        <v>6.2795949292589193E-4</v>
      </c>
      <c r="E1738" s="36">
        <f t="shared" si="114"/>
        <v>6.2795949292589193E-4</v>
      </c>
      <c r="F1738">
        <f t="shared" si="115"/>
        <v>0.87445166143889885</v>
      </c>
      <c r="G1738" s="27">
        <f t="shared" si="116"/>
        <v>0.87445166143889885</v>
      </c>
    </row>
    <row r="1739" spans="1:7" x14ac:dyDescent="0.3">
      <c r="A1739">
        <v>17385</v>
      </c>
      <c r="B1739">
        <v>-7.3025577427503693E-2</v>
      </c>
      <c r="C1739">
        <v>-7.18983715986308E-2</v>
      </c>
      <c r="D1739">
        <f t="shared" si="113"/>
        <v>1.1272058288728931E-3</v>
      </c>
      <c r="E1739" s="36">
        <f t="shared" si="114"/>
        <v>1.1272058288728931E-3</v>
      </c>
      <c r="F1739">
        <f t="shared" si="115"/>
        <v>1.5435767419873252</v>
      </c>
      <c r="G1739" s="27">
        <f t="shared" si="116"/>
        <v>1.5435767419873252</v>
      </c>
    </row>
    <row r="1740" spans="1:7" x14ac:dyDescent="0.3">
      <c r="A1740">
        <v>17386</v>
      </c>
      <c r="B1740">
        <v>-7.3950141020162494E-2</v>
      </c>
      <c r="C1740">
        <v>-7.3159103155538696E-2</v>
      </c>
      <c r="D1740">
        <f t="shared" si="113"/>
        <v>7.9103786462379755E-4</v>
      </c>
      <c r="E1740" s="36">
        <f t="shared" si="114"/>
        <v>7.9103786462379755E-4</v>
      </c>
      <c r="F1740">
        <f t="shared" si="115"/>
        <v>1.0696908129061191</v>
      </c>
      <c r="G1740" s="27">
        <f t="shared" si="116"/>
        <v>1.0696908129061191</v>
      </c>
    </row>
    <row r="1741" spans="1:7" x14ac:dyDescent="0.3">
      <c r="A1741">
        <v>17387</v>
      </c>
      <c r="B1741">
        <v>-7.4818859135890703E-2</v>
      </c>
      <c r="C1741">
        <v>-7.3963819641616996E-2</v>
      </c>
      <c r="D1741">
        <f t="shared" si="113"/>
        <v>8.5503949427370718E-4</v>
      </c>
      <c r="E1741" s="36">
        <f t="shared" si="114"/>
        <v>8.5503949427370718E-4</v>
      </c>
      <c r="F1741">
        <f t="shared" si="115"/>
        <v>1.1428127936577204</v>
      </c>
      <c r="G1741" s="27">
        <f t="shared" si="116"/>
        <v>1.1428127936577204</v>
      </c>
    </row>
    <row r="1742" spans="1:7" x14ac:dyDescent="0.3">
      <c r="A1742">
        <v>17388</v>
      </c>
      <c r="B1742">
        <v>-7.5490737695936005E-2</v>
      </c>
      <c r="C1742">
        <v>-7.4368420158805196E-2</v>
      </c>
      <c r="D1742">
        <f t="shared" si="113"/>
        <v>1.1223175371308097E-3</v>
      </c>
      <c r="E1742" s="36">
        <f t="shared" si="114"/>
        <v>1.1223175371308097E-3</v>
      </c>
      <c r="F1742">
        <f t="shared" si="115"/>
        <v>1.4866956813315508</v>
      </c>
      <c r="G1742" s="27">
        <f t="shared" si="116"/>
        <v>1.4866956813315508</v>
      </c>
    </row>
    <row r="1743" spans="1:7" x14ac:dyDescent="0.3">
      <c r="A1743">
        <v>17389</v>
      </c>
      <c r="B1743">
        <v>-7.6023258028703203E-2</v>
      </c>
      <c r="C1743">
        <v>-7.4632203577121498E-2</v>
      </c>
      <c r="D1743">
        <f t="shared" si="113"/>
        <v>1.3910544515817053E-3</v>
      </c>
      <c r="E1743" s="36">
        <f t="shared" si="114"/>
        <v>1.3910544515817053E-3</v>
      </c>
      <c r="F1743">
        <f t="shared" si="115"/>
        <v>1.8297748447672439</v>
      </c>
      <c r="G1743" s="27">
        <f t="shared" si="116"/>
        <v>1.8297748447672439</v>
      </c>
    </row>
    <row r="1744" spans="1:7" x14ac:dyDescent="0.3">
      <c r="A1744">
        <v>17390</v>
      </c>
      <c r="B1744">
        <v>-7.6110104665997394E-2</v>
      </c>
      <c r="C1744">
        <v>-7.4756856615199305E-2</v>
      </c>
      <c r="D1744">
        <f t="shared" si="113"/>
        <v>1.3532480507980893E-3</v>
      </c>
      <c r="E1744" s="36">
        <f t="shared" si="114"/>
        <v>1.3532480507980893E-3</v>
      </c>
      <c r="F1744">
        <f t="shared" si="115"/>
        <v>1.7780136510607905</v>
      </c>
      <c r="G1744" s="27">
        <f t="shared" si="116"/>
        <v>1.7780136510607905</v>
      </c>
    </row>
    <row r="1745" spans="1:7" x14ac:dyDescent="0.3">
      <c r="A1745">
        <v>17391</v>
      </c>
      <c r="B1745">
        <v>-7.6260098620978503E-2</v>
      </c>
      <c r="C1745">
        <v>-7.4768489060292001E-2</v>
      </c>
      <c r="D1745">
        <f t="shared" si="113"/>
        <v>1.4916095606865021E-3</v>
      </c>
      <c r="E1745" s="36">
        <f t="shared" si="114"/>
        <v>1.4916095606865021E-3</v>
      </c>
      <c r="F1745">
        <f t="shared" si="115"/>
        <v>1.9559502120499135</v>
      </c>
      <c r="G1745" s="27">
        <f t="shared" si="116"/>
        <v>1.9559502120499135</v>
      </c>
    </row>
    <row r="1746" spans="1:7" x14ac:dyDescent="0.3">
      <c r="A1746">
        <v>17392</v>
      </c>
      <c r="B1746">
        <v>-7.6336628996276301E-2</v>
      </c>
      <c r="C1746">
        <v>-7.4783085668806995E-2</v>
      </c>
      <c r="D1746">
        <f t="shared" si="113"/>
        <v>1.5535433274693061E-3</v>
      </c>
      <c r="E1746" s="36">
        <f t="shared" si="114"/>
        <v>1.5535433274693061E-3</v>
      </c>
      <c r="F1746">
        <f t="shared" si="115"/>
        <v>2.0351217336897176</v>
      </c>
      <c r="G1746" s="27">
        <f t="shared" si="116"/>
        <v>2.0351217336897176</v>
      </c>
    </row>
    <row r="1747" spans="1:7" x14ac:dyDescent="0.3">
      <c r="A1747">
        <v>17393</v>
      </c>
      <c r="B1747">
        <v>-7.64246139159067E-2</v>
      </c>
      <c r="C1747">
        <v>-7.5007700611516098E-2</v>
      </c>
      <c r="D1747">
        <f t="shared" si="113"/>
        <v>1.4169133043906018E-3</v>
      </c>
      <c r="E1747" s="36">
        <f t="shared" si="114"/>
        <v>1.4169133043906018E-3</v>
      </c>
      <c r="F1747">
        <f t="shared" si="115"/>
        <v>1.8540012592666713</v>
      </c>
      <c r="G1747" s="27">
        <f t="shared" si="116"/>
        <v>1.8540012592666713</v>
      </c>
    </row>
    <row r="1748" spans="1:7" x14ac:dyDescent="0.3">
      <c r="A1748">
        <v>17394</v>
      </c>
      <c r="B1748">
        <v>-7.5617388111293399E-2</v>
      </c>
      <c r="C1748">
        <v>-7.4396300478093799E-2</v>
      </c>
      <c r="D1748">
        <f t="shared" si="113"/>
        <v>1.2210876331995996E-3</v>
      </c>
      <c r="E1748" s="36">
        <f t="shared" si="114"/>
        <v>1.2210876331995996E-3</v>
      </c>
      <c r="F1748">
        <f t="shared" si="115"/>
        <v>1.6148238701426807</v>
      </c>
      <c r="G1748" s="27">
        <f t="shared" si="116"/>
        <v>1.6148238701426807</v>
      </c>
    </row>
    <row r="1749" spans="1:7" x14ac:dyDescent="0.3">
      <c r="A1749">
        <v>17395</v>
      </c>
      <c r="B1749">
        <v>-7.4515848343519403E-2</v>
      </c>
      <c r="C1749">
        <v>-7.3623638626204302E-2</v>
      </c>
      <c r="D1749">
        <f t="shared" si="113"/>
        <v>8.9220971731510113E-4</v>
      </c>
      <c r="E1749" s="36">
        <f t="shared" si="114"/>
        <v>8.9220971731510113E-4</v>
      </c>
      <c r="F1749">
        <f t="shared" si="115"/>
        <v>1.1973422260483413</v>
      </c>
      <c r="G1749" s="27">
        <f t="shared" si="116"/>
        <v>1.1973422260483413</v>
      </c>
    </row>
    <row r="1750" spans="1:7" x14ac:dyDescent="0.3">
      <c r="A1750">
        <v>17396</v>
      </c>
      <c r="B1750">
        <v>-7.3024611370839806E-2</v>
      </c>
      <c r="C1750">
        <v>-7.2229286317528799E-2</v>
      </c>
      <c r="D1750">
        <f t="shared" si="113"/>
        <v>7.9532505331100789E-4</v>
      </c>
      <c r="E1750" s="36">
        <f t="shared" si="114"/>
        <v>7.9532505331100789E-4</v>
      </c>
      <c r="F1750">
        <f t="shared" si="115"/>
        <v>1.0891191865056569</v>
      </c>
      <c r="G1750" s="27">
        <f t="shared" si="116"/>
        <v>1.0891191865056569</v>
      </c>
    </row>
    <row r="1751" spans="1:7" x14ac:dyDescent="0.3">
      <c r="A1751">
        <v>17397</v>
      </c>
      <c r="B1751">
        <v>-7.1487667872876595E-2</v>
      </c>
      <c r="C1751">
        <v>-7.0943186161796304E-2</v>
      </c>
      <c r="D1751">
        <f t="shared" si="113"/>
        <v>5.4448171108029131E-4</v>
      </c>
      <c r="E1751" s="36">
        <f t="shared" si="114"/>
        <v>5.4448171108029131E-4</v>
      </c>
      <c r="F1751">
        <f t="shared" si="115"/>
        <v>0.76164424897524907</v>
      </c>
      <c r="G1751" s="27">
        <f t="shared" si="116"/>
        <v>0.76164424897524907</v>
      </c>
    </row>
    <row r="1752" spans="1:7" x14ac:dyDescent="0.3">
      <c r="A1752">
        <v>17398</v>
      </c>
      <c r="B1752">
        <v>-6.9368807811134095E-2</v>
      </c>
      <c r="C1752">
        <v>-6.87546654617507E-2</v>
      </c>
      <c r="D1752">
        <f t="shared" si="113"/>
        <v>6.1414234938339529E-4</v>
      </c>
      <c r="E1752" s="36">
        <f t="shared" si="114"/>
        <v>6.1414234938339529E-4</v>
      </c>
      <c r="F1752">
        <f t="shared" si="115"/>
        <v>0.88532925498082704</v>
      </c>
      <c r="G1752" s="27">
        <f t="shared" si="116"/>
        <v>0.88532925498082704</v>
      </c>
    </row>
    <row r="1753" spans="1:7" x14ac:dyDescent="0.3">
      <c r="A1753">
        <v>17399</v>
      </c>
      <c r="B1753">
        <v>-6.5017108184648301E-2</v>
      </c>
      <c r="C1753">
        <v>-6.4380807147782895E-2</v>
      </c>
      <c r="D1753">
        <f t="shared" si="113"/>
        <v>6.363010368654054E-4</v>
      </c>
      <c r="E1753" s="36">
        <f t="shared" si="114"/>
        <v>6.363010368654054E-4</v>
      </c>
      <c r="F1753">
        <f t="shared" si="115"/>
        <v>0.97866708414393533</v>
      </c>
      <c r="G1753" s="27">
        <f t="shared" si="116"/>
        <v>0.97866708414393533</v>
      </c>
    </row>
    <row r="1754" spans="1:7" x14ac:dyDescent="0.3">
      <c r="A1754">
        <v>17400</v>
      </c>
      <c r="B1754">
        <v>-6.3122973438910698E-2</v>
      </c>
      <c r="C1754">
        <v>-6.2770101673203599E-2</v>
      </c>
      <c r="D1754">
        <f t="shared" si="113"/>
        <v>3.5287176570709955E-4</v>
      </c>
      <c r="E1754" s="36">
        <f t="shared" si="114"/>
        <v>3.5287176570709955E-4</v>
      </c>
      <c r="F1754">
        <f t="shared" si="115"/>
        <v>0.55902272418868648</v>
      </c>
      <c r="G1754" s="27">
        <f t="shared" si="116"/>
        <v>0.55902272418868648</v>
      </c>
    </row>
    <row r="1755" spans="1:7" x14ac:dyDescent="0.3">
      <c r="A1755">
        <v>17401</v>
      </c>
      <c r="B1755">
        <v>-6.1681239365372099E-2</v>
      </c>
      <c r="C1755">
        <v>-6.1523845892536802E-2</v>
      </c>
      <c r="D1755">
        <f t="shared" si="113"/>
        <v>1.5739347283529742E-4</v>
      </c>
      <c r="E1755" s="36">
        <f t="shared" si="114"/>
        <v>1.5739347283529742E-4</v>
      </c>
      <c r="F1755">
        <f t="shared" si="115"/>
        <v>0.2551723578428261</v>
      </c>
      <c r="G1755" s="27">
        <f t="shared" si="116"/>
        <v>0.2551723578428261</v>
      </c>
    </row>
    <row r="1756" spans="1:7" x14ac:dyDescent="0.3">
      <c r="A1756">
        <v>17402</v>
      </c>
      <c r="B1756">
        <v>-6.1248605140174599E-2</v>
      </c>
      <c r="C1756">
        <v>-6.1187748542205399E-2</v>
      </c>
      <c r="D1756">
        <f t="shared" si="113"/>
        <v>6.0856597969199955E-5</v>
      </c>
      <c r="E1756" s="36">
        <f t="shared" si="114"/>
        <v>6.0856597969199955E-5</v>
      </c>
      <c r="F1756">
        <f t="shared" si="115"/>
        <v>9.9359973716825895E-2</v>
      </c>
      <c r="G1756" s="27">
        <f t="shared" si="116"/>
        <v>9.9359973716825895E-2</v>
      </c>
    </row>
    <row r="1757" spans="1:7" x14ac:dyDescent="0.3">
      <c r="A1757">
        <v>17403</v>
      </c>
      <c r="B1757">
        <v>-6.0806749674635299E-2</v>
      </c>
      <c r="C1757">
        <v>-6.0623427382512599E-2</v>
      </c>
      <c r="D1757">
        <f t="shared" si="113"/>
        <v>1.8332229212270068E-4</v>
      </c>
      <c r="E1757" s="36">
        <f t="shared" si="114"/>
        <v>1.8332229212270068E-4</v>
      </c>
      <c r="F1757">
        <f t="shared" si="115"/>
        <v>0.30148345883248395</v>
      </c>
      <c r="G1757" s="27">
        <f t="shared" si="116"/>
        <v>0.30148345883248395</v>
      </c>
    </row>
    <row r="1758" spans="1:7" x14ac:dyDescent="0.3">
      <c r="A1758">
        <v>17404</v>
      </c>
      <c r="B1758">
        <v>-6.0531910075122403E-2</v>
      </c>
      <c r="C1758">
        <v>-6.0347628311311602E-2</v>
      </c>
      <c r="D1758">
        <f t="shared" si="113"/>
        <v>1.8428176381080075E-4</v>
      </c>
      <c r="E1758" s="36">
        <f t="shared" si="114"/>
        <v>1.8428176381080075E-4</v>
      </c>
      <c r="F1758">
        <f t="shared" si="115"/>
        <v>0.30443738448382029</v>
      </c>
      <c r="G1758" s="27">
        <f t="shared" si="116"/>
        <v>0.30443738448382029</v>
      </c>
    </row>
    <row r="1759" spans="1:7" x14ac:dyDescent="0.3">
      <c r="A1759">
        <v>17405</v>
      </c>
      <c r="B1759">
        <v>-6.0343997792551E-2</v>
      </c>
      <c r="C1759">
        <v>-5.9871240416826302E-2</v>
      </c>
      <c r="D1759">
        <f t="shared" si="113"/>
        <v>4.7275737572469861E-4</v>
      </c>
      <c r="E1759" s="36">
        <f t="shared" si="114"/>
        <v>4.7275737572469861E-4</v>
      </c>
      <c r="F1759">
        <f t="shared" si="115"/>
        <v>0.78343728128509382</v>
      </c>
      <c r="G1759" s="27">
        <f t="shared" si="116"/>
        <v>0.78343728128509382</v>
      </c>
    </row>
    <row r="1760" spans="1:7" x14ac:dyDescent="0.3">
      <c r="A1760">
        <v>17406</v>
      </c>
      <c r="B1760">
        <v>-6.0456012403774101E-2</v>
      </c>
      <c r="C1760">
        <v>-6.0185393575354601E-2</v>
      </c>
      <c r="D1760">
        <f t="shared" si="113"/>
        <v>2.7061882841949991E-4</v>
      </c>
      <c r="E1760" s="36">
        <f t="shared" si="114"/>
        <v>2.7061882841949991E-4</v>
      </c>
      <c r="F1760">
        <f t="shared" si="115"/>
        <v>0.44762930543961238</v>
      </c>
      <c r="G1760" s="27">
        <f t="shared" si="116"/>
        <v>0.44762930543961238</v>
      </c>
    </row>
    <row r="1761" spans="1:7" x14ac:dyDescent="0.3">
      <c r="A1761">
        <v>17407</v>
      </c>
      <c r="B1761">
        <v>-6.0957487600955602E-2</v>
      </c>
      <c r="C1761">
        <v>-6.0768980520399203E-2</v>
      </c>
      <c r="D1761">
        <f t="shared" si="113"/>
        <v>1.8850708055639931E-4</v>
      </c>
      <c r="E1761" s="36">
        <f t="shared" si="114"/>
        <v>1.8850708055639931E-4</v>
      </c>
      <c r="F1761">
        <f t="shared" si="115"/>
        <v>0.30924352032094604</v>
      </c>
      <c r="G1761" s="27">
        <f t="shared" si="116"/>
        <v>0.30924352032094604</v>
      </c>
    </row>
    <row r="1762" spans="1:7" x14ac:dyDescent="0.3">
      <c r="A1762">
        <v>17408</v>
      </c>
      <c r="B1762">
        <v>-6.1485507024889703E-2</v>
      </c>
      <c r="C1762">
        <v>-6.1322746712169501E-2</v>
      </c>
      <c r="D1762">
        <f t="shared" si="113"/>
        <v>1.6276031272020181E-4</v>
      </c>
      <c r="E1762" s="36">
        <f t="shared" si="114"/>
        <v>1.6276031272020181E-4</v>
      </c>
      <c r="F1762">
        <f t="shared" si="115"/>
        <v>0.26471329683321221</v>
      </c>
      <c r="G1762" s="27">
        <f t="shared" si="116"/>
        <v>0.26471329683321221</v>
      </c>
    </row>
    <row r="1763" spans="1:7" x14ac:dyDescent="0.3">
      <c r="A1763">
        <v>17409</v>
      </c>
      <c r="B1763">
        <v>-6.2129941041956203E-2</v>
      </c>
      <c r="C1763">
        <v>-6.1901286471020299E-2</v>
      </c>
      <c r="D1763">
        <f t="shared" si="113"/>
        <v>2.2865457093590447E-4</v>
      </c>
      <c r="E1763" s="36">
        <f t="shared" si="114"/>
        <v>2.2865457093590447E-4</v>
      </c>
      <c r="F1763">
        <f t="shared" si="115"/>
        <v>0.36802637681805389</v>
      </c>
      <c r="G1763" s="27">
        <f t="shared" si="116"/>
        <v>0.36802637681805389</v>
      </c>
    </row>
    <row r="1764" spans="1:7" x14ac:dyDescent="0.3">
      <c r="A1764">
        <v>17410</v>
      </c>
      <c r="B1764">
        <v>-6.3993687625088794E-2</v>
      </c>
      <c r="C1764">
        <v>-6.3746180598194799E-2</v>
      </c>
      <c r="D1764">
        <f t="shared" si="113"/>
        <v>2.4750702689399495E-4</v>
      </c>
      <c r="E1764" s="36">
        <f t="shared" si="114"/>
        <v>2.4750702689399495E-4</v>
      </c>
      <c r="F1764">
        <f t="shared" si="115"/>
        <v>0.38676787676939489</v>
      </c>
      <c r="G1764" s="27">
        <f t="shared" si="116"/>
        <v>0.38676787676939489</v>
      </c>
    </row>
    <row r="1765" spans="1:7" x14ac:dyDescent="0.3">
      <c r="A1765">
        <v>17411</v>
      </c>
      <c r="B1765">
        <v>-6.5880810512610494E-2</v>
      </c>
      <c r="C1765">
        <v>-6.5653893370972202E-2</v>
      </c>
      <c r="D1765">
        <f t="shared" si="113"/>
        <v>2.2691714163829146E-4</v>
      </c>
      <c r="E1765" s="36">
        <f t="shared" si="114"/>
        <v>2.2691714163829146E-4</v>
      </c>
      <c r="F1765">
        <f t="shared" si="115"/>
        <v>0.34443586815747568</v>
      </c>
      <c r="G1765" s="27">
        <f t="shared" si="116"/>
        <v>0.34443586815747568</v>
      </c>
    </row>
    <row r="1766" spans="1:7" x14ac:dyDescent="0.3">
      <c r="A1766">
        <v>17412</v>
      </c>
      <c r="B1766">
        <v>-6.7874128400706404E-2</v>
      </c>
      <c r="C1766">
        <v>-6.7540096783911499E-2</v>
      </c>
      <c r="D1766">
        <f t="shared" si="113"/>
        <v>3.3403161679490534E-4</v>
      </c>
      <c r="E1766" s="36">
        <f t="shared" si="114"/>
        <v>3.3403161679490534E-4</v>
      </c>
      <c r="F1766">
        <f t="shared" si="115"/>
        <v>0.49213393183171816</v>
      </c>
      <c r="G1766" s="27">
        <f t="shared" si="116"/>
        <v>0.49213393183171816</v>
      </c>
    </row>
    <row r="1767" spans="1:7" x14ac:dyDescent="0.3">
      <c r="A1767">
        <v>17413</v>
      </c>
      <c r="B1767">
        <v>-6.9790449110974304E-2</v>
      </c>
      <c r="C1767">
        <v>-6.9529872386264305E-2</v>
      </c>
      <c r="D1767">
        <f t="shared" si="113"/>
        <v>2.6057672470999882E-4</v>
      </c>
      <c r="E1767" s="36">
        <f t="shared" si="114"/>
        <v>2.6057672470999882E-4</v>
      </c>
      <c r="F1767">
        <f t="shared" si="115"/>
        <v>0.37337017891324054</v>
      </c>
      <c r="G1767" s="27">
        <f t="shared" si="116"/>
        <v>0.37337017891324054</v>
      </c>
    </row>
    <row r="1768" spans="1:7" x14ac:dyDescent="0.3">
      <c r="A1768">
        <v>17414</v>
      </c>
      <c r="B1768">
        <v>-7.1902576383750097E-2</v>
      </c>
      <c r="C1768">
        <v>-7.1451110177654195E-2</v>
      </c>
      <c r="D1768">
        <f t="shared" si="113"/>
        <v>4.5146620609590182E-4</v>
      </c>
      <c r="E1768" s="36">
        <f t="shared" si="114"/>
        <v>4.5146620609590182E-4</v>
      </c>
      <c r="F1768">
        <f t="shared" si="115"/>
        <v>0.6278859935232205</v>
      </c>
      <c r="G1768" s="27">
        <f t="shared" si="116"/>
        <v>0.6278859935232205</v>
      </c>
    </row>
    <row r="1769" spans="1:7" x14ac:dyDescent="0.3">
      <c r="A1769">
        <v>17415</v>
      </c>
      <c r="B1769">
        <v>-7.3922127150085795E-2</v>
      </c>
      <c r="C1769">
        <v>-7.3441115950262106E-2</v>
      </c>
      <c r="D1769">
        <f t="shared" si="113"/>
        <v>4.8101119982368878E-4</v>
      </c>
      <c r="E1769" s="36">
        <f t="shared" si="114"/>
        <v>4.8101119982368878E-4</v>
      </c>
      <c r="F1769">
        <f t="shared" si="115"/>
        <v>0.65069988969213599</v>
      </c>
      <c r="G1769" s="27">
        <f t="shared" si="116"/>
        <v>0.65069988969213599</v>
      </c>
    </row>
    <row r="1770" spans="1:7" x14ac:dyDescent="0.3">
      <c r="A1770">
        <v>17416</v>
      </c>
      <c r="B1770">
        <v>-7.6047563830858006E-2</v>
      </c>
      <c r="C1770">
        <v>-7.5501730348598195E-2</v>
      </c>
      <c r="D1770">
        <f t="shared" si="113"/>
        <v>5.4583348225981099E-4</v>
      </c>
      <c r="E1770" s="36">
        <f t="shared" si="114"/>
        <v>5.4583348225981099E-4</v>
      </c>
      <c r="F1770">
        <f t="shared" si="115"/>
        <v>0.7177527520458542</v>
      </c>
      <c r="G1770" s="27">
        <f t="shared" si="116"/>
        <v>0.7177527520458542</v>
      </c>
    </row>
    <row r="1771" spans="1:7" x14ac:dyDescent="0.3">
      <c r="A1771">
        <v>17417</v>
      </c>
      <c r="B1771">
        <v>-7.8122148583746998E-2</v>
      </c>
      <c r="C1771">
        <v>-7.7591064736514004E-2</v>
      </c>
      <c r="D1771">
        <f t="shared" si="113"/>
        <v>5.3108384723299373E-4</v>
      </c>
      <c r="E1771" s="36">
        <f t="shared" si="114"/>
        <v>5.3108384723299373E-4</v>
      </c>
      <c r="F1771">
        <f t="shared" si="115"/>
        <v>0.6798121363286258</v>
      </c>
      <c r="G1771" s="27">
        <f t="shared" si="116"/>
        <v>0.6798121363286258</v>
      </c>
    </row>
    <row r="1772" spans="1:7" x14ac:dyDescent="0.3">
      <c r="A1772">
        <v>17418</v>
      </c>
      <c r="B1772">
        <v>-7.8288500214346607E-2</v>
      </c>
      <c r="C1772">
        <v>-7.7666839531460904E-2</v>
      </c>
      <c r="D1772">
        <f t="shared" si="113"/>
        <v>6.2166068288570242E-4</v>
      </c>
      <c r="E1772" s="36">
        <f t="shared" si="114"/>
        <v>6.2166068288570242E-4</v>
      </c>
      <c r="F1772">
        <f t="shared" si="115"/>
        <v>0.79406385507916677</v>
      </c>
      <c r="G1772" s="27">
        <f t="shared" si="116"/>
        <v>0.79406385507916677</v>
      </c>
    </row>
    <row r="1773" spans="1:7" x14ac:dyDescent="0.3">
      <c r="A1773">
        <v>17419</v>
      </c>
      <c r="B1773">
        <v>-7.8444994949501898E-2</v>
      </c>
      <c r="C1773">
        <v>-7.7911914207628594E-2</v>
      </c>
      <c r="D1773">
        <f t="shared" si="113"/>
        <v>5.3308074187330412E-4</v>
      </c>
      <c r="E1773" s="36">
        <f t="shared" si="114"/>
        <v>5.3308074187330412E-4</v>
      </c>
      <c r="F1773">
        <f t="shared" si="115"/>
        <v>0.67955991611251798</v>
      </c>
      <c r="G1773" s="27">
        <f t="shared" si="116"/>
        <v>0.67955991611251798</v>
      </c>
    </row>
    <row r="1774" spans="1:7" x14ac:dyDescent="0.3">
      <c r="A1774">
        <v>17420</v>
      </c>
      <c r="B1774">
        <v>-7.8654856714611796E-2</v>
      </c>
      <c r="C1774">
        <v>-7.7997817756270807E-2</v>
      </c>
      <c r="D1774">
        <f t="shared" si="113"/>
        <v>6.5703895834098858E-4</v>
      </c>
      <c r="E1774" s="36">
        <f t="shared" si="114"/>
        <v>6.5703895834098858E-4</v>
      </c>
      <c r="F1774">
        <f t="shared" si="115"/>
        <v>0.83534442218229832</v>
      </c>
      <c r="G1774" s="27">
        <f t="shared" si="116"/>
        <v>0.83534442218229832</v>
      </c>
    </row>
    <row r="1775" spans="1:7" x14ac:dyDescent="0.3">
      <c r="A1775">
        <v>17421</v>
      </c>
      <c r="B1775">
        <v>-7.8786462293395906E-2</v>
      </c>
      <c r="C1775">
        <v>-7.7936464757784693E-2</v>
      </c>
      <c r="D1775">
        <f t="shared" si="113"/>
        <v>8.4999753561121327E-4</v>
      </c>
      <c r="E1775" s="36">
        <f t="shared" si="114"/>
        <v>8.4999753561121327E-4</v>
      </c>
      <c r="F1775">
        <f t="shared" si="115"/>
        <v>1.0788624223865708</v>
      </c>
      <c r="G1775" s="27">
        <f t="shared" si="116"/>
        <v>1.0788624223865708</v>
      </c>
    </row>
    <row r="1776" spans="1:7" x14ac:dyDescent="0.3">
      <c r="A1776">
        <v>17422</v>
      </c>
      <c r="B1776">
        <v>-7.8285095239267105E-2</v>
      </c>
      <c r="C1776">
        <v>-7.7477004711568806E-2</v>
      </c>
      <c r="D1776">
        <f t="shared" si="113"/>
        <v>8.0809052769829914E-4</v>
      </c>
      <c r="E1776" s="36">
        <f t="shared" si="114"/>
        <v>8.0809052769829914E-4</v>
      </c>
      <c r="F1776">
        <f t="shared" si="115"/>
        <v>1.0322405883629406</v>
      </c>
      <c r="G1776" s="27">
        <f t="shared" si="116"/>
        <v>1.0322405883629406</v>
      </c>
    </row>
    <row r="1777" spans="1:7" x14ac:dyDescent="0.3">
      <c r="A1777">
        <v>17423</v>
      </c>
      <c r="B1777">
        <v>-7.7973342261353898E-2</v>
      </c>
      <c r="C1777">
        <v>-7.7031584381057394E-2</v>
      </c>
      <c r="D1777">
        <f t="shared" si="113"/>
        <v>9.4175788029650376E-4</v>
      </c>
      <c r="E1777" s="36">
        <f t="shared" si="114"/>
        <v>9.4175788029650376E-4</v>
      </c>
      <c r="F1777">
        <f t="shared" si="115"/>
        <v>1.2077946808280775</v>
      </c>
      <c r="G1777" s="27">
        <f t="shared" si="116"/>
        <v>1.2077946808280775</v>
      </c>
    </row>
    <row r="1778" spans="1:7" x14ac:dyDescent="0.3">
      <c r="A1778">
        <v>17424</v>
      </c>
      <c r="B1778">
        <v>-7.7433095212042197E-2</v>
      </c>
      <c r="C1778">
        <v>-7.6572117954436997E-2</v>
      </c>
      <c r="D1778">
        <f t="shared" si="113"/>
        <v>8.6097725760519994E-4</v>
      </c>
      <c r="E1778" s="36">
        <f t="shared" si="114"/>
        <v>8.6097725760519994E-4</v>
      </c>
      <c r="F1778">
        <f t="shared" si="115"/>
        <v>1.1118982848967955</v>
      </c>
      <c r="G1778" s="27">
        <f t="shared" si="116"/>
        <v>1.1118982848967955</v>
      </c>
    </row>
    <row r="1779" spans="1:7" x14ac:dyDescent="0.3">
      <c r="A1779">
        <v>17425</v>
      </c>
      <c r="B1779">
        <v>-7.6934191925966997E-2</v>
      </c>
      <c r="C1779">
        <v>-7.5985988834003398E-2</v>
      </c>
      <c r="D1779">
        <f t="shared" si="113"/>
        <v>9.4820309196359809E-4</v>
      </c>
      <c r="E1779" s="36">
        <f t="shared" si="114"/>
        <v>9.4820309196359809E-4</v>
      </c>
      <c r="F1779">
        <f t="shared" si="115"/>
        <v>1.2324859314517067</v>
      </c>
      <c r="G1779" s="27">
        <f t="shared" si="116"/>
        <v>1.2324859314517067</v>
      </c>
    </row>
    <row r="1780" spans="1:7" x14ac:dyDescent="0.3">
      <c r="A1780">
        <v>17426</v>
      </c>
      <c r="B1780">
        <v>-7.6835100856647701E-2</v>
      </c>
      <c r="C1780">
        <v>-7.5643660884392699E-2</v>
      </c>
      <c r="D1780">
        <f t="shared" si="113"/>
        <v>1.1914399722550012E-3</v>
      </c>
      <c r="E1780" s="36">
        <f t="shared" si="114"/>
        <v>1.1914399722550012E-3</v>
      </c>
      <c r="F1780">
        <f t="shared" si="115"/>
        <v>1.5506454198295219</v>
      </c>
      <c r="G1780" s="27">
        <f t="shared" si="116"/>
        <v>1.5506454198295219</v>
      </c>
    </row>
    <row r="1781" spans="1:7" x14ac:dyDescent="0.3">
      <c r="A1781">
        <v>17427</v>
      </c>
      <c r="B1781">
        <v>-7.6733778717596998E-2</v>
      </c>
      <c r="C1781">
        <v>-7.5584817072753496E-2</v>
      </c>
      <c r="D1781">
        <f t="shared" si="113"/>
        <v>1.1489616448435019E-3</v>
      </c>
      <c r="E1781" s="36">
        <f t="shared" si="114"/>
        <v>1.1489616448435019E-3</v>
      </c>
      <c r="F1781">
        <f t="shared" si="115"/>
        <v>1.4973348948082181</v>
      </c>
      <c r="G1781" s="27">
        <f t="shared" si="116"/>
        <v>1.4973348948082181</v>
      </c>
    </row>
    <row r="1782" spans="1:7" x14ac:dyDescent="0.3">
      <c r="A1782">
        <v>17428</v>
      </c>
      <c r="B1782">
        <v>-7.6635056954455397E-2</v>
      </c>
      <c r="C1782">
        <v>-7.5300033674263897E-2</v>
      </c>
      <c r="D1782">
        <f t="shared" si="113"/>
        <v>1.3350232801914996E-3</v>
      </c>
      <c r="E1782" s="36">
        <f t="shared" si="114"/>
        <v>1.3350232801914996E-3</v>
      </c>
      <c r="F1782">
        <f t="shared" si="115"/>
        <v>1.7420529627646926</v>
      </c>
      <c r="G1782" s="27">
        <f t="shared" si="116"/>
        <v>1.7420529627646926</v>
      </c>
    </row>
    <row r="1783" spans="1:7" x14ac:dyDescent="0.3">
      <c r="A1783">
        <v>17429</v>
      </c>
      <c r="B1783">
        <v>-7.6526358337165701E-2</v>
      </c>
      <c r="C1783">
        <v>-7.5301469415715902E-2</v>
      </c>
      <c r="D1783">
        <f t="shared" si="113"/>
        <v>1.2248889214497988E-3</v>
      </c>
      <c r="E1783" s="36">
        <f t="shared" si="114"/>
        <v>1.2248889214497988E-3</v>
      </c>
      <c r="F1783">
        <f t="shared" si="115"/>
        <v>1.6006104929926095</v>
      </c>
      <c r="G1783" s="27">
        <f t="shared" si="116"/>
        <v>1.6006104929926095</v>
      </c>
    </row>
    <row r="1784" spans="1:7" x14ac:dyDescent="0.3">
      <c r="A1784">
        <v>17430</v>
      </c>
      <c r="B1784">
        <v>-7.5294605895682098E-2</v>
      </c>
      <c r="C1784">
        <v>-7.4147946699863701E-2</v>
      </c>
      <c r="D1784">
        <f t="shared" si="113"/>
        <v>1.1466591958183975E-3</v>
      </c>
      <c r="E1784" s="36">
        <f t="shared" si="114"/>
        <v>1.1466591958183975E-3</v>
      </c>
      <c r="F1784">
        <f t="shared" si="115"/>
        <v>1.5228968691423281</v>
      </c>
      <c r="G1784" s="27">
        <f t="shared" si="116"/>
        <v>1.5228968691423281</v>
      </c>
    </row>
    <row r="1785" spans="1:7" x14ac:dyDescent="0.3">
      <c r="A1785">
        <v>17431</v>
      </c>
      <c r="B1785">
        <v>-7.4076114573889504E-2</v>
      </c>
      <c r="C1785">
        <v>-7.3080580417789101E-2</v>
      </c>
      <c r="D1785">
        <f t="shared" si="113"/>
        <v>9.9553415610040275E-4</v>
      </c>
      <c r="E1785" s="36">
        <f t="shared" si="114"/>
        <v>9.9553415610040275E-4</v>
      </c>
      <c r="F1785">
        <f t="shared" si="115"/>
        <v>1.3439340897225063</v>
      </c>
      <c r="G1785" s="27">
        <f t="shared" si="116"/>
        <v>1.3439340897225063</v>
      </c>
    </row>
    <row r="1786" spans="1:7" x14ac:dyDescent="0.3">
      <c r="A1786">
        <v>17432</v>
      </c>
      <c r="B1786">
        <v>-7.28339448541689E-2</v>
      </c>
      <c r="C1786">
        <v>-7.2082163716952599E-2</v>
      </c>
      <c r="D1786">
        <f t="shared" si="113"/>
        <v>7.517811372163008E-4</v>
      </c>
      <c r="E1786" s="36">
        <f t="shared" si="114"/>
        <v>7.517811372163008E-4</v>
      </c>
      <c r="F1786">
        <f t="shared" si="115"/>
        <v>1.0321851146763337</v>
      </c>
      <c r="G1786" s="27">
        <f t="shared" si="116"/>
        <v>1.0321851146763337</v>
      </c>
    </row>
    <row r="1787" spans="1:7" x14ac:dyDescent="0.3">
      <c r="A1787">
        <v>17433</v>
      </c>
      <c r="B1787">
        <v>-7.1615145778626793E-2</v>
      </c>
      <c r="C1787">
        <v>-7.0878160057642595E-2</v>
      </c>
      <c r="D1787">
        <f t="shared" si="113"/>
        <v>7.3698572098419846E-4</v>
      </c>
      <c r="E1787" s="36">
        <f t="shared" si="114"/>
        <v>7.3698572098419846E-4</v>
      </c>
      <c r="F1787">
        <f t="shared" si="115"/>
        <v>1.0290919790379711</v>
      </c>
      <c r="G1787" s="27">
        <f t="shared" si="116"/>
        <v>1.0290919790379711</v>
      </c>
    </row>
    <row r="1788" spans="1:7" x14ac:dyDescent="0.3">
      <c r="A1788">
        <v>17434</v>
      </c>
      <c r="B1788">
        <v>-7.1992154444458098E-2</v>
      </c>
      <c r="C1788">
        <v>-7.5248346689649401E-2</v>
      </c>
      <c r="D1788">
        <f t="shared" si="113"/>
        <v>3.2561922451913028E-3</v>
      </c>
      <c r="E1788" s="36">
        <f t="shared" si="114"/>
        <v>3.2561922451913028E-3</v>
      </c>
      <c r="F1788">
        <f t="shared" si="115"/>
        <v>4.5229820809202934</v>
      </c>
      <c r="G1788" s="27">
        <f t="shared" si="116"/>
        <v>4.5229820809202934</v>
      </c>
    </row>
    <row r="1789" spans="1:7" x14ac:dyDescent="0.3">
      <c r="A1789">
        <v>17435</v>
      </c>
      <c r="B1789">
        <v>-7.5286047271771295E-2</v>
      </c>
      <c r="C1789">
        <v>-7.4587586176421E-2</v>
      </c>
      <c r="D1789">
        <f t="shared" si="113"/>
        <v>6.9846109535029455E-4</v>
      </c>
      <c r="E1789" s="36">
        <f t="shared" si="114"/>
        <v>6.9846109535029455E-4</v>
      </c>
      <c r="F1789">
        <f t="shared" si="115"/>
        <v>0.927743082099868</v>
      </c>
      <c r="G1789" s="27">
        <f t="shared" si="116"/>
        <v>0.927743082099868</v>
      </c>
    </row>
    <row r="1790" spans="1:7" x14ac:dyDescent="0.3">
      <c r="A1790">
        <v>17436</v>
      </c>
      <c r="B1790">
        <v>-7.3792482710564697E-2</v>
      </c>
      <c r="C1790">
        <v>-7.3580986466235704E-2</v>
      </c>
      <c r="D1790">
        <f t="shared" si="113"/>
        <v>2.1149624432899305E-4</v>
      </c>
      <c r="E1790" s="36">
        <f t="shared" si="114"/>
        <v>2.1149624432899305E-4</v>
      </c>
      <c r="F1790">
        <f t="shared" si="115"/>
        <v>0.28660947099251566</v>
      </c>
      <c r="G1790" s="27">
        <f t="shared" si="116"/>
        <v>0.28660947099251566</v>
      </c>
    </row>
    <row r="1791" spans="1:7" x14ac:dyDescent="0.3">
      <c r="A1791">
        <v>17437</v>
      </c>
      <c r="B1791">
        <v>-7.22769615523631E-2</v>
      </c>
      <c r="C1791">
        <v>-7.2021583419456595E-2</v>
      </c>
      <c r="D1791">
        <f t="shared" si="113"/>
        <v>2.5537813290650579E-4</v>
      </c>
      <c r="E1791" s="36">
        <f t="shared" si="114"/>
        <v>2.5537813290650579E-4</v>
      </c>
      <c r="F1791">
        <f t="shared" si="115"/>
        <v>0.35333269055795857</v>
      </c>
      <c r="G1791" s="27">
        <f t="shared" si="116"/>
        <v>0.35333269055795857</v>
      </c>
    </row>
    <row r="1792" spans="1:7" x14ac:dyDescent="0.3">
      <c r="A1792">
        <v>17438</v>
      </c>
      <c r="B1792">
        <v>-7.0470224579522303E-2</v>
      </c>
      <c r="C1792">
        <v>-7.0421318256753004E-2</v>
      </c>
      <c r="D1792">
        <f t="shared" si="113"/>
        <v>4.8906322769298738E-5</v>
      </c>
      <c r="E1792" s="36">
        <f t="shared" si="114"/>
        <v>4.8906322769298738E-5</v>
      </c>
      <c r="F1792">
        <f t="shared" si="115"/>
        <v>6.9399981426354437E-2</v>
      </c>
      <c r="G1792" s="27">
        <f t="shared" si="116"/>
        <v>6.9399981426354437E-2</v>
      </c>
    </row>
    <row r="1793" spans="1:7" x14ac:dyDescent="0.3">
      <c r="A1793">
        <v>17439</v>
      </c>
      <c r="B1793">
        <v>-6.85184154868239E-2</v>
      </c>
      <c r="C1793">
        <v>-6.8374452146973394E-2</v>
      </c>
      <c r="D1793">
        <f t="shared" si="113"/>
        <v>1.439633398505058E-4</v>
      </c>
      <c r="E1793" s="36">
        <f t="shared" si="114"/>
        <v>1.439633398505058E-4</v>
      </c>
      <c r="F1793">
        <f t="shared" si="115"/>
        <v>0.21010897410228346</v>
      </c>
      <c r="G1793" s="27">
        <f t="shared" si="116"/>
        <v>0.21010897410228346</v>
      </c>
    </row>
    <row r="1794" spans="1:7" x14ac:dyDescent="0.3">
      <c r="A1794">
        <v>17440</v>
      </c>
      <c r="B1794">
        <v>-6.6724804488715803E-2</v>
      </c>
      <c r="C1794">
        <v>-6.6432853897409203E-2</v>
      </c>
      <c r="D1794">
        <f t="shared" si="113"/>
        <v>2.9195059130660006E-4</v>
      </c>
      <c r="E1794" s="36">
        <f t="shared" si="114"/>
        <v>2.9195059130660006E-4</v>
      </c>
      <c r="F1794">
        <f t="shared" si="115"/>
        <v>0.43754431885367823</v>
      </c>
      <c r="G1794" s="27">
        <f t="shared" si="116"/>
        <v>0.43754431885367823</v>
      </c>
    </row>
    <row r="1795" spans="1:7" x14ac:dyDescent="0.3">
      <c r="A1795">
        <v>17441</v>
      </c>
      <c r="B1795">
        <v>-6.4908075054385103E-2</v>
      </c>
      <c r="C1795">
        <v>-6.4764985611032597E-2</v>
      </c>
      <c r="D1795">
        <f t="shared" si="113"/>
        <v>1.4308944335250651E-4</v>
      </c>
      <c r="E1795" s="36">
        <f t="shared" si="114"/>
        <v>1.4308944335250651E-4</v>
      </c>
      <c r="F1795">
        <f t="shared" si="115"/>
        <v>0.22044937125714312</v>
      </c>
      <c r="G1795" s="27">
        <f t="shared" si="116"/>
        <v>0.22044937125714312</v>
      </c>
    </row>
    <row r="1796" spans="1:7" x14ac:dyDescent="0.3">
      <c r="A1796">
        <v>17442</v>
      </c>
      <c r="B1796">
        <v>-6.19641734448678E-2</v>
      </c>
      <c r="C1796">
        <v>-6.17888479169829E-2</v>
      </c>
      <c r="D1796">
        <f t="shared" ref="D1796:D1859" si="117">ABS(B1796-C1796)</f>
        <v>1.7532552788489947E-4</v>
      </c>
      <c r="E1796" s="36">
        <f t="shared" ref="E1796:E1859" si="118">D1796</f>
        <v>1.7532552788489947E-4</v>
      </c>
      <c r="F1796">
        <f t="shared" ref="F1796:F1859" si="119">ABS(E1796/B1796)*100</f>
        <v>0.282946609528963</v>
      </c>
      <c r="G1796" s="27">
        <f t="shared" ref="G1796:G1859" si="120">F1796</f>
        <v>0.282946609528963</v>
      </c>
    </row>
    <row r="1797" spans="1:7" x14ac:dyDescent="0.3">
      <c r="A1797">
        <v>17443</v>
      </c>
      <c r="B1797">
        <v>-5.9155696411600803E-2</v>
      </c>
      <c r="C1797">
        <v>-5.8923273119191301E-2</v>
      </c>
      <c r="D1797">
        <f t="shared" si="117"/>
        <v>2.3242329240950182E-4</v>
      </c>
      <c r="E1797" s="36">
        <f t="shared" si="118"/>
        <v>2.3242329240950182E-4</v>
      </c>
      <c r="F1797">
        <f t="shared" si="119"/>
        <v>0.39290094869700853</v>
      </c>
      <c r="G1797" s="27">
        <f t="shared" si="120"/>
        <v>0.39290094869700853</v>
      </c>
    </row>
    <row r="1798" spans="1:7" x14ac:dyDescent="0.3">
      <c r="A1798">
        <v>17444</v>
      </c>
      <c r="B1798">
        <v>-5.6357307299183201E-2</v>
      </c>
      <c r="C1798">
        <v>-5.6117195565825999E-2</v>
      </c>
      <c r="D1798">
        <f t="shared" si="117"/>
        <v>2.4011173335720254E-4</v>
      </c>
      <c r="E1798" s="36">
        <f t="shared" si="118"/>
        <v>2.4011173335720254E-4</v>
      </c>
      <c r="F1798">
        <f t="shared" si="119"/>
        <v>0.42605252959039536</v>
      </c>
      <c r="G1798" s="27">
        <f t="shared" si="120"/>
        <v>0.42605252959039536</v>
      </c>
    </row>
    <row r="1799" spans="1:7" x14ac:dyDescent="0.3">
      <c r="A1799">
        <v>17445</v>
      </c>
      <c r="B1799">
        <v>-5.3602547418182898E-2</v>
      </c>
      <c r="C1799">
        <v>-5.3339156263860203E-2</v>
      </c>
      <c r="D1799">
        <f t="shared" si="117"/>
        <v>2.6339115432269522E-4</v>
      </c>
      <c r="E1799" s="36">
        <f t="shared" si="118"/>
        <v>2.6339115432269522E-4</v>
      </c>
      <c r="F1799">
        <f t="shared" si="119"/>
        <v>0.49137805385970978</v>
      </c>
      <c r="G1799" s="27">
        <f t="shared" si="120"/>
        <v>0.49137805385970978</v>
      </c>
    </row>
    <row r="1800" spans="1:7" x14ac:dyDescent="0.3">
      <c r="A1800">
        <v>17446</v>
      </c>
      <c r="B1800">
        <v>-5.1208482714584003E-2</v>
      </c>
      <c r="C1800">
        <v>-5.1007881986699602E-2</v>
      </c>
      <c r="D1800">
        <f t="shared" si="117"/>
        <v>2.0060072788440075E-4</v>
      </c>
      <c r="E1800" s="36">
        <f t="shared" si="118"/>
        <v>2.0060072788440075E-4</v>
      </c>
      <c r="F1800">
        <f t="shared" si="119"/>
        <v>0.39173339503626875</v>
      </c>
      <c r="G1800" s="27">
        <f t="shared" si="120"/>
        <v>0.39173339503626875</v>
      </c>
    </row>
    <row r="1801" spans="1:7" x14ac:dyDescent="0.3">
      <c r="A1801">
        <v>17447</v>
      </c>
      <c r="B1801">
        <v>-4.8932587257892297E-2</v>
      </c>
      <c r="C1801">
        <v>-4.8677452915431303E-2</v>
      </c>
      <c r="D1801">
        <f t="shared" si="117"/>
        <v>2.551343424609942E-4</v>
      </c>
      <c r="E1801" s="36">
        <f t="shared" si="118"/>
        <v>2.551343424609942E-4</v>
      </c>
      <c r="F1801">
        <f t="shared" si="119"/>
        <v>0.52139965768894381</v>
      </c>
      <c r="G1801" s="27">
        <f t="shared" si="120"/>
        <v>0.52139965768894381</v>
      </c>
    </row>
    <row r="1802" spans="1:7" x14ac:dyDescent="0.3">
      <c r="A1802">
        <v>17448</v>
      </c>
      <c r="B1802">
        <v>-4.6696848595824902E-2</v>
      </c>
      <c r="C1802">
        <v>-4.65222956301981E-2</v>
      </c>
      <c r="D1802">
        <f t="shared" si="117"/>
        <v>1.7455296562680217E-4</v>
      </c>
      <c r="E1802" s="36">
        <f t="shared" si="118"/>
        <v>1.7455296562680217E-4</v>
      </c>
      <c r="F1802">
        <f t="shared" si="119"/>
        <v>0.37380031174610934</v>
      </c>
      <c r="G1802" s="27">
        <f t="shared" si="120"/>
        <v>0.37380031174610934</v>
      </c>
    </row>
    <row r="1803" spans="1:7" x14ac:dyDescent="0.3">
      <c r="A1803">
        <v>17449</v>
      </c>
      <c r="B1803">
        <v>-4.4408059665126398E-2</v>
      </c>
      <c r="C1803">
        <v>-4.4243065065788102E-2</v>
      </c>
      <c r="D1803">
        <f t="shared" si="117"/>
        <v>1.6499459933829591E-4</v>
      </c>
      <c r="E1803" s="36">
        <f t="shared" si="118"/>
        <v>1.6499459933829591E-4</v>
      </c>
      <c r="F1803">
        <f t="shared" si="119"/>
        <v>0.37154201418051597</v>
      </c>
      <c r="G1803" s="27">
        <f t="shared" si="120"/>
        <v>0.37154201418051597</v>
      </c>
    </row>
    <row r="1804" spans="1:7" x14ac:dyDescent="0.3">
      <c r="A1804">
        <v>17450</v>
      </c>
      <c r="B1804">
        <v>-4.30559308319967E-2</v>
      </c>
      <c r="C1804">
        <v>-4.28364038057054E-2</v>
      </c>
      <c r="D1804">
        <f t="shared" si="117"/>
        <v>2.1952702629129961E-4</v>
      </c>
      <c r="E1804" s="36">
        <f t="shared" si="118"/>
        <v>2.1952702629129961E-4</v>
      </c>
      <c r="F1804">
        <f t="shared" si="119"/>
        <v>0.50986477832261778</v>
      </c>
      <c r="G1804" s="27">
        <f t="shared" si="120"/>
        <v>0.50986477832261778</v>
      </c>
    </row>
    <row r="1805" spans="1:7" x14ac:dyDescent="0.3">
      <c r="A1805">
        <v>17451</v>
      </c>
      <c r="B1805">
        <v>-4.1838658016737099E-2</v>
      </c>
      <c r="C1805">
        <v>-4.1639344501499802E-2</v>
      </c>
      <c r="D1805">
        <f t="shared" si="117"/>
        <v>1.9931351523729685E-4</v>
      </c>
      <c r="E1805" s="36">
        <f t="shared" si="118"/>
        <v>1.9931351523729685E-4</v>
      </c>
      <c r="F1805">
        <f t="shared" si="119"/>
        <v>0.47638601400064901</v>
      </c>
      <c r="G1805" s="27">
        <f t="shared" si="120"/>
        <v>0.47638601400064901</v>
      </c>
    </row>
    <row r="1806" spans="1:7" x14ac:dyDescent="0.3">
      <c r="A1806">
        <v>17452</v>
      </c>
      <c r="B1806">
        <v>-4.05913247583344E-2</v>
      </c>
      <c r="C1806">
        <v>-4.0336864482157099E-2</v>
      </c>
      <c r="D1806">
        <f t="shared" si="117"/>
        <v>2.5446027617730127E-4</v>
      </c>
      <c r="E1806" s="36">
        <f t="shared" si="118"/>
        <v>2.5446027617730127E-4</v>
      </c>
      <c r="F1806">
        <f t="shared" si="119"/>
        <v>0.62688339858889253</v>
      </c>
      <c r="G1806" s="27">
        <f t="shared" si="120"/>
        <v>0.62688339858889253</v>
      </c>
    </row>
    <row r="1807" spans="1:7" x14ac:dyDescent="0.3">
      <c r="A1807">
        <v>17453</v>
      </c>
      <c r="B1807">
        <v>-3.92686151527952E-2</v>
      </c>
      <c r="C1807">
        <v>-3.9090750039457403E-2</v>
      </c>
      <c r="D1807">
        <f t="shared" si="117"/>
        <v>1.7786511333779675E-4</v>
      </c>
      <c r="E1807" s="36">
        <f t="shared" si="118"/>
        <v>1.7786511333779675E-4</v>
      </c>
      <c r="F1807">
        <f t="shared" si="119"/>
        <v>0.45294470570382733</v>
      </c>
      <c r="G1807" s="27">
        <f t="shared" si="120"/>
        <v>0.45294470570382733</v>
      </c>
    </row>
    <row r="1808" spans="1:7" x14ac:dyDescent="0.3">
      <c r="A1808">
        <v>17454</v>
      </c>
      <c r="B1808">
        <v>-3.9836625885897002E-2</v>
      </c>
      <c r="C1808">
        <v>-3.95910975507048E-2</v>
      </c>
      <c r="D1808">
        <f t="shared" si="117"/>
        <v>2.4552833519220219E-4</v>
      </c>
      <c r="E1808" s="36">
        <f t="shared" si="118"/>
        <v>2.4552833519220219E-4</v>
      </c>
      <c r="F1808">
        <f t="shared" si="119"/>
        <v>0.61633818058653489</v>
      </c>
      <c r="G1808" s="27">
        <f t="shared" si="120"/>
        <v>0.61633818058653489</v>
      </c>
    </row>
    <row r="1809" spans="1:7" x14ac:dyDescent="0.3">
      <c r="A1809">
        <v>17455</v>
      </c>
      <c r="B1809">
        <v>-4.0496840103686101E-2</v>
      </c>
      <c r="C1809">
        <v>-4.0218847696515098E-2</v>
      </c>
      <c r="D1809">
        <f t="shared" si="117"/>
        <v>2.7799240717100299E-4</v>
      </c>
      <c r="E1809" s="36">
        <f t="shared" si="118"/>
        <v>2.7799240717100299E-4</v>
      </c>
      <c r="F1809">
        <f t="shared" si="119"/>
        <v>0.6864545640085622</v>
      </c>
      <c r="G1809" s="27">
        <f t="shared" si="120"/>
        <v>0.6864545640085622</v>
      </c>
    </row>
    <row r="1810" spans="1:7" x14ac:dyDescent="0.3">
      <c r="A1810">
        <v>17456</v>
      </c>
      <c r="B1810">
        <v>-4.1064544960353402E-2</v>
      </c>
      <c r="C1810">
        <v>-4.0842996292879401E-2</v>
      </c>
      <c r="D1810">
        <f t="shared" si="117"/>
        <v>2.2154866747400165E-4</v>
      </c>
      <c r="E1810" s="36">
        <f t="shared" si="118"/>
        <v>2.2154866747400165E-4</v>
      </c>
      <c r="F1810">
        <f t="shared" si="119"/>
        <v>0.53951326548948808</v>
      </c>
      <c r="G1810" s="27">
        <f t="shared" si="120"/>
        <v>0.53951326548948808</v>
      </c>
    </row>
    <row r="1811" spans="1:7" x14ac:dyDescent="0.3">
      <c r="A1811">
        <v>17457</v>
      </c>
      <c r="B1811">
        <v>-4.1724909108877398E-2</v>
      </c>
      <c r="C1811">
        <v>-4.1474823283480802E-2</v>
      </c>
      <c r="D1811">
        <f t="shared" si="117"/>
        <v>2.5008582539659541E-4</v>
      </c>
      <c r="E1811" s="36">
        <f t="shared" si="118"/>
        <v>2.5008582539659541E-4</v>
      </c>
      <c r="F1811">
        <f t="shared" si="119"/>
        <v>0.59936817296358624</v>
      </c>
      <c r="G1811" s="27">
        <f t="shared" si="120"/>
        <v>0.59936817296358624</v>
      </c>
    </row>
    <row r="1812" spans="1:7" x14ac:dyDescent="0.3">
      <c r="A1812">
        <v>17458</v>
      </c>
      <c r="B1812">
        <v>-4.24917495266579E-2</v>
      </c>
      <c r="C1812">
        <v>-4.2189385967592502E-2</v>
      </c>
      <c r="D1812">
        <f t="shared" si="117"/>
        <v>3.0236355906539808E-4</v>
      </c>
      <c r="E1812" s="36">
        <f t="shared" si="118"/>
        <v>3.0236355906539808E-4</v>
      </c>
      <c r="F1812">
        <f t="shared" si="119"/>
        <v>0.71158180690043205</v>
      </c>
      <c r="G1812" s="27">
        <f t="shared" si="120"/>
        <v>0.71158180690043205</v>
      </c>
    </row>
    <row r="1813" spans="1:7" x14ac:dyDescent="0.3">
      <c r="A1813">
        <v>17459</v>
      </c>
      <c r="B1813">
        <v>-4.3247371218864801E-2</v>
      </c>
      <c r="C1813">
        <v>-4.2942737560693799E-2</v>
      </c>
      <c r="D1813">
        <f t="shared" si="117"/>
        <v>3.0463365817100241E-4</v>
      </c>
      <c r="E1813" s="36">
        <f t="shared" si="118"/>
        <v>3.0463365817100241E-4</v>
      </c>
      <c r="F1813">
        <f t="shared" si="119"/>
        <v>0.70439809307558354</v>
      </c>
      <c r="G1813" s="27">
        <f t="shared" si="120"/>
        <v>0.70439809307558354</v>
      </c>
    </row>
    <row r="1814" spans="1:7" x14ac:dyDescent="0.3">
      <c r="A1814">
        <v>17460</v>
      </c>
      <c r="B1814">
        <v>-4.4067541334362803E-2</v>
      </c>
      <c r="C1814">
        <v>-4.3854668767357698E-2</v>
      </c>
      <c r="D1814">
        <f t="shared" si="117"/>
        <v>2.1287256700510543E-4</v>
      </c>
      <c r="E1814" s="36">
        <f t="shared" si="118"/>
        <v>2.1287256700510543E-4</v>
      </c>
      <c r="F1814">
        <f t="shared" si="119"/>
        <v>0.48305977724042559</v>
      </c>
      <c r="G1814" s="27">
        <f t="shared" si="120"/>
        <v>0.48305977724042559</v>
      </c>
    </row>
    <row r="1815" spans="1:7" x14ac:dyDescent="0.3">
      <c r="A1815">
        <v>17461</v>
      </c>
      <c r="B1815">
        <v>-4.4823501833863001E-2</v>
      </c>
      <c r="C1815">
        <v>-4.4545943329934203E-2</v>
      </c>
      <c r="D1815">
        <f t="shared" si="117"/>
        <v>2.7755850392879866E-4</v>
      </c>
      <c r="E1815" s="36">
        <f t="shared" si="118"/>
        <v>2.7755850392879866E-4</v>
      </c>
      <c r="F1815">
        <f t="shared" si="119"/>
        <v>0.61922538974656893</v>
      </c>
      <c r="G1815" s="27">
        <f t="shared" si="120"/>
        <v>0.61922538974656893</v>
      </c>
    </row>
    <row r="1816" spans="1:7" x14ac:dyDescent="0.3">
      <c r="A1816">
        <v>17462</v>
      </c>
      <c r="B1816">
        <v>-4.72576583349349E-2</v>
      </c>
      <c r="C1816">
        <v>-4.7007756513689498E-2</v>
      </c>
      <c r="D1816">
        <f t="shared" si="117"/>
        <v>2.4990182124540183E-4</v>
      </c>
      <c r="E1816" s="36">
        <f t="shared" si="118"/>
        <v>2.4990182124540183E-4</v>
      </c>
      <c r="F1816">
        <f t="shared" si="119"/>
        <v>0.52880703371767279</v>
      </c>
      <c r="G1816" s="27">
        <f t="shared" si="120"/>
        <v>0.52880703371767279</v>
      </c>
    </row>
    <row r="1817" spans="1:7" x14ac:dyDescent="0.3">
      <c r="A1817">
        <v>17463</v>
      </c>
      <c r="B1817">
        <v>-4.9640105544531E-2</v>
      </c>
      <c r="C1817">
        <v>-4.9349659092470001E-2</v>
      </c>
      <c r="D1817">
        <f t="shared" si="117"/>
        <v>2.904464520609995E-4</v>
      </c>
      <c r="E1817" s="36">
        <f t="shared" si="118"/>
        <v>2.904464520609995E-4</v>
      </c>
      <c r="F1817">
        <f t="shared" si="119"/>
        <v>0.58510442086076275</v>
      </c>
      <c r="G1817" s="27">
        <f t="shared" si="120"/>
        <v>0.58510442086076275</v>
      </c>
    </row>
    <row r="1818" spans="1:7" x14ac:dyDescent="0.3">
      <c r="A1818">
        <v>17464</v>
      </c>
      <c r="B1818">
        <v>-5.2076711716631599E-2</v>
      </c>
      <c r="C1818">
        <v>-5.17911737731723E-2</v>
      </c>
      <c r="D1818">
        <f t="shared" si="117"/>
        <v>2.8553794345929917E-4</v>
      </c>
      <c r="E1818" s="36">
        <f t="shared" si="118"/>
        <v>2.8553794345929917E-4</v>
      </c>
      <c r="F1818">
        <f t="shared" si="119"/>
        <v>0.5483025599101099</v>
      </c>
      <c r="G1818" s="27">
        <f t="shared" si="120"/>
        <v>0.5483025599101099</v>
      </c>
    </row>
    <row r="1819" spans="1:7" x14ac:dyDescent="0.3">
      <c r="A1819">
        <v>17465</v>
      </c>
      <c r="B1819">
        <v>-5.43795896323978E-2</v>
      </c>
      <c r="C1819">
        <v>-5.3893174935798802E-2</v>
      </c>
      <c r="D1819">
        <f t="shared" si="117"/>
        <v>4.8641469659899822E-4</v>
      </c>
      <c r="E1819" s="36">
        <f t="shared" si="118"/>
        <v>4.8641469659899822E-4</v>
      </c>
      <c r="F1819">
        <f t="shared" si="119"/>
        <v>0.89448026343546783</v>
      </c>
      <c r="G1819" s="27">
        <f t="shared" si="120"/>
        <v>0.89448026343546783</v>
      </c>
    </row>
    <row r="1820" spans="1:7" x14ac:dyDescent="0.3">
      <c r="A1820">
        <v>17466</v>
      </c>
      <c r="B1820">
        <v>-5.6924607549263699E-2</v>
      </c>
      <c r="C1820">
        <v>-5.64847538578594E-2</v>
      </c>
      <c r="D1820">
        <f t="shared" si="117"/>
        <v>4.3985369140429886E-4</v>
      </c>
      <c r="E1820" s="36">
        <f t="shared" si="118"/>
        <v>4.3985369140429886E-4</v>
      </c>
      <c r="F1820">
        <f t="shared" si="119"/>
        <v>0.77269516706573804</v>
      </c>
      <c r="G1820" s="27">
        <f t="shared" si="120"/>
        <v>0.77269516706573804</v>
      </c>
    </row>
    <row r="1821" spans="1:7" x14ac:dyDescent="0.3">
      <c r="A1821">
        <v>17467</v>
      </c>
      <c r="B1821">
        <v>-5.9441048269167802E-2</v>
      </c>
      <c r="C1821">
        <v>-5.8959788671229099E-2</v>
      </c>
      <c r="D1821">
        <f t="shared" si="117"/>
        <v>4.8125959793870327E-4</v>
      </c>
      <c r="E1821" s="36">
        <f t="shared" si="118"/>
        <v>4.8125959793870327E-4</v>
      </c>
      <c r="F1821">
        <f t="shared" si="119"/>
        <v>0.80964184171081255</v>
      </c>
      <c r="G1821" s="27">
        <f t="shared" si="120"/>
        <v>0.80964184171081255</v>
      </c>
    </row>
    <row r="1822" spans="1:7" x14ac:dyDescent="0.3">
      <c r="A1822">
        <v>17468</v>
      </c>
      <c r="B1822">
        <v>-5.57978545234964E-2</v>
      </c>
      <c r="C1822">
        <v>-5.4683780665745203E-2</v>
      </c>
      <c r="D1822">
        <f t="shared" si="117"/>
        <v>1.1140738577511966E-3</v>
      </c>
      <c r="E1822" s="36">
        <f t="shared" si="118"/>
        <v>1.1140738577511966E-3</v>
      </c>
      <c r="F1822">
        <f t="shared" si="119"/>
        <v>1.9966249011994925</v>
      </c>
      <c r="G1822" s="27">
        <f t="shared" si="120"/>
        <v>1.9966249011994925</v>
      </c>
    </row>
    <row r="1823" spans="1:7" x14ac:dyDescent="0.3">
      <c r="A1823">
        <v>17469</v>
      </c>
      <c r="B1823">
        <v>-5.76227855070197E-2</v>
      </c>
      <c r="C1823">
        <v>-5.6924365226611297E-2</v>
      </c>
      <c r="D1823">
        <f t="shared" si="117"/>
        <v>6.9842028040840304E-4</v>
      </c>
      <c r="E1823" s="36">
        <f t="shared" si="118"/>
        <v>6.9842028040840304E-4</v>
      </c>
      <c r="F1823">
        <f t="shared" si="119"/>
        <v>1.2120557419483311</v>
      </c>
      <c r="G1823" s="27">
        <f t="shared" si="120"/>
        <v>1.2120557419483311</v>
      </c>
    </row>
    <row r="1824" spans="1:7" x14ac:dyDescent="0.3">
      <c r="A1824">
        <v>17470</v>
      </c>
      <c r="B1824">
        <v>-5.9726403722081399E-2</v>
      </c>
      <c r="C1824">
        <v>-5.8985058630871501E-2</v>
      </c>
      <c r="D1824">
        <f t="shared" si="117"/>
        <v>7.4134509120989817E-4</v>
      </c>
      <c r="E1824" s="36">
        <f t="shared" si="118"/>
        <v>7.4134509120989817E-4</v>
      </c>
      <c r="F1824">
        <f t="shared" si="119"/>
        <v>1.2412351071052619</v>
      </c>
      <c r="G1824" s="27">
        <f t="shared" si="120"/>
        <v>1.2412351071052619</v>
      </c>
    </row>
    <row r="1825" spans="1:7" x14ac:dyDescent="0.3">
      <c r="A1825">
        <v>17471</v>
      </c>
      <c r="B1825">
        <v>-6.2012203289937097E-2</v>
      </c>
      <c r="C1825">
        <v>-6.1075128964930697E-2</v>
      </c>
      <c r="D1825">
        <f t="shared" si="117"/>
        <v>9.3707432500639981E-4</v>
      </c>
      <c r="E1825" s="36">
        <f t="shared" si="118"/>
        <v>9.3707432500639981E-4</v>
      </c>
      <c r="F1825">
        <f t="shared" si="119"/>
        <v>1.511112773440936</v>
      </c>
      <c r="G1825" s="27">
        <f t="shared" si="120"/>
        <v>1.511112773440936</v>
      </c>
    </row>
    <row r="1826" spans="1:7" x14ac:dyDescent="0.3">
      <c r="A1826">
        <v>17472</v>
      </c>
      <c r="B1826">
        <v>-6.4679714762474305E-2</v>
      </c>
      <c r="C1826">
        <v>-6.3496793344595306E-2</v>
      </c>
      <c r="D1826">
        <f t="shared" si="117"/>
        <v>1.1829214178789987E-3</v>
      </c>
      <c r="E1826" s="36">
        <f t="shared" si="118"/>
        <v>1.1829214178789987E-3</v>
      </c>
      <c r="F1826">
        <f t="shared" si="119"/>
        <v>1.8288909006835985</v>
      </c>
      <c r="G1826" s="27">
        <f t="shared" si="120"/>
        <v>1.8288909006835985</v>
      </c>
    </row>
    <row r="1827" spans="1:7" x14ac:dyDescent="0.3">
      <c r="A1827">
        <v>18913</v>
      </c>
      <c r="B1827">
        <v>-6.28835968664887E-2</v>
      </c>
      <c r="C1827">
        <v>-6.1688088695104101E-2</v>
      </c>
      <c r="D1827">
        <f t="shared" si="117"/>
        <v>1.1955081713845989E-3</v>
      </c>
      <c r="E1827" s="36">
        <f t="shared" si="118"/>
        <v>1.1955081713845989E-3</v>
      </c>
      <c r="F1827">
        <f t="shared" si="119"/>
        <v>1.9011447037974656</v>
      </c>
      <c r="G1827" s="27">
        <f t="shared" si="120"/>
        <v>1.9011447037974656</v>
      </c>
    </row>
    <row r="1828" spans="1:7" x14ac:dyDescent="0.3">
      <c r="A1828">
        <v>18914</v>
      </c>
      <c r="B1828">
        <v>-6.2468936233973198E-2</v>
      </c>
      <c r="C1828">
        <v>-6.13956187246366E-2</v>
      </c>
      <c r="D1828">
        <f t="shared" si="117"/>
        <v>1.0733175093365979E-3</v>
      </c>
      <c r="E1828" s="36">
        <f t="shared" si="118"/>
        <v>1.0733175093365979E-3</v>
      </c>
      <c r="F1828">
        <f t="shared" si="119"/>
        <v>1.7181619762445761</v>
      </c>
      <c r="G1828" s="27">
        <f t="shared" si="120"/>
        <v>1.7181619762445761</v>
      </c>
    </row>
    <row r="1829" spans="1:7" x14ac:dyDescent="0.3">
      <c r="A1829">
        <v>18915</v>
      </c>
      <c r="B1829">
        <v>-6.2028546801446698E-2</v>
      </c>
      <c r="C1829">
        <v>-6.0888539383144098E-2</v>
      </c>
      <c r="D1829">
        <f t="shared" si="117"/>
        <v>1.1400074183025993E-3</v>
      </c>
      <c r="E1829" s="36">
        <f t="shared" si="118"/>
        <v>1.1400074183025993E-3</v>
      </c>
      <c r="F1829">
        <f t="shared" si="119"/>
        <v>1.8378754252485741</v>
      </c>
      <c r="G1829" s="27">
        <f t="shared" si="120"/>
        <v>1.8378754252485741</v>
      </c>
    </row>
    <row r="1830" spans="1:7" x14ac:dyDescent="0.3">
      <c r="A1830">
        <v>18916</v>
      </c>
      <c r="B1830">
        <v>-6.1587007640254002E-2</v>
      </c>
      <c r="C1830">
        <v>-6.0456606737119202E-2</v>
      </c>
      <c r="D1830">
        <f t="shared" si="117"/>
        <v>1.1304009031347997E-3</v>
      </c>
      <c r="E1830" s="36">
        <f t="shared" si="118"/>
        <v>1.1304009031347997E-3</v>
      </c>
      <c r="F1830">
        <f t="shared" si="119"/>
        <v>1.8354535257464861</v>
      </c>
      <c r="G1830" s="27">
        <f t="shared" si="120"/>
        <v>1.8354535257464861</v>
      </c>
    </row>
    <row r="1831" spans="1:7" x14ac:dyDescent="0.3">
      <c r="A1831">
        <v>18917</v>
      </c>
      <c r="B1831">
        <v>-6.1146616548356299E-2</v>
      </c>
      <c r="C1831">
        <v>-6.0231629527544697E-2</v>
      </c>
      <c r="D1831">
        <f t="shared" si="117"/>
        <v>9.1498702081160149E-4</v>
      </c>
      <c r="E1831" s="36">
        <f t="shared" si="118"/>
        <v>9.1498702081160149E-4</v>
      </c>
      <c r="F1831">
        <f t="shared" si="119"/>
        <v>1.4963820935014556</v>
      </c>
      <c r="G1831" s="27">
        <f t="shared" si="120"/>
        <v>1.4963820935014556</v>
      </c>
    </row>
    <row r="1832" spans="1:7" x14ac:dyDescent="0.3">
      <c r="A1832">
        <v>18918</v>
      </c>
      <c r="B1832">
        <v>-6.0740073117148699E-2</v>
      </c>
      <c r="C1832">
        <v>-5.9672630739673799E-2</v>
      </c>
      <c r="D1832">
        <f t="shared" si="117"/>
        <v>1.0674423774749003E-3</v>
      </c>
      <c r="E1832" s="36">
        <f t="shared" si="118"/>
        <v>1.0674423774749003E-3</v>
      </c>
      <c r="F1832">
        <f t="shared" si="119"/>
        <v>1.7573939619995784</v>
      </c>
      <c r="G1832" s="27">
        <f t="shared" si="120"/>
        <v>1.7573939619995784</v>
      </c>
    </row>
    <row r="1833" spans="1:7" x14ac:dyDescent="0.3">
      <c r="A1833">
        <v>18919</v>
      </c>
      <c r="B1833">
        <v>-6.03288660710153E-2</v>
      </c>
      <c r="C1833">
        <v>-5.9337064946522897E-2</v>
      </c>
      <c r="D1833">
        <f t="shared" si="117"/>
        <v>9.9180112449240299E-4</v>
      </c>
      <c r="E1833" s="36">
        <f t="shared" si="118"/>
        <v>9.9180112449240299E-4</v>
      </c>
      <c r="F1833">
        <f t="shared" si="119"/>
        <v>1.6439909931755023</v>
      </c>
      <c r="G1833" s="27">
        <f t="shared" si="120"/>
        <v>1.6439909931755023</v>
      </c>
    </row>
    <row r="1834" spans="1:7" x14ac:dyDescent="0.3">
      <c r="A1834">
        <v>18920</v>
      </c>
      <c r="B1834">
        <v>-5.9914776706066299E-2</v>
      </c>
      <c r="C1834">
        <v>-5.8943846459033701E-2</v>
      </c>
      <c r="D1834">
        <f t="shared" si="117"/>
        <v>9.7093024703259756E-4</v>
      </c>
      <c r="E1834" s="36">
        <f t="shared" si="118"/>
        <v>9.7093024703259756E-4</v>
      </c>
      <c r="F1834">
        <f t="shared" si="119"/>
        <v>1.620518844284188</v>
      </c>
      <c r="G1834" s="27">
        <f t="shared" si="120"/>
        <v>1.620518844284188</v>
      </c>
    </row>
    <row r="1835" spans="1:7" x14ac:dyDescent="0.3">
      <c r="A1835">
        <v>18921</v>
      </c>
      <c r="B1835">
        <v>-5.9508873685443102E-2</v>
      </c>
      <c r="C1835">
        <v>-5.8471780574388101E-2</v>
      </c>
      <c r="D1835">
        <f t="shared" si="117"/>
        <v>1.0370931110550013E-3</v>
      </c>
      <c r="E1835" s="36">
        <f t="shared" si="118"/>
        <v>1.0370931110550013E-3</v>
      </c>
      <c r="F1835">
        <f t="shared" si="119"/>
        <v>1.7427537219691862</v>
      </c>
      <c r="G1835" s="27">
        <f t="shared" si="120"/>
        <v>1.7427537219691862</v>
      </c>
    </row>
    <row r="1836" spans="1:7" x14ac:dyDescent="0.3">
      <c r="A1836">
        <v>18922</v>
      </c>
      <c r="B1836">
        <v>-5.9548972869103302E-2</v>
      </c>
      <c r="C1836">
        <v>-5.8424161001767401E-2</v>
      </c>
      <c r="D1836">
        <f t="shared" si="117"/>
        <v>1.1248118673359009E-3</v>
      </c>
      <c r="E1836" s="36">
        <f t="shared" si="118"/>
        <v>1.1248118673359009E-3</v>
      </c>
      <c r="F1836">
        <f t="shared" si="119"/>
        <v>1.8888854217660302</v>
      </c>
      <c r="G1836" s="27">
        <f t="shared" si="120"/>
        <v>1.8888854217660302</v>
      </c>
    </row>
    <row r="1837" spans="1:7" x14ac:dyDescent="0.3">
      <c r="A1837">
        <v>18923</v>
      </c>
      <c r="B1837">
        <v>-5.9600400347389601E-2</v>
      </c>
      <c r="C1837">
        <v>-5.8692528442406799E-2</v>
      </c>
      <c r="D1837">
        <f t="shared" si="117"/>
        <v>9.0787190498280157E-4</v>
      </c>
      <c r="E1837" s="36">
        <f t="shared" si="118"/>
        <v>9.0787190498280157E-4</v>
      </c>
      <c r="F1837">
        <f t="shared" si="119"/>
        <v>1.5232647762282436</v>
      </c>
      <c r="G1837" s="27">
        <f t="shared" si="120"/>
        <v>1.5232647762282436</v>
      </c>
    </row>
    <row r="1838" spans="1:7" x14ac:dyDescent="0.3">
      <c r="A1838">
        <v>18924</v>
      </c>
      <c r="B1838">
        <v>-5.9636325167477501E-2</v>
      </c>
      <c r="C1838">
        <v>-5.8770797673506001E-2</v>
      </c>
      <c r="D1838">
        <f t="shared" si="117"/>
        <v>8.6552749397150047E-4</v>
      </c>
      <c r="E1838" s="36">
        <f t="shared" si="118"/>
        <v>8.6552749397150047E-4</v>
      </c>
      <c r="F1838">
        <f t="shared" si="119"/>
        <v>1.4513427706030309</v>
      </c>
      <c r="G1838" s="27">
        <f t="shared" si="120"/>
        <v>1.4513427706030309</v>
      </c>
    </row>
    <row r="1839" spans="1:7" x14ac:dyDescent="0.3">
      <c r="A1839">
        <v>18925</v>
      </c>
      <c r="B1839">
        <v>-5.9681544933011497E-2</v>
      </c>
      <c r="C1839">
        <v>-5.8825329762785303E-2</v>
      </c>
      <c r="D1839">
        <f t="shared" si="117"/>
        <v>8.562151702261947E-4</v>
      </c>
      <c r="E1839" s="36">
        <f t="shared" si="118"/>
        <v>8.562151702261947E-4</v>
      </c>
      <c r="F1839">
        <f t="shared" si="119"/>
        <v>1.4346397553669872</v>
      </c>
      <c r="G1839" s="27">
        <f t="shared" si="120"/>
        <v>1.4346397553669872</v>
      </c>
    </row>
    <row r="1840" spans="1:7" x14ac:dyDescent="0.3">
      <c r="A1840">
        <v>18926</v>
      </c>
      <c r="B1840">
        <v>-6.0059105562549397E-2</v>
      </c>
      <c r="C1840">
        <v>-5.9233273782446298E-2</v>
      </c>
      <c r="D1840">
        <f t="shared" si="117"/>
        <v>8.2583178010309927E-4</v>
      </c>
      <c r="E1840" s="36">
        <f t="shared" si="118"/>
        <v>8.2583178010309927E-4</v>
      </c>
      <c r="F1840">
        <f t="shared" si="119"/>
        <v>1.3750317664038889</v>
      </c>
      <c r="G1840" s="27">
        <f t="shared" si="120"/>
        <v>1.3750317664038889</v>
      </c>
    </row>
    <row r="1841" spans="1:7" x14ac:dyDescent="0.3">
      <c r="A1841">
        <v>18927</v>
      </c>
      <c r="B1841">
        <v>-6.0436689217166599E-2</v>
      </c>
      <c r="C1841">
        <v>-5.9652775860303403E-2</v>
      </c>
      <c r="D1841">
        <f t="shared" si="117"/>
        <v>7.8391335686319591E-4</v>
      </c>
      <c r="E1841" s="36">
        <f t="shared" si="118"/>
        <v>7.8391335686319591E-4</v>
      </c>
      <c r="F1841">
        <f t="shared" si="119"/>
        <v>1.2970819001126406</v>
      </c>
      <c r="G1841" s="27">
        <f t="shared" si="120"/>
        <v>1.2970819001126406</v>
      </c>
    </row>
    <row r="1842" spans="1:7" x14ac:dyDescent="0.3">
      <c r="A1842">
        <v>18928</v>
      </c>
      <c r="B1842">
        <v>-6.0812869634886101E-2</v>
      </c>
      <c r="C1842">
        <v>-6.0006631249259298E-2</v>
      </c>
      <c r="D1842">
        <f t="shared" si="117"/>
        <v>8.0623838562680211E-4</v>
      </c>
      <c r="E1842" s="36">
        <f t="shared" si="118"/>
        <v>8.0623838562680211E-4</v>
      </c>
      <c r="F1842">
        <f t="shared" si="119"/>
        <v>1.3257693486055999</v>
      </c>
      <c r="G1842" s="27">
        <f t="shared" si="120"/>
        <v>1.3257693486055999</v>
      </c>
    </row>
    <row r="1843" spans="1:7" x14ac:dyDescent="0.3">
      <c r="A1843">
        <v>18929</v>
      </c>
      <c r="B1843">
        <v>-6.1190423185673103E-2</v>
      </c>
      <c r="C1843">
        <v>-6.0363513551055001E-2</v>
      </c>
      <c r="D1843">
        <f t="shared" si="117"/>
        <v>8.269096346181018E-4</v>
      </c>
      <c r="E1843" s="36">
        <f t="shared" si="118"/>
        <v>8.269096346181018E-4</v>
      </c>
      <c r="F1843">
        <f t="shared" si="119"/>
        <v>1.3513710014865714</v>
      </c>
      <c r="G1843" s="27">
        <f t="shared" si="120"/>
        <v>1.3513710014865714</v>
      </c>
    </row>
    <row r="1844" spans="1:7" x14ac:dyDescent="0.3">
      <c r="A1844">
        <v>18930</v>
      </c>
      <c r="B1844">
        <v>-6.2098326295362799E-2</v>
      </c>
      <c r="C1844">
        <v>-6.10445043282377E-2</v>
      </c>
      <c r="D1844">
        <f t="shared" si="117"/>
        <v>1.0538219671250987E-3</v>
      </c>
      <c r="E1844" s="36">
        <f t="shared" si="118"/>
        <v>1.0538219671250987E-3</v>
      </c>
      <c r="F1844">
        <f t="shared" si="119"/>
        <v>1.6970215301982994</v>
      </c>
      <c r="G1844" s="27">
        <f t="shared" si="120"/>
        <v>1.6970215301982994</v>
      </c>
    </row>
    <row r="1845" spans="1:7" x14ac:dyDescent="0.3">
      <c r="A1845">
        <v>18931</v>
      </c>
      <c r="B1845">
        <v>-6.3003998889114302E-2</v>
      </c>
      <c r="C1845">
        <v>-6.1955297152132598E-2</v>
      </c>
      <c r="D1845">
        <f t="shared" si="117"/>
        <v>1.0487017369817039E-3</v>
      </c>
      <c r="E1845" s="36">
        <f t="shared" si="118"/>
        <v>1.0487017369817039E-3</v>
      </c>
      <c r="F1845">
        <f t="shared" si="119"/>
        <v>1.664500278509935</v>
      </c>
      <c r="G1845" s="27">
        <f t="shared" si="120"/>
        <v>1.664500278509935</v>
      </c>
    </row>
    <row r="1846" spans="1:7" x14ac:dyDescent="0.3">
      <c r="A1846">
        <v>18932</v>
      </c>
      <c r="B1846">
        <v>-6.3910702617470602E-2</v>
      </c>
      <c r="C1846">
        <v>-6.2762019690066506E-2</v>
      </c>
      <c r="D1846">
        <f t="shared" si="117"/>
        <v>1.1486829274040961E-3</v>
      </c>
      <c r="E1846" s="36">
        <f t="shared" si="118"/>
        <v>1.1486829274040961E-3</v>
      </c>
      <c r="F1846">
        <f t="shared" si="119"/>
        <v>1.7973248303643159</v>
      </c>
      <c r="G1846" s="27">
        <f t="shared" si="120"/>
        <v>1.7973248303643159</v>
      </c>
    </row>
    <row r="1847" spans="1:7" x14ac:dyDescent="0.3">
      <c r="A1847">
        <v>18933</v>
      </c>
      <c r="B1847">
        <v>-6.4816688074682993E-2</v>
      </c>
      <c r="C1847">
        <v>-6.3730106040294401E-2</v>
      </c>
      <c r="D1847">
        <f t="shared" si="117"/>
        <v>1.0865820343885918E-3</v>
      </c>
      <c r="E1847" s="36">
        <f t="shared" si="118"/>
        <v>1.0865820343885918E-3</v>
      </c>
      <c r="F1847">
        <f t="shared" si="119"/>
        <v>1.6763924024266894</v>
      </c>
      <c r="G1847" s="27">
        <f t="shared" si="120"/>
        <v>1.6763924024266894</v>
      </c>
    </row>
    <row r="1848" spans="1:7" x14ac:dyDescent="0.3">
      <c r="A1848">
        <v>18934</v>
      </c>
      <c r="B1848">
        <v>-6.6419906137002299E-2</v>
      </c>
      <c r="C1848">
        <v>-6.5354543294421794E-2</v>
      </c>
      <c r="D1848">
        <f t="shared" si="117"/>
        <v>1.0653628425805056E-3</v>
      </c>
      <c r="E1848" s="36">
        <f t="shared" si="118"/>
        <v>1.0653628425805056E-3</v>
      </c>
      <c r="F1848">
        <f t="shared" si="119"/>
        <v>1.6039812528235351</v>
      </c>
      <c r="G1848" s="27">
        <f t="shared" si="120"/>
        <v>1.6039812528235351</v>
      </c>
    </row>
    <row r="1849" spans="1:7" x14ac:dyDescent="0.3">
      <c r="A1849">
        <v>18935</v>
      </c>
      <c r="B1849">
        <v>-6.7999018587239293E-2</v>
      </c>
      <c r="C1849">
        <v>-6.7038290945861598E-2</v>
      </c>
      <c r="D1849">
        <f t="shared" si="117"/>
        <v>9.6072764137769551E-4</v>
      </c>
      <c r="E1849" s="36">
        <f t="shared" si="118"/>
        <v>9.6072764137769551E-4</v>
      </c>
      <c r="F1849">
        <f t="shared" si="119"/>
        <v>1.4128551578213304</v>
      </c>
      <c r="G1849" s="27">
        <f t="shared" si="120"/>
        <v>1.4128551578213304</v>
      </c>
    </row>
    <row r="1850" spans="1:7" x14ac:dyDescent="0.3">
      <c r="A1850">
        <v>18936</v>
      </c>
      <c r="B1850">
        <v>-6.72036522622457E-2</v>
      </c>
      <c r="C1850">
        <v>-6.6163227636795899E-2</v>
      </c>
      <c r="D1850">
        <f t="shared" si="117"/>
        <v>1.0404246254498012E-3</v>
      </c>
      <c r="E1850" s="36">
        <f t="shared" si="118"/>
        <v>1.0404246254498012E-3</v>
      </c>
      <c r="F1850">
        <f t="shared" si="119"/>
        <v>1.5481667891944331</v>
      </c>
      <c r="G1850" s="27">
        <f t="shared" si="120"/>
        <v>1.5481667891944331</v>
      </c>
    </row>
    <row r="1851" spans="1:7" x14ac:dyDescent="0.3">
      <c r="A1851">
        <v>18937</v>
      </c>
      <c r="B1851">
        <v>-6.5537958241018601E-2</v>
      </c>
      <c r="C1851">
        <v>-6.4636859207489294E-2</v>
      </c>
      <c r="D1851">
        <f t="shared" si="117"/>
        <v>9.0109903352930676E-4</v>
      </c>
      <c r="E1851" s="36">
        <f t="shared" si="118"/>
        <v>9.0109903352930676E-4</v>
      </c>
      <c r="F1851">
        <f t="shared" si="119"/>
        <v>1.3749269243565341</v>
      </c>
      <c r="G1851" s="27">
        <f t="shared" si="120"/>
        <v>1.3749269243565341</v>
      </c>
    </row>
    <row r="1852" spans="1:7" x14ac:dyDescent="0.3">
      <c r="A1852">
        <v>18938</v>
      </c>
      <c r="B1852">
        <v>-6.3880218241105902E-2</v>
      </c>
      <c r="C1852">
        <v>-6.2704736493494298E-2</v>
      </c>
      <c r="D1852">
        <f t="shared" si="117"/>
        <v>1.1754817476116036E-3</v>
      </c>
      <c r="E1852" s="36">
        <f t="shared" si="118"/>
        <v>1.1754817476116036E-3</v>
      </c>
      <c r="F1852">
        <f t="shared" si="119"/>
        <v>1.8401342073925475</v>
      </c>
      <c r="G1852" s="27">
        <f t="shared" si="120"/>
        <v>1.8401342073925475</v>
      </c>
    </row>
    <row r="1853" spans="1:7" x14ac:dyDescent="0.3">
      <c r="A1853">
        <v>18939</v>
      </c>
      <c r="B1853">
        <v>-6.0111862623751802E-2</v>
      </c>
      <c r="C1853">
        <v>-5.8980165123833403E-2</v>
      </c>
      <c r="D1853">
        <f t="shared" si="117"/>
        <v>1.1316974999183993E-3</v>
      </c>
      <c r="E1853" s="36">
        <f t="shared" si="118"/>
        <v>1.1316974999183993E-3</v>
      </c>
      <c r="F1853">
        <f t="shared" si="119"/>
        <v>1.8826525256784097</v>
      </c>
      <c r="G1853" s="27">
        <f t="shared" si="120"/>
        <v>1.8826525256784097</v>
      </c>
    </row>
    <row r="1854" spans="1:7" x14ac:dyDescent="0.3">
      <c r="A1854">
        <v>18940</v>
      </c>
      <c r="B1854">
        <v>-5.8867294304126003E-2</v>
      </c>
      <c r="C1854">
        <v>-5.7829714575410703E-2</v>
      </c>
      <c r="D1854">
        <f t="shared" si="117"/>
        <v>1.0375797287153002E-3</v>
      </c>
      <c r="E1854" s="36">
        <f t="shared" si="118"/>
        <v>1.0375797287153002E-3</v>
      </c>
      <c r="F1854">
        <f t="shared" si="119"/>
        <v>1.762574178039938</v>
      </c>
      <c r="G1854" s="27">
        <f t="shared" si="120"/>
        <v>1.762574178039938</v>
      </c>
    </row>
    <row r="1855" spans="1:7" x14ac:dyDescent="0.3">
      <c r="A1855">
        <v>18941</v>
      </c>
      <c r="B1855">
        <v>-5.7939045187910203E-2</v>
      </c>
      <c r="C1855">
        <v>-5.7073627301148698E-2</v>
      </c>
      <c r="D1855">
        <f t="shared" si="117"/>
        <v>8.6541788676150477E-4</v>
      </c>
      <c r="E1855" s="36">
        <f t="shared" si="118"/>
        <v>8.6541788676150477E-4</v>
      </c>
      <c r="F1855">
        <f t="shared" si="119"/>
        <v>1.4936695693806263</v>
      </c>
      <c r="G1855" s="27">
        <f t="shared" si="120"/>
        <v>1.4936695693806263</v>
      </c>
    </row>
    <row r="1856" spans="1:7" x14ac:dyDescent="0.3">
      <c r="A1856">
        <v>18942</v>
      </c>
      <c r="B1856">
        <v>-5.7926043235625203E-2</v>
      </c>
      <c r="C1856">
        <v>-5.6976448601965102E-2</v>
      </c>
      <c r="D1856">
        <f t="shared" si="117"/>
        <v>9.4959463366010161E-4</v>
      </c>
      <c r="E1856" s="36">
        <f t="shared" si="118"/>
        <v>9.4959463366010161E-4</v>
      </c>
      <c r="F1856">
        <f t="shared" si="119"/>
        <v>1.6393224543189404</v>
      </c>
      <c r="G1856" s="27">
        <f t="shared" si="120"/>
        <v>1.6393224543189404</v>
      </c>
    </row>
    <row r="1857" spans="1:7" x14ac:dyDescent="0.3">
      <c r="A1857">
        <v>18943</v>
      </c>
      <c r="B1857">
        <v>-5.7981531648044898E-2</v>
      </c>
      <c r="C1857">
        <v>-5.6984241398192602E-2</v>
      </c>
      <c r="D1857">
        <f t="shared" si="117"/>
        <v>9.9729024985229647E-4</v>
      </c>
      <c r="E1857" s="36">
        <f t="shared" si="118"/>
        <v>9.9729024985229647E-4</v>
      </c>
      <c r="F1857">
        <f t="shared" si="119"/>
        <v>1.7200136345241313</v>
      </c>
      <c r="G1857" s="27">
        <f t="shared" si="120"/>
        <v>1.7200136345241313</v>
      </c>
    </row>
    <row r="1858" spans="1:7" x14ac:dyDescent="0.3">
      <c r="A1858">
        <v>18944</v>
      </c>
      <c r="B1858">
        <v>-5.7934175693495397E-2</v>
      </c>
      <c r="C1858">
        <v>-5.7140866305058997E-2</v>
      </c>
      <c r="D1858">
        <f t="shared" si="117"/>
        <v>7.9330938843640009E-4</v>
      </c>
      <c r="E1858" s="36">
        <f t="shared" si="118"/>
        <v>7.9330938843640009E-4</v>
      </c>
      <c r="F1858">
        <f t="shared" si="119"/>
        <v>1.3693288614883485</v>
      </c>
      <c r="G1858" s="27">
        <f t="shared" si="120"/>
        <v>1.3693288614883485</v>
      </c>
    </row>
    <row r="1859" spans="1:7" x14ac:dyDescent="0.3">
      <c r="A1859">
        <v>18945</v>
      </c>
      <c r="B1859">
        <v>-5.80085286767274E-2</v>
      </c>
      <c r="C1859">
        <v>-5.7105241172857597E-2</v>
      </c>
      <c r="D1859">
        <f t="shared" si="117"/>
        <v>9.0328750386980267E-4</v>
      </c>
      <c r="E1859" s="36">
        <f t="shared" si="118"/>
        <v>9.0328750386980267E-4</v>
      </c>
      <c r="F1859">
        <f t="shared" si="119"/>
        <v>1.5571632731864049</v>
      </c>
      <c r="G1859" s="27">
        <f t="shared" si="120"/>
        <v>1.5571632731864049</v>
      </c>
    </row>
    <row r="1860" spans="1:7" x14ac:dyDescent="0.3">
      <c r="A1860">
        <v>18946</v>
      </c>
      <c r="B1860">
        <v>-5.8643992406283402E-2</v>
      </c>
      <c r="C1860">
        <v>-5.7859519128606401E-2</v>
      </c>
      <c r="D1860">
        <f t="shared" ref="D1860:D1923" si="121">ABS(B1860-C1860)</f>
        <v>7.8447327767700026E-4</v>
      </c>
      <c r="E1860" s="36">
        <f t="shared" ref="E1860:E1923" si="122">D1860</f>
        <v>7.8447327767700026E-4</v>
      </c>
      <c r="F1860">
        <f t="shared" ref="F1860:F1923" si="123">ABS(E1860/B1860)*100</f>
        <v>1.3376873665800215</v>
      </c>
      <c r="G1860" s="27">
        <f t="shared" ref="G1860:G1923" si="124">F1860</f>
        <v>1.3376873665800215</v>
      </c>
    </row>
    <row r="1861" spans="1:7" x14ac:dyDescent="0.3">
      <c r="A1861">
        <v>18947</v>
      </c>
      <c r="B1861">
        <v>-5.9279710244953598E-2</v>
      </c>
      <c r="C1861">
        <v>-5.8446094791741399E-2</v>
      </c>
      <c r="D1861">
        <f t="shared" si="121"/>
        <v>8.3361545321219976E-4</v>
      </c>
      <c r="E1861" s="36">
        <f t="shared" si="122"/>
        <v>8.3361545321219976E-4</v>
      </c>
      <c r="F1861">
        <f t="shared" si="123"/>
        <v>1.4062407690043732</v>
      </c>
      <c r="G1861" s="27">
        <f t="shared" si="124"/>
        <v>1.4062407690043732</v>
      </c>
    </row>
    <row r="1862" spans="1:7" x14ac:dyDescent="0.3">
      <c r="A1862">
        <v>18948</v>
      </c>
      <c r="B1862">
        <v>-5.9968741655608997E-2</v>
      </c>
      <c r="C1862">
        <v>-5.9226063849784703E-2</v>
      </c>
      <c r="D1862">
        <f t="shared" si="121"/>
        <v>7.4267780582429332E-4</v>
      </c>
      <c r="E1862" s="36">
        <f t="shared" si="122"/>
        <v>7.4267780582429332E-4</v>
      </c>
      <c r="F1862">
        <f t="shared" si="123"/>
        <v>1.2384415369083022</v>
      </c>
      <c r="G1862" s="27">
        <f t="shared" si="124"/>
        <v>1.2384415369083022</v>
      </c>
    </row>
    <row r="1863" spans="1:7" x14ac:dyDescent="0.3">
      <c r="A1863">
        <v>18949</v>
      </c>
      <c r="B1863">
        <v>-6.0574711053593397E-2</v>
      </c>
      <c r="C1863">
        <v>-5.9786688340389797E-2</v>
      </c>
      <c r="D1863">
        <f t="shared" si="121"/>
        <v>7.8802271320359968E-4</v>
      </c>
      <c r="E1863" s="36">
        <f t="shared" si="122"/>
        <v>7.8802271320359968E-4</v>
      </c>
      <c r="F1863">
        <f t="shared" si="123"/>
        <v>1.3009103956045247</v>
      </c>
      <c r="G1863" s="27">
        <f t="shared" si="124"/>
        <v>1.3009103956045247</v>
      </c>
    </row>
    <row r="1864" spans="1:7" x14ac:dyDescent="0.3">
      <c r="A1864">
        <v>18950</v>
      </c>
      <c r="B1864">
        <v>-6.1186199820611999E-2</v>
      </c>
      <c r="C1864">
        <v>-6.0444320166289603E-2</v>
      </c>
      <c r="D1864">
        <f t="shared" si="121"/>
        <v>7.4187965432239572E-4</v>
      </c>
      <c r="E1864" s="36">
        <f t="shared" si="122"/>
        <v>7.4187965432239572E-4</v>
      </c>
      <c r="F1864">
        <f t="shared" si="123"/>
        <v>1.2124950666939056</v>
      </c>
      <c r="G1864" s="27">
        <f t="shared" si="124"/>
        <v>1.2124950666939056</v>
      </c>
    </row>
    <row r="1865" spans="1:7" x14ac:dyDescent="0.3">
      <c r="A1865">
        <v>18951</v>
      </c>
      <c r="B1865">
        <v>-6.1745088190233798E-2</v>
      </c>
      <c r="C1865">
        <v>-6.11725957577164E-2</v>
      </c>
      <c r="D1865">
        <f t="shared" si="121"/>
        <v>5.7249243251739773E-4</v>
      </c>
      <c r="E1865" s="36">
        <f t="shared" si="122"/>
        <v>5.7249243251739773E-4</v>
      </c>
      <c r="F1865">
        <f t="shared" si="123"/>
        <v>0.92718700271926835</v>
      </c>
      <c r="G1865" s="27">
        <f t="shared" si="124"/>
        <v>0.92718700271926835</v>
      </c>
    </row>
    <row r="1866" spans="1:7" x14ac:dyDescent="0.3">
      <c r="A1866">
        <v>18952</v>
      </c>
      <c r="B1866">
        <v>-6.2274323648724497E-2</v>
      </c>
      <c r="C1866">
        <v>-6.1644590682894899E-2</v>
      </c>
      <c r="D1866">
        <f t="shared" si="121"/>
        <v>6.2973296582959776E-4</v>
      </c>
      <c r="E1866" s="36">
        <f t="shared" si="122"/>
        <v>6.2973296582959776E-4</v>
      </c>
      <c r="F1866">
        <f t="shared" si="123"/>
        <v>1.0112240951532132</v>
      </c>
      <c r="G1866" s="27">
        <f t="shared" si="124"/>
        <v>1.0112240951532132</v>
      </c>
    </row>
    <row r="1867" spans="1:7" x14ac:dyDescent="0.3">
      <c r="A1867">
        <v>18953</v>
      </c>
      <c r="B1867">
        <v>-6.3031360489301497E-2</v>
      </c>
      <c r="C1867">
        <v>-6.23419120018745E-2</v>
      </c>
      <c r="D1867">
        <f t="shared" si="121"/>
        <v>6.8944848742699683E-4</v>
      </c>
      <c r="E1867" s="36">
        <f t="shared" si="122"/>
        <v>6.8944848742699683E-4</v>
      </c>
      <c r="F1867">
        <f t="shared" si="123"/>
        <v>1.0938181915715099</v>
      </c>
      <c r="G1867" s="27">
        <f t="shared" si="124"/>
        <v>1.0938181915715099</v>
      </c>
    </row>
    <row r="1868" spans="1:7" x14ac:dyDescent="0.3">
      <c r="A1868">
        <v>18954</v>
      </c>
      <c r="B1868">
        <v>-6.3607699054449005E-2</v>
      </c>
      <c r="C1868">
        <v>-6.2969420405098106E-2</v>
      </c>
      <c r="D1868">
        <f t="shared" si="121"/>
        <v>6.3827864935089851E-4</v>
      </c>
      <c r="E1868" s="36">
        <f t="shared" si="122"/>
        <v>6.3827864935089851E-4</v>
      </c>
      <c r="F1868">
        <f t="shared" si="123"/>
        <v>1.0034613086766806</v>
      </c>
      <c r="G1868" s="27">
        <f t="shared" si="124"/>
        <v>1.0034613086766806</v>
      </c>
    </row>
    <row r="1869" spans="1:7" x14ac:dyDescent="0.3">
      <c r="A1869">
        <v>18955</v>
      </c>
      <c r="B1869">
        <v>-6.4224260427095295E-2</v>
      </c>
      <c r="C1869">
        <v>-6.3567085141755103E-2</v>
      </c>
      <c r="D1869">
        <f t="shared" si="121"/>
        <v>6.5717528534019187E-4</v>
      </c>
      <c r="E1869" s="36">
        <f t="shared" si="122"/>
        <v>6.5717528534019187E-4</v>
      </c>
      <c r="F1869">
        <f t="shared" si="123"/>
        <v>1.0232508416133337</v>
      </c>
      <c r="G1869" s="27">
        <f t="shared" si="124"/>
        <v>1.0232508416133337</v>
      </c>
    </row>
    <row r="1870" spans="1:7" x14ac:dyDescent="0.3">
      <c r="A1870">
        <v>18956</v>
      </c>
      <c r="B1870">
        <v>-6.4800557121054106E-2</v>
      </c>
      <c r="C1870">
        <v>-6.4218079476443202E-2</v>
      </c>
      <c r="D1870">
        <f t="shared" si="121"/>
        <v>5.8247764461090423E-4</v>
      </c>
      <c r="E1870" s="36">
        <f t="shared" si="122"/>
        <v>5.8247764461090423E-4</v>
      </c>
      <c r="F1870">
        <f t="shared" si="123"/>
        <v>0.89887752588727921</v>
      </c>
      <c r="G1870" s="27">
        <f t="shared" si="124"/>
        <v>0.89887752588727921</v>
      </c>
    </row>
    <row r="1871" spans="1:7" x14ac:dyDescent="0.3">
      <c r="A1871">
        <v>18957</v>
      </c>
      <c r="B1871">
        <v>-6.5500121592780403E-2</v>
      </c>
      <c r="C1871">
        <v>-6.4919022561054501E-2</v>
      </c>
      <c r="D1871">
        <f t="shared" si="121"/>
        <v>5.8109903172590127E-4</v>
      </c>
      <c r="E1871" s="36">
        <f t="shared" si="122"/>
        <v>5.8109903172590127E-4</v>
      </c>
      <c r="F1871">
        <f t="shared" si="123"/>
        <v>0.88717244731031397</v>
      </c>
      <c r="G1871" s="27">
        <f t="shared" si="124"/>
        <v>0.88717244731031397</v>
      </c>
    </row>
    <row r="1872" spans="1:7" x14ac:dyDescent="0.3">
      <c r="A1872">
        <v>18958</v>
      </c>
      <c r="B1872">
        <v>-6.5508005703815597E-2</v>
      </c>
      <c r="C1872">
        <v>-6.4966297623510694E-2</v>
      </c>
      <c r="D1872">
        <f t="shared" si="121"/>
        <v>5.4170808030490347E-4</v>
      </c>
      <c r="E1872" s="36">
        <f t="shared" si="122"/>
        <v>5.4170808030490347E-4</v>
      </c>
      <c r="F1872">
        <f t="shared" si="123"/>
        <v>0.82693416550360799</v>
      </c>
      <c r="G1872" s="27">
        <f t="shared" si="124"/>
        <v>0.82693416550360799</v>
      </c>
    </row>
    <row r="1873" spans="1:7" x14ac:dyDescent="0.3">
      <c r="A1873">
        <v>18959</v>
      </c>
      <c r="B1873">
        <v>-6.55581768996744E-2</v>
      </c>
      <c r="C1873">
        <v>-6.4965795704830298E-2</v>
      </c>
      <c r="D1873">
        <f t="shared" si="121"/>
        <v>5.9238119484410212E-4</v>
      </c>
      <c r="E1873" s="36">
        <f t="shared" si="122"/>
        <v>5.9238119484410212E-4</v>
      </c>
      <c r="F1873">
        <f t="shared" si="123"/>
        <v>0.90359619937363489</v>
      </c>
      <c r="G1873" s="27">
        <f t="shared" si="124"/>
        <v>0.90359619937363489</v>
      </c>
    </row>
    <row r="1874" spans="1:7" x14ac:dyDescent="0.3">
      <c r="A1874">
        <v>18960</v>
      </c>
      <c r="B1874">
        <v>-6.5619059473350894E-2</v>
      </c>
      <c r="C1874">
        <v>-6.4975371601710505E-2</v>
      </c>
      <c r="D1874">
        <f t="shared" si="121"/>
        <v>6.4368787164038876E-4</v>
      </c>
      <c r="E1874" s="36">
        <f t="shared" si="122"/>
        <v>6.4368787164038876E-4</v>
      </c>
      <c r="F1874">
        <f t="shared" si="123"/>
        <v>0.98094650671090799</v>
      </c>
      <c r="G1874" s="27">
        <f t="shared" si="124"/>
        <v>0.98094650671090799</v>
      </c>
    </row>
    <row r="1875" spans="1:7" x14ac:dyDescent="0.3">
      <c r="A1875">
        <v>18961</v>
      </c>
      <c r="B1875">
        <v>-6.5709794169828806E-2</v>
      </c>
      <c r="C1875">
        <v>-6.5139630009207902E-2</v>
      </c>
      <c r="D1875">
        <f t="shared" si="121"/>
        <v>5.7016416062090347E-4</v>
      </c>
      <c r="E1875" s="36">
        <f t="shared" si="122"/>
        <v>5.7016416062090347E-4</v>
      </c>
      <c r="F1875">
        <f t="shared" si="123"/>
        <v>0.86770042095596611</v>
      </c>
      <c r="G1875" s="27">
        <f t="shared" si="124"/>
        <v>0.86770042095596611</v>
      </c>
    </row>
    <row r="1876" spans="1:7" x14ac:dyDescent="0.3">
      <c r="A1876">
        <v>18962</v>
      </c>
      <c r="B1876">
        <v>-6.5703570462732105E-2</v>
      </c>
      <c r="C1876">
        <v>-6.5179331676428906E-2</v>
      </c>
      <c r="D1876">
        <f t="shared" si="121"/>
        <v>5.2423878630319942E-4</v>
      </c>
      <c r="E1876" s="36">
        <f t="shared" si="122"/>
        <v>5.2423878630319942E-4</v>
      </c>
      <c r="F1876">
        <f t="shared" si="123"/>
        <v>0.79788477644537492</v>
      </c>
      <c r="G1876" s="27">
        <f t="shared" si="124"/>
        <v>0.79788477644537492</v>
      </c>
    </row>
    <row r="1877" spans="1:7" x14ac:dyDescent="0.3">
      <c r="A1877">
        <v>18963</v>
      </c>
      <c r="B1877">
        <v>-6.5697043562379903E-2</v>
      </c>
      <c r="C1877">
        <v>-6.4992578362206496E-2</v>
      </c>
      <c r="D1877">
        <f t="shared" si="121"/>
        <v>7.0446520017340697E-4</v>
      </c>
      <c r="E1877" s="36">
        <f t="shared" si="122"/>
        <v>7.0446520017340697E-4</v>
      </c>
      <c r="F1877">
        <f t="shared" si="123"/>
        <v>1.0722936101447416</v>
      </c>
      <c r="G1877" s="27">
        <f t="shared" si="124"/>
        <v>1.0722936101447416</v>
      </c>
    </row>
    <row r="1878" spans="1:7" x14ac:dyDescent="0.3">
      <c r="A1878">
        <v>18964</v>
      </c>
      <c r="B1878">
        <v>-6.5720539316830695E-2</v>
      </c>
      <c r="C1878">
        <v>-6.5139285428983396E-2</v>
      </c>
      <c r="D1878">
        <f t="shared" si="121"/>
        <v>5.8125388784729948E-4</v>
      </c>
      <c r="E1878" s="36">
        <f t="shared" si="122"/>
        <v>5.8125388784729948E-4</v>
      </c>
      <c r="F1878">
        <f t="shared" si="123"/>
        <v>0.88443262013591439</v>
      </c>
      <c r="G1878" s="27">
        <f t="shared" si="124"/>
        <v>0.88443262013591439</v>
      </c>
    </row>
    <row r="1879" spans="1:7" x14ac:dyDescent="0.3">
      <c r="A1879">
        <v>18965</v>
      </c>
      <c r="B1879">
        <v>-6.5713897725838702E-2</v>
      </c>
      <c r="C1879">
        <v>-6.5174531458249405E-2</v>
      </c>
      <c r="D1879">
        <f t="shared" si="121"/>
        <v>5.393662675892974E-4</v>
      </c>
      <c r="E1879" s="36">
        <f t="shared" si="122"/>
        <v>5.393662675892974E-4</v>
      </c>
      <c r="F1879">
        <f t="shared" si="123"/>
        <v>0.82077960105114667</v>
      </c>
      <c r="G1879" s="27">
        <f t="shared" si="124"/>
        <v>0.82077960105114667</v>
      </c>
    </row>
    <row r="1880" spans="1:7" x14ac:dyDescent="0.3">
      <c r="A1880">
        <v>18966</v>
      </c>
      <c r="B1880">
        <v>-6.5473252600473097E-2</v>
      </c>
      <c r="C1880">
        <v>-6.4980944035798793E-2</v>
      </c>
      <c r="D1880">
        <f t="shared" si="121"/>
        <v>4.9230856467430417E-4</v>
      </c>
      <c r="E1880" s="36">
        <f t="shared" si="122"/>
        <v>4.9230856467430417E-4</v>
      </c>
      <c r="F1880">
        <f t="shared" si="123"/>
        <v>0.75192318255278934</v>
      </c>
      <c r="G1880" s="27">
        <f t="shared" si="124"/>
        <v>0.75192318255278934</v>
      </c>
    </row>
    <row r="1881" spans="1:7" x14ac:dyDescent="0.3">
      <c r="A1881">
        <v>18967</v>
      </c>
      <c r="B1881">
        <v>-6.5097694573603801E-2</v>
      </c>
      <c r="C1881">
        <v>-6.4576368526787803E-2</v>
      </c>
      <c r="D1881">
        <f t="shared" si="121"/>
        <v>5.2132604681599803E-4</v>
      </c>
      <c r="E1881" s="36">
        <f t="shared" si="122"/>
        <v>5.2132604681599803E-4</v>
      </c>
      <c r="F1881">
        <f t="shared" si="123"/>
        <v>0.80083642013858403</v>
      </c>
      <c r="G1881" s="27">
        <f t="shared" si="124"/>
        <v>0.80083642013858403</v>
      </c>
    </row>
    <row r="1882" spans="1:7" x14ac:dyDescent="0.3">
      <c r="A1882">
        <v>18968</v>
      </c>
      <c r="B1882">
        <v>-6.4827235326222393E-2</v>
      </c>
      <c r="C1882">
        <v>-6.43508385695504E-2</v>
      </c>
      <c r="D1882">
        <f t="shared" si="121"/>
        <v>4.7639675667199288E-4</v>
      </c>
      <c r="E1882" s="36">
        <f t="shared" si="122"/>
        <v>4.7639675667199288E-4</v>
      </c>
      <c r="F1882">
        <f t="shared" si="123"/>
        <v>0.73487131492601543</v>
      </c>
      <c r="G1882" s="27">
        <f t="shared" si="124"/>
        <v>0.73487131492601543</v>
      </c>
    </row>
    <row r="1883" spans="1:7" x14ac:dyDescent="0.3">
      <c r="A1883">
        <v>18969</v>
      </c>
      <c r="B1883">
        <v>-6.45215556530567E-2</v>
      </c>
      <c r="C1883">
        <v>-6.4078392108163101E-2</v>
      </c>
      <c r="D1883">
        <f t="shared" si="121"/>
        <v>4.4316354489359888E-4</v>
      </c>
      <c r="E1883" s="36">
        <f t="shared" si="122"/>
        <v>4.4316354489359888E-4</v>
      </c>
      <c r="F1883">
        <f t="shared" si="123"/>
        <v>0.68684572219021522</v>
      </c>
      <c r="G1883" s="27">
        <f t="shared" si="124"/>
        <v>0.68684572219021522</v>
      </c>
    </row>
    <row r="1884" spans="1:7" x14ac:dyDescent="0.3">
      <c r="A1884">
        <v>18970</v>
      </c>
      <c r="B1884">
        <v>-6.2546984161500799E-2</v>
      </c>
      <c r="C1884">
        <v>-6.2292897083771101E-2</v>
      </c>
      <c r="D1884">
        <f t="shared" si="121"/>
        <v>2.5408707772969774E-4</v>
      </c>
      <c r="E1884" s="36">
        <f t="shared" si="122"/>
        <v>2.5408707772969774E-4</v>
      </c>
      <c r="F1884">
        <f t="shared" si="123"/>
        <v>0.40623393939126895</v>
      </c>
      <c r="G1884" s="27">
        <f t="shared" si="124"/>
        <v>0.40623393939126895</v>
      </c>
    </row>
    <row r="1885" spans="1:7" x14ac:dyDescent="0.3">
      <c r="A1885">
        <v>18971</v>
      </c>
      <c r="B1885">
        <v>-6.7039500143048103E-2</v>
      </c>
      <c r="C1885">
        <v>-6.6686298040620595E-2</v>
      </c>
      <c r="D1885">
        <f t="shared" si="121"/>
        <v>3.5320210242750782E-4</v>
      </c>
      <c r="E1885" s="36">
        <f t="shared" si="122"/>
        <v>3.5320210242750782E-4</v>
      </c>
      <c r="F1885">
        <f t="shared" si="123"/>
        <v>0.52685670638034188</v>
      </c>
      <c r="G1885" s="27">
        <f t="shared" si="124"/>
        <v>0.52685670638034188</v>
      </c>
    </row>
    <row r="1886" spans="1:7" x14ac:dyDescent="0.3">
      <c r="A1886">
        <v>18972</v>
      </c>
      <c r="B1886">
        <v>-6.4728288556421001E-2</v>
      </c>
      <c r="C1886">
        <v>-6.4595093437866596E-2</v>
      </c>
      <c r="D1886">
        <f t="shared" si="121"/>
        <v>1.3319511855440502E-4</v>
      </c>
      <c r="E1886" s="36">
        <f t="shared" si="122"/>
        <v>1.3319511855440502E-4</v>
      </c>
      <c r="F1886">
        <f t="shared" si="123"/>
        <v>0.20577574585230116</v>
      </c>
      <c r="G1886" s="27">
        <f t="shared" si="124"/>
        <v>0.20577574585230116</v>
      </c>
    </row>
    <row r="1887" spans="1:7" x14ac:dyDescent="0.3">
      <c r="A1887">
        <v>18973</v>
      </c>
      <c r="B1887">
        <v>-6.2508778178365698E-2</v>
      </c>
      <c r="C1887">
        <v>-6.2144479010927699E-2</v>
      </c>
      <c r="D1887">
        <f t="shared" si="121"/>
        <v>3.6429916743799945E-4</v>
      </c>
      <c r="E1887" s="36">
        <f t="shared" si="122"/>
        <v>3.6429916743799945E-4</v>
      </c>
      <c r="F1887">
        <f t="shared" si="123"/>
        <v>0.58279681359070856</v>
      </c>
      <c r="G1887" s="27">
        <f t="shared" si="124"/>
        <v>0.58279681359070856</v>
      </c>
    </row>
    <row r="1888" spans="1:7" x14ac:dyDescent="0.3">
      <c r="A1888">
        <v>18974</v>
      </c>
      <c r="B1888">
        <v>-6.1734515559369499E-2</v>
      </c>
      <c r="C1888">
        <v>-6.1263786875362498E-2</v>
      </c>
      <c r="D1888">
        <f t="shared" si="121"/>
        <v>4.7072868400700046E-4</v>
      </c>
      <c r="E1888" s="36">
        <f t="shared" si="122"/>
        <v>4.7072868400700046E-4</v>
      </c>
      <c r="F1888">
        <f t="shared" si="123"/>
        <v>0.76250486416193741</v>
      </c>
      <c r="G1888" s="27">
        <f t="shared" si="124"/>
        <v>0.76250486416193741</v>
      </c>
    </row>
    <row r="1889" spans="1:7" x14ac:dyDescent="0.3">
      <c r="A1889">
        <v>18975</v>
      </c>
      <c r="B1889">
        <v>-6.1053789911149799E-2</v>
      </c>
      <c r="C1889">
        <v>-6.0571871942202898E-2</v>
      </c>
      <c r="D1889">
        <f t="shared" si="121"/>
        <v>4.8191796894690025E-4</v>
      </c>
      <c r="E1889" s="36">
        <f t="shared" si="122"/>
        <v>4.8191796894690025E-4</v>
      </c>
      <c r="F1889">
        <f t="shared" si="123"/>
        <v>0.78933342164053144</v>
      </c>
      <c r="G1889" s="27">
        <f t="shared" si="124"/>
        <v>0.78933342164053144</v>
      </c>
    </row>
    <row r="1890" spans="1:7" x14ac:dyDescent="0.3">
      <c r="A1890">
        <v>18976</v>
      </c>
      <c r="B1890">
        <v>-6.0279581452358802E-2</v>
      </c>
      <c r="C1890">
        <v>-5.9982991552728099E-2</v>
      </c>
      <c r="D1890">
        <f t="shared" si="121"/>
        <v>2.9658989963070315E-4</v>
      </c>
      <c r="E1890" s="36">
        <f t="shared" si="122"/>
        <v>2.9658989963070315E-4</v>
      </c>
      <c r="F1890">
        <f t="shared" si="123"/>
        <v>0.49202382047909404</v>
      </c>
      <c r="G1890" s="27">
        <f t="shared" si="124"/>
        <v>0.49202382047909404</v>
      </c>
    </row>
    <row r="1891" spans="1:7" x14ac:dyDescent="0.3">
      <c r="A1891">
        <v>18977</v>
      </c>
      <c r="B1891">
        <v>-5.9545617299362301E-2</v>
      </c>
      <c r="C1891">
        <v>-5.9193051266815802E-2</v>
      </c>
      <c r="D1891">
        <f t="shared" si="121"/>
        <v>3.5256603254649882E-4</v>
      </c>
      <c r="E1891" s="36">
        <f t="shared" si="122"/>
        <v>3.5256603254649882E-4</v>
      </c>
      <c r="F1891">
        <f t="shared" si="123"/>
        <v>0.59209400882350849</v>
      </c>
      <c r="G1891" s="27">
        <f t="shared" si="124"/>
        <v>0.59209400882350849</v>
      </c>
    </row>
    <row r="1892" spans="1:7" x14ac:dyDescent="0.3">
      <c r="A1892">
        <v>18978</v>
      </c>
      <c r="B1892">
        <v>-5.7384914147272897E-2</v>
      </c>
      <c r="C1892">
        <v>-5.7030913849422701E-2</v>
      </c>
      <c r="D1892">
        <f t="shared" si="121"/>
        <v>3.5400029785019604E-4</v>
      </c>
      <c r="E1892" s="36">
        <f t="shared" si="122"/>
        <v>3.5400029785019604E-4</v>
      </c>
      <c r="F1892">
        <f t="shared" si="123"/>
        <v>0.6168873877578489</v>
      </c>
      <c r="G1892" s="27">
        <f t="shared" si="124"/>
        <v>0.6168873877578489</v>
      </c>
    </row>
    <row r="1893" spans="1:7" x14ac:dyDescent="0.3">
      <c r="A1893">
        <v>18979</v>
      </c>
      <c r="B1893">
        <v>-5.5049787048648803E-2</v>
      </c>
      <c r="C1893">
        <v>-5.4711013587217701E-2</v>
      </c>
      <c r="D1893">
        <f t="shared" si="121"/>
        <v>3.3877346143110221E-4</v>
      </c>
      <c r="E1893" s="36">
        <f t="shared" si="122"/>
        <v>3.3877346143110221E-4</v>
      </c>
      <c r="F1893">
        <f t="shared" si="123"/>
        <v>0.61539468105793049</v>
      </c>
      <c r="G1893" s="27">
        <f t="shared" si="124"/>
        <v>0.61539468105793049</v>
      </c>
    </row>
    <row r="1894" spans="1:7" x14ac:dyDescent="0.3">
      <c r="A1894">
        <v>18980</v>
      </c>
      <c r="B1894">
        <v>-5.28897445674874E-2</v>
      </c>
      <c r="C1894">
        <v>-5.2511017926885901E-2</v>
      </c>
      <c r="D1894">
        <f t="shared" si="121"/>
        <v>3.787266406014983E-4</v>
      </c>
      <c r="E1894" s="36">
        <f t="shared" si="122"/>
        <v>3.787266406014983E-4</v>
      </c>
      <c r="F1894">
        <f t="shared" si="123"/>
        <v>0.71606819752786388</v>
      </c>
      <c r="G1894" s="27">
        <f t="shared" si="124"/>
        <v>0.71606819752786388</v>
      </c>
    </row>
    <row r="1895" spans="1:7" x14ac:dyDescent="0.3">
      <c r="A1895">
        <v>18981</v>
      </c>
      <c r="B1895">
        <v>-5.06246099735633E-2</v>
      </c>
      <c r="C1895">
        <v>-5.02032757451739E-2</v>
      </c>
      <c r="D1895">
        <f t="shared" si="121"/>
        <v>4.2133422838940005E-4</v>
      </c>
      <c r="E1895" s="36">
        <f t="shared" si="122"/>
        <v>4.2133422838940005E-4</v>
      </c>
      <c r="F1895">
        <f t="shared" si="123"/>
        <v>0.83227155450565482</v>
      </c>
      <c r="G1895" s="27">
        <f t="shared" si="124"/>
        <v>0.83227155450565482</v>
      </c>
    </row>
    <row r="1896" spans="1:7" x14ac:dyDescent="0.3">
      <c r="A1896">
        <v>18982</v>
      </c>
      <c r="B1896">
        <v>-4.7862709029510703E-2</v>
      </c>
      <c r="C1896">
        <v>-4.7445661990324503E-2</v>
      </c>
      <c r="D1896">
        <f t="shared" si="121"/>
        <v>4.1704703918619968E-4</v>
      </c>
      <c r="E1896" s="36">
        <f t="shared" si="122"/>
        <v>4.1704703918619968E-4</v>
      </c>
      <c r="F1896">
        <f t="shared" si="123"/>
        <v>0.87134023051027276</v>
      </c>
      <c r="G1896" s="27">
        <f t="shared" si="124"/>
        <v>0.87134023051027276</v>
      </c>
    </row>
    <row r="1897" spans="1:7" x14ac:dyDescent="0.3">
      <c r="A1897">
        <v>18983</v>
      </c>
      <c r="B1897">
        <v>-4.5144378787726001E-2</v>
      </c>
      <c r="C1897">
        <v>-4.4866157569243698E-2</v>
      </c>
      <c r="D1897">
        <f t="shared" si="121"/>
        <v>2.782212184823038E-4</v>
      </c>
      <c r="E1897" s="36">
        <f t="shared" si="122"/>
        <v>2.782212184823038E-4</v>
      </c>
      <c r="F1897">
        <f t="shared" si="123"/>
        <v>0.61629205219664573</v>
      </c>
      <c r="G1897" s="27">
        <f t="shared" si="124"/>
        <v>0.61629205219664573</v>
      </c>
    </row>
    <row r="1898" spans="1:7" x14ac:dyDescent="0.3">
      <c r="A1898">
        <v>18984</v>
      </c>
      <c r="B1898">
        <v>-4.2413238816796997E-2</v>
      </c>
      <c r="C1898">
        <v>-4.2061863530985302E-2</v>
      </c>
      <c r="D1898">
        <f t="shared" si="121"/>
        <v>3.5137528581169475E-4</v>
      </c>
      <c r="E1898" s="36">
        <f t="shared" si="122"/>
        <v>3.5137528581169475E-4</v>
      </c>
      <c r="F1898">
        <f t="shared" si="123"/>
        <v>0.82845662254055186</v>
      </c>
      <c r="G1898" s="27">
        <f t="shared" si="124"/>
        <v>0.82845662254055186</v>
      </c>
    </row>
    <row r="1899" spans="1:7" x14ac:dyDescent="0.3">
      <c r="A1899">
        <v>18985</v>
      </c>
      <c r="B1899">
        <v>-3.9612847850773701E-2</v>
      </c>
      <c r="C1899">
        <v>-3.9342749446797602E-2</v>
      </c>
      <c r="D1899">
        <f t="shared" si="121"/>
        <v>2.7009840397609897E-4</v>
      </c>
      <c r="E1899" s="36">
        <f t="shared" si="122"/>
        <v>2.7009840397609897E-4</v>
      </c>
      <c r="F1899">
        <f t="shared" si="123"/>
        <v>0.68184545830582977</v>
      </c>
      <c r="G1899" s="27">
        <f t="shared" si="124"/>
        <v>0.68184545830582977</v>
      </c>
    </row>
    <row r="1900" spans="1:7" x14ac:dyDescent="0.3">
      <c r="A1900">
        <v>18986</v>
      </c>
      <c r="B1900">
        <v>-3.8597475828745502E-2</v>
      </c>
      <c r="C1900">
        <v>-3.8334238629707099E-2</v>
      </c>
      <c r="D1900">
        <f t="shared" si="121"/>
        <v>2.6323719903840331E-4</v>
      </c>
      <c r="E1900" s="36">
        <f t="shared" si="122"/>
        <v>2.6323719903840331E-4</v>
      </c>
      <c r="F1900">
        <f t="shared" si="123"/>
        <v>0.68200625400057169</v>
      </c>
      <c r="G1900" s="27">
        <f t="shared" si="124"/>
        <v>0.68200625400057169</v>
      </c>
    </row>
    <row r="1901" spans="1:7" x14ac:dyDescent="0.3">
      <c r="A1901">
        <v>18987</v>
      </c>
      <c r="B1901">
        <v>-3.7595180527499598E-2</v>
      </c>
      <c r="C1901">
        <v>-3.7358012813565801E-2</v>
      </c>
      <c r="D1901">
        <f t="shared" si="121"/>
        <v>2.3716771393379743E-4</v>
      </c>
      <c r="E1901" s="36">
        <f t="shared" si="122"/>
        <v>2.3716771393379743E-4</v>
      </c>
      <c r="F1901">
        <f t="shared" si="123"/>
        <v>0.63084605687773543</v>
      </c>
      <c r="G1901" s="27">
        <f t="shared" si="124"/>
        <v>0.63084605687773543</v>
      </c>
    </row>
    <row r="1902" spans="1:7" x14ac:dyDescent="0.3">
      <c r="A1902">
        <v>18988</v>
      </c>
      <c r="B1902">
        <v>-3.64349123016229E-2</v>
      </c>
      <c r="C1902">
        <v>-3.6208754618741103E-2</v>
      </c>
      <c r="D1902">
        <f t="shared" si="121"/>
        <v>2.2615768288179738E-4</v>
      </c>
      <c r="E1902" s="36">
        <f t="shared" si="122"/>
        <v>2.2615768288179738E-4</v>
      </c>
      <c r="F1902">
        <f t="shared" si="123"/>
        <v>0.62071696786195851</v>
      </c>
      <c r="G1902" s="27">
        <f t="shared" si="124"/>
        <v>0.62071696786195851</v>
      </c>
    </row>
    <row r="1903" spans="1:7" x14ac:dyDescent="0.3">
      <c r="A1903">
        <v>18989</v>
      </c>
      <c r="B1903">
        <v>-3.5432821050320903E-2</v>
      </c>
      <c r="C1903">
        <v>-3.5327155378558503E-2</v>
      </c>
      <c r="D1903">
        <f t="shared" si="121"/>
        <v>1.0566567176240049E-4</v>
      </c>
      <c r="E1903" s="36">
        <f t="shared" si="122"/>
        <v>1.0566567176240049E-4</v>
      </c>
      <c r="F1903">
        <f t="shared" si="123"/>
        <v>0.2982141094900021</v>
      </c>
      <c r="G1903" s="27">
        <f t="shared" si="124"/>
        <v>0.2982141094900021</v>
      </c>
    </row>
    <row r="1904" spans="1:7" x14ac:dyDescent="0.3">
      <c r="A1904">
        <v>18990</v>
      </c>
      <c r="B1904">
        <v>-3.6089243743014802E-2</v>
      </c>
      <c r="C1904">
        <v>-3.5890192043629102E-2</v>
      </c>
      <c r="D1904">
        <f t="shared" si="121"/>
        <v>1.9905169938570083E-4</v>
      </c>
      <c r="E1904" s="36">
        <f t="shared" si="122"/>
        <v>1.9905169938570083E-4</v>
      </c>
      <c r="F1904">
        <f t="shared" si="123"/>
        <v>0.55155408853428234</v>
      </c>
      <c r="G1904" s="27">
        <f t="shared" si="124"/>
        <v>0.55155408853428234</v>
      </c>
    </row>
    <row r="1905" spans="1:7" x14ac:dyDescent="0.3">
      <c r="A1905">
        <v>18991</v>
      </c>
      <c r="B1905">
        <v>-3.6617184466897601E-2</v>
      </c>
      <c r="C1905">
        <v>-3.64794646333821E-2</v>
      </c>
      <c r="D1905">
        <f t="shared" si="121"/>
        <v>1.377198335155011E-4</v>
      </c>
      <c r="E1905" s="36">
        <f t="shared" si="122"/>
        <v>1.377198335155011E-4</v>
      </c>
      <c r="F1905">
        <f t="shared" si="123"/>
        <v>0.37610710796184116</v>
      </c>
      <c r="G1905" s="27">
        <f t="shared" si="124"/>
        <v>0.37610710796184116</v>
      </c>
    </row>
    <row r="1906" spans="1:7" x14ac:dyDescent="0.3">
      <c r="A1906">
        <v>18992</v>
      </c>
      <c r="B1906">
        <v>-3.7158418085653802E-2</v>
      </c>
      <c r="C1906">
        <v>-3.6977914305592399E-2</v>
      </c>
      <c r="D1906">
        <f t="shared" si="121"/>
        <v>1.8050378006140289E-4</v>
      </c>
      <c r="E1906" s="36">
        <f t="shared" si="122"/>
        <v>1.8050378006140289E-4</v>
      </c>
      <c r="F1906">
        <f t="shared" si="123"/>
        <v>0.48576820370911361</v>
      </c>
      <c r="G1906" s="27">
        <f t="shared" si="124"/>
        <v>0.48576820370911361</v>
      </c>
    </row>
    <row r="1907" spans="1:7" x14ac:dyDescent="0.3">
      <c r="A1907">
        <v>18993</v>
      </c>
      <c r="B1907">
        <v>-3.7739852354545203E-2</v>
      </c>
      <c r="C1907">
        <v>-3.7649137610285002E-2</v>
      </c>
      <c r="D1907">
        <f t="shared" si="121"/>
        <v>9.0714744260200764E-5</v>
      </c>
      <c r="E1907" s="36">
        <f t="shared" si="122"/>
        <v>9.0714744260200764E-5</v>
      </c>
      <c r="F1907">
        <f t="shared" si="123"/>
        <v>0.24036857221375832</v>
      </c>
      <c r="G1907" s="27">
        <f t="shared" si="124"/>
        <v>0.24036857221375832</v>
      </c>
    </row>
    <row r="1908" spans="1:7" x14ac:dyDescent="0.3">
      <c r="A1908">
        <v>18994</v>
      </c>
      <c r="B1908">
        <v>-3.8823146557134702E-2</v>
      </c>
      <c r="C1908">
        <v>-3.8826607916231298E-2</v>
      </c>
      <c r="D1908">
        <f t="shared" si="121"/>
        <v>3.4613590965959506E-6</v>
      </c>
      <c r="E1908" s="36">
        <f t="shared" si="122"/>
        <v>3.4613590965959506E-6</v>
      </c>
      <c r="F1908">
        <f t="shared" si="123"/>
        <v>8.9157098369190297E-3</v>
      </c>
      <c r="G1908" s="27">
        <f t="shared" si="124"/>
        <v>8.9157098369190297E-3</v>
      </c>
    </row>
    <row r="1909" spans="1:7" x14ac:dyDescent="0.3">
      <c r="A1909">
        <v>18995</v>
      </c>
      <c r="B1909">
        <v>-3.9919884463891102E-2</v>
      </c>
      <c r="C1909">
        <v>-3.98511550600631E-2</v>
      </c>
      <c r="D1909">
        <f t="shared" si="121"/>
        <v>6.87294038280023E-5</v>
      </c>
      <c r="E1909" s="36">
        <f t="shared" si="122"/>
        <v>6.87294038280023E-5</v>
      </c>
      <c r="F1909">
        <f t="shared" si="123"/>
        <v>0.17216834354861521</v>
      </c>
      <c r="G1909" s="27">
        <f t="shared" si="124"/>
        <v>0.17216834354861521</v>
      </c>
    </row>
    <row r="1910" spans="1:7" x14ac:dyDescent="0.3">
      <c r="A1910">
        <v>18996</v>
      </c>
      <c r="B1910">
        <v>-4.1046178080404103E-2</v>
      </c>
      <c r="C1910">
        <v>-4.1045735035820298E-2</v>
      </c>
      <c r="D1910">
        <f t="shared" si="121"/>
        <v>4.4304458380467482E-7</v>
      </c>
      <c r="E1910" s="36">
        <f t="shared" si="122"/>
        <v>4.4304458380467482E-7</v>
      </c>
      <c r="F1910">
        <f t="shared" si="123"/>
        <v>1.0793808450004975E-3</v>
      </c>
      <c r="G1910" s="27">
        <f t="shared" si="124"/>
        <v>1.0793808450004975E-3</v>
      </c>
    </row>
    <row r="1911" spans="1:7" x14ac:dyDescent="0.3">
      <c r="A1911">
        <v>18997</v>
      </c>
      <c r="B1911">
        <v>-4.2090067489784701E-2</v>
      </c>
      <c r="C1911">
        <v>-4.1926765641534698E-2</v>
      </c>
      <c r="D1911">
        <f t="shared" si="121"/>
        <v>1.633018482500026E-4</v>
      </c>
      <c r="E1911" s="36">
        <f t="shared" si="122"/>
        <v>1.633018482500026E-4</v>
      </c>
      <c r="F1911">
        <f t="shared" si="123"/>
        <v>0.38798191114717534</v>
      </c>
      <c r="G1911" s="27">
        <f t="shared" si="124"/>
        <v>0.38798191114717534</v>
      </c>
    </row>
    <row r="1912" spans="1:7" x14ac:dyDescent="0.3">
      <c r="A1912">
        <v>18998</v>
      </c>
      <c r="B1912">
        <v>-4.4276024904716903E-2</v>
      </c>
      <c r="C1912">
        <v>-4.4206488626776397E-2</v>
      </c>
      <c r="D1912">
        <f t="shared" si="121"/>
        <v>6.9536277940505931E-5</v>
      </c>
      <c r="E1912" s="36">
        <f t="shared" si="122"/>
        <v>6.9536277940505931E-5</v>
      </c>
      <c r="F1912">
        <f t="shared" si="123"/>
        <v>0.15705176354505562</v>
      </c>
      <c r="G1912" s="27">
        <f t="shared" si="124"/>
        <v>0.15705176354505562</v>
      </c>
    </row>
    <row r="1913" spans="1:7" x14ac:dyDescent="0.3">
      <c r="A1913">
        <v>18999</v>
      </c>
      <c r="B1913">
        <v>-4.6445927712124198E-2</v>
      </c>
      <c r="C1913">
        <v>-4.6381576520346898E-2</v>
      </c>
      <c r="D1913">
        <f t="shared" si="121"/>
        <v>6.4351191777299588E-5</v>
      </c>
      <c r="E1913" s="36">
        <f t="shared" si="122"/>
        <v>6.4351191777299588E-5</v>
      </c>
      <c r="F1913">
        <f t="shared" si="123"/>
        <v>0.13855077279574163</v>
      </c>
      <c r="G1913" s="27">
        <f t="shared" si="124"/>
        <v>0.13855077279574163</v>
      </c>
    </row>
    <row r="1914" spans="1:7" x14ac:dyDescent="0.3">
      <c r="A1914">
        <v>19000</v>
      </c>
      <c r="B1914">
        <v>-4.8633783423079197E-2</v>
      </c>
      <c r="C1914">
        <v>-4.8491879392640998E-2</v>
      </c>
      <c r="D1914">
        <f t="shared" si="121"/>
        <v>1.4190403043819882E-4</v>
      </c>
      <c r="E1914" s="36">
        <f t="shared" si="122"/>
        <v>1.4190403043819882E-4</v>
      </c>
      <c r="F1914">
        <f t="shared" si="123"/>
        <v>0.29178077552333337</v>
      </c>
      <c r="G1914" s="27">
        <f t="shared" si="124"/>
        <v>0.29178077552333337</v>
      </c>
    </row>
    <row r="1915" spans="1:7" x14ac:dyDescent="0.3">
      <c r="A1915">
        <v>19001</v>
      </c>
      <c r="B1915">
        <v>-5.06478335855544E-2</v>
      </c>
      <c r="C1915">
        <v>-5.0560085126098497E-2</v>
      </c>
      <c r="D1915">
        <f t="shared" si="121"/>
        <v>8.7748459455902483E-5</v>
      </c>
      <c r="E1915" s="36">
        <f t="shared" si="122"/>
        <v>8.7748459455902483E-5</v>
      </c>
      <c r="F1915">
        <f t="shared" si="123"/>
        <v>0.17325214771067682</v>
      </c>
      <c r="G1915" s="27">
        <f t="shared" si="124"/>
        <v>0.17325214771067682</v>
      </c>
    </row>
    <row r="1916" spans="1:7" x14ac:dyDescent="0.3">
      <c r="A1916">
        <v>19002</v>
      </c>
      <c r="B1916">
        <v>-5.3189531555990703E-2</v>
      </c>
      <c r="C1916">
        <v>-5.2992915853394697E-2</v>
      </c>
      <c r="D1916">
        <f t="shared" si="121"/>
        <v>1.9661570259600636E-4</v>
      </c>
      <c r="E1916" s="36">
        <f t="shared" si="122"/>
        <v>1.9661570259600636E-4</v>
      </c>
      <c r="F1916">
        <f t="shared" si="123"/>
        <v>0.36965112653612314</v>
      </c>
      <c r="G1916" s="27">
        <f t="shared" si="124"/>
        <v>0.36965112653612314</v>
      </c>
    </row>
    <row r="1917" spans="1:7" x14ac:dyDescent="0.3">
      <c r="A1917">
        <v>19003</v>
      </c>
      <c r="B1917">
        <v>-5.5649638017172501E-2</v>
      </c>
      <c r="C1917">
        <v>-5.5435275247761998E-2</v>
      </c>
      <c r="D1917">
        <f t="shared" si="121"/>
        <v>2.1436276941050325E-4</v>
      </c>
      <c r="E1917" s="36">
        <f t="shared" si="122"/>
        <v>2.1436276941050325E-4</v>
      </c>
      <c r="F1917">
        <f t="shared" si="123"/>
        <v>0.3852006536760485</v>
      </c>
      <c r="G1917" s="27">
        <f t="shared" si="124"/>
        <v>0.3852006536760485</v>
      </c>
    </row>
    <row r="1918" spans="1:7" x14ac:dyDescent="0.3">
      <c r="A1918">
        <v>19004</v>
      </c>
      <c r="B1918">
        <v>-5.8163947721254702E-2</v>
      </c>
      <c r="C1918">
        <v>-5.7801623928531498E-2</v>
      </c>
      <c r="D1918">
        <f t="shared" si="121"/>
        <v>3.6232379272320425E-4</v>
      </c>
      <c r="E1918" s="36">
        <f t="shared" si="122"/>
        <v>3.6232379272320425E-4</v>
      </c>
      <c r="F1918">
        <f t="shared" si="123"/>
        <v>0.62293535242760223</v>
      </c>
      <c r="G1918" s="27">
        <f t="shared" si="124"/>
        <v>0.62293535242760223</v>
      </c>
    </row>
    <row r="1919" spans="1:7" x14ac:dyDescent="0.3">
      <c r="A1919">
        <v>19005</v>
      </c>
      <c r="B1919">
        <v>-5.4100129310619999E-2</v>
      </c>
      <c r="C1919">
        <v>-5.3931555401879203E-2</v>
      </c>
      <c r="D1919">
        <f t="shared" si="121"/>
        <v>1.6857390874079614E-4</v>
      </c>
      <c r="E1919" s="36">
        <f t="shared" si="122"/>
        <v>1.6857390874079614E-4</v>
      </c>
      <c r="F1919">
        <f t="shared" si="123"/>
        <v>0.31159612904604395</v>
      </c>
      <c r="G1919" s="27">
        <f t="shared" si="124"/>
        <v>0.31159612904604395</v>
      </c>
    </row>
    <row r="1920" spans="1:7" x14ac:dyDescent="0.3">
      <c r="A1920">
        <v>19006</v>
      </c>
      <c r="B1920">
        <v>-5.6196343683794399E-2</v>
      </c>
      <c r="C1920">
        <v>-5.5875175484740601E-2</v>
      </c>
      <c r="D1920">
        <f t="shared" si="121"/>
        <v>3.211681990537979E-4</v>
      </c>
      <c r="E1920" s="36">
        <f t="shared" si="122"/>
        <v>3.211681990537979E-4</v>
      </c>
      <c r="F1920">
        <f t="shared" si="123"/>
        <v>0.57151084572503008</v>
      </c>
      <c r="G1920" s="27">
        <f t="shared" si="124"/>
        <v>0.57151084572503008</v>
      </c>
    </row>
    <row r="1921" spans="1:7" x14ac:dyDescent="0.3">
      <c r="A1921">
        <v>19007</v>
      </c>
      <c r="B1921">
        <v>-5.82417365879122E-2</v>
      </c>
      <c r="C1921">
        <v>-5.7823999281186603E-2</v>
      </c>
      <c r="D1921">
        <f t="shared" si="121"/>
        <v>4.1773730672559767E-4</v>
      </c>
      <c r="E1921" s="36">
        <f t="shared" si="122"/>
        <v>4.1773730672559767E-4</v>
      </c>
      <c r="F1921">
        <f t="shared" si="123"/>
        <v>0.71724734047902183</v>
      </c>
      <c r="G1921" s="27">
        <f t="shared" si="124"/>
        <v>0.71724734047902183</v>
      </c>
    </row>
    <row r="1922" spans="1:7" x14ac:dyDescent="0.3">
      <c r="A1922">
        <v>19008</v>
      </c>
      <c r="B1922">
        <v>-6.0498344428141497E-2</v>
      </c>
      <c r="C1922">
        <v>-5.9775014914460099E-2</v>
      </c>
      <c r="D1922">
        <f t="shared" si="121"/>
        <v>7.2332951368139775E-4</v>
      </c>
      <c r="E1922" s="36">
        <f t="shared" si="122"/>
        <v>7.2332951368139775E-4</v>
      </c>
      <c r="F1922">
        <f t="shared" si="123"/>
        <v>1.1956186909222803</v>
      </c>
      <c r="G1922" s="27">
        <f t="shared" si="124"/>
        <v>1.1956186909222803</v>
      </c>
    </row>
    <row r="1923" spans="1:7" x14ac:dyDescent="0.3">
      <c r="A1923">
        <v>20449</v>
      </c>
      <c r="B1923">
        <v>-6.3653240740501896E-2</v>
      </c>
      <c r="C1923">
        <v>-6.2858780911287396E-2</v>
      </c>
      <c r="D1923">
        <f t="shared" si="121"/>
        <v>7.9445982921449998E-4</v>
      </c>
      <c r="E1923" s="36">
        <f t="shared" si="122"/>
        <v>7.9445982921449998E-4</v>
      </c>
      <c r="F1923">
        <f t="shared" si="123"/>
        <v>1.2481058622817196</v>
      </c>
      <c r="G1923" s="27">
        <f t="shared" si="124"/>
        <v>1.2481058622817196</v>
      </c>
    </row>
    <row r="1924" spans="1:7" x14ac:dyDescent="0.3">
      <c r="A1924">
        <v>20450</v>
      </c>
      <c r="B1924">
        <v>-6.3000464295294101E-2</v>
      </c>
      <c r="C1924">
        <v>-6.2358671915247597E-2</v>
      </c>
      <c r="D1924">
        <f t="shared" ref="D1924:D1987" si="125">ABS(B1924-C1924)</f>
        <v>6.4179238004650335E-4</v>
      </c>
      <c r="E1924" s="36">
        <f t="shared" ref="E1924:E1987" si="126">D1924</f>
        <v>6.4179238004650335E-4</v>
      </c>
      <c r="F1924">
        <f t="shared" ref="F1924:F1987" si="127">ABS(E1924/B1924)*100</f>
        <v>1.0187105559068759</v>
      </c>
      <c r="G1924" s="27">
        <f t="shared" ref="G1924:G1987" si="128">F1924</f>
        <v>1.0187105559068759</v>
      </c>
    </row>
    <row r="1925" spans="1:7" x14ac:dyDescent="0.3">
      <c r="A1925">
        <v>20451</v>
      </c>
      <c r="B1925">
        <v>-6.2196898338286899E-2</v>
      </c>
      <c r="C1925">
        <v>-6.1622714878264602E-2</v>
      </c>
      <c r="D1925">
        <f t="shared" si="125"/>
        <v>5.7418346002229698E-4</v>
      </c>
      <c r="E1925" s="36">
        <f t="shared" si="126"/>
        <v>5.7418346002229698E-4</v>
      </c>
      <c r="F1925">
        <f t="shared" si="127"/>
        <v>0.9231705685697249</v>
      </c>
      <c r="G1925" s="27">
        <f t="shared" si="128"/>
        <v>0.9231705685697249</v>
      </c>
    </row>
    <row r="1926" spans="1:7" x14ac:dyDescent="0.3">
      <c r="A1926">
        <v>20452</v>
      </c>
      <c r="B1926">
        <v>-6.1393078397037698E-2</v>
      </c>
      <c r="C1926">
        <v>-6.0549104618848201E-2</v>
      </c>
      <c r="D1926">
        <f t="shared" si="125"/>
        <v>8.4397377818949681E-4</v>
      </c>
      <c r="E1926" s="36">
        <f t="shared" si="126"/>
        <v>8.4397377818949681E-4</v>
      </c>
      <c r="F1926">
        <f t="shared" si="127"/>
        <v>1.3747050974238486</v>
      </c>
      <c r="G1926" s="27">
        <f t="shared" si="128"/>
        <v>1.3747050974238486</v>
      </c>
    </row>
    <row r="1927" spans="1:7" x14ac:dyDescent="0.3">
      <c r="A1927">
        <v>20453</v>
      </c>
      <c r="B1927">
        <v>-6.0582318354335897E-2</v>
      </c>
      <c r="C1927">
        <v>-5.9787334735224303E-2</v>
      </c>
      <c r="D1927">
        <f t="shared" si="125"/>
        <v>7.9498361911159443E-4</v>
      </c>
      <c r="E1927" s="36">
        <f t="shared" si="126"/>
        <v>7.9498361911159443E-4</v>
      </c>
      <c r="F1927">
        <f t="shared" si="127"/>
        <v>1.3122370366579033</v>
      </c>
      <c r="G1927" s="27">
        <f t="shared" si="128"/>
        <v>1.3122370366579033</v>
      </c>
    </row>
    <row r="1928" spans="1:7" x14ac:dyDescent="0.3">
      <c r="A1928">
        <v>20454</v>
      </c>
      <c r="B1928">
        <v>-6.0470516481453199E-2</v>
      </c>
      <c r="C1928">
        <v>-5.9717420181025799E-2</v>
      </c>
      <c r="D1928">
        <f t="shared" si="125"/>
        <v>7.5309630042739995E-4</v>
      </c>
      <c r="E1928" s="36">
        <f t="shared" si="126"/>
        <v>7.5309630042739995E-4</v>
      </c>
      <c r="F1928">
        <f t="shared" si="127"/>
        <v>1.2453941924878065</v>
      </c>
      <c r="G1928" s="27">
        <f t="shared" si="128"/>
        <v>1.2453941924878065</v>
      </c>
    </row>
    <row r="1929" spans="1:7" x14ac:dyDescent="0.3">
      <c r="A1929">
        <v>20455</v>
      </c>
      <c r="B1929">
        <v>-6.0344912735466001E-2</v>
      </c>
      <c r="C1929">
        <v>-5.9582890172057097E-2</v>
      </c>
      <c r="D1929">
        <f t="shared" si="125"/>
        <v>7.6202256340890395E-4</v>
      </c>
      <c r="E1929" s="36">
        <f t="shared" si="126"/>
        <v>7.6202256340890395E-4</v>
      </c>
      <c r="F1929">
        <f t="shared" si="127"/>
        <v>1.2627784660976848</v>
      </c>
      <c r="G1929" s="27">
        <f t="shared" si="128"/>
        <v>1.2627784660976848</v>
      </c>
    </row>
    <row r="1930" spans="1:7" x14ac:dyDescent="0.3">
      <c r="A1930">
        <v>20456</v>
      </c>
      <c r="B1930">
        <v>-6.02249070679894E-2</v>
      </c>
      <c r="C1930">
        <v>-5.9459082252620997E-2</v>
      </c>
      <c r="D1930">
        <f t="shared" si="125"/>
        <v>7.6582481536840302E-4</v>
      </c>
      <c r="E1930" s="36">
        <f t="shared" si="126"/>
        <v>7.6582481536840302E-4</v>
      </c>
      <c r="F1930">
        <f t="shared" si="127"/>
        <v>1.2716081313398198</v>
      </c>
      <c r="G1930" s="27">
        <f t="shared" si="128"/>
        <v>1.2716081313398198</v>
      </c>
    </row>
    <row r="1931" spans="1:7" x14ac:dyDescent="0.3">
      <c r="A1931">
        <v>20457</v>
      </c>
      <c r="B1931">
        <v>-6.0099226791060403E-2</v>
      </c>
      <c r="C1931">
        <v>-5.9171288527149299E-2</v>
      </c>
      <c r="D1931">
        <f t="shared" si="125"/>
        <v>9.2793826391110446E-4</v>
      </c>
      <c r="E1931" s="36">
        <f t="shared" si="126"/>
        <v>9.2793826391110446E-4</v>
      </c>
      <c r="F1931">
        <f t="shared" si="127"/>
        <v>1.5440103200281652</v>
      </c>
      <c r="G1931" s="27">
        <f t="shared" si="128"/>
        <v>1.5440103200281652</v>
      </c>
    </row>
    <row r="1932" spans="1:7" x14ac:dyDescent="0.3">
      <c r="A1932">
        <v>20458</v>
      </c>
      <c r="B1932">
        <v>-5.99111826351914E-2</v>
      </c>
      <c r="C1932">
        <v>-5.9173961780680698E-2</v>
      </c>
      <c r="D1932">
        <f t="shared" si="125"/>
        <v>7.3722085451070202E-4</v>
      </c>
      <c r="E1932" s="36">
        <f t="shared" si="126"/>
        <v>7.3722085451070202E-4</v>
      </c>
      <c r="F1932">
        <f t="shared" si="127"/>
        <v>1.2305229542867742</v>
      </c>
      <c r="G1932" s="27">
        <f t="shared" si="128"/>
        <v>1.2305229542867742</v>
      </c>
    </row>
    <row r="1933" spans="1:7" x14ac:dyDescent="0.3">
      <c r="A1933">
        <v>20459</v>
      </c>
      <c r="B1933">
        <v>-5.9725426160988998E-2</v>
      </c>
      <c r="C1933">
        <v>-5.8957376427808399E-2</v>
      </c>
      <c r="D1933">
        <f t="shared" si="125"/>
        <v>7.6804973318059938E-4</v>
      </c>
      <c r="E1933" s="36">
        <f t="shared" si="126"/>
        <v>7.6804973318059938E-4</v>
      </c>
      <c r="F1933">
        <f t="shared" si="127"/>
        <v>1.2859677737758333</v>
      </c>
      <c r="G1933" s="27">
        <f t="shared" si="128"/>
        <v>1.2859677737758333</v>
      </c>
    </row>
    <row r="1934" spans="1:7" x14ac:dyDescent="0.3">
      <c r="A1934">
        <v>20460</v>
      </c>
      <c r="B1934">
        <v>-5.9531702058008201E-2</v>
      </c>
      <c r="C1934">
        <v>-5.87965966458305E-2</v>
      </c>
      <c r="D1934">
        <f t="shared" si="125"/>
        <v>7.3510541217770148E-4</v>
      </c>
      <c r="E1934" s="36">
        <f t="shared" si="126"/>
        <v>7.3510541217770148E-4</v>
      </c>
      <c r="F1934">
        <f t="shared" si="127"/>
        <v>1.2348133629060505</v>
      </c>
      <c r="G1934" s="27">
        <f t="shared" si="128"/>
        <v>1.2348133629060505</v>
      </c>
    </row>
    <row r="1935" spans="1:7" x14ac:dyDescent="0.3">
      <c r="A1935">
        <v>20461</v>
      </c>
      <c r="B1935">
        <v>-5.9345288949915101E-2</v>
      </c>
      <c r="C1935">
        <v>-5.85336273638132E-2</v>
      </c>
      <c r="D1935">
        <f t="shared" si="125"/>
        <v>8.1166158610190137E-4</v>
      </c>
      <c r="E1935" s="36">
        <f t="shared" si="126"/>
        <v>8.1166158610190137E-4</v>
      </c>
      <c r="F1935">
        <f t="shared" si="127"/>
        <v>1.3676933762794705</v>
      </c>
      <c r="G1935" s="27">
        <f t="shared" si="128"/>
        <v>1.3676933762794705</v>
      </c>
    </row>
    <row r="1936" spans="1:7" x14ac:dyDescent="0.3">
      <c r="A1936">
        <v>20462</v>
      </c>
      <c r="B1936">
        <v>-5.9537499843275402E-2</v>
      </c>
      <c r="C1936">
        <v>-5.8694530122617501E-2</v>
      </c>
      <c r="D1936">
        <f t="shared" si="125"/>
        <v>8.4296972065790038E-4</v>
      </c>
      <c r="E1936" s="36">
        <f t="shared" si="126"/>
        <v>8.4296972065790038E-4</v>
      </c>
      <c r="F1936">
        <f t="shared" si="127"/>
        <v>1.415863485831462</v>
      </c>
      <c r="G1936" s="27">
        <f t="shared" si="128"/>
        <v>1.415863485831462</v>
      </c>
    </row>
    <row r="1937" spans="1:7" x14ac:dyDescent="0.3">
      <c r="A1937">
        <v>20463</v>
      </c>
      <c r="B1937">
        <v>-5.9735200470329701E-2</v>
      </c>
      <c r="C1937">
        <v>-5.9080278014765002E-2</v>
      </c>
      <c r="D1937">
        <f t="shared" si="125"/>
        <v>6.549224555646993E-4</v>
      </c>
      <c r="E1937" s="36">
        <f t="shared" si="126"/>
        <v>6.549224555646993E-4</v>
      </c>
      <c r="F1937">
        <f t="shared" si="127"/>
        <v>1.0963760904929036</v>
      </c>
      <c r="G1937" s="27">
        <f t="shared" si="128"/>
        <v>1.0963760904929036</v>
      </c>
    </row>
    <row r="1938" spans="1:7" x14ac:dyDescent="0.3">
      <c r="A1938">
        <v>20464</v>
      </c>
      <c r="B1938">
        <v>-5.9941178849941198E-2</v>
      </c>
      <c r="C1938">
        <v>-5.9266581329616E-2</v>
      </c>
      <c r="D1938">
        <f t="shared" si="125"/>
        <v>6.745975203251986E-4</v>
      </c>
      <c r="E1938" s="36">
        <f t="shared" si="126"/>
        <v>6.745975203251986E-4</v>
      </c>
      <c r="F1938">
        <f t="shared" si="127"/>
        <v>1.1254325211287706</v>
      </c>
      <c r="G1938" s="27">
        <f t="shared" si="128"/>
        <v>1.1254325211287706</v>
      </c>
    </row>
    <row r="1939" spans="1:7" x14ac:dyDescent="0.3">
      <c r="A1939">
        <v>20465</v>
      </c>
      <c r="B1939">
        <v>-6.0148488788365699E-2</v>
      </c>
      <c r="C1939">
        <v>-5.93953211369996E-2</v>
      </c>
      <c r="D1939">
        <f t="shared" si="125"/>
        <v>7.5316765136609898E-4</v>
      </c>
      <c r="E1939" s="36">
        <f t="shared" si="126"/>
        <v>7.5316765136609898E-4</v>
      </c>
      <c r="F1939">
        <f t="shared" si="127"/>
        <v>1.2521805061738831</v>
      </c>
      <c r="G1939" s="27">
        <f t="shared" si="128"/>
        <v>1.2521805061738831</v>
      </c>
    </row>
    <row r="1940" spans="1:7" x14ac:dyDescent="0.3">
      <c r="A1940">
        <v>20466</v>
      </c>
      <c r="B1940">
        <v>-6.0487397684510599E-2</v>
      </c>
      <c r="C1940">
        <v>-5.9866021252470203E-2</v>
      </c>
      <c r="D1940">
        <f t="shared" si="125"/>
        <v>6.2137643204039639E-4</v>
      </c>
      <c r="E1940" s="36">
        <f t="shared" si="126"/>
        <v>6.2137643204039639E-4</v>
      </c>
      <c r="F1940">
        <f t="shared" si="127"/>
        <v>1.0272824684595685</v>
      </c>
      <c r="G1940" s="27">
        <f t="shared" si="128"/>
        <v>1.0272824684595685</v>
      </c>
    </row>
    <row r="1941" spans="1:7" x14ac:dyDescent="0.3">
      <c r="A1941">
        <v>20467</v>
      </c>
      <c r="B1941">
        <v>-6.0835755947391802E-2</v>
      </c>
      <c r="C1941">
        <v>-6.0200125140013903E-2</v>
      </c>
      <c r="D1941">
        <f t="shared" si="125"/>
        <v>6.3563080737789879E-4</v>
      </c>
      <c r="E1941" s="36">
        <f t="shared" si="126"/>
        <v>6.3563080737789879E-4</v>
      </c>
      <c r="F1941">
        <f t="shared" si="127"/>
        <v>1.0448309509420175</v>
      </c>
      <c r="G1941" s="27">
        <f t="shared" si="128"/>
        <v>1.0448309509420175</v>
      </c>
    </row>
    <row r="1942" spans="1:7" x14ac:dyDescent="0.3">
      <c r="A1942">
        <v>20468</v>
      </c>
      <c r="B1942">
        <v>-6.1174710004896701E-2</v>
      </c>
      <c r="C1942">
        <v>-6.0343352097767103E-2</v>
      </c>
      <c r="D1942">
        <f t="shared" si="125"/>
        <v>8.3135790712959845E-4</v>
      </c>
      <c r="E1942" s="36">
        <f t="shared" si="126"/>
        <v>8.3135790712959845E-4</v>
      </c>
      <c r="F1942">
        <f t="shared" si="127"/>
        <v>1.3589895351576704</v>
      </c>
      <c r="G1942" s="27">
        <f t="shared" si="128"/>
        <v>1.3589895351576704</v>
      </c>
    </row>
    <row r="1943" spans="1:7" x14ac:dyDescent="0.3">
      <c r="A1943">
        <v>20469</v>
      </c>
      <c r="B1943">
        <v>-6.1523101999302998E-2</v>
      </c>
      <c r="C1943">
        <v>-6.0805854059145202E-2</v>
      </c>
      <c r="D1943">
        <f t="shared" si="125"/>
        <v>7.1724794015779608E-4</v>
      </c>
      <c r="E1943" s="36">
        <f t="shared" si="126"/>
        <v>7.1724794015779608E-4</v>
      </c>
      <c r="F1943">
        <f t="shared" si="127"/>
        <v>1.1658188824190332</v>
      </c>
      <c r="G1943" s="27">
        <f t="shared" si="128"/>
        <v>1.1658188824190332</v>
      </c>
    </row>
    <row r="1944" spans="1:7" x14ac:dyDescent="0.3">
      <c r="A1944">
        <v>20470</v>
      </c>
      <c r="B1944">
        <v>-6.2193420442389701E-2</v>
      </c>
      <c r="C1944">
        <v>-6.1498153576142703E-2</v>
      </c>
      <c r="D1944">
        <f t="shared" si="125"/>
        <v>6.9526686624699768E-4</v>
      </c>
      <c r="E1944" s="36">
        <f t="shared" si="126"/>
        <v>6.9526686624699768E-4</v>
      </c>
      <c r="F1944">
        <f t="shared" si="127"/>
        <v>1.1179106428002772</v>
      </c>
      <c r="G1944" s="27">
        <f t="shared" si="128"/>
        <v>1.1179106428002772</v>
      </c>
    </row>
    <row r="1945" spans="1:7" x14ac:dyDescent="0.3">
      <c r="A1945">
        <v>20471</v>
      </c>
      <c r="B1945">
        <v>-6.2867653381969299E-2</v>
      </c>
      <c r="C1945">
        <v>-6.2275075060271599E-2</v>
      </c>
      <c r="D1945">
        <f t="shared" si="125"/>
        <v>5.9257832169769958E-4</v>
      </c>
      <c r="E1945" s="36">
        <f t="shared" si="126"/>
        <v>5.9257832169769958E-4</v>
      </c>
      <c r="F1945">
        <f t="shared" si="127"/>
        <v>0.94258062742907067</v>
      </c>
      <c r="G1945" s="27">
        <f t="shared" si="128"/>
        <v>0.94258062742907067</v>
      </c>
    </row>
    <row r="1946" spans="1:7" x14ac:dyDescent="0.3">
      <c r="A1946">
        <v>20472</v>
      </c>
      <c r="B1946">
        <v>-6.3538321017687194E-2</v>
      </c>
      <c r="C1946">
        <v>-6.2894604393166895E-2</v>
      </c>
      <c r="D1946">
        <f t="shared" si="125"/>
        <v>6.437166245202991E-4</v>
      </c>
      <c r="E1946" s="36">
        <f t="shared" si="126"/>
        <v>6.437166245202991E-4</v>
      </c>
      <c r="F1946">
        <f t="shared" si="127"/>
        <v>1.0131155721617313</v>
      </c>
      <c r="G1946" s="27">
        <f t="shared" si="128"/>
        <v>1.0131155721617313</v>
      </c>
    </row>
    <row r="1947" spans="1:7" x14ac:dyDescent="0.3">
      <c r="A1947">
        <v>20473</v>
      </c>
      <c r="B1947">
        <v>-6.4210909628045307E-2</v>
      </c>
      <c r="C1947">
        <v>-6.3510743597862296E-2</v>
      </c>
      <c r="D1947">
        <f t="shared" si="125"/>
        <v>7.0016603018301093E-4</v>
      </c>
      <c r="E1947" s="36">
        <f t="shared" si="126"/>
        <v>7.0016603018301093E-4</v>
      </c>
      <c r="F1947">
        <f t="shared" si="127"/>
        <v>1.0904159966567433</v>
      </c>
      <c r="G1947" s="27">
        <f t="shared" si="128"/>
        <v>1.0904159966567433</v>
      </c>
    </row>
    <row r="1948" spans="1:7" x14ac:dyDescent="0.3">
      <c r="A1948">
        <v>20474</v>
      </c>
      <c r="B1948">
        <v>-6.4938480080083696E-2</v>
      </c>
      <c r="C1948">
        <v>-6.4338666805443104E-2</v>
      </c>
      <c r="D1948">
        <f t="shared" si="125"/>
        <v>5.9981327464059264E-4</v>
      </c>
      <c r="E1948" s="36">
        <f t="shared" si="126"/>
        <v>5.9981327464059264E-4</v>
      </c>
      <c r="F1948">
        <f t="shared" si="127"/>
        <v>0.92366386447740767</v>
      </c>
      <c r="G1948" s="27">
        <f t="shared" si="128"/>
        <v>0.92366386447740767</v>
      </c>
    </row>
    <row r="1949" spans="1:7" x14ac:dyDescent="0.3">
      <c r="A1949">
        <v>20475</v>
      </c>
      <c r="B1949">
        <v>-6.5634331383087594E-2</v>
      </c>
      <c r="C1949">
        <v>-6.4807126725536596E-2</v>
      </c>
      <c r="D1949">
        <f t="shared" si="125"/>
        <v>8.2720465755099781E-4</v>
      </c>
      <c r="E1949" s="36">
        <f t="shared" si="126"/>
        <v>8.2720465755099781E-4</v>
      </c>
      <c r="F1949">
        <f t="shared" si="127"/>
        <v>1.2603231268143136</v>
      </c>
      <c r="G1949" s="27">
        <f t="shared" si="128"/>
        <v>1.2603231268143136</v>
      </c>
    </row>
    <row r="1950" spans="1:7" x14ac:dyDescent="0.3">
      <c r="A1950">
        <v>20476</v>
      </c>
      <c r="B1950">
        <v>-6.6315001844793303E-2</v>
      </c>
      <c r="C1950">
        <v>-6.5521456040118706E-2</v>
      </c>
      <c r="D1950">
        <f t="shared" si="125"/>
        <v>7.9354580467459745E-4</v>
      </c>
      <c r="E1950" s="36">
        <f t="shared" si="126"/>
        <v>7.9354580467459745E-4</v>
      </c>
      <c r="F1950">
        <f t="shared" si="127"/>
        <v>1.1966309019064023</v>
      </c>
      <c r="G1950" s="27">
        <f t="shared" si="128"/>
        <v>1.1966309019064023</v>
      </c>
    </row>
    <row r="1951" spans="1:7" x14ac:dyDescent="0.3">
      <c r="A1951">
        <v>20477</v>
      </c>
      <c r="B1951">
        <v>-6.6906935599009107E-2</v>
      </c>
      <c r="C1951">
        <v>-6.6111671278052203E-2</v>
      </c>
      <c r="D1951">
        <f t="shared" si="125"/>
        <v>7.952643209569038E-4</v>
      </c>
      <c r="E1951" s="36">
        <f t="shared" si="126"/>
        <v>7.952643209569038E-4</v>
      </c>
      <c r="F1951">
        <f t="shared" si="127"/>
        <v>1.1886126809380904</v>
      </c>
      <c r="G1951" s="27">
        <f t="shared" si="128"/>
        <v>1.1886126809380904</v>
      </c>
    </row>
    <row r="1952" spans="1:7" x14ac:dyDescent="0.3">
      <c r="A1952">
        <v>20478</v>
      </c>
      <c r="B1952">
        <v>-6.7225128421292496E-2</v>
      </c>
      <c r="C1952">
        <v>-6.6409770995546402E-2</v>
      </c>
      <c r="D1952">
        <f t="shared" si="125"/>
        <v>8.1535742574609382E-4</v>
      </c>
      <c r="E1952" s="36">
        <f t="shared" si="126"/>
        <v>8.1535742574609382E-4</v>
      </c>
      <c r="F1952">
        <f t="shared" si="127"/>
        <v>1.2128759660172583</v>
      </c>
      <c r="G1952" s="27">
        <f t="shared" si="128"/>
        <v>1.2128759660172583</v>
      </c>
    </row>
    <row r="1953" spans="1:7" x14ac:dyDescent="0.3">
      <c r="A1953">
        <v>20479</v>
      </c>
      <c r="B1953">
        <v>-6.7112467153087094E-2</v>
      </c>
      <c r="C1953">
        <v>-6.6240227740026802E-2</v>
      </c>
      <c r="D1953">
        <f t="shared" si="125"/>
        <v>8.7223941306029118E-4</v>
      </c>
      <c r="E1953" s="36">
        <f t="shared" si="126"/>
        <v>8.7223941306029118E-4</v>
      </c>
      <c r="F1953">
        <f t="shared" si="127"/>
        <v>1.2996682286625922</v>
      </c>
      <c r="G1953" s="27">
        <f t="shared" si="128"/>
        <v>1.2996682286625922</v>
      </c>
    </row>
    <row r="1954" spans="1:7" x14ac:dyDescent="0.3">
      <c r="A1954">
        <v>20480</v>
      </c>
      <c r="B1954">
        <v>-6.6927029712940705E-2</v>
      </c>
      <c r="C1954">
        <v>-6.6043365321284797E-2</v>
      </c>
      <c r="D1954">
        <f t="shared" si="125"/>
        <v>8.8366439165590838E-4</v>
      </c>
      <c r="E1954" s="36">
        <f t="shared" si="126"/>
        <v>8.8366439165590838E-4</v>
      </c>
      <c r="F1954">
        <f t="shared" si="127"/>
        <v>1.320340071038663</v>
      </c>
      <c r="G1954" s="27">
        <f t="shared" si="128"/>
        <v>1.320340071038663</v>
      </c>
    </row>
    <row r="1955" spans="1:7" x14ac:dyDescent="0.3">
      <c r="A1955">
        <v>20481</v>
      </c>
      <c r="B1955">
        <v>-6.6716709879919706E-2</v>
      </c>
      <c r="C1955">
        <v>-6.5949844468631502E-2</v>
      </c>
      <c r="D1955">
        <f t="shared" si="125"/>
        <v>7.668654112882034E-4</v>
      </c>
      <c r="E1955" s="36">
        <f t="shared" si="126"/>
        <v>7.668654112882034E-4</v>
      </c>
      <c r="F1955">
        <f t="shared" si="127"/>
        <v>1.1494352953981823</v>
      </c>
      <c r="G1955" s="27">
        <f t="shared" si="128"/>
        <v>1.1494352953981823</v>
      </c>
    </row>
    <row r="1956" spans="1:7" x14ac:dyDescent="0.3">
      <c r="A1956">
        <v>20482</v>
      </c>
      <c r="B1956">
        <v>-6.6087274729363599E-2</v>
      </c>
      <c r="C1956">
        <v>-6.5454492860213195E-2</v>
      </c>
      <c r="D1956">
        <f t="shared" si="125"/>
        <v>6.3278186915040335E-4</v>
      </c>
      <c r="E1956" s="36">
        <f t="shared" si="126"/>
        <v>6.3278186915040335E-4</v>
      </c>
      <c r="F1956">
        <f t="shared" si="127"/>
        <v>0.95749427063187498</v>
      </c>
      <c r="G1956" s="27">
        <f t="shared" si="128"/>
        <v>0.95749427063187498</v>
      </c>
    </row>
    <row r="1957" spans="1:7" x14ac:dyDescent="0.3">
      <c r="A1957">
        <v>20483</v>
      </c>
      <c r="B1957">
        <v>-6.56393408586117E-2</v>
      </c>
      <c r="C1957">
        <v>-6.4982214249079601E-2</v>
      </c>
      <c r="D1957">
        <f t="shared" si="125"/>
        <v>6.5712660953209934E-4</v>
      </c>
      <c r="E1957" s="36">
        <f t="shared" si="126"/>
        <v>6.5712660953209934E-4</v>
      </c>
      <c r="F1957">
        <f t="shared" si="127"/>
        <v>1.001117014486117</v>
      </c>
      <c r="G1957" s="27">
        <f t="shared" si="128"/>
        <v>1.001117014486117</v>
      </c>
    </row>
    <row r="1958" spans="1:7" x14ac:dyDescent="0.3">
      <c r="A1958">
        <v>20484</v>
      </c>
      <c r="B1958">
        <v>-6.5082133482559298E-2</v>
      </c>
      <c r="C1958">
        <v>-6.4458616345344097E-2</v>
      </c>
      <c r="D1958">
        <f t="shared" si="125"/>
        <v>6.2351713721520152E-4</v>
      </c>
      <c r="E1958" s="36">
        <f t="shared" si="126"/>
        <v>6.2351713721520152E-4</v>
      </c>
      <c r="F1958">
        <f t="shared" si="127"/>
        <v>0.9580465541780242</v>
      </c>
      <c r="G1958" s="27">
        <f t="shared" si="128"/>
        <v>0.9580465541780242</v>
      </c>
    </row>
    <row r="1959" spans="1:7" x14ac:dyDescent="0.3">
      <c r="A1959">
        <v>20485</v>
      </c>
      <c r="B1959">
        <v>-6.4452751068174205E-2</v>
      </c>
      <c r="C1959">
        <v>-6.4108249267963394E-2</v>
      </c>
      <c r="D1959">
        <f t="shared" si="125"/>
        <v>3.4450180021081134E-4</v>
      </c>
      <c r="E1959" s="36">
        <f t="shared" si="126"/>
        <v>3.4450180021081134E-4</v>
      </c>
      <c r="F1959">
        <f t="shared" si="127"/>
        <v>0.53450286372790867</v>
      </c>
      <c r="G1959" s="27">
        <f t="shared" si="128"/>
        <v>0.53450286372790867</v>
      </c>
    </row>
    <row r="1960" spans="1:7" x14ac:dyDescent="0.3">
      <c r="A1960">
        <v>20486</v>
      </c>
      <c r="B1960">
        <v>-6.5091885617873602E-2</v>
      </c>
      <c r="C1960">
        <v>-6.4647501789672199E-2</v>
      </c>
      <c r="D1960">
        <f t="shared" si="125"/>
        <v>4.4438382820140288E-4</v>
      </c>
      <c r="E1960" s="36">
        <f t="shared" si="126"/>
        <v>4.4438382820140288E-4</v>
      </c>
      <c r="F1960">
        <f t="shared" si="127"/>
        <v>0.68270234297741617</v>
      </c>
      <c r="G1960" s="27">
        <f t="shared" si="128"/>
        <v>0.68270234297741617</v>
      </c>
    </row>
    <row r="1961" spans="1:7" x14ac:dyDescent="0.3">
      <c r="A1961">
        <v>20487</v>
      </c>
      <c r="B1961">
        <v>-6.5644303721017302E-2</v>
      </c>
      <c r="C1961">
        <v>-6.5075406561236407E-2</v>
      </c>
      <c r="D1961">
        <f t="shared" si="125"/>
        <v>5.6889715978089561E-4</v>
      </c>
      <c r="E1961" s="36">
        <f t="shared" si="126"/>
        <v>5.6889715978089561E-4</v>
      </c>
      <c r="F1961">
        <f t="shared" si="127"/>
        <v>0.86663598748592108</v>
      </c>
      <c r="G1961" s="27">
        <f t="shared" si="128"/>
        <v>0.86663598748592108</v>
      </c>
    </row>
    <row r="1962" spans="1:7" x14ac:dyDescent="0.3">
      <c r="A1962">
        <v>20488</v>
      </c>
      <c r="B1962">
        <v>-6.6405971256256496E-2</v>
      </c>
      <c r="C1962">
        <v>-6.5999022706656404E-2</v>
      </c>
      <c r="D1962">
        <f t="shared" si="125"/>
        <v>4.0694854960009186E-4</v>
      </c>
      <c r="E1962" s="36">
        <f t="shared" si="126"/>
        <v>4.0694854960009186E-4</v>
      </c>
      <c r="F1962">
        <f t="shared" si="127"/>
        <v>0.61281921173881015</v>
      </c>
      <c r="G1962" s="27">
        <f t="shared" si="128"/>
        <v>0.61281921173881015</v>
      </c>
    </row>
    <row r="1963" spans="1:7" x14ac:dyDescent="0.3">
      <c r="A1963">
        <v>20489</v>
      </c>
      <c r="B1963">
        <v>-6.6991534285697804E-2</v>
      </c>
      <c r="C1963">
        <v>-6.6490405577060693E-2</v>
      </c>
      <c r="D1963">
        <f t="shared" si="125"/>
        <v>5.0112870863711079E-4</v>
      </c>
      <c r="E1963" s="36">
        <f t="shared" si="126"/>
        <v>5.0112870863711079E-4</v>
      </c>
      <c r="F1963">
        <f t="shared" si="127"/>
        <v>0.74804781526566422</v>
      </c>
      <c r="G1963" s="27">
        <f t="shared" si="128"/>
        <v>0.74804781526566422</v>
      </c>
    </row>
    <row r="1964" spans="1:7" x14ac:dyDescent="0.3">
      <c r="A1964">
        <v>20490</v>
      </c>
      <c r="B1964">
        <v>-6.6379999339946205E-2</v>
      </c>
      <c r="C1964">
        <v>-6.6082932938059696E-2</v>
      </c>
      <c r="D1964">
        <f t="shared" si="125"/>
        <v>2.9706640188650879E-4</v>
      </c>
      <c r="E1964" s="36">
        <f t="shared" si="126"/>
        <v>2.9706640188650879E-4</v>
      </c>
      <c r="F1964">
        <f t="shared" si="127"/>
        <v>0.44752396028985791</v>
      </c>
      <c r="G1964" s="27">
        <f t="shared" si="128"/>
        <v>0.44752396028985791</v>
      </c>
    </row>
    <row r="1965" spans="1:7" x14ac:dyDescent="0.3">
      <c r="A1965">
        <v>20491</v>
      </c>
      <c r="B1965">
        <v>-6.60326106984164E-2</v>
      </c>
      <c r="C1965">
        <v>-6.5731520186029499E-2</v>
      </c>
      <c r="D1965">
        <f t="shared" si="125"/>
        <v>3.0109051238690065E-4</v>
      </c>
      <c r="E1965" s="36">
        <f t="shared" si="126"/>
        <v>3.0109051238690065E-4</v>
      </c>
      <c r="F1965">
        <f t="shared" si="127"/>
        <v>0.45597244937359627</v>
      </c>
      <c r="G1965" s="27">
        <f t="shared" si="128"/>
        <v>0.45597244937359627</v>
      </c>
    </row>
    <row r="1966" spans="1:7" x14ac:dyDescent="0.3">
      <c r="A1966">
        <v>20492</v>
      </c>
      <c r="B1966">
        <v>-6.5502170949679403E-2</v>
      </c>
      <c r="C1966">
        <v>-6.4840739999563801E-2</v>
      </c>
      <c r="D1966">
        <f t="shared" si="125"/>
        <v>6.6143095011560182E-4</v>
      </c>
      <c r="E1966" s="36">
        <f t="shared" si="126"/>
        <v>6.6143095011560182E-4</v>
      </c>
      <c r="F1966">
        <f t="shared" si="127"/>
        <v>1.0097847758721334</v>
      </c>
      <c r="G1966" s="27">
        <f t="shared" si="128"/>
        <v>1.0097847758721334</v>
      </c>
    </row>
    <row r="1967" spans="1:7" x14ac:dyDescent="0.3">
      <c r="A1967">
        <v>20493</v>
      </c>
      <c r="B1967">
        <v>-6.51071494658121E-2</v>
      </c>
      <c r="C1967">
        <v>-6.4380911642288402E-2</v>
      </c>
      <c r="D1967">
        <f t="shared" si="125"/>
        <v>7.2623782352369826E-4</v>
      </c>
      <c r="E1967" s="36">
        <f t="shared" si="126"/>
        <v>7.2623782352369826E-4</v>
      </c>
      <c r="F1967">
        <f t="shared" si="127"/>
        <v>1.1154501916952257</v>
      </c>
      <c r="G1967" s="27">
        <f t="shared" si="128"/>
        <v>1.1154501916952257</v>
      </c>
    </row>
    <row r="1968" spans="1:7" x14ac:dyDescent="0.3">
      <c r="A1968">
        <v>20494</v>
      </c>
      <c r="B1968">
        <v>-6.4272469120668002E-2</v>
      </c>
      <c r="C1968">
        <v>-6.3607645184965603E-2</v>
      </c>
      <c r="D1968">
        <f t="shared" si="125"/>
        <v>6.6482393570239939E-4</v>
      </c>
      <c r="E1968" s="36">
        <f t="shared" si="126"/>
        <v>6.6482393570239939E-4</v>
      </c>
      <c r="F1968">
        <f t="shared" si="127"/>
        <v>1.0343836868227814</v>
      </c>
      <c r="G1968" s="27">
        <f t="shared" si="128"/>
        <v>1.0343836868227814</v>
      </c>
    </row>
    <row r="1969" spans="1:7" x14ac:dyDescent="0.3">
      <c r="A1969">
        <v>20495</v>
      </c>
      <c r="B1969">
        <v>-6.1812602978767603E-2</v>
      </c>
      <c r="C1969">
        <v>-6.1552895121898002E-2</v>
      </c>
      <c r="D1969">
        <f t="shared" si="125"/>
        <v>2.5970785686960096E-4</v>
      </c>
      <c r="E1969" s="36">
        <f t="shared" si="126"/>
        <v>2.5970785686960096E-4</v>
      </c>
      <c r="F1969">
        <f t="shared" si="127"/>
        <v>0.42015356796867082</v>
      </c>
      <c r="G1969" s="27">
        <f t="shared" si="128"/>
        <v>0.42015356796867082</v>
      </c>
    </row>
    <row r="1970" spans="1:7" x14ac:dyDescent="0.3">
      <c r="A1970">
        <v>20496</v>
      </c>
      <c r="B1970">
        <v>-6.0634805259329398E-2</v>
      </c>
      <c r="C1970">
        <v>-6.0007446584213101E-2</v>
      </c>
      <c r="D1970">
        <f t="shared" si="125"/>
        <v>6.2735867511629767E-4</v>
      </c>
      <c r="E1970" s="36">
        <f t="shared" si="126"/>
        <v>6.2735867511629767E-4</v>
      </c>
      <c r="F1970">
        <f t="shared" si="127"/>
        <v>1.0346510926078567</v>
      </c>
      <c r="G1970" s="27">
        <f t="shared" si="128"/>
        <v>1.0346510926078567</v>
      </c>
    </row>
    <row r="1971" spans="1:7" x14ac:dyDescent="0.3">
      <c r="A1971">
        <v>20497</v>
      </c>
      <c r="B1971">
        <v>-6.0080717117137E-2</v>
      </c>
      <c r="C1971">
        <v>-5.90986920469296E-2</v>
      </c>
      <c r="D1971">
        <f t="shared" si="125"/>
        <v>9.8202507020739987E-4</v>
      </c>
      <c r="E1971" s="36">
        <f t="shared" si="126"/>
        <v>9.8202507020739987E-4</v>
      </c>
      <c r="F1971">
        <f t="shared" si="127"/>
        <v>1.6345095686737299</v>
      </c>
      <c r="G1971" s="27">
        <f t="shared" si="128"/>
        <v>1.6345095686737299</v>
      </c>
    </row>
    <row r="1972" spans="1:7" x14ac:dyDescent="0.3">
      <c r="A1972">
        <v>20498</v>
      </c>
      <c r="B1972">
        <v>-5.8858154127328401E-2</v>
      </c>
      <c r="C1972">
        <v>-5.7995207711182301E-2</v>
      </c>
      <c r="D1972">
        <f t="shared" si="125"/>
        <v>8.6294641614610007E-4</v>
      </c>
      <c r="E1972" s="36">
        <f t="shared" si="126"/>
        <v>8.6294641614610007E-4</v>
      </c>
      <c r="F1972">
        <f t="shared" si="127"/>
        <v>1.4661459044048168</v>
      </c>
      <c r="G1972" s="27">
        <f t="shared" si="128"/>
        <v>1.4661459044048168</v>
      </c>
    </row>
    <row r="1973" spans="1:7" x14ac:dyDescent="0.3">
      <c r="A1973">
        <v>20499</v>
      </c>
      <c r="B1973">
        <v>-5.7750514434611502E-2</v>
      </c>
      <c r="C1973">
        <v>-5.7059418243701802E-2</v>
      </c>
      <c r="D1973">
        <f t="shared" si="125"/>
        <v>6.9109619090969993E-4</v>
      </c>
      <c r="E1973" s="36">
        <f t="shared" si="126"/>
        <v>6.9109619090969993E-4</v>
      </c>
      <c r="F1973">
        <f t="shared" si="127"/>
        <v>1.1966927007935129</v>
      </c>
      <c r="G1973" s="27">
        <f t="shared" si="128"/>
        <v>1.1966927007935129</v>
      </c>
    </row>
    <row r="1974" spans="1:7" x14ac:dyDescent="0.3">
      <c r="A1974">
        <v>20500</v>
      </c>
      <c r="B1974">
        <v>-5.6727698613973698E-2</v>
      </c>
      <c r="C1974">
        <v>-5.59667145414929E-2</v>
      </c>
      <c r="D1974">
        <f t="shared" si="125"/>
        <v>7.6098407248079841E-4</v>
      </c>
      <c r="E1974" s="36">
        <f t="shared" si="126"/>
        <v>7.6098407248079841E-4</v>
      </c>
      <c r="F1974">
        <f t="shared" si="127"/>
        <v>1.3414682616674065</v>
      </c>
      <c r="G1974" s="27">
        <f t="shared" si="128"/>
        <v>1.3414682616674065</v>
      </c>
    </row>
    <row r="1975" spans="1:7" x14ac:dyDescent="0.3">
      <c r="A1975">
        <v>20501</v>
      </c>
      <c r="B1975">
        <v>-5.5652134977698303E-2</v>
      </c>
      <c r="C1975">
        <v>-5.4892363929732499E-2</v>
      </c>
      <c r="D1975">
        <f t="shared" si="125"/>
        <v>7.597710479658043E-4</v>
      </c>
      <c r="E1975" s="36">
        <f t="shared" si="126"/>
        <v>7.597710479658043E-4</v>
      </c>
      <c r="F1975">
        <f t="shared" si="127"/>
        <v>1.365214556944258</v>
      </c>
      <c r="G1975" s="27">
        <f t="shared" si="128"/>
        <v>1.365214556944258</v>
      </c>
    </row>
    <row r="1976" spans="1:7" x14ac:dyDescent="0.3">
      <c r="A1976">
        <v>20502</v>
      </c>
      <c r="B1976">
        <v>-5.4088947525658702E-2</v>
      </c>
      <c r="C1976">
        <v>-5.3099807969512601E-2</v>
      </c>
      <c r="D1976">
        <f t="shared" si="125"/>
        <v>9.8913955614610138E-4</v>
      </c>
      <c r="E1976" s="36">
        <f t="shared" si="126"/>
        <v>9.8913955614610138E-4</v>
      </c>
      <c r="F1976">
        <f t="shared" si="127"/>
        <v>1.8287276817077529</v>
      </c>
      <c r="G1976" s="27">
        <f t="shared" si="128"/>
        <v>1.8287276817077529</v>
      </c>
    </row>
    <row r="1977" spans="1:7" x14ac:dyDescent="0.3">
      <c r="A1977">
        <v>20503</v>
      </c>
      <c r="B1977">
        <v>-5.2533509467092697E-2</v>
      </c>
      <c r="C1977">
        <v>-5.1509477603407003E-2</v>
      </c>
      <c r="D1977">
        <f t="shared" si="125"/>
        <v>1.024031863685694E-3</v>
      </c>
      <c r="E1977" s="36">
        <f t="shared" si="126"/>
        <v>1.024031863685694E-3</v>
      </c>
      <c r="F1977">
        <f t="shared" si="127"/>
        <v>1.9492926973157081</v>
      </c>
      <c r="G1977" s="27">
        <f t="shared" si="128"/>
        <v>1.9492926973157081</v>
      </c>
    </row>
    <row r="1978" spans="1:7" x14ac:dyDescent="0.3">
      <c r="A1978">
        <v>20504</v>
      </c>
      <c r="B1978">
        <v>-5.0967071056571903E-2</v>
      </c>
      <c r="C1978">
        <v>-5.0031058872339898E-2</v>
      </c>
      <c r="D1978">
        <f t="shared" si="125"/>
        <v>9.3601218423200461E-4</v>
      </c>
      <c r="E1978" s="36">
        <f t="shared" si="126"/>
        <v>9.3601218423200461E-4</v>
      </c>
      <c r="F1978">
        <f t="shared" si="127"/>
        <v>1.8365037755319693</v>
      </c>
      <c r="G1978" s="27">
        <f t="shared" si="128"/>
        <v>1.8365037755319693</v>
      </c>
    </row>
    <row r="1979" spans="1:7" x14ac:dyDescent="0.3">
      <c r="A1979">
        <v>20505</v>
      </c>
      <c r="B1979">
        <v>-5.1954825673696303E-2</v>
      </c>
      <c r="C1979">
        <v>-5.3697240026211498E-2</v>
      </c>
      <c r="D1979">
        <f t="shared" si="125"/>
        <v>1.7424143525151953E-3</v>
      </c>
      <c r="E1979" s="36">
        <f t="shared" si="126"/>
        <v>1.7424143525151953E-3</v>
      </c>
      <c r="F1979">
        <f t="shared" si="127"/>
        <v>3.3537103241544415</v>
      </c>
      <c r="G1979" s="27">
        <f t="shared" si="128"/>
        <v>3.3537103241544415</v>
      </c>
    </row>
    <row r="1980" spans="1:7" x14ac:dyDescent="0.3">
      <c r="A1980">
        <v>20506</v>
      </c>
      <c r="B1980">
        <v>-5.4661323541392401E-2</v>
      </c>
      <c r="C1980">
        <v>-5.3233848499982202E-2</v>
      </c>
      <c r="D1980">
        <f t="shared" si="125"/>
        <v>1.4274750414101992E-3</v>
      </c>
      <c r="E1980" s="36">
        <f t="shared" si="126"/>
        <v>1.4274750414101992E-3</v>
      </c>
      <c r="F1980">
        <f t="shared" si="127"/>
        <v>2.6114900791402182</v>
      </c>
      <c r="G1980" s="27">
        <f t="shared" si="128"/>
        <v>2.6114900791402182</v>
      </c>
    </row>
    <row r="1981" spans="1:7" x14ac:dyDescent="0.3">
      <c r="A1981">
        <v>20507</v>
      </c>
      <c r="B1981">
        <v>-5.5952837570998601E-2</v>
      </c>
      <c r="C1981">
        <v>-5.3386289904900498E-2</v>
      </c>
      <c r="D1981">
        <f t="shared" si="125"/>
        <v>2.5665476660981026E-3</v>
      </c>
      <c r="E1981" s="36">
        <f t="shared" si="126"/>
        <v>2.5665476660981026E-3</v>
      </c>
      <c r="F1981">
        <f t="shared" si="127"/>
        <v>4.5869839270285588</v>
      </c>
      <c r="G1981" s="27">
        <f t="shared" si="128"/>
        <v>4.5869839270285588</v>
      </c>
    </row>
    <row r="1982" spans="1:7" x14ac:dyDescent="0.3">
      <c r="A1982">
        <v>20508</v>
      </c>
      <c r="B1982">
        <v>-4.9541857961344103E-2</v>
      </c>
      <c r="C1982">
        <v>-5.2894309937086402E-2</v>
      </c>
      <c r="D1982">
        <f t="shared" si="125"/>
        <v>3.3524519757422988E-3</v>
      </c>
      <c r="E1982" s="36">
        <f t="shared" si="126"/>
        <v>3.3524519757422988E-3</v>
      </c>
      <c r="F1982">
        <f t="shared" si="127"/>
        <v>6.7669080524959471</v>
      </c>
      <c r="G1982" s="27">
        <f t="shared" si="128"/>
        <v>6.7669080524959471</v>
      </c>
    </row>
    <row r="1983" spans="1:7" x14ac:dyDescent="0.3">
      <c r="A1983">
        <v>20509</v>
      </c>
      <c r="B1983">
        <v>-4.9601032185513302E-2</v>
      </c>
      <c r="C1983">
        <v>-5.1586160010292897E-2</v>
      </c>
      <c r="D1983">
        <f t="shared" si="125"/>
        <v>1.985127824779595E-3</v>
      </c>
      <c r="E1983" s="36">
        <f t="shared" si="126"/>
        <v>1.985127824779595E-3</v>
      </c>
      <c r="F1983">
        <f t="shared" si="127"/>
        <v>4.0021905539283926</v>
      </c>
      <c r="G1983" s="27">
        <f t="shared" si="128"/>
        <v>4.0021905539283926</v>
      </c>
    </row>
    <row r="1984" spans="1:7" x14ac:dyDescent="0.3">
      <c r="A1984">
        <v>20510</v>
      </c>
      <c r="B1984">
        <v>-5.1453648800926101E-2</v>
      </c>
      <c r="C1984">
        <v>-5.3110154858917097E-2</v>
      </c>
      <c r="D1984">
        <f t="shared" si="125"/>
        <v>1.656506057990996E-3</v>
      </c>
      <c r="E1984" s="36">
        <f t="shared" si="126"/>
        <v>1.656506057990996E-3</v>
      </c>
      <c r="F1984">
        <f t="shared" si="127"/>
        <v>3.2194141651644745</v>
      </c>
      <c r="G1984" s="27">
        <f t="shared" si="128"/>
        <v>3.2194141651644745</v>
      </c>
    </row>
    <row r="1985" spans="1:7" x14ac:dyDescent="0.3">
      <c r="A1985">
        <v>20511</v>
      </c>
      <c r="B1985">
        <v>-5.4765808463699002E-2</v>
      </c>
      <c r="C1985">
        <v>-5.2877395139169801E-2</v>
      </c>
      <c r="D1985">
        <f t="shared" si="125"/>
        <v>1.8884133245292006E-3</v>
      </c>
      <c r="E1985" s="36">
        <f t="shared" si="126"/>
        <v>1.8884133245292006E-3</v>
      </c>
      <c r="F1985">
        <f t="shared" si="127"/>
        <v>3.4481611383148261</v>
      </c>
      <c r="G1985" s="27">
        <f t="shared" si="128"/>
        <v>3.4481611383148261</v>
      </c>
    </row>
    <row r="1986" spans="1:7" x14ac:dyDescent="0.3">
      <c r="A1986">
        <v>20512</v>
      </c>
      <c r="B1986">
        <v>-5.4171874998538698E-2</v>
      </c>
      <c r="C1986">
        <v>-5.3016882934362602E-2</v>
      </c>
      <c r="D1986">
        <f t="shared" si="125"/>
        <v>1.1549920641760955E-3</v>
      </c>
      <c r="E1986" s="36">
        <f t="shared" si="126"/>
        <v>1.1549920641760955E-3</v>
      </c>
      <c r="F1986">
        <f t="shared" si="127"/>
        <v>2.132088033148662</v>
      </c>
      <c r="G1986" s="27">
        <f t="shared" si="128"/>
        <v>2.132088033148662</v>
      </c>
    </row>
    <row r="1987" spans="1:7" x14ac:dyDescent="0.3">
      <c r="A1987">
        <v>20513</v>
      </c>
      <c r="B1987">
        <v>-5.3444790906236397E-2</v>
      </c>
      <c r="C1987">
        <v>-5.3074160860713801E-2</v>
      </c>
      <c r="D1987">
        <f t="shared" si="125"/>
        <v>3.7063004552259637E-4</v>
      </c>
      <c r="E1987" s="36">
        <f t="shared" si="126"/>
        <v>3.7063004552259637E-4</v>
      </c>
      <c r="F1987">
        <f t="shared" si="127"/>
        <v>0.69348207606019108</v>
      </c>
      <c r="G1987" s="27">
        <f t="shared" si="128"/>
        <v>0.69348207606019108</v>
      </c>
    </row>
    <row r="1988" spans="1:7" x14ac:dyDescent="0.3">
      <c r="A1988">
        <v>20514</v>
      </c>
      <c r="B1988">
        <v>-5.2136788906853603E-2</v>
      </c>
      <c r="C1988">
        <v>-5.1806129274699297E-2</v>
      </c>
      <c r="D1988">
        <f t="shared" ref="D1988:D2051" si="129">ABS(B1988-C1988)</f>
        <v>3.3065963215430511E-4</v>
      </c>
      <c r="E1988" s="36">
        <f t="shared" ref="E1988:E2051" si="130">D1988</f>
        <v>3.3065963215430511E-4</v>
      </c>
      <c r="F1988">
        <f t="shared" ref="F1988:F2051" si="131">ABS(E1988/B1988)*100</f>
        <v>0.6342155684828501</v>
      </c>
      <c r="G1988" s="27">
        <f t="shared" ref="G1988:G2051" si="132">F1988</f>
        <v>0.6342155684828501</v>
      </c>
    </row>
    <row r="1989" spans="1:7" x14ac:dyDescent="0.3">
      <c r="A1989">
        <v>20515</v>
      </c>
      <c r="B1989">
        <v>-5.0854443224698002E-2</v>
      </c>
      <c r="C1989">
        <v>-5.0644939067257602E-2</v>
      </c>
      <c r="D1989">
        <f t="shared" si="129"/>
        <v>2.0950415744040024E-4</v>
      </c>
      <c r="E1989" s="36">
        <f t="shared" si="130"/>
        <v>2.0950415744040024E-4</v>
      </c>
      <c r="F1989">
        <f t="shared" si="131"/>
        <v>0.41196824536002846</v>
      </c>
      <c r="G1989" s="27">
        <f t="shared" si="132"/>
        <v>0.41196824536002846</v>
      </c>
    </row>
    <row r="1990" spans="1:7" x14ac:dyDescent="0.3">
      <c r="A1990">
        <v>20516</v>
      </c>
      <c r="B1990">
        <v>-4.9648606567779002E-2</v>
      </c>
      <c r="C1990">
        <v>-4.9510159515828503E-2</v>
      </c>
      <c r="D1990">
        <f t="shared" si="129"/>
        <v>1.3844705195049933E-4</v>
      </c>
      <c r="E1990" s="36">
        <f t="shared" si="130"/>
        <v>1.3844705195049933E-4</v>
      </c>
      <c r="F1990">
        <f t="shared" si="131"/>
        <v>0.27885385214486325</v>
      </c>
      <c r="G1990" s="27">
        <f t="shared" si="132"/>
        <v>0.27885385214486325</v>
      </c>
    </row>
    <row r="1991" spans="1:7" x14ac:dyDescent="0.3">
      <c r="A1991">
        <v>20517</v>
      </c>
      <c r="B1991">
        <v>-4.8421292979482097E-2</v>
      </c>
      <c r="C1991">
        <v>-4.83830543853533E-2</v>
      </c>
      <c r="D1991">
        <f t="shared" si="129"/>
        <v>3.8238594128797709E-5</v>
      </c>
      <c r="E1991" s="36">
        <f t="shared" si="130"/>
        <v>3.8238594128797709E-5</v>
      </c>
      <c r="F1991">
        <f t="shared" si="131"/>
        <v>7.8970617626837894E-2</v>
      </c>
      <c r="G1991" s="27">
        <f t="shared" si="132"/>
        <v>7.8970617626837894E-2</v>
      </c>
    </row>
    <row r="1992" spans="1:7" x14ac:dyDescent="0.3">
      <c r="A1992">
        <v>20518</v>
      </c>
      <c r="B1992">
        <v>-4.5118491376922497E-2</v>
      </c>
      <c r="C1992">
        <v>-4.5115726680802701E-2</v>
      </c>
      <c r="D1992">
        <f t="shared" si="129"/>
        <v>2.7646961197960729E-6</v>
      </c>
      <c r="E1992" s="36">
        <f t="shared" si="130"/>
        <v>2.7646961197960729E-6</v>
      </c>
      <c r="F1992">
        <f t="shared" si="131"/>
        <v>6.1276342258424401E-3</v>
      </c>
      <c r="G1992" s="27">
        <f t="shared" si="132"/>
        <v>6.1276342258424401E-3</v>
      </c>
    </row>
    <row r="1993" spans="1:7" x14ac:dyDescent="0.3">
      <c r="A1993">
        <v>20519</v>
      </c>
      <c r="B1993">
        <v>-4.1857006547569998E-2</v>
      </c>
      <c r="C1993">
        <v>-4.1952999802214501E-2</v>
      </c>
      <c r="D1993">
        <f t="shared" si="129"/>
        <v>9.5993254644502479E-5</v>
      </c>
      <c r="E1993" s="36">
        <f t="shared" si="130"/>
        <v>9.5993254644502479E-5</v>
      </c>
      <c r="F1993">
        <f t="shared" si="131"/>
        <v>0.22933616749541627</v>
      </c>
      <c r="G1993" s="27">
        <f t="shared" si="132"/>
        <v>0.22933616749541627</v>
      </c>
    </row>
    <row r="1994" spans="1:7" x14ac:dyDescent="0.3">
      <c r="A1994">
        <v>20520</v>
      </c>
      <c r="B1994">
        <v>-3.8557469614832501E-2</v>
      </c>
      <c r="C1994">
        <v>-3.8714785071507399E-2</v>
      </c>
      <c r="D1994">
        <f t="shared" si="129"/>
        <v>1.5731545667489744E-4</v>
      </c>
      <c r="E1994" s="36">
        <f t="shared" si="130"/>
        <v>1.5731545667489744E-4</v>
      </c>
      <c r="F1994">
        <f t="shared" si="131"/>
        <v>0.40800254333697372</v>
      </c>
      <c r="G1994" s="27">
        <f t="shared" si="132"/>
        <v>0.40800254333697372</v>
      </c>
    </row>
    <row r="1995" spans="1:7" x14ac:dyDescent="0.3">
      <c r="A1995">
        <v>20521</v>
      </c>
      <c r="B1995">
        <v>-3.53290983216068E-2</v>
      </c>
      <c r="C1995">
        <v>-3.56056312569639E-2</v>
      </c>
      <c r="D1995">
        <f t="shared" si="129"/>
        <v>2.7653293535710027E-4</v>
      </c>
      <c r="E1995" s="36">
        <f t="shared" si="130"/>
        <v>2.7653293535710027E-4</v>
      </c>
      <c r="F1995">
        <f t="shared" si="131"/>
        <v>0.78273420068571753</v>
      </c>
      <c r="G1995" s="27">
        <f t="shared" si="132"/>
        <v>0.78273420068571753</v>
      </c>
    </row>
    <row r="1996" spans="1:7" x14ac:dyDescent="0.3">
      <c r="A1996">
        <v>20522</v>
      </c>
      <c r="B1996">
        <v>-3.5263487854019997E-2</v>
      </c>
      <c r="C1996">
        <v>-3.5598929416799499E-2</v>
      </c>
      <c r="D1996">
        <f t="shared" si="129"/>
        <v>3.3544156277950238E-4</v>
      </c>
      <c r="E1996" s="36">
        <f t="shared" si="130"/>
        <v>3.3544156277950238E-4</v>
      </c>
      <c r="F1996">
        <f t="shared" si="131"/>
        <v>0.95124329212166236</v>
      </c>
      <c r="G1996" s="27">
        <f t="shared" si="132"/>
        <v>0.95124329212166236</v>
      </c>
    </row>
    <row r="1997" spans="1:7" x14ac:dyDescent="0.3">
      <c r="A1997">
        <v>20523</v>
      </c>
      <c r="B1997">
        <v>-3.5092742224824898E-2</v>
      </c>
      <c r="C1997">
        <v>-3.5385794815420799E-2</v>
      </c>
      <c r="D1997">
        <f t="shared" si="129"/>
        <v>2.9305259059590055E-4</v>
      </c>
      <c r="E1997" s="36">
        <f t="shared" si="130"/>
        <v>2.9305259059590055E-4</v>
      </c>
      <c r="F1997">
        <f t="shared" si="131"/>
        <v>0.83508033860230146</v>
      </c>
      <c r="G1997" s="27">
        <f t="shared" si="132"/>
        <v>0.83508033860230146</v>
      </c>
    </row>
    <row r="1998" spans="1:7" x14ac:dyDescent="0.3">
      <c r="A1998">
        <v>20524</v>
      </c>
      <c r="B1998">
        <v>-3.5026505906408399E-2</v>
      </c>
      <c r="C1998">
        <v>-3.5373634979961002E-2</v>
      </c>
      <c r="D1998">
        <f t="shared" si="129"/>
        <v>3.4712907355260308E-4</v>
      </c>
      <c r="E1998" s="36">
        <f t="shared" si="130"/>
        <v>3.4712907355260308E-4</v>
      </c>
      <c r="F1998">
        <f t="shared" si="131"/>
        <v>0.99104682174162517</v>
      </c>
      <c r="G1998" s="27">
        <f t="shared" si="132"/>
        <v>0.99104682174162517</v>
      </c>
    </row>
    <row r="1999" spans="1:7" x14ac:dyDescent="0.3">
      <c r="A1999">
        <v>20525</v>
      </c>
      <c r="B1999">
        <v>-3.4907690417364898E-2</v>
      </c>
      <c r="C1999">
        <v>-3.5262779153236501E-2</v>
      </c>
      <c r="D1999">
        <f t="shared" si="129"/>
        <v>3.5508873587160317E-4</v>
      </c>
      <c r="E1999" s="36">
        <f t="shared" si="130"/>
        <v>3.5508873587160317E-4</v>
      </c>
      <c r="F1999">
        <f t="shared" si="131"/>
        <v>1.0172220838046724</v>
      </c>
      <c r="G1999" s="27">
        <f t="shared" si="132"/>
        <v>1.0172220838046724</v>
      </c>
    </row>
    <row r="2000" spans="1:7" x14ac:dyDescent="0.3">
      <c r="A2000">
        <v>20526</v>
      </c>
      <c r="B2000">
        <v>-3.4724904068245202E-2</v>
      </c>
      <c r="C2000">
        <v>-3.5020698513485202E-2</v>
      </c>
      <c r="D2000">
        <f t="shared" si="129"/>
        <v>2.9579444523999965E-4</v>
      </c>
      <c r="E2000" s="36">
        <f t="shared" si="130"/>
        <v>2.9579444523999965E-4</v>
      </c>
      <c r="F2000">
        <f t="shared" si="131"/>
        <v>0.85182220995822444</v>
      </c>
      <c r="G2000" s="27">
        <f t="shared" si="132"/>
        <v>0.85182220995822444</v>
      </c>
    </row>
    <row r="2001" spans="1:7" x14ac:dyDescent="0.3">
      <c r="A2001">
        <v>20527</v>
      </c>
      <c r="B2001">
        <v>-3.4647286031362398E-2</v>
      </c>
      <c r="C2001">
        <v>-3.48235741504885E-2</v>
      </c>
      <c r="D2001">
        <f t="shared" si="129"/>
        <v>1.7628811912610148E-4</v>
      </c>
      <c r="E2001" s="36">
        <f t="shared" si="130"/>
        <v>1.7628811912610148E-4</v>
      </c>
      <c r="F2001">
        <f t="shared" si="131"/>
        <v>0.50880787305108721</v>
      </c>
      <c r="G2001" s="27">
        <f t="shared" si="132"/>
        <v>0.50880787305108721</v>
      </c>
    </row>
    <row r="2002" spans="1:7" x14ac:dyDescent="0.3">
      <c r="A2002">
        <v>20528</v>
      </c>
      <c r="B2002">
        <v>-3.4466466840611901E-2</v>
      </c>
      <c r="C2002">
        <v>-3.4526698568844903E-2</v>
      </c>
      <c r="D2002">
        <f t="shared" si="129"/>
        <v>6.0231728233002546E-5</v>
      </c>
      <c r="E2002" s="36">
        <f t="shared" si="130"/>
        <v>6.0231728233002546E-5</v>
      </c>
      <c r="F2002">
        <f t="shared" si="131"/>
        <v>0.17475457670651462</v>
      </c>
      <c r="G2002" s="27">
        <f t="shared" si="132"/>
        <v>0.17475457670651462</v>
      </c>
    </row>
    <row r="2003" spans="1:7" x14ac:dyDescent="0.3">
      <c r="A2003">
        <v>20529</v>
      </c>
      <c r="B2003">
        <v>-3.4293121702002403E-2</v>
      </c>
      <c r="C2003">
        <v>-3.4098630082779198E-2</v>
      </c>
      <c r="D2003">
        <f t="shared" si="129"/>
        <v>1.9449161922320546E-4</v>
      </c>
      <c r="E2003" s="36">
        <f t="shared" si="130"/>
        <v>1.9449161922320546E-4</v>
      </c>
      <c r="F2003">
        <f t="shared" si="131"/>
        <v>0.5671446913269752</v>
      </c>
      <c r="G2003" s="27">
        <f t="shared" si="132"/>
        <v>0.5671446913269752</v>
      </c>
    </row>
    <row r="2004" spans="1:7" x14ac:dyDescent="0.3">
      <c r="A2004">
        <v>20530</v>
      </c>
      <c r="B2004">
        <v>-3.5720033862472002E-2</v>
      </c>
      <c r="C2004">
        <v>-3.5654839756025403E-2</v>
      </c>
      <c r="D2004">
        <f t="shared" si="129"/>
        <v>6.519410644659912E-5</v>
      </c>
      <c r="E2004" s="36">
        <f t="shared" si="130"/>
        <v>6.519410644659912E-5</v>
      </c>
      <c r="F2004">
        <f t="shared" si="131"/>
        <v>0.18251412274021672</v>
      </c>
      <c r="G2004" s="27">
        <f t="shared" si="132"/>
        <v>0.18251412274021672</v>
      </c>
    </row>
    <row r="2005" spans="1:7" x14ac:dyDescent="0.3">
      <c r="A2005">
        <v>20531</v>
      </c>
      <c r="B2005">
        <v>-3.7206383626630098E-2</v>
      </c>
      <c r="C2005">
        <v>-3.7285314432110597E-2</v>
      </c>
      <c r="D2005">
        <f t="shared" si="129"/>
        <v>7.8930805480499633E-5</v>
      </c>
      <c r="E2005" s="36">
        <f t="shared" si="130"/>
        <v>7.8930805480499633E-5</v>
      </c>
      <c r="F2005">
        <f t="shared" si="131"/>
        <v>0.21214318024718129</v>
      </c>
      <c r="G2005" s="27">
        <f t="shared" si="132"/>
        <v>0.21214318024718129</v>
      </c>
    </row>
    <row r="2006" spans="1:7" x14ac:dyDescent="0.3">
      <c r="A2006">
        <v>20532</v>
      </c>
      <c r="B2006">
        <v>-3.8705188604644503E-2</v>
      </c>
      <c r="C2006">
        <v>-3.8833643831095499E-2</v>
      </c>
      <c r="D2006">
        <f t="shared" si="129"/>
        <v>1.2845522645099638E-4</v>
      </c>
      <c r="E2006" s="36">
        <f t="shared" si="130"/>
        <v>1.2845522645099638E-4</v>
      </c>
      <c r="F2006">
        <f t="shared" si="131"/>
        <v>0.33188115361768877</v>
      </c>
      <c r="G2006" s="27">
        <f t="shared" si="132"/>
        <v>0.33188115361768877</v>
      </c>
    </row>
    <row r="2007" spans="1:7" x14ac:dyDescent="0.3">
      <c r="A2007">
        <v>20533</v>
      </c>
      <c r="B2007">
        <v>-4.0140719661702101E-2</v>
      </c>
      <c r="C2007">
        <v>-4.03342236324645E-2</v>
      </c>
      <c r="D2007">
        <f t="shared" si="129"/>
        <v>1.9350397076239867E-4</v>
      </c>
      <c r="E2007" s="36">
        <f t="shared" si="130"/>
        <v>1.9350397076239867E-4</v>
      </c>
      <c r="F2007">
        <f t="shared" si="131"/>
        <v>0.48206402972645024</v>
      </c>
      <c r="G2007" s="27">
        <f t="shared" si="132"/>
        <v>0.48206402972645024</v>
      </c>
    </row>
    <row r="2008" spans="1:7" x14ac:dyDescent="0.3">
      <c r="A2008">
        <v>20534</v>
      </c>
      <c r="B2008">
        <v>-4.2866007038414297E-2</v>
      </c>
      <c r="C2008">
        <v>-4.3062111111739999E-2</v>
      </c>
      <c r="D2008">
        <f t="shared" si="129"/>
        <v>1.9610407332570218E-4</v>
      </c>
      <c r="E2008" s="36">
        <f t="shared" si="130"/>
        <v>1.9610407332570218E-4</v>
      </c>
      <c r="F2008">
        <f t="shared" si="131"/>
        <v>0.45748154977430916</v>
      </c>
      <c r="G2008" s="27">
        <f t="shared" si="132"/>
        <v>0.45748154977430916</v>
      </c>
    </row>
    <row r="2009" spans="1:7" x14ac:dyDescent="0.3">
      <c r="A2009">
        <v>20535</v>
      </c>
      <c r="B2009">
        <v>-4.5736756343616999E-2</v>
      </c>
      <c r="C2009">
        <v>-4.5942353969141099E-2</v>
      </c>
      <c r="D2009">
        <f t="shared" si="129"/>
        <v>2.055976255240996E-4</v>
      </c>
      <c r="E2009" s="36">
        <f t="shared" si="130"/>
        <v>2.055976255240996E-4</v>
      </c>
      <c r="F2009">
        <f t="shared" si="131"/>
        <v>0.44952384462828815</v>
      </c>
      <c r="G2009" s="27">
        <f t="shared" si="132"/>
        <v>0.44952384462828815</v>
      </c>
    </row>
    <row r="2010" spans="1:7" x14ac:dyDescent="0.3">
      <c r="A2010">
        <v>20536</v>
      </c>
      <c r="B2010">
        <v>-4.8434191331542101E-2</v>
      </c>
      <c r="C2010">
        <v>-4.8504596786630397E-2</v>
      </c>
      <c r="D2010">
        <f t="shared" si="129"/>
        <v>7.0405455088295987E-5</v>
      </c>
      <c r="E2010" s="36">
        <f t="shared" si="130"/>
        <v>7.0405455088295987E-5</v>
      </c>
      <c r="F2010">
        <f t="shared" si="131"/>
        <v>0.14536312706525029</v>
      </c>
      <c r="G2010" s="27">
        <f t="shared" si="132"/>
        <v>0.14536312706525029</v>
      </c>
    </row>
    <row r="2011" spans="1:7" x14ac:dyDescent="0.3">
      <c r="A2011">
        <v>20537</v>
      </c>
      <c r="B2011">
        <v>-5.1267316474687998E-2</v>
      </c>
      <c r="C2011">
        <v>-5.1428132945489598E-2</v>
      </c>
      <c r="D2011">
        <f t="shared" si="129"/>
        <v>1.6081647080160022E-4</v>
      </c>
      <c r="E2011" s="36">
        <f t="shared" si="130"/>
        <v>1.6081647080160022E-4</v>
      </c>
      <c r="F2011">
        <f t="shared" si="131"/>
        <v>0.31368224798931982</v>
      </c>
      <c r="G2011" s="27">
        <f t="shared" si="132"/>
        <v>0.31368224798931982</v>
      </c>
    </row>
    <row r="2012" spans="1:7" x14ac:dyDescent="0.3">
      <c r="A2012">
        <v>20538</v>
      </c>
      <c r="B2012">
        <v>-5.39974442957371E-2</v>
      </c>
      <c r="C2012">
        <v>-5.4189373458507703E-2</v>
      </c>
      <c r="D2012">
        <f t="shared" si="129"/>
        <v>1.9192916277060296E-4</v>
      </c>
      <c r="E2012" s="36">
        <f t="shared" si="130"/>
        <v>1.9192916277060296E-4</v>
      </c>
      <c r="F2012">
        <f t="shared" si="131"/>
        <v>0.3554411977711972</v>
      </c>
      <c r="G2012" s="27">
        <f t="shared" si="132"/>
        <v>0.3554411977711972</v>
      </c>
    </row>
    <row r="2013" spans="1:7" x14ac:dyDescent="0.3">
      <c r="A2013">
        <v>20539</v>
      </c>
      <c r="B2013">
        <v>-5.6833287045723498E-2</v>
      </c>
      <c r="C2013">
        <v>-5.70399741178826E-2</v>
      </c>
      <c r="D2013">
        <f t="shared" si="129"/>
        <v>2.0668707215910215E-4</v>
      </c>
      <c r="E2013" s="36">
        <f t="shared" si="130"/>
        <v>2.0668707215910215E-4</v>
      </c>
      <c r="F2013">
        <f t="shared" si="131"/>
        <v>0.3636725639198351</v>
      </c>
      <c r="G2013" s="27">
        <f t="shared" si="132"/>
        <v>0.3636725639198351</v>
      </c>
    </row>
    <row r="2014" spans="1:7" x14ac:dyDescent="0.3">
      <c r="A2014">
        <v>20540</v>
      </c>
      <c r="B2014">
        <v>-5.96067003231791E-2</v>
      </c>
      <c r="C2014">
        <v>-5.9277421226592998E-2</v>
      </c>
      <c r="D2014">
        <f t="shared" si="129"/>
        <v>3.2927909658610199E-4</v>
      </c>
      <c r="E2014" s="36">
        <f t="shared" si="130"/>
        <v>3.2927909658610199E-4</v>
      </c>
      <c r="F2014">
        <f t="shared" si="131"/>
        <v>0.55241960182462257</v>
      </c>
      <c r="G2014" s="27">
        <f t="shared" si="132"/>
        <v>0.55241960182462257</v>
      </c>
    </row>
    <row r="2015" spans="1:7" x14ac:dyDescent="0.3">
      <c r="A2015">
        <v>20541</v>
      </c>
      <c r="B2015">
        <v>-5.5730949117226598E-2</v>
      </c>
      <c r="C2015">
        <v>-5.5906237379134402E-2</v>
      </c>
      <c r="D2015">
        <f t="shared" si="129"/>
        <v>1.7528826190780361E-4</v>
      </c>
      <c r="E2015" s="36">
        <f t="shared" si="130"/>
        <v>1.7528826190780361E-4</v>
      </c>
      <c r="F2015">
        <f t="shared" si="131"/>
        <v>0.31452588675476456</v>
      </c>
      <c r="G2015" s="27">
        <f t="shared" si="132"/>
        <v>0.31452588675476456</v>
      </c>
    </row>
    <row r="2016" spans="1:7" x14ac:dyDescent="0.3">
      <c r="A2016">
        <v>20542</v>
      </c>
      <c r="B2016">
        <v>-5.80993073535674E-2</v>
      </c>
      <c r="C2016">
        <v>-5.8201334491637599E-2</v>
      </c>
      <c r="D2016">
        <f t="shared" si="129"/>
        <v>1.020271380701987E-4</v>
      </c>
      <c r="E2016" s="36">
        <f t="shared" si="130"/>
        <v>1.020271380701987E-4</v>
      </c>
      <c r="F2016">
        <f t="shared" si="131"/>
        <v>0.17560818315665178</v>
      </c>
      <c r="G2016" s="27">
        <f t="shared" si="132"/>
        <v>0.17560818315665178</v>
      </c>
    </row>
    <row r="2017" spans="1:7" x14ac:dyDescent="0.3">
      <c r="A2017">
        <v>20543</v>
      </c>
      <c r="B2017">
        <v>-6.0538106570243798E-2</v>
      </c>
      <c r="C2017">
        <v>-6.0340666880199602E-2</v>
      </c>
      <c r="D2017">
        <f t="shared" si="129"/>
        <v>1.9743969004419604E-4</v>
      </c>
      <c r="E2017" s="36">
        <f t="shared" si="130"/>
        <v>1.9743969004419604E-4</v>
      </c>
      <c r="F2017">
        <f t="shared" si="131"/>
        <v>0.32614117161907286</v>
      </c>
      <c r="G2017" s="27">
        <f t="shared" si="132"/>
        <v>0.32614117161907286</v>
      </c>
    </row>
    <row r="2018" spans="1:7" x14ac:dyDescent="0.3">
      <c r="A2018">
        <v>20544</v>
      </c>
      <c r="B2018">
        <v>-6.3253922836824697E-2</v>
      </c>
      <c r="C2018">
        <v>-6.2528574439644102E-2</v>
      </c>
      <c r="D2018">
        <f t="shared" si="129"/>
        <v>7.2534839718059463E-4</v>
      </c>
      <c r="E2018" s="36">
        <f t="shared" si="130"/>
        <v>7.2534839718059463E-4</v>
      </c>
      <c r="F2018">
        <f t="shared" si="131"/>
        <v>1.1467247636984765</v>
      </c>
      <c r="G2018" s="27">
        <f t="shared" si="132"/>
        <v>1.1467247636984765</v>
      </c>
    </row>
    <row r="2019" spans="1:7" x14ac:dyDescent="0.3">
      <c r="A2019">
        <v>20737</v>
      </c>
      <c r="B2019">
        <v>-6.4050492262046205E-2</v>
      </c>
      <c r="C2019">
        <v>-6.3799802499053301E-2</v>
      </c>
      <c r="D2019">
        <f t="shared" si="129"/>
        <v>2.5068976299290335E-4</v>
      </c>
      <c r="E2019" s="36">
        <f t="shared" si="130"/>
        <v>2.5068976299290335E-4</v>
      </c>
      <c r="F2019">
        <f t="shared" si="131"/>
        <v>0.39139396769547108</v>
      </c>
      <c r="G2019" s="27">
        <f t="shared" si="132"/>
        <v>0.39139396769547108</v>
      </c>
    </row>
    <row r="2020" spans="1:7" x14ac:dyDescent="0.3">
      <c r="A2020">
        <v>20738</v>
      </c>
      <c r="B2020">
        <v>-6.3519814448579598E-2</v>
      </c>
      <c r="C2020">
        <v>-6.3431370238290902E-2</v>
      </c>
      <c r="D2020">
        <f t="shared" si="129"/>
        <v>8.8444210288696201E-5</v>
      </c>
      <c r="E2020" s="36">
        <f t="shared" si="130"/>
        <v>8.8444210288696201E-5</v>
      </c>
      <c r="F2020">
        <f t="shared" si="131"/>
        <v>0.1392387730607956</v>
      </c>
      <c r="G2020" s="27">
        <f t="shared" si="132"/>
        <v>0.1392387730607956</v>
      </c>
    </row>
    <row r="2021" spans="1:7" x14ac:dyDescent="0.3">
      <c r="A2021">
        <v>20739</v>
      </c>
      <c r="B2021">
        <v>-6.2812706879115596E-2</v>
      </c>
      <c r="C2021">
        <v>-6.2540240938355293E-2</v>
      </c>
      <c r="D2021">
        <f t="shared" si="129"/>
        <v>2.7246594076030251E-4</v>
      </c>
      <c r="E2021" s="36">
        <f t="shared" si="130"/>
        <v>2.7246594076030251E-4</v>
      </c>
      <c r="F2021">
        <f t="shared" si="131"/>
        <v>0.43377519342490539</v>
      </c>
      <c r="G2021" s="27">
        <f t="shared" si="132"/>
        <v>0.43377519342490539</v>
      </c>
    </row>
    <row r="2022" spans="1:7" x14ac:dyDescent="0.3">
      <c r="A2022">
        <v>20740</v>
      </c>
      <c r="B2022">
        <v>-6.2114489847752502E-2</v>
      </c>
      <c r="C2022">
        <v>-6.1527716623351401E-2</v>
      </c>
      <c r="D2022">
        <f t="shared" si="129"/>
        <v>5.8677322440110063E-4</v>
      </c>
      <c r="E2022" s="36">
        <f t="shared" si="130"/>
        <v>5.8677322440110063E-4</v>
      </c>
      <c r="F2022">
        <f t="shared" si="131"/>
        <v>0.94466400004142026</v>
      </c>
      <c r="G2022" s="27">
        <f t="shared" si="132"/>
        <v>0.94466400004142026</v>
      </c>
    </row>
    <row r="2023" spans="1:7" x14ac:dyDescent="0.3">
      <c r="A2023">
        <v>20741</v>
      </c>
      <c r="B2023">
        <v>-6.1410367732012902E-2</v>
      </c>
      <c r="C2023">
        <v>-6.0813217254112102E-2</v>
      </c>
      <c r="D2023">
        <f t="shared" si="129"/>
        <v>5.9715047790079995E-4</v>
      </c>
      <c r="E2023" s="36">
        <f t="shared" si="130"/>
        <v>5.9715047790079995E-4</v>
      </c>
      <c r="F2023">
        <f t="shared" si="131"/>
        <v>0.97239358752367244</v>
      </c>
      <c r="G2023" s="27">
        <f t="shared" si="132"/>
        <v>0.97239358752367244</v>
      </c>
    </row>
    <row r="2024" spans="1:7" x14ac:dyDescent="0.3">
      <c r="A2024">
        <v>20742</v>
      </c>
      <c r="B2024">
        <v>-6.1282973637294999E-2</v>
      </c>
      <c r="C2024">
        <v>-6.0702289563851E-2</v>
      </c>
      <c r="D2024">
        <f t="shared" si="129"/>
        <v>5.8068407344399886E-4</v>
      </c>
      <c r="E2024" s="36">
        <f t="shared" si="130"/>
        <v>5.8068407344399886E-4</v>
      </c>
      <c r="F2024">
        <f t="shared" si="131"/>
        <v>0.94754552362421884</v>
      </c>
      <c r="G2024" s="27">
        <f t="shared" si="132"/>
        <v>0.94754552362421884</v>
      </c>
    </row>
    <row r="2025" spans="1:7" x14ac:dyDescent="0.3">
      <c r="A2025">
        <v>20743</v>
      </c>
      <c r="B2025">
        <v>-6.1163880345956899E-2</v>
      </c>
      <c r="C2025">
        <v>-6.05402240715553E-2</v>
      </c>
      <c r="D2025">
        <f t="shared" si="129"/>
        <v>6.2365627440159888E-4</v>
      </c>
      <c r="E2025" s="36">
        <f t="shared" si="130"/>
        <v>6.2365627440159888E-4</v>
      </c>
      <c r="F2025">
        <f t="shared" si="131"/>
        <v>1.0196479864816559</v>
      </c>
      <c r="G2025" s="27">
        <f t="shared" si="132"/>
        <v>1.0196479864816559</v>
      </c>
    </row>
    <row r="2026" spans="1:7" x14ac:dyDescent="0.3">
      <c r="A2026">
        <v>20744</v>
      </c>
      <c r="B2026">
        <v>-6.1030926368706599E-2</v>
      </c>
      <c r="C2026">
        <v>-6.0336439322705798E-2</v>
      </c>
      <c r="D2026">
        <f t="shared" si="129"/>
        <v>6.9448704600080097E-4</v>
      </c>
      <c r="E2026" s="36">
        <f t="shared" si="130"/>
        <v>6.9448704600080097E-4</v>
      </c>
      <c r="F2026">
        <f t="shared" si="131"/>
        <v>1.13792643717251</v>
      </c>
      <c r="G2026" s="27">
        <f t="shared" si="132"/>
        <v>1.13792643717251</v>
      </c>
    </row>
    <row r="2027" spans="1:7" x14ac:dyDescent="0.3">
      <c r="A2027">
        <v>20745</v>
      </c>
      <c r="B2027">
        <v>-6.0906027769441602E-2</v>
      </c>
      <c r="C2027">
        <v>-6.0276892325656597E-2</v>
      </c>
      <c r="D2027">
        <f t="shared" si="129"/>
        <v>6.2913544378500469E-4</v>
      </c>
      <c r="E2027" s="36">
        <f t="shared" si="130"/>
        <v>6.2913544378500469E-4</v>
      </c>
      <c r="F2027">
        <f t="shared" si="131"/>
        <v>1.0329608855244719</v>
      </c>
      <c r="G2027" s="27">
        <f t="shared" si="132"/>
        <v>1.0329608855244719</v>
      </c>
    </row>
    <row r="2028" spans="1:7" x14ac:dyDescent="0.3">
      <c r="A2028">
        <v>20746</v>
      </c>
      <c r="B2028">
        <v>-6.0952126430440103E-2</v>
      </c>
      <c r="C2028">
        <v>-6.0326618967797702E-2</v>
      </c>
      <c r="D2028">
        <f t="shared" si="129"/>
        <v>6.2550746264240092E-4</v>
      </c>
      <c r="E2028" s="36">
        <f t="shared" si="130"/>
        <v>6.2550746264240092E-4</v>
      </c>
      <c r="F2028">
        <f t="shared" si="131"/>
        <v>1.0262274661676385</v>
      </c>
      <c r="G2028" s="27">
        <f t="shared" si="132"/>
        <v>1.0262274661676385</v>
      </c>
    </row>
    <row r="2029" spans="1:7" x14ac:dyDescent="0.3">
      <c r="A2029">
        <v>20747</v>
      </c>
      <c r="B2029">
        <v>-6.09959988063613E-2</v>
      </c>
      <c r="C2029">
        <v>-6.0378326010643898E-2</v>
      </c>
      <c r="D2029">
        <f t="shared" si="129"/>
        <v>6.1767279571740136E-4</v>
      </c>
      <c r="E2029" s="36">
        <f t="shared" si="130"/>
        <v>6.1767279571740136E-4</v>
      </c>
      <c r="F2029">
        <f t="shared" si="131"/>
        <v>1.0126447763865194</v>
      </c>
      <c r="G2029" s="27">
        <f t="shared" si="132"/>
        <v>1.0126447763865194</v>
      </c>
    </row>
    <row r="2030" spans="1:7" x14ac:dyDescent="0.3">
      <c r="A2030">
        <v>20748</v>
      </c>
      <c r="B2030">
        <v>-6.1043535512087098E-2</v>
      </c>
      <c r="C2030">
        <v>-6.0556351160232197E-2</v>
      </c>
      <c r="D2030">
        <f t="shared" si="129"/>
        <v>4.87184351854901E-4</v>
      </c>
      <c r="E2030" s="36">
        <f t="shared" si="130"/>
        <v>4.87184351854901E-4</v>
      </c>
      <c r="F2030">
        <f t="shared" si="131"/>
        <v>0.7980932751813411</v>
      </c>
      <c r="G2030" s="27">
        <f t="shared" si="132"/>
        <v>0.7980932751813411</v>
      </c>
    </row>
    <row r="2031" spans="1:7" x14ac:dyDescent="0.3">
      <c r="A2031">
        <v>20749</v>
      </c>
      <c r="B2031">
        <v>-6.1095011907111203E-2</v>
      </c>
      <c r="C2031">
        <v>-6.05330056845821E-2</v>
      </c>
      <c r="D2031">
        <f t="shared" si="129"/>
        <v>5.6200622252910309E-4</v>
      </c>
      <c r="E2031" s="36">
        <f t="shared" si="130"/>
        <v>5.6200622252910309E-4</v>
      </c>
      <c r="F2031">
        <f t="shared" si="131"/>
        <v>0.91988888288225046</v>
      </c>
      <c r="G2031" s="27">
        <f t="shared" si="132"/>
        <v>0.91988888288225046</v>
      </c>
    </row>
    <row r="2032" spans="1:7" x14ac:dyDescent="0.3">
      <c r="A2032">
        <v>20750</v>
      </c>
      <c r="B2032">
        <v>-6.1465170541678299E-2</v>
      </c>
      <c r="C2032">
        <v>-6.1028371823141497E-2</v>
      </c>
      <c r="D2032">
        <f t="shared" si="129"/>
        <v>4.3679871853680163E-4</v>
      </c>
      <c r="E2032" s="36">
        <f t="shared" si="130"/>
        <v>4.3679871853680163E-4</v>
      </c>
      <c r="F2032">
        <f t="shared" si="131"/>
        <v>0.71064427982123179</v>
      </c>
      <c r="G2032" s="27">
        <f t="shared" si="132"/>
        <v>0.71064427982123179</v>
      </c>
    </row>
    <row r="2033" spans="1:7" x14ac:dyDescent="0.3">
      <c r="A2033">
        <v>20751</v>
      </c>
      <c r="B2033">
        <v>-6.1862289219613197E-2</v>
      </c>
      <c r="C2033">
        <v>-6.1317188857084398E-2</v>
      </c>
      <c r="D2033">
        <f t="shared" si="129"/>
        <v>5.451003625287984E-4</v>
      </c>
      <c r="E2033" s="36">
        <f t="shared" si="130"/>
        <v>5.451003625287984E-4</v>
      </c>
      <c r="F2033">
        <f t="shared" si="131"/>
        <v>0.88115129492488364</v>
      </c>
      <c r="G2033" s="27">
        <f t="shared" si="132"/>
        <v>0.88115129492488364</v>
      </c>
    </row>
    <row r="2034" spans="1:7" x14ac:dyDescent="0.3">
      <c r="A2034">
        <v>20752</v>
      </c>
      <c r="B2034">
        <v>-6.2250067903524997E-2</v>
      </c>
      <c r="C2034">
        <v>-6.1844812431766601E-2</v>
      </c>
      <c r="D2034">
        <f t="shared" si="129"/>
        <v>4.0525547175839643E-4</v>
      </c>
      <c r="E2034" s="36">
        <f t="shared" si="130"/>
        <v>4.0525547175839643E-4</v>
      </c>
      <c r="F2034">
        <f t="shared" si="131"/>
        <v>0.65101209590077935</v>
      </c>
      <c r="G2034" s="27">
        <f t="shared" si="132"/>
        <v>0.65101209590077935</v>
      </c>
    </row>
    <row r="2035" spans="1:7" x14ac:dyDescent="0.3">
      <c r="A2035">
        <v>20753</v>
      </c>
      <c r="B2035">
        <v>-6.2631272263118307E-2</v>
      </c>
      <c r="C2035">
        <v>-6.2216131355155697E-2</v>
      </c>
      <c r="D2035">
        <f t="shared" si="129"/>
        <v>4.1514090796260922E-4</v>
      </c>
      <c r="E2035" s="36">
        <f t="shared" si="130"/>
        <v>4.1514090796260922E-4</v>
      </c>
      <c r="F2035">
        <f t="shared" si="131"/>
        <v>0.66283326677218624</v>
      </c>
      <c r="G2035" s="27">
        <f t="shared" si="132"/>
        <v>0.66283326677218624</v>
      </c>
    </row>
    <row r="2036" spans="1:7" x14ac:dyDescent="0.3">
      <c r="A2036">
        <v>20754</v>
      </c>
      <c r="B2036">
        <v>-6.3591932819787006E-2</v>
      </c>
      <c r="C2036">
        <v>-6.3112604990174598E-2</v>
      </c>
      <c r="D2036">
        <f t="shared" si="129"/>
        <v>4.7932782961240816E-4</v>
      </c>
      <c r="E2036" s="36">
        <f t="shared" si="130"/>
        <v>4.7932782961240816E-4</v>
      </c>
      <c r="F2036">
        <f t="shared" si="131"/>
        <v>0.75375571768006155</v>
      </c>
      <c r="G2036" s="27">
        <f t="shared" si="132"/>
        <v>0.75375571768006155</v>
      </c>
    </row>
    <row r="2037" spans="1:7" x14ac:dyDescent="0.3">
      <c r="A2037">
        <v>20755</v>
      </c>
      <c r="B2037">
        <v>-6.4551690440377896E-2</v>
      </c>
      <c r="C2037">
        <v>-6.40946524643312E-2</v>
      </c>
      <c r="D2037">
        <f t="shared" si="129"/>
        <v>4.5703797604669527E-4</v>
      </c>
      <c r="E2037" s="36">
        <f t="shared" si="130"/>
        <v>4.5703797604669527E-4</v>
      </c>
      <c r="F2037">
        <f t="shared" si="131"/>
        <v>0.7080186017263651</v>
      </c>
      <c r="G2037" s="27">
        <f t="shared" si="132"/>
        <v>0.7080186017263651</v>
      </c>
    </row>
    <row r="2038" spans="1:7" x14ac:dyDescent="0.3">
      <c r="A2038">
        <v>20756</v>
      </c>
      <c r="B2038">
        <v>-6.5513814014626803E-2</v>
      </c>
      <c r="C2038">
        <v>-6.5028349817158299E-2</v>
      </c>
      <c r="D2038">
        <f t="shared" si="129"/>
        <v>4.8546419746850478E-4</v>
      </c>
      <c r="E2038" s="36">
        <f t="shared" si="130"/>
        <v>4.8546419746850478E-4</v>
      </c>
      <c r="F2038">
        <f t="shared" si="131"/>
        <v>0.74101043386074061</v>
      </c>
      <c r="G2038" s="27">
        <f t="shared" si="132"/>
        <v>0.74101043386074061</v>
      </c>
    </row>
    <row r="2039" spans="1:7" x14ac:dyDescent="0.3">
      <c r="A2039">
        <v>20757</v>
      </c>
      <c r="B2039">
        <v>-6.6473726331143998E-2</v>
      </c>
      <c r="C2039">
        <v>-6.6187095481181096E-2</v>
      </c>
      <c r="D2039">
        <f t="shared" si="129"/>
        <v>2.8663084996290167E-4</v>
      </c>
      <c r="E2039" s="36">
        <f t="shared" si="130"/>
        <v>2.8663084996290167E-4</v>
      </c>
      <c r="F2039">
        <f t="shared" si="131"/>
        <v>0.4311941962378158</v>
      </c>
      <c r="G2039" s="27">
        <f t="shared" si="132"/>
        <v>0.4311941962378158</v>
      </c>
    </row>
    <row r="2040" spans="1:7" x14ac:dyDescent="0.3">
      <c r="A2040">
        <v>20758</v>
      </c>
      <c r="B2040">
        <v>-6.8115670200936299E-2</v>
      </c>
      <c r="C2040">
        <v>-6.77175433886925E-2</v>
      </c>
      <c r="D2040">
        <f t="shared" si="129"/>
        <v>3.9812681224379864E-4</v>
      </c>
      <c r="E2040" s="36">
        <f t="shared" si="130"/>
        <v>3.9812681224379864E-4</v>
      </c>
      <c r="F2040">
        <f t="shared" si="131"/>
        <v>0.58448637599740749</v>
      </c>
      <c r="G2040" s="27">
        <f t="shared" si="132"/>
        <v>0.58448637599740749</v>
      </c>
    </row>
    <row r="2041" spans="1:7" x14ac:dyDescent="0.3">
      <c r="A2041">
        <v>20759</v>
      </c>
      <c r="B2041">
        <v>-6.7335398644679106E-2</v>
      </c>
      <c r="C2041">
        <v>-6.6656161461710994E-2</v>
      </c>
      <c r="D2041">
        <f t="shared" si="129"/>
        <v>6.7923718296811209E-4</v>
      </c>
      <c r="E2041" s="36">
        <f t="shared" si="130"/>
        <v>6.7923718296811209E-4</v>
      </c>
      <c r="F2041">
        <f t="shared" si="131"/>
        <v>1.0087371525820557</v>
      </c>
      <c r="G2041" s="27">
        <f t="shared" si="132"/>
        <v>1.0087371525820557</v>
      </c>
    </row>
    <row r="2042" spans="1:7" x14ac:dyDescent="0.3">
      <c r="A2042">
        <v>20760</v>
      </c>
      <c r="B2042">
        <v>-6.5278966214404599E-2</v>
      </c>
      <c r="C2042">
        <v>-6.4760230676958797E-2</v>
      </c>
      <c r="D2042">
        <f t="shared" si="129"/>
        <v>5.1873553744580247E-4</v>
      </c>
      <c r="E2042" s="36">
        <f t="shared" si="130"/>
        <v>5.1873553744580247E-4</v>
      </c>
      <c r="F2042">
        <f t="shared" si="131"/>
        <v>0.79464422849781158</v>
      </c>
      <c r="G2042" s="27">
        <f t="shared" si="132"/>
        <v>0.79464422849781158</v>
      </c>
    </row>
    <row r="2043" spans="1:7" x14ac:dyDescent="0.3">
      <c r="A2043">
        <v>20761</v>
      </c>
      <c r="B2043">
        <v>-6.3013175565641399E-2</v>
      </c>
      <c r="C2043">
        <v>-6.2273475047148197E-2</v>
      </c>
      <c r="D2043">
        <f t="shared" si="129"/>
        <v>7.3970051849320262E-4</v>
      </c>
      <c r="E2043" s="36">
        <f t="shared" si="130"/>
        <v>7.3970051849320262E-4</v>
      </c>
      <c r="F2043">
        <f t="shared" si="131"/>
        <v>1.1738823061260415</v>
      </c>
      <c r="G2043" s="27">
        <f t="shared" si="132"/>
        <v>1.1738823061260415</v>
      </c>
    </row>
    <row r="2044" spans="1:7" x14ac:dyDescent="0.3">
      <c r="A2044">
        <v>20762</v>
      </c>
      <c r="B2044">
        <v>-6.0001297587859097E-2</v>
      </c>
      <c r="C2044">
        <v>-6.0157750272688097E-2</v>
      </c>
      <c r="D2044">
        <f t="shared" si="129"/>
        <v>1.5645268482900043E-4</v>
      </c>
      <c r="E2044" s="36">
        <f t="shared" si="130"/>
        <v>1.5645268482900043E-4</v>
      </c>
      <c r="F2044">
        <f t="shared" si="131"/>
        <v>0.26074883563961071</v>
      </c>
      <c r="G2044" s="27">
        <f t="shared" si="132"/>
        <v>0.26074883563961071</v>
      </c>
    </row>
    <row r="2045" spans="1:7" x14ac:dyDescent="0.3">
      <c r="A2045">
        <v>20763</v>
      </c>
      <c r="B2045">
        <v>-5.9414002625418398E-2</v>
      </c>
      <c r="C2045">
        <v>-5.8638696647389299E-2</v>
      </c>
      <c r="D2045">
        <f t="shared" si="129"/>
        <v>7.7530597802909912E-4</v>
      </c>
      <c r="E2045" s="36">
        <f t="shared" si="130"/>
        <v>7.7530597802909912E-4</v>
      </c>
      <c r="F2045">
        <f t="shared" si="131"/>
        <v>1.3049213043549586</v>
      </c>
      <c r="G2045" s="27">
        <f t="shared" si="132"/>
        <v>1.3049213043549586</v>
      </c>
    </row>
    <row r="2046" spans="1:7" x14ac:dyDescent="0.3">
      <c r="A2046">
        <v>20764</v>
      </c>
      <c r="B2046">
        <v>-5.8970430298405901E-2</v>
      </c>
      <c r="C2046">
        <v>-5.82747844161376E-2</v>
      </c>
      <c r="D2046">
        <f t="shared" si="129"/>
        <v>6.9564588226830176E-4</v>
      </c>
      <c r="E2046" s="36">
        <f t="shared" si="130"/>
        <v>6.9564588226830176E-4</v>
      </c>
      <c r="F2046">
        <f t="shared" si="131"/>
        <v>1.1796520370432273</v>
      </c>
      <c r="G2046" s="27">
        <f t="shared" si="132"/>
        <v>1.1796520370432273</v>
      </c>
    </row>
    <row r="2047" spans="1:7" x14ac:dyDescent="0.3">
      <c r="A2047">
        <v>20765</v>
      </c>
      <c r="B2047">
        <v>-5.8846097847596E-2</v>
      </c>
      <c r="C2047">
        <v>-5.8275361507893302E-2</v>
      </c>
      <c r="D2047">
        <f t="shared" si="129"/>
        <v>5.7073633970269877E-4</v>
      </c>
      <c r="E2047" s="36">
        <f t="shared" si="130"/>
        <v>5.7073633970269877E-4</v>
      </c>
      <c r="F2047">
        <f t="shared" si="131"/>
        <v>0.96987967015388887</v>
      </c>
      <c r="G2047" s="27">
        <f t="shared" si="132"/>
        <v>0.96987967015388887</v>
      </c>
    </row>
    <row r="2048" spans="1:7" x14ac:dyDescent="0.3">
      <c r="A2048">
        <v>20766</v>
      </c>
      <c r="B2048">
        <v>-5.9719846493082498E-2</v>
      </c>
      <c r="C2048">
        <v>-5.9031028114015498E-2</v>
      </c>
      <c r="D2048">
        <f t="shared" si="129"/>
        <v>6.8881837906700077E-4</v>
      </c>
      <c r="E2048" s="36">
        <f t="shared" si="130"/>
        <v>6.8881837906700077E-4</v>
      </c>
      <c r="F2048">
        <f t="shared" si="131"/>
        <v>1.1534161916286712</v>
      </c>
      <c r="G2048" s="27">
        <f t="shared" si="132"/>
        <v>1.1534161916286712</v>
      </c>
    </row>
    <row r="2049" spans="1:7" x14ac:dyDescent="0.3">
      <c r="A2049">
        <v>20767</v>
      </c>
      <c r="B2049">
        <v>-6.0588352255763298E-2</v>
      </c>
      <c r="C2049">
        <v>-6.0063339671190097E-2</v>
      </c>
      <c r="D2049">
        <f t="shared" si="129"/>
        <v>5.2501258457320066E-4</v>
      </c>
      <c r="E2049" s="36">
        <f t="shared" si="130"/>
        <v>5.2501258457320066E-4</v>
      </c>
      <c r="F2049">
        <f t="shared" si="131"/>
        <v>0.86652395225562573</v>
      </c>
      <c r="G2049" s="27">
        <f t="shared" si="132"/>
        <v>0.86652395225562573</v>
      </c>
    </row>
    <row r="2050" spans="1:7" x14ac:dyDescent="0.3">
      <c r="A2050">
        <v>20768</v>
      </c>
      <c r="B2050">
        <v>-6.15274901353021E-2</v>
      </c>
      <c r="C2050">
        <v>-6.0940992454266603E-2</v>
      </c>
      <c r="D2050">
        <f t="shared" si="129"/>
        <v>5.8649768103549715E-4</v>
      </c>
      <c r="E2050" s="36">
        <f t="shared" si="130"/>
        <v>5.8649768103549715E-4</v>
      </c>
      <c r="F2050">
        <f t="shared" si="131"/>
        <v>0.95322867834484837</v>
      </c>
      <c r="G2050" s="27">
        <f t="shared" si="132"/>
        <v>0.95322867834484837</v>
      </c>
    </row>
    <row r="2051" spans="1:7" x14ac:dyDescent="0.3">
      <c r="A2051">
        <v>20769</v>
      </c>
      <c r="B2051">
        <v>-6.2346293506151299E-2</v>
      </c>
      <c r="C2051">
        <v>-6.1620432577795398E-2</v>
      </c>
      <c r="D2051">
        <f t="shared" si="129"/>
        <v>7.2586092835590088E-4</v>
      </c>
      <c r="E2051" s="36">
        <f t="shared" si="130"/>
        <v>7.2586092835590088E-4</v>
      </c>
      <c r="F2051">
        <f t="shared" si="131"/>
        <v>1.1642407070827472</v>
      </c>
      <c r="G2051" s="27">
        <f t="shared" si="132"/>
        <v>1.1642407070827472</v>
      </c>
    </row>
    <row r="2052" spans="1:7" x14ac:dyDescent="0.3">
      <c r="A2052">
        <v>20770</v>
      </c>
      <c r="B2052">
        <v>-6.2368238087657998E-2</v>
      </c>
      <c r="C2052">
        <v>-6.1643918231868801E-2</v>
      </c>
      <c r="D2052">
        <f t="shared" ref="D2052:D2115" si="133">ABS(B2052-C2052)</f>
        <v>7.243198557891975E-4</v>
      </c>
      <c r="E2052" s="36">
        <f t="shared" ref="E2052:E2115" si="134">D2052</f>
        <v>7.243198557891975E-4</v>
      </c>
      <c r="F2052">
        <f t="shared" ref="F2052:F2115" si="135">ABS(E2052/B2052)*100</f>
        <v>1.1613601377854741</v>
      </c>
      <c r="G2052" s="27">
        <f t="shared" ref="G2052:G2115" si="136">F2052</f>
        <v>1.1613601377854741</v>
      </c>
    </row>
    <row r="2053" spans="1:7" x14ac:dyDescent="0.3">
      <c r="A2053">
        <v>20771</v>
      </c>
      <c r="B2053">
        <v>-6.2440381260761603E-2</v>
      </c>
      <c r="C2053">
        <v>-6.1680123925470197E-2</v>
      </c>
      <c r="D2053">
        <f t="shared" si="133"/>
        <v>7.6025733529140604E-4</v>
      </c>
      <c r="E2053" s="36">
        <f t="shared" si="134"/>
        <v>7.6025733529140604E-4</v>
      </c>
      <c r="F2053">
        <f t="shared" si="135"/>
        <v>1.217573179312347</v>
      </c>
      <c r="G2053" s="27">
        <f t="shared" si="136"/>
        <v>1.217573179312347</v>
      </c>
    </row>
    <row r="2054" spans="1:7" x14ac:dyDescent="0.3">
      <c r="A2054">
        <v>20772</v>
      </c>
      <c r="B2054">
        <v>-6.2423749011464601E-2</v>
      </c>
      <c r="C2054">
        <v>-6.1741348569481602E-2</v>
      </c>
      <c r="D2054">
        <f t="shared" si="133"/>
        <v>6.8240044198299848E-4</v>
      </c>
      <c r="E2054" s="36">
        <f t="shared" si="134"/>
        <v>6.8240044198299848E-4</v>
      </c>
      <c r="F2054">
        <f t="shared" si="135"/>
        <v>1.0931743972276808</v>
      </c>
      <c r="G2054" s="27">
        <f t="shared" si="136"/>
        <v>1.0931743972276808</v>
      </c>
    </row>
    <row r="2055" spans="1:7" x14ac:dyDescent="0.3">
      <c r="A2055">
        <v>20773</v>
      </c>
      <c r="B2055">
        <v>-6.2463060632383403E-2</v>
      </c>
      <c r="C2055">
        <v>-6.1673404212971197E-2</v>
      </c>
      <c r="D2055">
        <f t="shared" si="133"/>
        <v>7.8965641941220605E-4</v>
      </c>
      <c r="E2055" s="36">
        <f t="shared" si="134"/>
        <v>7.8965641941220605E-4</v>
      </c>
      <c r="F2055">
        <f t="shared" si="135"/>
        <v>1.2641974495287793</v>
      </c>
      <c r="G2055" s="27">
        <f t="shared" si="136"/>
        <v>1.2641974495287793</v>
      </c>
    </row>
    <row r="2056" spans="1:7" x14ac:dyDescent="0.3">
      <c r="A2056">
        <v>20774</v>
      </c>
      <c r="B2056">
        <v>-6.2421789985716E-2</v>
      </c>
      <c r="C2056">
        <v>-6.1589847703531597E-2</v>
      </c>
      <c r="D2056">
        <f t="shared" si="133"/>
        <v>8.3194228218440303E-4</v>
      </c>
      <c r="E2056" s="36">
        <f t="shared" si="134"/>
        <v>8.3194228218440303E-4</v>
      </c>
      <c r="F2056">
        <f t="shared" si="135"/>
        <v>1.3327754336663153</v>
      </c>
      <c r="G2056" s="27">
        <f t="shared" si="136"/>
        <v>1.3327754336663153</v>
      </c>
    </row>
    <row r="2057" spans="1:7" x14ac:dyDescent="0.3">
      <c r="A2057">
        <v>20775</v>
      </c>
      <c r="B2057">
        <v>-6.2299612988110903E-2</v>
      </c>
      <c r="C2057">
        <v>-6.1353510969855397E-2</v>
      </c>
      <c r="D2057">
        <f t="shared" si="133"/>
        <v>9.4610201825550549E-4</v>
      </c>
      <c r="E2057" s="36">
        <f t="shared" si="134"/>
        <v>9.4610201825550549E-4</v>
      </c>
      <c r="F2057">
        <f t="shared" si="135"/>
        <v>1.5186322560881031</v>
      </c>
      <c r="G2057" s="27">
        <f t="shared" si="136"/>
        <v>1.5186322560881031</v>
      </c>
    </row>
    <row r="2058" spans="1:7" x14ac:dyDescent="0.3">
      <c r="A2058">
        <v>20776</v>
      </c>
      <c r="B2058">
        <v>-6.2124633017100403E-2</v>
      </c>
      <c r="C2058">
        <v>-6.1564169841831697E-2</v>
      </c>
      <c r="D2058">
        <f t="shared" si="133"/>
        <v>5.6046317526870643E-4</v>
      </c>
      <c r="E2058" s="36">
        <f t="shared" si="134"/>
        <v>5.6046317526870643E-4</v>
      </c>
      <c r="F2058">
        <f t="shared" si="135"/>
        <v>0.90215933366468903</v>
      </c>
      <c r="G2058" s="27">
        <f t="shared" si="136"/>
        <v>0.90215933366468903</v>
      </c>
    </row>
    <row r="2059" spans="1:7" x14ac:dyDescent="0.3">
      <c r="A2059">
        <v>20777</v>
      </c>
      <c r="B2059">
        <v>-6.2002955746632199E-2</v>
      </c>
      <c r="C2059">
        <v>-6.1205550598514201E-2</v>
      </c>
      <c r="D2059">
        <f t="shared" si="133"/>
        <v>7.9740514811799806E-4</v>
      </c>
      <c r="E2059" s="36">
        <f t="shared" si="134"/>
        <v>7.9740514811799806E-4</v>
      </c>
      <c r="F2059">
        <f t="shared" si="135"/>
        <v>1.2860760241439144</v>
      </c>
      <c r="G2059" s="27">
        <f t="shared" si="136"/>
        <v>1.2860760241439144</v>
      </c>
    </row>
    <row r="2060" spans="1:7" x14ac:dyDescent="0.3">
      <c r="A2060">
        <v>20778</v>
      </c>
      <c r="B2060">
        <v>-6.2343029202738001E-2</v>
      </c>
      <c r="C2060">
        <v>-6.1751384507854203E-2</v>
      </c>
      <c r="D2060">
        <f t="shared" si="133"/>
        <v>5.9164469488379862E-4</v>
      </c>
      <c r="E2060" s="36">
        <f t="shared" si="134"/>
        <v>5.9164469488379862E-4</v>
      </c>
      <c r="F2060">
        <f t="shared" si="135"/>
        <v>0.94901499405777123</v>
      </c>
      <c r="G2060" s="27">
        <f t="shared" si="136"/>
        <v>0.94901499405777123</v>
      </c>
    </row>
    <row r="2061" spans="1:7" x14ac:dyDescent="0.3">
      <c r="A2061">
        <v>20779</v>
      </c>
      <c r="B2061">
        <v>-6.2723166386649501E-2</v>
      </c>
      <c r="C2061">
        <v>-6.2069064132261299E-2</v>
      </c>
      <c r="D2061">
        <f t="shared" si="133"/>
        <v>6.5410225438820163E-4</v>
      </c>
      <c r="E2061" s="36">
        <f t="shared" si="134"/>
        <v>6.5410225438820163E-4</v>
      </c>
      <c r="F2061">
        <f t="shared" si="135"/>
        <v>1.0428399777461266</v>
      </c>
      <c r="G2061" s="27">
        <f t="shared" si="136"/>
        <v>1.0428399777461266</v>
      </c>
    </row>
    <row r="2062" spans="1:7" x14ac:dyDescent="0.3">
      <c r="A2062">
        <v>20780</v>
      </c>
      <c r="B2062">
        <v>-6.3063001549953396E-2</v>
      </c>
      <c r="C2062">
        <v>-6.2401423682942603E-2</v>
      </c>
      <c r="D2062">
        <f t="shared" si="133"/>
        <v>6.6157786701079302E-4</v>
      </c>
      <c r="E2062" s="36">
        <f t="shared" si="134"/>
        <v>6.6157786701079302E-4</v>
      </c>
      <c r="F2062">
        <f t="shared" si="135"/>
        <v>1.0490744981219213</v>
      </c>
      <c r="G2062" s="27">
        <f t="shared" si="136"/>
        <v>1.0490744981219213</v>
      </c>
    </row>
    <row r="2063" spans="1:7" x14ac:dyDescent="0.3">
      <c r="A2063">
        <v>20781</v>
      </c>
      <c r="B2063">
        <v>-6.3443431974829601E-2</v>
      </c>
      <c r="C2063">
        <v>-6.2669238622885703E-2</v>
      </c>
      <c r="D2063">
        <f t="shared" si="133"/>
        <v>7.7419335194389705E-4</v>
      </c>
      <c r="E2063" s="36">
        <f t="shared" si="134"/>
        <v>7.7419335194389705E-4</v>
      </c>
      <c r="F2063">
        <f t="shared" si="135"/>
        <v>1.2202892054311449</v>
      </c>
      <c r="G2063" s="27">
        <f t="shared" si="136"/>
        <v>1.2202892054311449</v>
      </c>
    </row>
    <row r="2064" spans="1:7" x14ac:dyDescent="0.3">
      <c r="A2064">
        <v>20782</v>
      </c>
      <c r="B2064">
        <v>-6.3603044068958295E-2</v>
      </c>
      <c r="C2064">
        <v>-6.2748341171845801E-2</v>
      </c>
      <c r="D2064">
        <f t="shared" si="133"/>
        <v>8.5470289711249425E-4</v>
      </c>
      <c r="E2064" s="36">
        <f t="shared" si="134"/>
        <v>8.5470289711249425E-4</v>
      </c>
      <c r="F2064">
        <f t="shared" si="135"/>
        <v>1.3438081614235744</v>
      </c>
      <c r="G2064" s="27">
        <f t="shared" si="136"/>
        <v>1.3438081614235744</v>
      </c>
    </row>
    <row r="2065" spans="1:7" x14ac:dyDescent="0.3">
      <c r="A2065">
        <v>20783</v>
      </c>
      <c r="B2065">
        <v>-6.3740058597889698E-2</v>
      </c>
      <c r="C2065">
        <v>-6.3178368672066401E-2</v>
      </c>
      <c r="D2065">
        <f t="shared" si="133"/>
        <v>5.6168992582329713E-4</v>
      </c>
      <c r="E2065" s="36">
        <f t="shared" si="134"/>
        <v>5.6168992582329713E-4</v>
      </c>
      <c r="F2065">
        <f t="shared" si="135"/>
        <v>0.88121965711825301</v>
      </c>
      <c r="G2065" s="27">
        <f t="shared" si="136"/>
        <v>0.88121965711825301</v>
      </c>
    </row>
    <row r="2066" spans="1:7" x14ac:dyDescent="0.3">
      <c r="A2066">
        <v>20784</v>
      </c>
      <c r="B2066">
        <v>-6.3939270156432207E-2</v>
      </c>
      <c r="C2066">
        <v>-6.3055813217020307E-2</v>
      </c>
      <c r="D2066">
        <f t="shared" si="133"/>
        <v>8.8345693941190018E-4</v>
      </c>
      <c r="E2066" s="36">
        <f t="shared" si="134"/>
        <v>8.8345693941190018E-4</v>
      </c>
      <c r="F2066">
        <f t="shared" si="135"/>
        <v>1.3817125801568531</v>
      </c>
      <c r="G2066" s="27">
        <f t="shared" si="136"/>
        <v>1.3817125801568531</v>
      </c>
    </row>
    <row r="2067" spans="1:7" x14ac:dyDescent="0.3">
      <c r="A2067">
        <v>20785</v>
      </c>
      <c r="B2067">
        <v>-6.4181735289062306E-2</v>
      </c>
      <c r="C2067">
        <v>-6.3442412674763193E-2</v>
      </c>
      <c r="D2067">
        <f t="shared" si="133"/>
        <v>7.3932261429911217E-4</v>
      </c>
      <c r="E2067" s="36">
        <f t="shared" si="134"/>
        <v>7.3932261429911217E-4</v>
      </c>
      <c r="F2067">
        <f t="shared" si="135"/>
        <v>1.1519205751750774</v>
      </c>
      <c r="G2067" s="27">
        <f t="shared" si="136"/>
        <v>1.1519205751750774</v>
      </c>
    </row>
    <row r="2068" spans="1:7" x14ac:dyDescent="0.3">
      <c r="A2068">
        <v>20786</v>
      </c>
      <c r="B2068">
        <v>-6.4540454323950405E-2</v>
      </c>
      <c r="C2068">
        <v>-6.35264246323059E-2</v>
      </c>
      <c r="D2068">
        <f t="shared" si="133"/>
        <v>1.0140296916445052E-3</v>
      </c>
      <c r="E2068" s="36">
        <f t="shared" si="134"/>
        <v>1.0140296916445052E-3</v>
      </c>
      <c r="F2068">
        <f t="shared" si="135"/>
        <v>1.571153631108245</v>
      </c>
      <c r="G2068" s="27">
        <f t="shared" si="136"/>
        <v>1.571153631108245</v>
      </c>
    </row>
    <row r="2069" spans="1:7" x14ac:dyDescent="0.3">
      <c r="A2069">
        <v>20787</v>
      </c>
      <c r="B2069">
        <v>-6.4993641717926098E-2</v>
      </c>
      <c r="C2069">
        <v>-6.4048324217972102E-2</v>
      </c>
      <c r="D2069">
        <f t="shared" si="133"/>
        <v>9.4531749995399594E-4</v>
      </c>
      <c r="E2069" s="36">
        <f t="shared" si="134"/>
        <v>9.4531749995399594E-4</v>
      </c>
      <c r="F2069">
        <f t="shared" si="135"/>
        <v>1.4544768918422755</v>
      </c>
      <c r="G2069" s="27">
        <f t="shared" si="136"/>
        <v>1.4544768918422755</v>
      </c>
    </row>
    <row r="2070" spans="1:7" x14ac:dyDescent="0.3">
      <c r="A2070">
        <v>20788</v>
      </c>
      <c r="B2070">
        <v>-6.5311763888245403E-2</v>
      </c>
      <c r="C2070">
        <v>-6.4283871708819204E-2</v>
      </c>
      <c r="D2070">
        <f t="shared" si="133"/>
        <v>1.0278921794261986E-3</v>
      </c>
      <c r="E2070" s="36">
        <f t="shared" si="134"/>
        <v>1.0278921794261986E-3</v>
      </c>
      <c r="F2070">
        <f t="shared" si="135"/>
        <v>1.5738239456907321</v>
      </c>
      <c r="G2070" s="27">
        <f t="shared" si="136"/>
        <v>1.5738239456907321</v>
      </c>
    </row>
    <row r="2071" spans="1:7" x14ac:dyDescent="0.3">
      <c r="A2071">
        <v>20789</v>
      </c>
      <c r="B2071">
        <v>-6.57756910081672E-2</v>
      </c>
      <c r="C2071">
        <v>-6.4635878440974903E-2</v>
      </c>
      <c r="D2071">
        <f t="shared" si="133"/>
        <v>1.1398125671922971E-3</v>
      </c>
      <c r="E2071" s="36">
        <f t="shared" si="134"/>
        <v>1.1398125671922971E-3</v>
      </c>
      <c r="F2071">
        <f t="shared" si="135"/>
        <v>1.7328781343411042</v>
      </c>
      <c r="G2071" s="27">
        <f t="shared" si="136"/>
        <v>1.7328781343411042</v>
      </c>
    </row>
    <row r="2072" spans="1:7" x14ac:dyDescent="0.3">
      <c r="A2072">
        <v>20790</v>
      </c>
      <c r="B2072">
        <v>-6.5592664725100294E-2</v>
      </c>
      <c r="C2072">
        <v>-6.4688224043980003E-2</v>
      </c>
      <c r="D2072">
        <f t="shared" si="133"/>
        <v>9.0444068112029152E-4</v>
      </c>
      <c r="E2072" s="36">
        <f t="shared" si="134"/>
        <v>9.0444068112029152E-4</v>
      </c>
      <c r="F2072">
        <f t="shared" si="135"/>
        <v>1.378874733799601</v>
      </c>
      <c r="G2072" s="27">
        <f t="shared" si="136"/>
        <v>1.378874733799601</v>
      </c>
    </row>
    <row r="2073" spans="1:7" x14ac:dyDescent="0.3">
      <c r="A2073">
        <v>20791</v>
      </c>
      <c r="B2073">
        <v>-6.5513984079965601E-2</v>
      </c>
      <c r="C2073">
        <v>-6.4489485110311898E-2</v>
      </c>
      <c r="D2073">
        <f t="shared" si="133"/>
        <v>1.0244989696537032E-3</v>
      </c>
      <c r="E2073" s="36">
        <f t="shared" si="134"/>
        <v>1.0244989696537032E-3</v>
      </c>
      <c r="F2073">
        <f t="shared" si="135"/>
        <v>1.5637866999558627</v>
      </c>
      <c r="G2073" s="27">
        <f t="shared" si="136"/>
        <v>1.5637866999558627</v>
      </c>
    </row>
    <row r="2074" spans="1:7" x14ac:dyDescent="0.3">
      <c r="A2074">
        <v>20792</v>
      </c>
      <c r="B2074">
        <v>-6.5406017522257401E-2</v>
      </c>
      <c r="C2074">
        <v>-6.4555559924658404E-2</v>
      </c>
      <c r="D2074">
        <f t="shared" si="133"/>
        <v>8.5045759759899697E-4</v>
      </c>
      <c r="E2074" s="36">
        <f t="shared" si="134"/>
        <v>8.5045759759899697E-4</v>
      </c>
      <c r="F2074">
        <f t="shared" si="135"/>
        <v>1.3002742405308345</v>
      </c>
      <c r="G2074" s="27">
        <f t="shared" si="136"/>
        <v>1.3002742405308345</v>
      </c>
    </row>
    <row r="2075" spans="1:7" x14ac:dyDescent="0.3">
      <c r="A2075">
        <v>20793</v>
      </c>
      <c r="B2075">
        <v>-6.5223131540153995E-2</v>
      </c>
      <c r="C2075">
        <v>-6.4618818226320193E-2</v>
      </c>
      <c r="D2075">
        <f t="shared" si="133"/>
        <v>6.0431331383380138E-4</v>
      </c>
      <c r="E2075" s="36">
        <f t="shared" si="134"/>
        <v>6.0431331383380138E-4</v>
      </c>
      <c r="F2075">
        <f t="shared" si="135"/>
        <v>0.92653219734130932</v>
      </c>
      <c r="G2075" s="27">
        <f t="shared" si="136"/>
        <v>0.92653219734130932</v>
      </c>
    </row>
    <row r="2076" spans="1:7" x14ac:dyDescent="0.3">
      <c r="A2076">
        <v>20794</v>
      </c>
      <c r="B2076">
        <v>-6.4928711919273796E-2</v>
      </c>
      <c r="C2076">
        <v>-6.4248876423812204E-2</v>
      </c>
      <c r="D2076">
        <f t="shared" si="133"/>
        <v>6.7983549546159205E-4</v>
      </c>
      <c r="E2076" s="36">
        <f t="shared" si="134"/>
        <v>6.7983549546159205E-4</v>
      </c>
      <c r="F2076">
        <f t="shared" si="135"/>
        <v>1.0470491025708859</v>
      </c>
      <c r="G2076" s="27">
        <f t="shared" si="136"/>
        <v>1.0470491025708859</v>
      </c>
    </row>
    <row r="2077" spans="1:7" x14ac:dyDescent="0.3">
      <c r="A2077">
        <v>20795</v>
      </c>
      <c r="B2077">
        <v>-6.4528789507713902E-2</v>
      </c>
      <c r="C2077">
        <v>-6.4146001562723501E-2</v>
      </c>
      <c r="D2077">
        <f t="shared" si="133"/>
        <v>3.8278794499040092E-4</v>
      </c>
      <c r="E2077" s="36">
        <f t="shared" si="134"/>
        <v>3.8278794499040092E-4</v>
      </c>
      <c r="F2077">
        <f t="shared" si="135"/>
        <v>0.59320490576480078</v>
      </c>
      <c r="G2077" s="27">
        <f t="shared" si="136"/>
        <v>0.59320490576480078</v>
      </c>
    </row>
    <row r="2078" spans="1:7" x14ac:dyDescent="0.3">
      <c r="A2078">
        <v>20796</v>
      </c>
      <c r="B2078">
        <v>-6.4104178477999194E-2</v>
      </c>
      <c r="C2078">
        <v>-6.4335999107416095E-2</v>
      </c>
      <c r="D2078">
        <f t="shared" si="133"/>
        <v>2.3182062941690118E-4</v>
      </c>
      <c r="E2078" s="36">
        <f t="shared" si="134"/>
        <v>2.3182062941690118E-4</v>
      </c>
      <c r="F2078">
        <f t="shared" si="135"/>
        <v>0.36163107448052378</v>
      </c>
      <c r="G2078" s="27">
        <f t="shared" si="136"/>
        <v>0.36163107448052378</v>
      </c>
    </row>
    <row r="2079" spans="1:7" x14ac:dyDescent="0.3">
      <c r="A2079">
        <v>20797</v>
      </c>
      <c r="B2079">
        <v>-7.0088653293929895E-2</v>
      </c>
      <c r="C2079">
        <v>-6.8246702820207894E-2</v>
      </c>
      <c r="D2079">
        <f t="shared" si="133"/>
        <v>1.841950473722001E-3</v>
      </c>
      <c r="E2079" s="36">
        <f t="shared" si="134"/>
        <v>1.841950473722001E-3</v>
      </c>
      <c r="F2079">
        <f t="shared" si="135"/>
        <v>2.6280294843124419</v>
      </c>
      <c r="G2079" s="27">
        <f t="shared" si="136"/>
        <v>2.6280294843124419</v>
      </c>
    </row>
    <row r="2080" spans="1:7" x14ac:dyDescent="0.3">
      <c r="A2080">
        <v>20798</v>
      </c>
      <c r="B2080">
        <v>-6.4396490183749197E-2</v>
      </c>
      <c r="C2080">
        <v>-6.74285969684114E-2</v>
      </c>
      <c r="D2080">
        <f t="shared" si="133"/>
        <v>3.032106784662203E-3</v>
      </c>
      <c r="E2080" s="36">
        <f t="shared" si="134"/>
        <v>3.032106784662203E-3</v>
      </c>
      <c r="F2080">
        <f t="shared" si="135"/>
        <v>4.7084969631269926</v>
      </c>
      <c r="G2080" s="27">
        <f t="shared" si="136"/>
        <v>4.7084969631269926</v>
      </c>
    </row>
    <row r="2081" spans="1:7" x14ac:dyDescent="0.3">
      <c r="A2081">
        <v>20799</v>
      </c>
      <c r="B2081">
        <v>-6.9096512716377401E-2</v>
      </c>
      <c r="C2081">
        <v>-6.7643387756818898E-2</v>
      </c>
      <c r="D2081">
        <f t="shared" si="133"/>
        <v>1.4531249595585022E-3</v>
      </c>
      <c r="E2081" s="36">
        <f t="shared" si="134"/>
        <v>1.4531249595585022E-3</v>
      </c>
      <c r="F2081">
        <f t="shared" si="135"/>
        <v>2.1030366113022074</v>
      </c>
      <c r="G2081" s="27">
        <f t="shared" si="136"/>
        <v>2.1030366113022074</v>
      </c>
    </row>
    <row r="2082" spans="1:7" x14ac:dyDescent="0.3">
      <c r="A2082">
        <v>20800</v>
      </c>
      <c r="B2082">
        <v>-6.8370828274658901E-2</v>
      </c>
      <c r="C2082">
        <v>-6.7157029324752204E-2</v>
      </c>
      <c r="D2082">
        <f t="shared" si="133"/>
        <v>1.213798949906697E-3</v>
      </c>
      <c r="E2082" s="36">
        <f t="shared" si="134"/>
        <v>1.213798949906697E-3</v>
      </c>
      <c r="F2082">
        <f t="shared" si="135"/>
        <v>1.7753170182912379</v>
      </c>
      <c r="G2082" s="27">
        <f t="shared" si="136"/>
        <v>1.7753170182912379</v>
      </c>
    </row>
    <row r="2083" spans="1:7" x14ac:dyDescent="0.3">
      <c r="A2083">
        <v>20801</v>
      </c>
      <c r="B2083">
        <v>-6.77265380604887E-2</v>
      </c>
      <c r="C2083">
        <v>-6.7174937390443695E-2</v>
      </c>
      <c r="D2083">
        <f t="shared" si="133"/>
        <v>5.516006700450049E-4</v>
      </c>
      <c r="E2083" s="36">
        <f t="shared" si="134"/>
        <v>5.516006700450049E-4</v>
      </c>
      <c r="F2083">
        <f t="shared" si="135"/>
        <v>0.81445277706702368</v>
      </c>
      <c r="G2083" s="27">
        <f t="shared" si="136"/>
        <v>0.81445277706702368</v>
      </c>
    </row>
    <row r="2084" spans="1:7" x14ac:dyDescent="0.3">
      <c r="A2084">
        <v>20802</v>
      </c>
      <c r="B2084">
        <v>-6.4202322249276994E-2</v>
      </c>
      <c r="C2084">
        <v>-6.45146221829523E-2</v>
      </c>
      <c r="D2084">
        <f t="shared" si="133"/>
        <v>3.1229993367530573E-4</v>
      </c>
      <c r="E2084" s="36">
        <f t="shared" si="134"/>
        <v>3.1229993367530573E-4</v>
      </c>
      <c r="F2084">
        <f t="shared" si="135"/>
        <v>0.48643089959074282</v>
      </c>
      <c r="G2084" s="27">
        <f t="shared" si="136"/>
        <v>0.48643089959074282</v>
      </c>
    </row>
    <row r="2085" spans="1:7" x14ac:dyDescent="0.3">
      <c r="A2085">
        <v>20803</v>
      </c>
      <c r="B2085">
        <v>-6.0574542233205103E-2</v>
      </c>
      <c r="C2085">
        <v>-6.09783242861845E-2</v>
      </c>
      <c r="D2085">
        <f t="shared" si="133"/>
        <v>4.0378205297939701E-4</v>
      </c>
      <c r="E2085" s="36">
        <f t="shared" si="134"/>
        <v>4.0378205297939701E-4</v>
      </c>
      <c r="F2085">
        <f t="shared" si="135"/>
        <v>0.66658704811153502</v>
      </c>
      <c r="G2085" s="27">
        <f t="shared" si="136"/>
        <v>0.66658704811153502</v>
      </c>
    </row>
    <row r="2086" spans="1:7" x14ac:dyDescent="0.3">
      <c r="A2086">
        <v>20804</v>
      </c>
      <c r="B2086">
        <v>-5.6976813802601799E-2</v>
      </c>
      <c r="C2086">
        <v>-5.7661524336212598E-2</v>
      </c>
      <c r="D2086">
        <f t="shared" si="133"/>
        <v>6.8471053361079948E-4</v>
      </c>
      <c r="E2086" s="36">
        <f t="shared" si="134"/>
        <v>6.8471053361079948E-4</v>
      </c>
      <c r="F2086">
        <f t="shared" si="135"/>
        <v>1.2017353865784837</v>
      </c>
      <c r="G2086" s="27">
        <f t="shared" si="136"/>
        <v>1.2017353865784837</v>
      </c>
    </row>
    <row r="2087" spans="1:7" x14ac:dyDescent="0.3">
      <c r="A2087">
        <v>20805</v>
      </c>
      <c r="B2087">
        <v>-5.34553975588462E-2</v>
      </c>
      <c r="C2087">
        <v>-5.4341843670038602E-2</v>
      </c>
      <c r="D2087">
        <f t="shared" si="133"/>
        <v>8.8644611119240158E-4</v>
      </c>
      <c r="E2087" s="36">
        <f t="shared" si="134"/>
        <v>8.8644611119240158E-4</v>
      </c>
      <c r="F2087">
        <f t="shared" si="135"/>
        <v>1.6582911205862052</v>
      </c>
      <c r="G2087" s="27">
        <f t="shared" si="136"/>
        <v>1.6582911205862052</v>
      </c>
    </row>
    <row r="2088" spans="1:7" x14ac:dyDescent="0.3">
      <c r="A2088">
        <v>20806</v>
      </c>
      <c r="B2088">
        <v>-5.1501437052311201E-2</v>
      </c>
      <c r="C2088">
        <v>-5.2538897315844497E-2</v>
      </c>
      <c r="D2088">
        <f t="shared" si="133"/>
        <v>1.0374602635332963E-3</v>
      </c>
      <c r="E2088" s="36">
        <f t="shared" si="134"/>
        <v>1.0374602635332963E-3</v>
      </c>
      <c r="F2088">
        <f t="shared" si="135"/>
        <v>2.0144297381052181</v>
      </c>
      <c r="G2088" s="27">
        <f t="shared" si="136"/>
        <v>2.0144297381052181</v>
      </c>
    </row>
    <row r="2089" spans="1:7" x14ac:dyDescent="0.3">
      <c r="A2089">
        <v>20807</v>
      </c>
      <c r="B2089">
        <v>-4.9517503570590503E-2</v>
      </c>
      <c r="C2089">
        <v>-5.0800158683126102E-2</v>
      </c>
      <c r="D2089">
        <f t="shared" si="133"/>
        <v>1.2826551125355995E-3</v>
      </c>
      <c r="E2089" s="36">
        <f t="shared" si="134"/>
        <v>1.2826551125355995E-3</v>
      </c>
      <c r="F2089">
        <f t="shared" si="135"/>
        <v>2.5903064977964592</v>
      </c>
      <c r="G2089" s="27">
        <f t="shared" si="136"/>
        <v>2.5903064977964592</v>
      </c>
    </row>
    <row r="2090" spans="1:7" x14ac:dyDescent="0.3">
      <c r="A2090">
        <v>20808</v>
      </c>
      <c r="B2090">
        <v>-4.7533695088311997E-2</v>
      </c>
      <c r="C2090">
        <v>-4.8494889887443902E-2</v>
      </c>
      <c r="D2090">
        <f t="shared" si="133"/>
        <v>9.6119479913190503E-4</v>
      </c>
      <c r="E2090" s="36">
        <f t="shared" si="134"/>
        <v>9.6119479913190503E-4</v>
      </c>
      <c r="F2090">
        <f t="shared" si="135"/>
        <v>2.0221335567245897</v>
      </c>
      <c r="G2090" s="27">
        <f t="shared" si="136"/>
        <v>2.0221335567245897</v>
      </c>
    </row>
    <row r="2091" spans="1:7" x14ac:dyDescent="0.3">
      <c r="A2091">
        <v>20809</v>
      </c>
      <c r="B2091">
        <v>-4.55910494702347E-2</v>
      </c>
      <c r="C2091">
        <v>-4.6808301757605801E-2</v>
      </c>
      <c r="D2091">
        <f t="shared" si="133"/>
        <v>1.2172522873711011E-3</v>
      </c>
      <c r="E2091" s="36">
        <f t="shared" si="134"/>
        <v>1.2172522873711011E-3</v>
      </c>
      <c r="F2091">
        <f t="shared" si="135"/>
        <v>2.6699369756026692</v>
      </c>
      <c r="G2091" s="27">
        <f t="shared" si="136"/>
        <v>2.6699369756026692</v>
      </c>
    </row>
    <row r="2092" spans="1:7" x14ac:dyDescent="0.3">
      <c r="A2092">
        <v>20810</v>
      </c>
      <c r="B2092">
        <v>-4.5901005429954601E-2</v>
      </c>
      <c r="C2092">
        <v>-4.7114938639454602E-2</v>
      </c>
      <c r="D2092">
        <f t="shared" si="133"/>
        <v>1.2139332095000011E-3</v>
      </c>
      <c r="E2092" s="36">
        <f t="shared" si="134"/>
        <v>1.2139332095000011E-3</v>
      </c>
      <c r="F2092">
        <f t="shared" si="135"/>
        <v>2.6446767301262617</v>
      </c>
      <c r="G2092" s="27">
        <f t="shared" si="136"/>
        <v>2.6446767301262617</v>
      </c>
    </row>
    <row r="2093" spans="1:7" x14ac:dyDescent="0.3">
      <c r="A2093">
        <v>20811</v>
      </c>
      <c r="B2093">
        <v>-4.62644030458036E-2</v>
      </c>
      <c r="C2093">
        <v>-4.7482904072435002E-2</v>
      </c>
      <c r="D2093">
        <f t="shared" si="133"/>
        <v>1.2185010266314023E-3</v>
      </c>
      <c r="E2093" s="36">
        <f t="shared" si="134"/>
        <v>1.2185010266314023E-3</v>
      </c>
      <c r="F2093">
        <f t="shared" si="135"/>
        <v>2.6337766109832605</v>
      </c>
      <c r="G2093" s="27">
        <f t="shared" si="136"/>
        <v>2.6337766109832605</v>
      </c>
    </row>
    <row r="2094" spans="1:7" x14ac:dyDescent="0.3">
      <c r="A2094">
        <v>20812</v>
      </c>
      <c r="B2094">
        <v>-4.6574960693979199E-2</v>
      </c>
      <c r="C2094">
        <v>-4.7914917068375501E-2</v>
      </c>
      <c r="D2094">
        <f t="shared" si="133"/>
        <v>1.3399563743963019E-3</v>
      </c>
      <c r="E2094" s="36">
        <f t="shared" si="134"/>
        <v>1.3399563743963019E-3</v>
      </c>
      <c r="F2094">
        <f t="shared" si="135"/>
        <v>2.8769887390791071</v>
      </c>
      <c r="G2094" s="27">
        <f t="shared" si="136"/>
        <v>2.8769887390791071</v>
      </c>
    </row>
    <row r="2095" spans="1:7" x14ac:dyDescent="0.3">
      <c r="A2095">
        <v>20813</v>
      </c>
      <c r="B2095">
        <v>-4.6895826686700899E-2</v>
      </c>
      <c r="C2095">
        <v>-4.8201700054618497E-2</v>
      </c>
      <c r="D2095">
        <f t="shared" si="133"/>
        <v>1.3058733679175982E-3</v>
      </c>
      <c r="E2095" s="36">
        <f t="shared" si="134"/>
        <v>1.3058733679175982E-3</v>
      </c>
      <c r="F2095">
        <f t="shared" si="135"/>
        <v>2.7846259681950087</v>
      </c>
      <c r="G2095" s="27">
        <f t="shared" si="136"/>
        <v>2.7846259681950087</v>
      </c>
    </row>
    <row r="2096" spans="1:7" x14ac:dyDescent="0.3">
      <c r="A2096">
        <v>20814</v>
      </c>
      <c r="B2096">
        <v>-4.7415761356742303E-2</v>
      </c>
      <c r="C2096">
        <v>-4.8748997467489702E-2</v>
      </c>
      <c r="D2096">
        <f t="shared" si="133"/>
        <v>1.3332361107473989E-3</v>
      </c>
      <c r="E2096" s="36">
        <f t="shared" si="134"/>
        <v>1.3332361107473989E-3</v>
      </c>
      <c r="F2096">
        <f t="shared" si="135"/>
        <v>2.8117994367242587</v>
      </c>
      <c r="G2096" s="27">
        <f t="shared" si="136"/>
        <v>2.8117994367242587</v>
      </c>
    </row>
    <row r="2097" spans="1:7" x14ac:dyDescent="0.3">
      <c r="A2097">
        <v>20815</v>
      </c>
      <c r="B2097">
        <v>-4.7958654910595699E-2</v>
      </c>
      <c r="C2097">
        <v>-4.9197486931736499E-2</v>
      </c>
      <c r="D2097">
        <f t="shared" si="133"/>
        <v>1.2388320211407997E-3</v>
      </c>
      <c r="E2097" s="36">
        <f t="shared" si="134"/>
        <v>1.2388320211407997E-3</v>
      </c>
      <c r="F2097">
        <f t="shared" si="135"/>
        <v>2.5831250343660064</v>
      </c>
      <c r="G2097" s="27">
        <f t="shared" si="136"/>
        <v>2.5831250343660064</v>
      </c>
    </row>
    <row r="2098" spans="1:7" x14ac:dyDescent="0.3">
      <c r="A2098">
        <v>20816</v>
      </c>
      <c r="B2098">
        <v>-4.8426417469222903E-2</v>
      </c>
      <c r="C2098">
        <v>-4.9591772298771403E-2</v>
      </c>
      <c r="D2098">
        <f t="shared" si="133"/>
        <v>1.1653548295484997E-3</v>
      </c>
      <c r="E2098" s="36">
        <f t="shared" si="134"/>
        <v>1.1653548295484997E-3</v>
      </c>
      <c r="F2098">
        <f t="shared" si="135"/>
        <v>2.4064444376649035</v>
      </c>
      <c r="G2098" s="27">
        <f t="shared" si="136"/>
        <v>2.4064444376649035</v>
      </c>
    </row>
    <row r="2099" spans="1:7" x14ac:dyDescent="0.3">
      <c r="A2099">
        <v>20817</v>
      </c>
      <c r="B2099">
        <v>-4.8957008845008997E-2</v>
      </c>
      <c r="C2099">
        <v>-5.0239090029398602E-2</v>
      </c>
      <c r="D2099">
        <f t="shared" si="133"/>
        <v>1.2820811843896052E-3</v>
      </c>
      <c r="E2099" s="36">
        <f t="shared" si="134"/>
        <v>1.2820811843896052E-3</v>
      </c>
      <c r="F2099">
        <f t="shared" si="135"/>
        <v>2.6187898620369023</v>
      </c>
      <c r="G2099" s="27">
        <f t="shared" si="136"/>
        <v>2.6187898620369023</v>
      </c>
    </row>
    <row r="2100" spans="1:7" x14ac:dyDescent="0.3">
      <c r="A2100">
        <v>20818</v>
      </c>
      <c r="B2100">
        <v>-4.9946254200306697E-2</v>
      </c>
      <c r="C2100">
        <v>-5.1232787467995401E-2</v>
      </c>
      <c r="D2100">
        <f t="shared" si="133"/>
        <v>1.286533267688704E-3</v>
      </c>
      <c r="E2100" s="36">
        <f t="shared" si="134"/>
        <v>1.286533267688704E-3</v>
      </c>
      <c r="F2100">
        <f t="shared" si="135"/>
        <v>2.5758353419840718</v>
      </c>
      <c r="G2100" s="27">
        <f t="shared" si="136"/>
        <v>2.5758353419840718</v>
      </c>
    </row>
    <row r="2101" spans="1:7" x14ac:dyDescent="0.3">
      <c r="A2101">
        <v>20819</v>
      </c>
      <c r="B2101">
        <v>-5.0945720894060402E-2</v>
      </c>
      <c r="C2101">
        <v>-5.1904477053985001E-2</v>
      </c>
      <c r="D2101">
        <f t="shared" si="133"/>
        <v>9.5875615992459945E-4</v>
      </c>
      <c r="E2101" s="36">
        <f t="shared" si="134"/>
        <v>9.5875615992459945E-4</v>
      </c>
      <c r="F2101">
        <f t="shared" si="135"/>
        <v>1.8819169561233509</v>
      </c>
      <c r="G2101" s="27">
        <f t="shared" si="136"/>
        <v>1.8819169561233509</v>
      </c>
    </row>
    <row r="2102" spans="1:7" x14ac:dyDescent="0.3">
      <c r="A2102">
        <v>20820</v>
      </c>
      <c r="B2102">
        <v>-5.1934787519541198E-2</v>
      </c>
      <c r="C2102">
        <v>-5.2942505782191701E-2</v>
      </c>
      <c r="D2102">
        <f t="shared" si="133"/>
        <v>1.0077182626505032E-3</v>
      </c>
      <c r="E2102" s="36">
        <f t="shared" si="134"/>
        <v>1.0077182626505032E-3</v>
      </c>
      <c r="F2102">
        <f t="shared" si="135"/>
        <v>1.9403531058470875</v>
      </c>
      <c r="G2102" s="27">
        <f t="shared" si="136"/>
        <v>1.9403531058470875</v>
      </c>
    </row>
    <row r="2103" spans="1:7" x14ac:dyDescent="0.3">
      <c r="A2103">
        <v>20821</v>
      </c>
      <c r="B2103">
        <v>-5.3069203205935403E-2</v>
      </c>
      <c r="C2103">
        <v>-5.3998966495383598E-2</v>
      </c>
      <c r="D2103">
        <f t="shared" si="133"/>
        <v>9.297632894481947E-4</v>
      </c>
      <c r="E2103" s="36">
        <f t="shared" si="134"/>
        <v>9.297632894481947E-4</v>
      </c>
      <c r="F2103">
        <f t="shared" si="135"/>
        <v>1.7519827570054931</v>
      </c>
      <c r="G2103" s="27">
        <f t="shared" si="136"/>
        <v>1.7519827570054931</v>
      </c>
    </row>
    <row r="2104" spans="1:7" x14ac:dyDescent="0.3">
      <c r="A2104">
        <v>20822</v>
      </c>
      <c r="B2104">
        <v>-5.5146177135218098E-2</v>
      </c>
      <c r="C2104">
        <v>-5.6021022762219999E-2</v>
      </c>
      <c r="D2104">
        <f t="shared" si="133"/>
        <v>8.7484562700190088E-4</v>
      </c>
      <c r="E2104" s="36">
        <f t="shared" si="134"/>
        <v>8.7484562700190088E-4</v>
      </c>
      <c r="F2104">
        <f t="shared" si="135"/>
        <v>1.5864121004376868</v>
      </c>
      <c r="G2104" s="27">
        <f t="shared" si="136"/>
        <v>1.5864121004376868</v>
      </c>
    </row>
    <row r="2105" spans="1:7" x14ac:dyDescent="0.3">
      <c r="A2105">
        <v>20823</v>
      </c>
      <c r="B2105">
        <v>-5.7277097572754399E-2</v>
      </c>
      <c r="C2105">
        <v>-5.8206372758142902E-2</v>
      </c>
      <c r="D2105">
        <f t="shared" si="133"/>
        <v>9.292751853885034E-4</v>
      </c>
      <c r="E2105" s="36">
        <f t="shared" si="134"/>
        <v>9.292751853885034E-4</v>
      </c>
      <c r="F2105">
        <f t="shared" si="135"/>
        <v>1.622420172754252</v>
      </c>
      <c r="G2105" s="27">
        <f t="shared" si="136"/>
        <v>1.622420172754252</v>
      </c>
    </row>
    <row r="2106" spans="1:7" x14ac:dyDescent="0.3">
      <c r="A2106">
        <v>20824</v>
      </c>
      <c r="B2106">
        <v>-5.9408712834493102E-2</v>
      </c>
      <c r="C2106">
        <v>-6.0262614824337202E-2</v>
      </c>
      <c r="D2106">
        <f t="shared" si="133"/>
        <v>8.5390198984409971E-4</v>
      </c>
      <c r="E2106" s="36">
        <f t="shared" si="134"/>
        <v>8.5390198984409971E-4</v>
      </c>
      <c r="F2106">
        <f t="shared" si="135"/>
        <v>1.4373346081794225</v>
      </c>
      <c r="G2106" s="27">
        <f t="shared" si="136"/>
        <v>1.4373346081794225</v>
      </c>
    </row>
    <row r="2107" spans="1:7" x14ac:dyDescent="0.3">
      <c r="A2107">
        <v>20825</v>
      </c>
      <c r="B2107">
        <v>-6.1647365059302101E-2</v>
      </c>
      <c r="C2107">
        <v>-6.2542253343861001E-2</v>
      </c>
      <c r="D2107">
        <f t="shared" si="133"/>
        <v>8.9488828455890068E-4</v>
      </c>
      <c r="E2107" s="36">
        <f t="shared" si="134"/>
        <v>8.9488828455890068E-4</v>
      </c>
      <c r="F2107">
        <f t="shared" si="135"/>
        <v>1.4516245482642394</v>
      </c>
      <c r="G2107" s="27">
        <f t="shared" si="136"/>
        <v>1.4516245482642394</v>
      </c>
    </row>
    <row r="2108" spans="1:7" x14ac:dyDescent="0.3">
      <c r="A2108">
        <v>20826</v>
      </c>
      <c r="B2108">
        <v>-6.4419060586483404E-2</v>
      </c>
      <c r="C2108">
        <v>-6.3186280618544505E-2</v>
      </c>
      <c r="D2108">
        <f t="shared" si="133"/>
        <v>1.232779967938899E-3</v>
      </c>
      <c r="E2108" s="36">
        <f t="shared" si="134"/>
        <v>1.232779967938899E-3</v>
      </c>
      <c r="F2108">
        <f t="shared" si="135"/>
        <v>1.9136882107802182</v>
      </c>
      <c r="G2108" s="27">
        <f t="shared" si="136"/>
        <v>1.9136882107802182</v>
      </c>
    </row>
    <row r="2109" spans="1:7" x14ac:dyDescent="0.3">
      <c r="A2109">
        <v>20827</v>
      </c>
      <c r="B2109">
        <v>-6.0490794744550297E-2</v>
      </c>
      <c r="C2109">
        <v>-6.1089487694403297E-2</v>
      </c>
      <c r="D2109">
        <f t="shared" si="133"/>
        <v>5.986929498529997E-4</v>
      </c>
      <c r="E2109" s="36">
        <f t="shared" si="134"/>
        <v>5.986929498529997E-4</v>
      </c>
      <c r="F2109">
        <f t="shared" si="135"/>
        <v>0.9897257134432621</v>
      </c>
      <c r="G2109" s="27">
        <f t="shared" si="136"/>
        <v>0.9897257134432621</v>
      </c>
    </row>
    <row r="2110" spans="1:7" x14ac:dyDescent="0.3">
      <c r="A2110">
        <v>20828</v>
      </c>
      <c r="B2110">
        <v>-6.29500560940114E-2</v>
      </c>
      <c r="C2110">
        <v>-6.3323130112471898E-2</v>
      </c>
      <c r="D2110">
        <f t="shared" si="133"/>
        <v>3.7307401846049804E-4</v>
      </c>
      <c r="E2110" s="36">
        <f t="shared" si="134"/>
        <v>3.7307401846049804E-4</v>
      </c>
      <c r="F2110">
        <f t="shared" si="135"/>
        <v>0.59265081178535994</v>
      </c>
      <c r="G2110" s="27">
        <f t="shared" si="136"/>
        <v>0.59265081178535994</v>
      </c>
    </row>
    <row r="2111" spans="1:7" x14ac:dyDescent="0.3">
      <c r="A2111">
        <v>20829</v>
      </c>
      <c r="B2111">
        <v>-6.5633921492591896E-2</v>
      </c>
      <c r="C2111">
        <v>-6.5689980409128698E-2</v>
      </c>
      <c r="D2111">
        <f t="shared" si="133"/>
        <v>5.6058916536802506E-5</v>
      </c>
      <c r="E2111" s="36">
        <f t="shared" si="134"/>
        <v>5.6058916536802506E-5</v>
      </c>
      <c r="F2111">
        <f t="shared" si="135"/>
        <v>8.541149951421062E-2</v>
      </c>
      <c r="G2111" s="27">
        <f t="shared" si="136"/>
        <v>8.541149951421062E-2</v>
      </c>
    </row>
    <row r="2112" spans="1:7" x14ac:dyDescent="0.3">
      <c r="A2112">
        <v>20830</v>
      </c>
      <c r="B2112">
        <v>-7.1260822076344196E-2</v>
      </c>
      <c r="C2112">
        <v>-7.1734591562680805E-2</v>
      </c>
      <c r="D2112">
        <f t="shared" si="133"/>
        <v>4.7376948633660876E-4</v>
      </c>
      <c r="E2112" s="36">
        <f t="shared" si="134"/>
        <v>4.7376948633660876E-4</v>
      </c>
      <c r="F2112">
        <f t="shared" si="135"/>
        <v>0.66483864840773654</v>
      </c>
      <c r="G2112" s="27">
        <f t="shared" si="136"/>
        <v>0.66483864840773654</v>
      </c>
    </row>
    <row r="2113" spans="1:7" x14ac:dyDescent="0.3">
      <c r="A2113">
        <v>20831</v>
      </c>
      <c r="B2113">
        <v>-7.4905948523138297E-2</v>
      </c>
      <c r="C2113">
        <v>-7.5358702189856394E-2</v>
      </c>
      <c r="D2113">
        <f t="shared" si="133"/>
        <v>4.5275366671809758E-4</v>
      </c>
      <c r="E2113" s="36">
        <f t="shared" si="134"/>
        <v>4.5275366671809758E-4</v>
      </c>
      <c r="F2113">
        <f t="shared" si="135"/>
        <v>0.60442952214701995</v>
      </c>
      <c r="G2113" s="27">
        <f t="shared" si="136"/>
        <v>0.60442952214701995</v>
      </c>
    </row>
    <row r="2114" spans="1:7" x14ac:dyDescent="0.3">
      <c r="A2114">
        <v>20832</v>
      </c>
      <c r="B2114">
        <v>-7.8744823133638203E-2</v>
      </c>
      <c r="C2114">
        <v>-7.8902384853837104E-2</v>
      </c>
      <c r="D2114">
        <f t="shared" si="133"/>
        <v>1.5756172019890102E-4</v>
      </c>
      <c r="E2114" s="36">
        <f t="shared" si="134"/>
        <v>1.5756172019890102E-4</v>
      </c>
      <c r="F2114">
        <f t="shared" si="135"/>
        <v>0.20009152846975387</v>
      </c>
      <c r="G2114" s="27">
        <f t="shared" si="136"/>
        <v>0.20009152846975387</v>
      </c>
    </row>
    <row r="2115" spans="1:7" x14ac:dyDescent="0.3">
      <c r="A2115">
        <v>21313</v>
      </c>
      <c r="B2115">
        <v>-6.3626598185269903E-2</v>
      </c>
      <c r="C2115">
        <v>-6.3055892930264396E-2</v>
      </c>
      <c r="D2115">
        <f t="shared" si="133"/>
        <v>5.7070525500550751E-4</v>
      </c>
      <c r="E2115" s="36">
        <f t="shared" si="134"/>
        <v>5.7070525500550751E-4</v>
      </c>
      <c r="F2115">
        <f t="shared" si="135"/>
        <v>0.89696018847921155</v>
      </c>
      <c r="G2115" s="27">
        <f t="shared" si="136"/>
        <v>0.89696018847921155</v>
      </c>
    </row>
    <row r="2116" spans="1:7" x14ac:dyDescent="0.3">
      <c r="A2116">
        <v>21314</v>
      </c>
      <c r="B2116">
        <v>-6.3622916753328498E-2</v>
      </c>
      <c r="C2116">
        <v>-6.3097740398950899E-2</v>
      </c>
      <c r="D2116">
        <f t="shared" ref="D2116:D2179" si="137">ABS(B2116-C2116)</f>
        <v>5.2517635437759891E-4</v>
      </c>
      <c r="E2116" s="36">
        <f t="shared" ref="E2116:E2179" si="138">D2116</f>
        <v>5.2517635437759891E-4</v>
      </c>
      <c r="F2116">
        <f t="shared" ref="F2116:F2179" si="139">ABS(E2116/B2116)*100</f>
        <v>0.82545155295811523</v>
      </c>
      <c r="G2116" s="27">
        <f t="shared" ref="G2116:G2179" si="140">F2116</f>
        <v>0.82545155295811523</v>
      </c>
    </row>
    <row r="2117" spans="1:7" x14ac:dyDescent="0.3">
      <c r="A2117">
        <v>21315</v>
      </c>
      <c r="B2117">
        <v>-6.2811798791366405E-2</v>
      </c>
      <c r="C2117">
        <v>-6.2119404760346497E-2</v>
      </c>
      <c r="D2117">
        <f t="shared" si="137"/>
        <v>6.9239403101990782E-4</v>
      </c>
      <c r="E2117" s="36">
        <f t="shared" si="138"/>
        <v>6.9239403101990782E-4</v>
      </c>
      <c r="F2117">
        <f t="shared" si="139"/>
        <v>1.102331161251632</v>
      </c>
      <c r="G2117" s="27">
        <f t="shared" si="140"/>
        <v>1.102331161251632</v>
      </c>
    </row>
    <row r="2118" spans="1:7" x14ac:dyDescent="0.3">
      <c r="A2118">
        <v>21316</v>
      </c>
      <c r="B2118">
        <v>-6.1990858463257303E-2</v>
      </c>
      <c r="C2118">
        <v>-6.1320367219939997E-2</v>
      </c>
      <c r="D2118">
        <f t="shared" si="137"/>
        <v>6.7049124331730603E-4</v>
      </c>
      <c r="E2118" s="36">
        <f t="shared" si="138"/>
        <v>6.7049124331730603E-4</v>
      </c>
      <c r="F2118">
        <f t="shared" si="139"/>
        <v>1.0815969643567913</v>
      </c>
      <c r="G2118" s="27">
        <f t="shared" si="140"/>
        <v>1.0815969643567913</v>
      </c>
    </row>
    <row r="2119" spans="1:7" x14ac:dyDescent="0.3">
      <c r="A2119">
        <v>21317</v>
      </c>
      <c r="B2119">
        <v>-6.1191864560706501E-2</v>
      </c>
      <c r="C2119">
        <v>-6.0423854113535597E-2</v>
      </c>
      <c r="D2119">
        <f t="shared" si="137"/>
        <v>7.68010447170904E-4</v>
      </c>
      <c r="E2119" s="36">
        <f t="shared" si="138"/>
        <v>7.68010447170904E-4</v>
      </c>
      <c r="F2119">
        <f t="shared" si="139"/>
        <v>1.2550858724185228</v>
      </c>
      <c r="G2119" s="27">
        <f t="shared" si="140"/>
        <v>1.2550858724185228</v>
      </c>
    </row>
    <row r="2120" spans="1:7" x14ac:dyDescent="0.3">
      <c r="A2120">
        <v>21318</v>
      </c>
      <c r="B2120">
        <v>-6.0850351434917599E-2</v>
      </c>
      <c r="C2120">
        <v>-5.9989378409957599E-2</v>
      </c>
      <c r="D2120">
        <f t="shared" si="137"/>
        <v>8.6097302496000033E-4</v>
      </c>
      <c r="E2120" s="36">
        <f t="shared" si="138"/>
        <v>8.6097302496000033E-4</v>
      </c>
      <c r="F2120">
        <f t="shared" si="139"/>
        <v>1.4149023048467564</v>
      </c>
      <c r="G2120" s="27">
        <f t="shared" si="140"/>
        <v>1.4149023048467564</v>
      </c>
    </row>
    <row r="2121" spans="1:7" x14ac:dyDescent="0.3">
      <c r="A2121">
        <v>21319</v>
      </c>
      <c r="B2121">
        <v>-6.0523682249560597E-2</v>
      </c>
      <c r="C2121">
        <v>-5.9796245433709802E-2</v>
      </c>
      <c r="D2121">
        <f t="shared" si="137"/>
        <v>7.2743681585079462E-4</v>
      </c>
      <c r="E2121" s="36">
        <f t="shared" si="138"/>
        <v>7.2743681585079462E-4</v>
      </c>
      <c r="F2121">
        <f t="shared" si="139"/>
        <v>1.2019044261902552</v>
      </c>
      <c r="G2121" s="27">
        <f t="shared" si="140"/>
        <v>1.2019044261902552</v>
      </c>
    </row>
    <row r="2122" spans="1:7" x14ac:dyDescent="0.3">
      <c r="A2122">
        <v>21320</v>
      </c>
      <c r="B2122">
        <v>-6.0199608026011903E-2</v>
      </c>
      <c r="C2122">
        <v>-5.95423060576891E-2</v>
      </c>
      <c r="D2122">
        <f t="shared" si="137"/>
        <v>6.5730196832280291E-4</v>
      </c>
      <c r="E2122" s="36">
        <f t="shared" si="138"/>
        <v>6.5730196832280291E-4</v>
      </c>
      <c r="F2122">
        <f t="shared" si="139"/>
        <v>1.0918708441403582</v>
      </c>
      <c r="G2122" s="27">
        <f t="shared" si="140"/>
        <v>1.0918708441403582</v>
      </c>
    </row>
    <row r="2123" spans="1:7" x14ac:dyDescent="0.3">
      <c r="A2123">
        <v>21321</v>
      </c>
      <c r="B2123">
        <v>-5.98745368213211E-2</v>
      </c>
      <c r="C2123">
        <v>-5.9115555979687102E-2</v>
      </c>
      <c r="D2123">
        <f t="shared" si="137"/>
        <v>7.5898084163399798E-4</v>
      </c>
      <c r="E2123" s="36">
        <f t="shared" si="138"/>
        <v>7.5898084163399798E-4</v>
      </c>
      <c r="F2123">
        <f t="shared" si="139"/>
        <v>1.2676187273046724</v>
      </c>
      <c r="G2123" s="27">
        <f t="shared" si="140"/>
        <v>1.2676187273046724</v>
      </c>
    </row>
    <row r="2124" spans="1:7" x14ac:dyDescent="0.3">
      <c r="A2124">
        <v>21322</v>
      </c>
      <c r="B2124">
        <v>-5.9970847432644102E-2</v>
      </c>
      <c r="C2124">
        <v>-5.9361271193263301E-2</v>
      </c>
      <c r="D2124">
        <f t="shared" si="137"/>
        <v>6.0957623938080047E-4</v>
      </c>
      <c r="E2124" s="36">
        <f t="shared" si="138"/>
        <v>6.0957623938080047E-4</v>
      </c>
      <c r="F2124">
        <f t="shared" si="139"/>
        <v>1.016454269827423</v>
      </c>
      <c r="G2124" s="27">
        <f t="shared" si="140"/>
        <v>1.016454269827423</v>
      </c>
    </row>
    <row r="2125" spans="1:7" x14ac:dyDescent="0.3">
      <c r="A2125">
        <v>21323</v>
      </c>
      <c r="B2125">
        <v>-6.0043814512133399E-2</v>
      </c>
      <c r="C2125">
        <v>-5.9510942987056802E-2</v>
      </c>
      <c r="D2125">
        <f t="shared" si="137"/>
        <v>5.3287152507659752E-4</v>
      </c>
      <c r="E2125" s="36">
        <f t="shared" si="138"/>
        <v>5.3287152507659752E-4</v>
      </c>
      <c r="F2125">
        <f t="shared" si="139"/>
        <v>0.88747113987722603</v>
      </c>
      <c r="G2125" s="27">
        <f t="shared" si="140"/>
        <v>0.88747113987722603</v>
      </c>
    </row>
    <row r="2126" spans="1:7" x14ac:dyDescent="0.3">
      <c r="A2126">
        <v>21324</v>
      </c>
      <c r="B2126">
        <v>-6.0127822633812902E-2</v>
      </c>
      <c r="C2126">
        <v>-5.94329985780917E-2</v>
      </c>
      <c r="D2126">
        <f t="shared" si="137"/>
        <v>6.9482405572120209E-4</v>
      </c>
      <c r="E2126" s="36">
        <f t="shared" si="138"/>
        <v>6.9482405572120209E-4</v>
      </c>
      <c r="F2126">
        <f t="shared" si="139"/>
        <v>1.1555782752234032</v>
      </c>
      <c r="G2126" s="27">
        <f t="shared" si="140"/>
        <v>1.1555782752234032</v>
      </c>
    </row>
    <row r="2127" spans="1:7" x14ac:dyDescent="0.3">
      <c r="A2127">
        <v>21325</v>
      </c>
      <c r="B2127">
        <v>-6.02159562526971E-2</v>
      </c>
      <c r="C2127">
        <v>-5.9583841221391001E-2</v>
      </c>
      <c r="D2127">
        <f t="shared" si="137"/>
        <v>6.3211503130609914E-4</v>
      </c>
      <c r="E2127" s="36">
        <f t="shared" si="138"/>
        <v>6.3211503130609914E-4</v>
      </c>
      <c r="F2127">
        <f t="shared" si="139"/>
        <v>1.0497467293443279</v>
      </c>
      <c r="G2127" s="27">
        <f t="shared" si="140"/>
        <v>1.0497467293443279</v>
      </c>
    </row>
    <row r="2128" spans="1:7" x14ac:dyDescent="0.3">
      <c r="A2128">
        <v>21326</v>
      </c>
      <c r="B2128">
        <v>-6.0643487189887199E-2</v>
      </c>
      <c r="C2128">
        <v>-5.988954625212E-2</v>
      </c>
      <c r="D2128">
        <f t="shared" si="137"/>
        <v>7.5394093776719878E-4</v>
      </c>
      <c r="E2128" s="36">
        <f t="shared" si="138"/>
        <v>7.5394093776719878E-4</v>
      </c>
      <c r="F2128">
        <f t="shared" si="139"/>
        <v>1.2432348017957067</v>
      </c>
      <c r="G2128" s="27">
        <f t="shared" si="140"/>
        <v>1.2432348017957067</v>
      </c>
    </row>
    <row r="2129" spans="1:7" x14ac:dyDescent="0.3">
      <c r="A2129">
        <v>21327</v>
      </c>
      <c r="B2129">
        <v>-6.1064215663320799E-2</v>
      </c>
      <c r="C2129">
        <v>-6.0429067655741499E-2</v>
      </c>
      <c r="D2129">
        <f t="shared" si="137"/>
        <v>6.3514800757930034E-4</v>
      </c>
      <c r="E2129" s="36">
        <f t="shared" si="138"/>
        <v>6.3514800757930034E-4</v>
      </c>
      <c r="F2129">
        <f t="shared" si="139"/>
        <v>1.0401312793096469</v>
      </c>
      <c r="G2129" s="27">
        <f t="shared" si="140"/>
        <v>1.0401312793096469</v>
      </c>
    </row>
    <row r="2130" spans="1:7" x14ac:dyDescent="0.3">
      <c r="A2130">
        <v>21328</v>
      </c>
      <c r="B2130">
        <v>-6.1484346103121798E-2</v>
      </c>
      <c r="C2130">
        <v>-6.08463110550303E-2</v>
      </c>
      <c r="D2130">
        <f t="shared" si="137"/>
        <v>6.3803504809149814E-4</v>
      </c>
      <c r="E2130" s="36">
        <f t="shared" si="138"/>
        <v>6.3803504809149814E-4</v>
      </c>
      <c r="F2130">
        <f t="shared" si="139"/>
        <v>1.0377194985881173</v>
      </c>
      <c r="G2130" s="27">
        <f t="shared" si="140"/>
        <v>1.0377194985881173</v>
      </c>
    </row>
    <row r="2131" spans="1:7" x14ac:dyDescent="0.3">
      <c r="A2131">
        <v>21329</v>
      </c>
      <c r="B2131">
        <v>-6.19267756213841E-2</v>
      </c>
      <c r="C2131">
        <v>-6.1450123101862299E-2</v>
      </c>
      <c r="D2131">
        <f t="shared" si="137"/>
        <v>4.766525195218016E-4</v>
      </c>
      <c r="E2131" s="36">
        <f t="shared" si="138"/>
        <v>4.766525195218016E-4</v>
      </c>
      <c r="F2131">
        <f t="shared" si="139"/>
        <v>0.76970343561244203</v>
      </c>
      <c r="G2131" s="27">
        <f t="shared" si="140"/>
        <v>0.76970343561244203</v>
      </c>
    </row>
    <row r="2132" spans="1:7" x14ac:dyDescent="0.3">
      <c r="A2132">
        <v>21330</v>
      </c>
      <c r="B2132">
        <v>-6.3202571560668303E-2</v>
      </c>
      <c r="C2132">
        <v>-6.2530811504917294E-2</v>
      </c>
      <c r="D2132">
        <f t="shared" si="137"/>
        <v>6.7176005575100839E-4</v>
      </c>
      <c r="E2132" s="36">
        <f t="shared" si="138"/>
        <v>6.7176005575100839E-4</v>
      </c>
      <c r="F2132">
        <f t="shared" si="139"/>
        <v>1.0628682333062733</v>
      </c>
      <c r="G2132" s="27">
        <f t="shared" si="140"/>
        <v>1.0628682333062733</v>
      </c>
    </row>
    <row r="2133" spans="1:7" x14ac:dyDescent="0.3">
      <c r="A2133">
        <v>21331</v>
      </c>
      <c r="B2133">
        <v>-6.4469546309423906E-2</v>
      </c>
      <c r="C2133">
        <v>-6.3802077455857101E-2</v>
      </c>
      <c r="D2133">
        <f t="shared" si="137"/>
        <v>6.6746885356680496E-4</v>
      </c>
      <c r="E2133" s="36">
        <f t="shared" si="138"/>
        <v>6.6746885356680496E-4</v>
      </c>
      <c r="F2133">
        <f t="shared" si="139"/>
        <v>1.0353242604861281</v>
      </c>
      <c r="G2133" s="27">
        <f t="shared" si="140"/>
        <v>1.0353242604861281</v>
      </c>
    </row>
    <row r="2134" spans="1:7" x14ac:dyDescent="0.3">
      <c r="A2134">
        <v>21332</v>
      </c>
      <c r="B2134">
        <v>-6.5754206620520506E-2</v>
      </c>
      <c r="C2134">
        <v>-6.5204837519819106E-2</v>
      </c>
      <c r="D2134">
        <f t="shared" si="137"/>
        <v>5.4936910070139955E-4</v>
      </c>
      <c r="E2134" s="36">
        <f t="shared" si="138"/>
        <v>5.4936910070139955E-4</v>
      </c>
      <c r="F2134">
        <f t="shared" si="139"/>
        <v>0.83548890472043658</v>
      </c>
      <c r="G2134" s="27">
        <f t="shared" si="140"/>
        <v>0.83548890472043658</v>
      </c>
    </row>
    <row r="2135" spans="1:7" x14ac:dyDescent="0.3">
      <c r="A2135">
        <v>21333</v>
      </c>
      <c r="B2135">
        <v>-6.6921749199059202E-2</v>
      </c>
      <c r="C2135">
        <v>-6.6440514632913505E-2</v>
      </c>
      <c r="D2135">
        <f t="shared" si="137"/>
        <v>4.8123456614569682E-4</v>
      </c>
      <c r="E2135" s="36">
        <f t="shared" si="138"/>
        <v>4.8123456614569682E-4</v>
      </c>
      <c r="F2135">
        <f t="shared" si="139"/>
        <v>0.71910039995257946</v>
      </c>
      <c r="G2135" s="27">
        <f t="shared" si="140"/>
        <v>0.71910039995257946</v>
      </c>
    </row>
    <row r="2136" spans="1:7" x14ac:dyDescent="0.3">
      <c r="A2136">
        <v>21334</v>
      </c>
      <c r="B2136">
        <v>-6.5727598508102197E-2</v>
      </c>
      <c r="C2136">
        <v>-6.4877670430617498E-2</v>
      </c>
      <c r="D2136">
        <f t="shared" si="137"/>
        <v>8.4992807748469901E-4</v>
      </c>
      <c r="E2136" s="36">
        <f t="shared" si="138"/>
        <v>8.4992807748469901E-4</v>
      </c>
      <c r="F2136">
        <f t="shared" si="139"/>
        <v>1.2931068482289505</v>
      </c>
      <c r="G2136" s="27">
        <f t="shared" si="140"/>
        <v>1.2931068482289505</v>
      </c>
    </row>
    <row r="2137" spans="1:7" x14ac:dyDescent="0.3">
      <c r="A2137">
        <v>21335</v>
      </c>
      <c r="B2137">
        <v>-6.3908899304282396E-2</v>
      </c>
      <c r="C2137">
        <v>-6.3275284817452995E-2</v>
      </c>
      <c r="D2137">
        <f t="shared" si="137"/>
        <v>6.336144868294008E-4</v>
      </c>
      <c r="E2137" s="36">
        <f t="shared" si="138"/>
        <v>6.336144868294008E-4</v>
      </c>
      <c r="F2137">
        <f t="shared" si="139"/>
        <v>0.99143389062709719</v>
      </c>
      <c r="G2137" s="27">
        <f t="shared" si="140"/>
        <v>0.99143389062709719</v>
      </c>
    </row>
    <row r="2138" spans="1:7" x14ac:dyDescent="0.3">
      <c r="A2138">
        <v>21336</v>
      </c>
      <c r="B2138">
        <v>-6.1726734995607102E-2</v>
      </c>
      <c r="C2138">
        <v>-5.9864074520051297E-2</v>
      </c>
      <c r="D2138">
        <f t="shared" si="137"/>
        <v>1.8626604755558052E-3</v>
      </c>
      <c r="E2138" s="36">
        <f t="shared" si="138"/>
        <v>1.8626604755558052E-3</v>
      </c>
      <c r="F2138">
        <f t="shared" si="139"/>
        <v>3.0175911226932137</v>
      </c>
      <c r="G2138" s="27">
        <f t="shared" si="140"/>
        <v>3.0175911226932137</v>
      </c>
    </row>
    <row r="2139" spans="1:7" x14ac:dyDescent="0.3">
      <c r="A2139">
        <v>21337</v>
      </c>
      <c r="B2139">
        <v>-5.7742707546452797E-2</v>
      </c>
      <c r="C2139">
        <v>-5.7296716595864397E-2</v>
      </c>
      <c r="D2139">
        <f t="shared" si="137"/>
        <v>4.4599095058839994E-4</v>
      </c>
      <c r="E2139" s="36">
        <f t="shared" si="138"/>
        <v>4.4599095058839994E-4</v>
      </c>
      <c r="F2139">
        <f t="shared" si="139"/>
        <v>0.77237623509359954</v>
      </c>
      <c r="G2139" s="27">
        <f t="shared" si="140"/>
        <v>0.77237623509359954</v>
      </c>
    </row>
    <row r="2140" spans="1:7" x14ac:dyDescent="0.3">
      <c r="A2140">
        <v>21338</v>
      </c>
      <c r="B2140">
        <v>-5.7151601778354301E-2</v>
      </c>
      <c r="C2140">
        <v>-5.6743846486292902E-2</v>
      </c>
      <c r="D2140">
        <f t="shared" si="137"/>
        <v>4.077552920613986E-4</v>
      </c>
      <c r="E2140" s="36">
        <f t="shared" si="138"/>
        <v>4.077552920613986E-4</v>
      </c>
      <c r="F2140">
        <f t="shared" si="139"/>
        <v>0.713462579129029</v>
      </c>
      <c r="G2140" s="27">
        <f t="shared" si="140"/>
        <v>0.713462579129029</v>
      </c>
    </row>
    <row r="2141" spans="1:7" x14ac:dyDescent="0.3">
      <c r="A2141">
        <v>21339</v>
      </c>
      <c r="B2141">
        <v>-5.66987351187382E-2</v>
      </c>
      <c r="C2141">
        <v>-5.6346298957402403E-2</v>
      </c>
      <c r="D2141">
        <f t="shared" si="137"/>
        <v>3.5243616133579653E-4</v>
      </c>
      <c r="E2141" s="36">
        <f t="shared" si="138"/>
        <v>3.5243616133579653E-4</v>
      </c>
      <c r="F2141">
        <f t="shared" si="139"/>
        <v>0.62159439817788975</v>
      </c>
      <c r="G2141" s="27">
        <f t="shared" si="140"/>
        <v>0.62159439817788975</v>
      </c>
    </row>
    <row r="2142" spans="1:7" x14ac:dyDescent="0.3">
      <c r="A2142">
        <v>21340</v>
      </c>
      <c r="B2142">
        <v>-5.6391471566485302E-2</v>
      </c>
      <c r="C2142">
        <v>-5.6016724606202703E-2</v>
      </c>
      <c r="D2142">
        <f t="shared" si="137"/>
        <v>3.7474696028259868E-4</v>
      </c>
      <c r="E2142" s="36">
        <f t="shared" si="138"/>
        <v>3.7474696028259868E-4</v>
      </c>
      <c r="F2142">
        <f t="shared" si="139"/>
        <v>0.66454545319104441</v>
      </c>
      <c r="G2142" s="27">
        <f t="shared" si="140"/>
        <v>0.66454545319104441</v>
      </c>
    </row>
    <row r="2143" spans="1:7" x14ac:dyDescent="0.3">
      <c r="A2143">
        <v>21341</v>
      </c>
      <c r="B2143">
        <v>-5.6115526633829002E-2</v>
      </c>
      <c r="C2143">
        <v>-5.5591349123767203E-2</v>
      </c>
      <c r="D2143">
        <f t="shared" si="137"/>
        <v>5.2417751006179902E-4</v>
      </c>
      <c r="E2143" s="36">
        <f t="shared" si="138"/>
        <v>5.2417751006179902E-4</v>
      </c>
      <c r="F2143">
        <f t="shared" si="139"/>
        <v>0.93410423372165385</v>
      </c>
      <c r="G2143" s="27">
        <f t="shared" si="140"/>
        <v>0.93410423372165385</v>
      </c>
    </row>
    <row r="2144" spans="1:7" x14ac:dyDescent="0.3">
      <c r="A2144">
        <v>21342</v>
      </c>
      <c r="B2144">
        <v>-5.6831051722409903E-2</v>
      </c>
      <c r="C2144">
        <v>-5.6280255156877998E-2</v>
      </c>
      <c r="D2144">
        <f t="shared" si="137"/>
        <v>5.5079656553190526E-4</v>
      </c>
      <c r="E2144" s="36">
        <f t="shared" si="138"/>
        <v>5.5079656553190526E-4</v>
      </c>
      <c r="F2144">
        <f t="shared" si="139"/>
        <v>0.96918242552022382</v>
      </c>
      <c r="G2144" s="27">
        <f t="shared" si="140"/>
        <v>0.96918242552022382</v>
      </c>
    </row>
    <row r="2145" spans="1:7" x14ac:dyDescent="0.3">
      <c r="A2145">
        <v>21343</v>
      </c>
      <c r="B2145">
        <v>-5.7525933379541101E-2</v>
      </c>
      <c r="C2145">
        <v>-5.6786889538905101E-2</v>
      </c>
      <c r="D2145">
        <f t="shared" si="137"/>
        <v>7.3904384063600004E-4</v>
      </c>
      <c r="E2145" s="36">
        <f t="shared" si="138"/>
        <v>7.3904384063600004E-4</v>
      </c>
      <c r="F2145">
        <f t="shared" si="139"/>
        <v>1.2847142101284676</v>
      </c>
      <c r="G2145" s="27">
        <f t="shared" si="140"/>
        <v>1.2847142101284676</v>
      </c>
    </row>
    <row r="2146" spans="1:7" x14ac:dyDescent="0.3">
      <c r="A2146">
        <v>21344</v>
      </c>
      <c r="B2146">
        <v>-5.8138452077683603E-2</v>
      </c>
      <c r="C2146">
        <v>-5.7546092930100497E-2</v>
      </c>
      <c r="D2146">
        <f t="shared" si="137"/>
        <v>5.9235914758310609E-4</v>
      </c>
      <c r="E2146" s="36">
        <f t="shared" si="138"/>
        <v>5.9235914758310609E-4</v>
      </c>
      <c r="F2146">
        <f t="shared" si="139"/>
        <v>1.0188767096716058</v>
      </c>
      <c r="G2146" s="27">
        <f t="shared" si="140"/>
        <v>1.0188767096716058</v>
      </c>
    </row>
    <row r="2147" spans="1:7" x14ac:dyDescent="0.3">
      <c r="A2147">
        <v>21345</v>
      </c>
      <c r="B2147">
        <v>-5.8834448481890497E-2</v>
      </c>
      <c r="C2147">
        <v>-5.8266058544172203E-2</v>
      </c>
      <c r="D2147">
        <f t="shared" si="137"/>
        <v>5.6838993771829438E-4</v>
      </c>
      <c r="E2147" s="36">
        <f t="shared" si="138"/>
        <v>5.6838993771829438E-4</v>
      </c>
      <c r="F2147">
        <f t="shared" si="139"/>
        <v>0.96608356563969033</v>
      </c>
      <c r="G2147" s="27">
        <f t="shared" si="140"/>
        <v>0.96608356563969033</v>
      </c>
    </row>
    <row r="2148" spans="1:7" x14ac:dyDescent="0.3">
      <c r="A2148">
        <v>21346</v>
      </c>
      <c r="B2148">
        <v>-5.9136213978529799E-2</v>
      </c>
      <c r="C2148">
        <v>-5.8380374686807401E-2</v>
      </c>
      <c r="D2148">
        <f t="shared" si="137"/>
        <v>7.5583929172239744E-4</v>
      </c>
      <c r="E2148" s="36">
        <f t="shared" si="138"/>
        <v>7.5583929172239744E-4</v>
      </c>
      <c r="F2148">
        <f t="shared" si="139"/>
        <v>1.2781327056155729</v>
      </c>
      <c r="G2148" s="27">
        <f t="shared" si="140"/>
        <v>1.2781327056155729</v>
      </c>
    </row>
    <row r="2149" spans="1:7" x14ac:dyDescent="0.3">
      <c r="A2149">
        <v>21347</v>
      </c>
      <c r="B2149">
        <v>-5.9594309422491498E-2</v>
      </c>
      <c r="C2149">
        <v>-5.8841925663963998E-2</v>
      </c>
      <c r="D2149">
        <f t="shared" si="137"/>
        <v>7.5238375852750006E-4</v>
      </c>
      <c r="E2149" s="36">
        <f t="shared" si="138"/>
        <v>7.5238375852750006E-4</v>
      </c>
      <c r="F2149">
        <f t="shared" si="139"/>
        <v>1.262509400341407</v>
      </c>
      <c r="G2149" s="27">
        <f t="shared" si="140"/>
        <v>1.262509400341407</v>
      </c>
    </row>
    <row r="2150" spans="1:7" x14ac:dyDescent="0.3">
      <c r="A2150">
        <v>21348</v>
      </c>
      <c r="B2150">
        <v>-6.0328652209565597E-2</v>
      </c>
      <c r="C2150">
        <v>-5.9590310383281199E-2</v>
      </c>
      <c r="D2150">
        <f t="shared" si="137"/>
        <v>7.3834182628439854E-4</v>
      </c>
      <c r="E2150" s="36">
        <f t="shared" si="138"/>
        <v>7.3834182628439854E-4</v>
      </c>
      <c r="F2150">
        <f t="shared" si="139"/>
        <v>1.2238659397189857</v>
      </c>
      <c r="G2150" s="27">
        <f t="shared" si="140"/>
        <v>1.2238659397189857</v>
      </c>
    </row>
    <row r="2151" spans="1:7" x14ac:dyDescent="0.3">
      <c r="A2151">
        <v>21349</v>
      </c>
      <c r="B2151">
        <v>-6.4661929469131602E-2</v>
      </c>
      <c r="C2151">
        <v>-6.3290228324501194E-2</v>
      </c>
      <c r="D2151">
        <f t="shared" si="137"/>
        <v>1.3717011446304078E-3</v>
      </c>
      <c r="E2151" s="36">
        <f t="shared" si="138"/>
        <v>1.3717011446304078E-3</v>
      </c>
      <c r="F2151">
        <f t="shared" si="139"/>
        <v>2.1213427373602149</v>
      </c>
      <c r="G2151" s="27">
        <f t="shared" si="140"/>
        <v>2.1213427373602149</v>
      </c>
    </row>
    <row r="2152" spans="1:7" x14ac:dyDescent="0.3">
      <c r="A2152">
        <v>21350</v>
      </c>
      <c r="B2152">
        <v>-6.6516009795653794E-2</v>
      </c>
      <c r="C2152">
        <v>-6.6125951587213905E-2</v>
      </c>
      <c r="D2152">
        <f t="shared" si="137"/>
        <v>3.9005820843988903E-4</v>
      </c>
      <c r="E2152" s="36">
        <f t="shared" si="138"/>
        <v>3.9005820843988903E-4</v>
      </c>
      <c r="F2152">
        <f t="shared" si="139"/>
        <v>0.58641251878788392</v>
      </c>
      <c r="G2152" s="27">
        <f t="shared" si="140"/>
        <v>0.58641251878788392</v>
      </c>
    </row>
    <row r="2153" spans="1:7" x14ac:dyDescent="0.3">
      <c r="A2153">
        <v>21351</v>
      </c>
      <c r="B2153">
        <v>-6.6074266050324501E-2</v>
      </c>
      <c r="C2153">
        <v>-6.6221133679755406E-2</v>
      </c>
      <c r="D2153">
        <f t="shared" si="137"/>
        <v>1.4686762943090514E-4</v>
      </c>
      <c r="E2153" s="36">
        <f t="shared" si="138"/>
        <v>1.4686762943090514E-4</v>
      </c>
      <c r="F2153">
        <f t="shared" si="139"/>
        <v>0.22227659603368966</v>
      </c>
      <c r="G2153" s="27">
        <f t="shared" si="140"/>
        <v>0.22227659603368966</v>
      </c>
    </row>
    <row r="2154" spans="1:7" x14ac:dyDescent="0.3">
      <c r="A2154">
        <v>21352</v>
      </c>
      <c r="B2154">
        <v>-6.5790290318769706E-2</v>
      </c>
      <c r="C2154">
        <v>-6.5904870737157201E-2</v>
      </c>
      <c r="D2154">
        <f t="shared" si="137"/>
        <v>1.1458041838749433E-4</v>
      </c>
      <c r="E2154" s="36">
        <f t="shared" si="138"/>
        <v>1.1458041838749433E-4</v>
      </c>
      <c r="F2154">
        <f t="shared" si="139"/>
        <v>0.17416007412693391</v>
      </c>
      <c r="G2154" s="27">
        <f t="shared" si="140"/>
        <v>0.17416007412693391</v>
      </c>
    </row>
    <row r="2155" spans="1:7" x14ac:dyDescent="0.3">
      <c r="A2155">
        <v>21353</v>
      </c>
      <c r="B2155">
        <v>-6.5391282055900501E-2</v>
      </c>
      <c r="C2155">
        <v>-6.5503320480029895E-2</v>
      </c>
      <c r="D2155">
        <f t="shared" si="137"/>
        <v>1.1203842412939313E-4</v>
      </c>
      <c r="E2155" s="36">
        <f t="shared" si="138"/>
        <v>1.1203842412939313E-4</v>
      </c>
      <c r="F2155">
        <f t="shared" si="139"/>
        <v>0.17133541445726017</v>
      </c>
      <c r="G2155" s="27">
        <f t="shared" si="140"/>
        <v>0.17133541445726017</v>
      </c>
    </row>
    <row r="2156" spans="1:7" x14ac:dyDescent="0.3">
      <c r="A2156">
        <v>21354</v>
      </c>
      <c r="B2156">
        <v>-6.6526435823866706E-2</v>
      </c>
      <c r="C2156">
        <v>-6.6694132723398095E-2</v>
      </c>
      <c r="D2156">
        <f t="shared" si="137"/>
        <v>1.6769689953138878E-4</v>
      </c>
      <c r="E2156" s="36">
        <f t="shared" si="138"/>
        <v>1.6769689953138878E-4</v>
      </c>
      <c r="F2156">
        <f t="shared" si="139"/>
        <v>0.25207558086439169</v>
      </c>
      <c r="G2156" s="27">
        <f t="shared" si="140"/>
        <v>0.25207558086439169</v>
      </c>
    </row>
    <row r="2157" spans="1:7" x14ac:dyDescent="0.3">
      <c r="A2157">
        <v>21355</v>
      </c>
      <c r="B2157">
        <v>-6.7737170623649506E-2</v>
      </c>
      <c r="C2157">
        <v>-6.7919253634572102E-2</v>
      </c>
      <c r="D2157">
        <f t="shared" si="137"/>
        <v>1.8208301092259571E-4</v>
      </c>
      <c r="E2157" s="36">
        <f t="shared" si="138"/>
        <v>1.8208301092259571E-4</v>
      </c>
      <c r="F2157">
        <f t="shared" si="139"/>
        <v>0.26880811413611649</v>
      </c>
      <c r="G2157" s="27">
        <f t="shared" si="140"/>
        <v>0.26880811413611649</v>
      </c>
    </row>
    <row r="2158" spans="1:7" x14ac:dyDescent="0.3">
      <c r="A2158">
        <v>21356</v>
      </c>
      <c r="B2158">
        <v>-6.8832395732523102E-2</v>
      </c>
      <c r="C2158">
        <v>-6.9072339060212304E-2</v>
      </c>
      <c r="D2158">
        <f t="shared" si="137"/>
        <v>2.3994332768920157E-4</v>
      </c>
      <c r="E2158" s="36">
        <f t="shared" si="138"/>
        <v>2.3994332768920157E-4</v>
      </c>
      <c r="F2158">
        <f t="shared" si="139"/>
        <v>0.34859069648193147</v>
      </c>
      <c r="G2158" s="27">
        <f t="shared" si="140"/>
        <v>0.34859069648193147</v>
      </c>
    </row>
    <row r="2159" spans="1:7" x14ac:dyDescent="0.3">
      <c r="A2159">
        <v>21357</v>
      </c>
      <c r="B2159">
        <v>-7.0072452728888707E-2</v>
      </c>
      <c r="C2159">
        <v>-7.0430870413518698E-2</v>
      </c>
      <c r="D2159">
        <f t="shared" si="137"/>
        <v>3.5841768462999135E-4</v>
      </c>
      <c r="E2159" s="36">
        <f t="shared" si="138"/>
        <v>3.5841768462999135E-4</v>
      </c>
      <c r="F2159">
        <f t="shared" si="139"/>
        <v>0.51149584561669958</v>
      </c>
      <c r="G2159" s="27">
        <f t="shared" si="140"/>
        <v>0.51149584561669958</v>
      </c>
    </row>
    <row r="2160" spans="1:7" x14ac:dyDescent="0.3">
      <c r="A2160">
        <v>21358</v>
      </c>
      <c r="B2160">
        <v>-6.95908453876255E-2</v>
      </c>
      <c r="C2160">
        <v>-6.9808616488112596E-2</v>
      </c>
      <c r="D2160">
        <f t="shared" si="137"/>
        <v>2.1777110048709636E-4</v>
      </c>
      <c r="E2160" s="36">
        <f t="shared" si="138"/>
        <v>2.1777110048709636E-4</v>
      </c>
      <c r="F2160">
        <f t="shared" si="139"/>
        <v>0.31293067252466511</v>
      </c>
      <c r="G2160" s="27">
        <f t="shared" si="140"/>
        <v>0.31293067252466511</v>
      </c>
    </row>
    <row r="2161" spans="1:7" x14ac:dyDescent="0.3">
      <c r="A2161">
        <v>21359</v>
      </c>
      <c r="B2161">
        <v>-6.9214483986707001E-2</v>
      </c>
      <c r="C2161">
        <v>-6.9578800364479901E-2</v>
      </c>
      <c r="D2161">
        <f t="shared" si="137"/>
        <v>3.6431637777289971E-4</v>
      </c>
      <c r="E2161" s="36">
        <f t="shared" si="138"/>
        <v>3.6431637777289971E-4</v>
      </c>
      <c r="F2161">
        <f t="shared" si="139"/>
        <v>0.52635858390979051</v>
      </c>
      <c r="G2161" s="27">
        <f t="shared" si="140"/>
        <v>0.52635858390979051</v>
      </c>
    </row>
    <row r="2162" spans="1:7" x14ac:dyDescent="0.3">
      <c r="A2162">
        <v>21360</v>
      </c>
      <c r="B2162">
        <v>-6.88901058102174E-2</v>
      </c>
      <c r="C2162">
        <v>-6.9082169868120102E-2</v>
      </c>
      <c r="D2162">
        <f t="shared" si="137"/>
        <v>1.920640579027022E-4</v>
      </c>
      <c r="E2162" s="36">
        <f t="shared" si="138"/>
        <v>1.920640579027022E-4</v>
      </c>
      <c r="F2162">
        <f t="shared" si="139"/>
        <v>0.27879773973901534</v>
      </c>
      <c r="G2162" s="27">
        <f t="shared" si="140"/>
        <v>0.27879773973901534</v>
      </c>
    </row>
    <row r="2163" spans="1:7" x14ac:dyDescent="0.3">
      <c r="A2163">
        <v>21361</v>
      </c>
      <c r="B2163">
        <v>-6.8408662575001195E-2</v>
      </c>
      <c r="C2163">
        <v>-6.8612748575634097E-2</v>
      </c>
      <c r="D2163">
        <f t="shared" si="137"/>
        <v>2.0408600063290261E-4</v>
      </c>
      <c r="E2163" s="36">
        <f t="shared" si="138"/>
        <v>2.0408600063290261E-4</v>
      </c>
      <c r="F2163">
        <f t="shared" si="139"/>
        <v>0.29833356325180144</v>
      </c>
      <c r="G2163" s="27">
        <f t="shared" si="140"/>
        <v>0.29833356325180144</v>
      </c>
    </row>
    <row r="2164" spans="1:7" x14ac:dyDescent="0.3">
      <c r="A2164">
        <v>21362</v>
      </c>
      <c r="B2164">
        <v>-6.8010945164904094E-2</v>
      </c>
      <c r="C2164">
        <v>-6.8295364750679294E-2</v>
      </c>
      <c r="D2164">
        <f t="shared" si="137"/>
        <v>2.8441958577520021E-4</v>
      </c>
      <c r="E2164" s="36">
        <f t="shared" si="138"/>
        <v>2.8441958577520021E-4</v>
      </c>
      <c r="F2164">
        <f t="shared" si="139"/>
        <v>0.41819678448163983</v>
      </c>
      <c r="G2164" s="27">
        <f t="shared" si="140"/>
        <v>0.41819678448163983</v>
      </c>
    </row>
    <row r="2165" spans="1:7" x14ac:dyDescent="0.3">
      <c r="A2165">
        <v>21363</v>
      </c>
      <c r="B2165">
        <v>-6.7706051246847199E-2</v>
      </c>
      <c r="C2165">
        <v>-6.7941965430748902E-2</v>
      </c>
      <c r="D2165">
        <f t="shared" si="137"/>
        <v>2.3591418390170316E-4</v>
      </c>
      <c r="E2165" s="36">
        <f t="shared" si="138"/>
        <v>2.3591418390170316E-4</v>
      </c>
      <c r="F2165">
        <f t="shared" si="139"/>
        <v>0.34843884639142758</v>
      </c>
      <c r="G2165" s="27">
        <f t="shared" si="140"/>
        <v>0.34843884639142758</v>
      </c>
    </row>
    <row r="2166" spans="1:7" x14ac:dyDescent="0.3">
      <c r="A2166">
        <v>21364</v>
      </c>
      <c r="B2166">
        <v>-6.7308516196200499E-2</v>
      </c>
      <c r="C2166">
        <v>-6.7526542356524902E-2</v>
      </c>
      <c r="D2166">
        <f t="shared" si="137"/>
        <v>2.180261603244027E-4</v>
      </c>
      <c r="E2166" s="36">
        <f t="shared" si="138"/>
        <v>2.180261603244027E-4</v>
      </c>
      <c r="F2166">
        <f t="shared" si="139"/>
        <v>0.32392061606122591</v>
      </c>
      <c r="G2166" s="27">
        <f t="shared" si="140"/>
        <v>0.32392061606122591</v>
      </c>
    </row>
    <row r="2167" spans="1:7" x14ac:dyDescent="0.3">
      <c r="A2167">
        <v>21365</v>
      </c>
      <c r="B2167">
        <v>-6.7033352085313094E-2</v>
      </c>
      <c r="C2167">
        <v>-6.7244780968759396E-2</v>
      </c>
      <c r="D2167">
        <f t="shared" si="137"/>
        <v>2.1142888344630184E-4</v>
      </c>
      <c r="E2167" s="36">
        <f t="shared" si="138"/>
        <v>2.1142888344630184E-4</v>
      </c>
      <c r="F2167">
        <f t="shared" si="139"/>
        <v>0.31540848975778074</v>
      </c>
      <c r="G2167" s="27">
        <f t="shared" si="140"/>
        <v>0.31540848975778074</v>
      </c>
    </row>
    <row r="2168" spans="1:7" x14ac:dyDescent="0.3">
      <c r="A2168">
        <v>21366</v>
      </c>
      <c r="B2168">
        <v>-6.6602386989537299E-2</v>
      </c>
      <c r="C2168">
        <v>-6.6865693185910402E-2</v>
      </c>
      <c r="D2168">
        <f t="shared" si="137"/>
        <v>2.6330619637310315E-4</v>
      </c>
      <c r="E2168" s="36">
        <f t="shared" si="138"/>
        <v>2.6330619637310315E-4</v>
      </c>
      <c r="F2168">
        <f t="shared" si="139"/>
        <v>0.39534047993575133</v>
      </c>
      <c r="G2168" s="27">
        <f t="shared" si="140"/>
        <v>0.39534047993575133</v>
      </c>
    </row>
    <row r="2169" spans="1:7" x14ac:dyDescent="0.3">
      <c r="A2169">
        <v>21367</v>
      </c>
      <c r="B2169">
        <v>-6.6119556681919003E-2</v>
      </c>
      <c r="C2169">
        <v>-6.6174409767123202E-2</v>
      </c>
      <c r="D2169">
        <f t="shared" si="137"/>
        <v>5.4853085204198404E-5</v>
      </c>
      <c r="E2169" s="36">
        <f t="shared" si="138"/>
        <v>5.4853085204198404E-5</v>
      </c>
      <c r="F2169">
        <f t="shared" si="139"/>
        <v>8.2960455207042372E-2</v>
      </c>
      <c r="G2169" s="27">
        <f t="shared" si="140"/>
        <v>8.2960455207042372E-2</v>
      </c>
    </row>
    <row r="2170" spans="1:7" x14ac:dyDescent="0.3">
      <c r="A2170">
        <v>21368</v>
      </c>
      <c r="B2170">
        <v>-6.5607387439080206E-2</v>
      </c>
      <c r="C2170">
        <v>-6.5584466583583606E-2</v>
      </c>
      <c r="D2170">
        <f t="shared" si="137"/>
        <v>2.2920855496599835E-5</v>
      </c>
      <c r="E2170" s="36">
        <f t="shared" si="138"/>
        <v>2.2920855496599835E-5</v>
      </c>
      <c r="F2170">
        <f t="shared" si="139"/>
        <v>3.4936394194758962E-2</v>
      </c>
      <c r="G2170" s="27">
        <f t="shared" si="140"/>
        <v>3.4936394194758962E-2</v>
      </c>
    </row>
    <row r="2171" spans="1:7" x14ac:dyDescent="0.3">
      <c r="A2171">
        <v>21369</v>
      </c>
      <c r="B2171">
        <v>-6.5229693020303597E-2</v>
      </c>
      <c r="C2171">
        <v>-6.5161667938141696E-2</v>
      </c>
      <c r="D2171">
        <f t="shared" si="137"/>
        <v>6.8025082161901618E-5</v>
      </c>
      <c r="E2171" s="36">
        <f t="shared" si="138"/>
        <v>6.8025082161901618E-5</v>
      </c>
      <c r="F2171">
        <f t="shared" si="139"/>
        <v>0.10428545500088114</v>
      </c>
      <c r="G2171" s="27">
        <f t="shared" si="140"/>
        <v>0.10428545500088114</v>
      </c>
    </row>
    <row r="2172" spans="1:7" x14ac:dyDescent="0.3">
      <c r="A2172">
        <v>21370</v>
      </c>
      <c r="B2172">
        <v>-6.3861869121923195E-2</v>
      </c>
      <c r="C2172">
        <v>-6.3835459619863699E-2</v>
      </c>
      <c r="D2172">
        <f t="shared" si="137"/>
        <v>2.6409502059496215E-5</v>
      </c>
      <c r="E2172" s="36">
        <f t="shared" si="138"/>
        <v>2.6409502059496215E-5</v>
      </c>
      <c r="F2172">
        <f t="shared" si="139"/>
        <v>4.135410131682174E-2</v>
      </c>
      <c r="G2172" s="27">
        <f t="shared" si="140"/>
        <v>4.135410131682174E-2</v>
      </c>
    </row>
    <row r="2173" spans="1:7" x14ac:dyDescent="0.3">
      <c r="A2173">
        <v>21371</v>
      </c>
      <c r="B2173">
        <v>-6.2547594731349104E-2</v>
      </c>
      <c r="C2173">
        <v>-6.2642666897348404E-2</v>
      </c>
      <c r="D2173">
        <f t="shared" si="137"/>
        <v>9.5072165999299241E-5</v>
      </c>
      <c r="E2173" s="36">
        <f t="shared" si="138"/>
        <v>9.5072165999299241E-5</v>
      </c>
      <c r="F2173">
        <f t="shared" si="139"/>
        <v>0.15199971542894311</v>
      </c>
      <c r="G2173" s="27">
        <f t="shared" si="140"/>
        <v>0.15199971542894311</v>
      </c>
    </row>
    <row r="2174" spans="1:7" x14ac:dyDescent="0.3">
      <c r="A2174">
        <v>21372</v>
      </c>
      <c r="B2174">
        <v>-6.1273444508296401E-2</v>
      </c>
      <c r="C2174">
        <v>-6.1203062239474401E-2</v>
      </c>
      <c r="D2174">
        <f t="shared" si="137"/>
        <v>7.038226882200016E-5</v>
      </c>
      <c r="E2174" s="36">
        <f t="shared" si="138"/>
        <v>7.038226882200016E-5</v>
      </c>
      <c r="F2174">
        <f t="shared" si="139"/>
        <v>0.11486585973222124</v>
      </c>
      <c r="G2174" s="27">
        <f t="shared" si="140"/>
        <v>0.11486585973222124</v>
      </c>
    </row>
    <row r="2175" spans="1:7" x14ac:dyDescent="0.3">
      <c r="A2175">
        <v>21373</v>
      </c>
      <c r="B2175">
        <v>-5.9959296262546501E-2</v>
      </c>
      <c r="C2175">
        <v>-5.9945285060432903E-2</v>
      </c>
      <c r="D2175">
        <f t="shared" si="137"/>
        <v>1.4011202113597965E-5</v>
      </c>
      <c r="E2175" s="36">
        <f t="shared" si="138"/>
        <v>1.4011202113597965E-5</v>
      </c>
      <c r="F2175">
        <f t="shared" si="139"/>
        <v>2.3367856174039262E-2</v>
      </c>
      <c r="G2175" s="27">
        <f t="shared" si="140"/>
        <v>2.3367856174039262E-2</v>
      </c>
    </row>
    <row r="2176" spans="1:7" x14ac:dyDescent="0.3">
      <c r="A2176">
        <v>21374</v>
      </c>
      <c r="B2176">
        <v>-5.82636906825129E-2</v>
      </c>
      <c r="C2176">
        <v>-5.82240306613169E-2</v>
      </c>
      <c r="D2176">
        <f t="shared" si="137"/>
        <v>3.9660021196000206E-5</v>
      </c>
      <c r="E2176" s="36">
        <f t="shared" si="138"/>
        <v>3.9660021196000206E-5</v>
      </c>
      <c r="F2176">
        <f t="shared" si="139"/>
        <v>6.806987461902006E-2</v>
      </c>
      <c r="G2176" s="27">
        <f t="shared" si="140"/>
        <v>6.806987461902006E-2</v>
      </c>
    </row>
    <row r="2177" spans="1:7" x14ac:dyDescent="0.3">
      <c r="A2177">
        <v>21375</v>
      </c>
      <c r="B2177">
        <v>-5.63861198917339E-2</v>
      </c>
      <c r="C2177">
        <v>-5.6313592611228799E-2</v>
      </c>
      <c r="D2177">
        <f t="shared" si="137"/>
        <v>7.2527280505101099E-5</v>
      </c>
      <c r="E2177" s="36">
        <f t="shared" si="138"/>
        <v>7.2527280505101099E-5</v>
      </c>
      <c r="F2177">
        <f t="shared" si="139"/>
        <v>0.1286261240254864</v>
      </c>
      <c r="G2177" s="27">
        <f t="shared" si="140"/>
        <v>0.1286261240254864</v>
      </c>
    </row>
    <row r="2178" spans="1:7" x14ac:dyDescent="0.3">
      <c r="A2178">
        <v>21376</v>
      </c>
      <c r="B2178">
        <v>-5.4587290531109098E-2</v>
      </c>
      <c r="C2178">
        <v>-5.4419357513028697E-2</v>
      </c>
      <c r="D2178">
        <f t="shared" si="137"/>
        <v>1.6793301808040034E-4</v>
      </c>
      <c r="E2178" s="36">
        <f t="shared" si="138"/>
        <v>1.6793301808040034E-4</v>
      </c>
      <c r="F2178">
        <f t="shared" si="139"/>
        <v>0.30764124111398405</v>
      </c>
      <c r="G2178" s="27">
        <f t="shared" si="140"/>
        <v>0.30764124111398405</v>
      </c>
    </row>
    <row r="2179" spans="1:7" x14ac:dyDescent="0.3">
      <c r="A2179">
        <v>21377</v>
      </c>
      <c r="B2179">
        <v>-5.29558981114698E-2</v>
      </c>
      <c r="C2179">
        <v>-5.2637731293182097E-2</v>
      </c>
      <c r="D2179">
        <f t="shared" si="137"/>
        <v>3.1816681828770316E-4</v>
      </c>
      <c r="E2179" s="36">
        <f t="shared" si="138"/>
        <v>3.1816681828770316E-4</v>
      </c>
      <c r="F2179">
        <f t="shared" si="139"/>
        <v>0.60081469606648197</v>
      </c>
      <c r="G2179" s="27">
        <f t="shared" si="140"/>
        <v>0.60081469606648197</v>
      </c>
    </row>
    <row r="2180" spans="1:7" x14ac:dyDescent="0.3">
      <c r="A2180">
        <v>21378</v>
      </c>
      <c r="B2180">
        <v>-5.0280842905312401E-2</v>
      </c>
      <c r="C2180">
        <v>-5.1600389077358103E-2</v>
      </c>
      <c r="D2180">
        <f t="shared" ref="D2180:D2243" si="141">ABS(B2180-C2180)</f>
        <v>1.3195461720457019E-3</v>
      </c>
      <c r="E2180" s="36">
        <f t="shared" ref="E2180:E2243" si="142">D2180</f>
        <v>1.3195461720457019E-3</v>
      </c>
      <c r="F2180">
        <f t="shared" ref="F2180:F2243" si="143">ABS(E2180/B2180)*100</f>
        <v>2.6243517327874506</v>
      </c>
      <c r="G2180" s="27">
        <f t="shared" ref="G2180:G2243" si="144">F2180</f>
        <v>2.6243517327874506</v>
      </c>
    </row>
    <row r="2181" spans="1:7" x14ac:dyDescent="0.3">
      <c r="A2181">
        <v>21379</v>
      </c>
      <c r="B2181">
        <v>-4.7693073059838803E-2</v>
      </c>
      <c r="C2181">
        <v>-4.9583599396625398E-2</v>
      </c>
      <c r="D2181">
        <f t="shared" si="141"/>
        <v>1.8905263367865952E-3</v>
      </c>
      <c r="E2181" s="36">
        <f t="shared" si="142"/>
        <v>1.8905263367865952E-3</v>
      </c>
      <c r="F2181">
        <f t="shared" si="143"/>
        <v>3.9639432217224062</v>
      </c>
      <c r="G2181" s="27">
        <f t="shared" si="144"/>
        <v>3.9639432217224062</v>
      </c>
    </row>
    <row r="2182" spans="1:7" x14ac:dyDescent="0.3">
      <c r="A2182">
        <v>21380</v>
      </c>
      <c r="B2182">
        <v>-4.5176166999726097E-2</v>
      </c>
      <c r="C2182">
        <v>-4.82829174210486E-2</v>
      </c>
      <c r="D2182">
        <f t="shared" si="141"/>
        <v>3.1067504213225031E-3</v>
      </c>
      <c r="E2182" s="36">
        <f t="shared" si="142"/>
        <v>3.1067504213225031E-3</v>
      </c>
      <c r="F2182">
        <f t="shared" si="143"/>
        <v>6.8769677191545249</v>
      </c>
      <c r="G2182" s="27">
        <f t="shared" si="144"/>
        <v>6.8769677191545249</v>
      </c>
    </row>
    <row r="2183" spans="1:7" x14ac:dyDescent="0.3">
      <c r="A2183">
        <v>21381</v>
      </c>
      <c r="B2183">
        <v>-4.2813249854142803E-2</v>
      </c>
      <c r="C2183">
        <v>-4.6768026130498602E-2</v>
      </c>
      <c r="D2183">
        <f t="shared" si="141"/>
        <v>3.9547762763557995E-3</v>
      </c>
      <c r="E2183" s="36">
        <f t="shared" si="142"/>
        <v>3.9547762763557995E-3</v>
      </c>
      <c r="F2183">
        <f t="shared" si="143"/>
        <v>9.2372718488529273</v>
      </c>
      <c r="G2183" s="27">
        <f t="shared" si="144"/>
        <v>9.2372718488529273</v>
      </c>
    </row>
    <row r="2184" spans="1:7" x14ac:dyDescent="0.3">
      <c r="A2184">
        <v>21382</v>
      </c>
      <c r="B2184">
        <v>-4.1404973898816602E-2</v>
      </c>
      <c r="C2184">
        <v>-4.3214303397879503E-2</v>
      </c>
      <c r="D2184">
        <f t="shared" si="141"/>
        <v>1.8093294990629005E-3</v>
      </c>
      <c r="E2184" s="36">
        <f t="shared" si="142"/>
        <v>1.8093294990629005E-3</v>
      </c>
      <c r="F2184">
        <f t="shared" si="143"/>
        <v>4.3698361058853683</v>
      </c>
      <c r="G2184" s="27">
        <f t="shared" si="144"/>
        <v>4.3698361058853683</v>
      </c>
    </row>
    <row r="2185" spans="1:7" x14ac:dyDescent="0.3">
      <c r="A2185">
        <v>21383</v>
      </c>
      <c r="B2185">
        <v>-4.0463009825900502E-2</v>
      </c>
      <c r="C2185">
        <v>-4.0801059245914401E-2</v>
      </c>
      <c r="D2185">
        <f t="shared" si="141"/>
        <v>3.3804942001389865E-4</v>
      </c>
      <c r="E2185" s="36">
        <f t="shared" si="142"/>
        <v>3.3804942001389865E-4</v>
      </c>
      <c r="F2185">
        <f t="shared" si="143"/>
        <v>0.83545297660361417</v>
      </c>
      <c r="G2185" s="27">
        <f t="shared" si="144"/>
        <v>0.83545297660361417</v>
      </c>
    </row>
    <row r="2186" spans="1:7" x14ac:dyDescent="0.3">
      <c r="A2186">
        <v>21384</v>
      </c>
      <c r="B2186">
        <v>-3.96078123255151E-2</v>
      </c>
      <c r="C2186">
        <v>-3.9824000507006199E-2</v>
      </c>
      <c r="D2186">
        <f t="shared" si="141"/>
        <v>2.1618818149109903E-4</v>
      </c>
      <c r="E2186" s="36">
        <f t="shared" si="142"/>
        <v>2.1618818149109903E-4</v>
      </c>
      <c r="F2186">
        <f t="shared" si="143"/>
        <v>0.54582207094490798</v>
      </c>
      <c r="G2186" s="27">
        <f t="shared" si="144"/>
        <v>0.54582207094490798</v>
      </c>
    </row>
    <row r="2187" spans="1:7" x14ac:dyDescent="0.3">
      <c r="A2187">
        <v>21385</v>
      </c>
      <c r="B2187">
        <v>-3.8960920724152498E-2</v>
      </c>
      <c r="C2187">
        <v>-3.9134320545175703E-2</v>
      </c>
      <c r="D2187">
        <f t="shared" si="141"/>
        <v>1.7339982102320545E-4</v>
      </c>
      <c r="E2187" s="36">
        <f t="shared" si="142"/>
        <v>1.7339982102320545E-4</v>
      </c>
      <c r="F2187">
        <f t="shared" si="143"/>
        <v>0.44506089127332182</v>
      </c>
      <c r="G2187" s="27">
        <f t="shared" si="144"/>
        <v>0.44506089127332182</v>
      </c>
    </row>
    <row r="2188" spans="1:7" x14ac:dyDescent="0.3">
      <c r="A2188">
        <v>21386</v>
      </c>
      <c r="B2188">
        <v>-3.9332205861533298E-2</v>
      </c>
      <c r="C2188">
        <v>-3.9517443631254E-2</v>
      </c>
      <c r="D2188">
        <f t="shared" si="141"/>
        <v>1.8523776972070166E-4</v>
      </c>
      <c r="E2188" s="36">
        <f t="shared" si="142"/>
        <v>1.8523776972070166E-4</v>
      </c>
      <c r="F2188">
        <f t="shared" si="143"/>
        <v>0.47095698210474202</v>
      </c>
      <c r="G2188" s="27">
        <f t="shared" si="144"/>
        <v>0.47095698210474202</v>
      </c>
    </row>
    <row r="2189" spans="1:7" x14ac:dyDescent="0.3">
      <c r="A2189">
        <v>21387</v>
      </c>
      <c r="B2189">
        <v>-3.9767336907635897E-2</v>
      </c>
      <c r="C2189">
        <v>-3.99231067921288E-2</v>
      </c>
      <c r="D2189">
        <f t="shared" si="141"/>
        <v>1.5576988449290258E-4</v>
      </c>
      <c r="E2189" s="36">
        <f t="shared" si="142"/>
        <v>1.5576988449290258E-4</v>
      </c>
      <c r="F2189">
        <f t="shared" si="143"/>
        <v>0.39170308249379543</v>
      </c>
      <c r="G2189" s="27">
        <f t="shared" si="144"/>
        <v>0.39170308249379543</v>
      </c>
    </row>
    <row r="2190" spans="1:7" x14ac:dyDescent="0.3">
      <c r="A2190">
        <v>21388</v>
      </c>
      <c r="B2190">
        <v>-4.0163673523590397E-2</v>
      </c>
      <c r="C2190">
        <v>-4.0428171089773299E-2</v>
      </c>
      <c r="D2190">
        <f t="shared" si="141"/>
        <v>2.644975661829016E-4</v>
      </c>
      <c r="E2190" s="36">
        <f t="shared" si="142"/>
        <v>2.644975661829016E-4</v>
      </c>
      <c r="F2190">
        <f t="shared" si="143"/>
        <v>0.65854923859877312</v>
      </c>
      <c r="G2190" s="27">
        <f t="shared" si="144"/>
        <v>0.65854923859877312</v>
      </c>
    </row>
    <row r="2191" spans="1:7" x14ac:dyDescent="0.3">
      <c r="A2191">
        <v>21389</v>
      </c>
      <c r="B2191">
        <v>-4.0577264022712597E-2</v>
      </c>
      <c r="C2191">
        <v>-4.0749308861223403E-2</v>
      </c>
      <c r="D2191">
        <f t="shared" si="141"/>
        <v>1.720448385108056E-4</v>
      </c>
      <c r="E2191" s="36">
        <f t="shared" si="142"/>
        <v>1.720448385108056E-4</v>
      </c>
      <c r="F2191">
        <f t="shared" si="143"/>
        <v>0.42399319583130529</v>
      </c>
      <c r="G2191" s="27">
        <f t="shared" si="144"/>
        <v>0.42399319583130529</v>
      </c>
    </row>
    <row r="2192" spans="1:7" x14ac:dyDescent="0.3">
      <c r="A2192">
        <v>21390</v>
      </c>
      <c r="B2192">
        <v>-4.0870756567097703E-2</v>
      </c>
      <c r="C2192">
        <v>-4.1075186211186401E-2</v>
      </c>
      <c r="D2192">
        <f t="shared" si="141"/>
        <v>2.0442964408869807E-4</v>
      </c>
      <c r="E2192" s="36">
        <f t="shared" si="142"/>
        <v>2.0442964408869807E-4</v>
      </c>
      <c r="F2192">
        <f t="shared" si="143"/>
        <v>0.50018561254936644</v>
      </c>
      <c r="G2192" s="27">
        <f t="shared" si="144"/>
        <v>0.50018561254936644</v>
      </c>
    </row>
    <row r="2193" spans="1:7" x14ac:dyDescent="0.3">
      <c r="A2193">
        <v>21391</v>
      </c>
      <c r="B2193">
        <v>-4.1298614703529399E-2</v>
      </c>
      <c r="C2193">
        <v>-4.16545878300838E-2</v>
      </c>
      <c r="D2193">
        <f t="shared" si="141"/>
        <v>3.5597312655440139E-4</v>
      </c>
      <c r="E2193" s="36">
        <f t="shared" si="142"/>
        <v>3.5597312655440139E-4</v>
      </c>
      <c r="F2193">
        <f t="shared" si="143"/>
        <v>0.86194931503109173</v>
      </c>
      <c r="G2193" s="27">
        <f t="shared" si="144"/>
        <v>0.86194931503109173</v>
      </c>
    </row>
    <row r="2194" spans="1:7" x14ac:dyDescent="0.3">
      <c r="A2194">
        <v>21392</v>
      </c>
      <c r="B2194">
        <v>-4.17789441262542E-2</v>
      </c>
      <c r="C2194">
        <v>-4.2103023102530703E-2</v>
      </c>
      <c r="D2194">
        <f t="shared" si="141"/>
        <v>3.2407897627650256E-4</v>
      </c>
      <c r="E2194" s="36">
        <f t="shared" si="142"/>
        <v>3.2407897627650256E-4</v>
      </c>
      <c r="F2194">
        <f t="shared" si="143"/>
        <v>0.77569929794575376</v>
      </c>
      <c r="G2194" s="27">
        <f t="shared" si="144"/>
        <v>0.77569929794575376</v>
      </c>
    </row>
    <row r="2195" spans="1:7" x14ac:dyDescent="0.3">
      <c r="A2195">
        <v>21393</v>
      </c>
      <c r="B2195">
        <v>-4.2206266385053003E-2</v>
      </c>
      <c r="C2195">
        <v>-4.2604842409854002E-2</v>
      </c>
      <c r="D2195">
        <f t="shared" si="141"/>
        <v>3.9857602480099924E-4</v>
      </c>
      <c r="E2195" s="36">
        <f t="shared" si="142"/>
        <v>3.9857602480099924E-4</v>
      </c>
      <c r="F2195">
        <f t="shared" si="143"/>
        <v>0.94435272043430873</v>
      </c>
      <c r="G2195" s="27">
        <f t="shared" si="144"/>
        <v>0.94435272043430873</v>
      </c>
    </row>
    <row r="2196" spans="1:7" x14ac:dyDescent="0.3">
      <c r="A2196">
        <v>21394</v>
      </c>
      <c r="B2196">
        <v>-4.3747401393624E-2</v>
      </c>
      <c r="C2196">
        <v>-4.40042203028276E-2</v>
      </c>
      <c r="D2196">
        <f t="shared" si="141"/>
        <v>2.5681890920360023E-4</v>
      </c>
      <c r="E2196" s="36">
        <f t="shared" si="142"/>
        <v>2.5681890920360023E-4</v>
      </c>
      <c r="F2196">
        <f t="shared" si="143"/>
        <v>0.58704951842243713</v>
      </c>
      <c r="G2196" s="27">
        <f t="shared" si="144"/>
        <v>0.58704951842243713</v>
      </c>
    </row>
    <row r="2197" spans="1:7" x14ac:dyDescent="0.3">
      <c r="A2197">
        <v>21395</v>
      </c>
      <c r="B2197">
        <v>-4.5298726506494302E-2</v>
      </c>
      <c r="C2197">
        <v>-4.5544624825904802E-2</v>
      </c>
      <c r="D2197">
        <f t="shared" si="141"/>
        <v>2.4589831941049939E-4</v>
      </c>
      <c r="E2197" s="36">
        <f t="shared" si="142"/>
        <v>2.4589831941049939E-4</v>
      </c>
      <c r="F2197">
        <f t="shared" si="143"/>
        <v>0.54283715763012874</v>
      </c>
      <c r="G2197" s="27">
        <f t="shared" si="144"/>
        <v>0.54283715763012874</v>
      </c>
    </row>
    <row r="2198" spans="1:7" x14ac:dyDescent="0.3">
      <c r="A2198">
        <v>21396</v>
      </c>
      <c r="B2198">
        <v>-4.68498653393494E-2</v>
      </c>
      <c r="C2198">
        <v>-4.71066121715637E-2</v>
      </c>
      <c r="D2198">
        <f t="shared" si="141"/>
        <v>2.5674683221429961E-4</v>
      </c>
      <c r="E2198" s="36">
        <f t="shared" si="142"/>
        <v>2.5674683221429961E-4</v>
      </c>
      <c r="F2198">
        <f t="shared" si="143"/>
        <v>0.54802042728318545</v>
      </c>
      <c r="G2198" s="27">
        <f t="shared" si="144"/>
        <v>0.54802042728318545</v>
      </c>
    </row>
    <row r="2199" spans="1:7" x14ac:dyDescent="0.3">
      <c r="A2199">
        <v>21397</v>
      </c>
      <c r="B2199">
        <v>-4.8401612703535803E-2</v>
      </c>
      <c r="C2199">
        <v>-4.8565221265981402E-2</v>
      </c>
      <c r="D2199">
        <f t="shared" si="141"/>
        <v>1.6360856244559963E-4</v>
      </c>
      <c r="E2199" s="36">
        <f t="shared" si="142"/>
        <v>1.6360856244559963E-4</v>
      </c>
      <c r="F2199">
        <f t="shared" si="143"/>
        <v>0.33802295689549988</v>
      </c>
      <c r="G2199" s="27">
        <f t="shared" si="144"/>
        <v>0.33802295689549988</v>
      </c>
    </row>
    <row r="2200" spans="1:7" x14ac:dyDescent="0.3">
      <c r="A2200">
        <v>21398</v>
      </c>
      <c r="B2200">
        <v>-5.0533805034402302E-2</v>
      </c>
      <c r="C2200">
        <v>-5.0737935340563797E-2</v>
      </c>
      <c r="D2200">
        <f t="shared" si="141"/>
        <v>2.0413030616149574E-4</v>
      </c>
      <c r="E2200" s="36">
        <f t="shared" si="142"/>
        <v>2.0413030616149574E-4</v>
      </c>
      <c r="F2200">
        <f t="shared" si="143"/>
        <v>0.40394802256138901</v>
      </c>
      <c r="G2200" s="27">
        <f t="shared" si="144"/>
        <v>0.40394802256138901</v>
      </c>
    </row>
    <row r="2201" spans="1:7" x14ac:dyDescent="0.3">
      <c r="A2201">
        <v>21399</v>
      </c>
      <c r="B2201">
        <v>-5.2759512461127901E-2</v>
      </c>
      <c r="C2201">
        <v>-5.2970048499770397E-2</v>
      </c>
      <c r="D2201">
        <f t="shared" si="141"/>
        <v>2.105360386424962E-4</v>
      </c>
      <c r="E2201" s="36">
        <f t="shared" si="142"/>
        <v>2.105360386424962E-4</v>
      </c>
      <c r="F2201">
        <f t="shared" si="143"/>
        <v>0.39904849158265959</v>
      </c>
      <c r="G2201" s="27">
        <f t="shared" si="144"/>
        <v>0.39904849158265959</v>
      </c>
    </row>
    <row r="2202" spans="1:7" x14ac:dyDescent="0.3">
      <c r="A2202">
        <v>21400</v>
      </c>
      <c r="B2202">
        <v>-5.4903475820745597E-2</v>
      </c>
      <c r="C2202">
        <v>-5.5127551049328302E-2</v>
      </c>
      <c r="D2202">
        <f t="shared" si="141"/>
        <v>2.2407522858270551E-4</v>
      </c>
      <c r="E2202" s="36">
        <f t="shared" si="142"/>
        <v>2.2407522858270551E-4</v>
      </c>
      <c r="F2202">
        <f t="shared" si="143"/>
        <v>0.40812576113448434</v>
      </c>
      <c r="G2202" s="27">
        <f t="shared" si="144"/>
        <v>0.40812576113448434</v>
      </c>
    </row>
    <row r="2203" spans="1:7" x14ac:dyDescent="0.3">
      <c r="A2203">
        <v>21401</v>
      </c>
      <c r="B2203">
        <v>-5.71311190175963E-2</v>
      </c>
      <c r="C2203">
        <v>-5.74166554433473E-2</v>
      </c>
      <c r="D2203">
        <f t="shared" si="141"/>
        <v>2.8553642575099986E-4</v>
      </c>
      <c r="E2203" s="36">
        <f t="shared" si="142"/>
        <v>2.8553642575099986E-4</v>
      </c>
      <c r="F2203">
        <f t="shared" si="143"/>
        <v>0.49979141081247697</v>
      </c>
      <c r="G2203" s="27">
        <f t="shared" si="144"/>
        <v>0.49979141081247697</v>
      </c>
    </row>
    <row r="2204" spans="1:7" x14ac:dyDescent="0.3">
      <c r="A2204">
        <v>21402</v>
      </c>
      <c r="B2204">
        <v>-5.9201809531133097E-2</v>
      </c>
      <c r="C2204">
        <v>-5.9607102866683997E-2</v>
      </c>
      <c r="D2204">
        <f t="shared" si="141"/>
        <v>4.0529333555090058E-4</v>
      </c>
      <c r="E2204" s="36">
        <f t="shared" si="142"/>
        <v>4.0529333555090058E-4</v>
      </c>
      <c r="F2204">
        <f t="shared" si="143"/>
        <v>0.68459619521893933</v>
      </c>
      <c r="G2204" s="27">
        <f t="shared" si="144"/>
        <v>0.68459619521893933</v>
      </c>
    </row>
    <row r="2205" spans="1:7" x14ac:dyDescent="0.3">
      <c r="A2205">
        <v>21403</v>
      </c>
      <c r="B2205">
        <v>-6.14008389899535E-2</v>
      </c>
      <c r="C2205">
        <v>-6.0429360247443401E-2</v>
      </c>
      <c r="D2205">
        <f t="shared" si="141"/>
        <v>9.7147874251009986E-4</v>
      </c>
      <c r="E2205" s="36">
        <f t="shared" si="142"/>
        <v>9.7147874251009986E-4</v>
      </c>
      <c r="F2205">
        <f t="shared" si="143"/>
        <v>1.5821913160975773</v>
      </c>
      <c r="G2205" s="27">
        <f t="shared" si="144"/>
        <v>1.5821913160975773</v>
      </c>
    </row>
    <row r="2206" spans="1:7" x14ac:dyDescent="0.3">
      <c r="A2206">
        <v>21404</v>
      </c>
      <c r="B2206">
        <v>-5.6688986124825202E-2</v>
      </c>
      <c r="C2206">
        <v>-5.6797440361738102E-2</v>
      </c>
      <c r="D2206">
        <f t="shared" si="141"/>
        <v>1.084542369128999E-4</v>
      </c>
      <c r="E2206" s="36">
        <f t="shared" si="142"/>
        <v>1.084542369128999E-4</v>
      </c>
      <c r="F2206">
        <f t="shared" si="143"/>
        <v>0.19131447627955669</v>
      </c>
      <c r="G2206" s="27">
        <f t="shared" si="144"/>
        <v>0.19131447627955669</v>
      </c>
    </row>
    <row r="2207" spans="1:7" x14ac:dyDescent="0.3">
      <c r="A2207">
        <v>21405</v>
      </c>
      <c r="B2207">
        <v>-5.8674298676574102E-2</v>
      </c>
      <c r="C2207">
        <v>-5.8871661337070197E-2</v>
      </c>
      <c r="D2207">
        <f t="shared" si="141"/>
        <v>1.9736266049609485E-4</v>
      </c>
      <c r="E2207" s="36">
        <f t="shared" si="142"/>
        <v>1.9736266049609485E-4</v>
      </c>
      <c r="F2207">
        <f t="shared" si="143"/>
        <v>0.33636986712700584</v>
      </c>
      <c r="G2207" s="27">
        <f t="shared" si="144"/>
        <v>0.33636986712700584</v>
      </c>
    </row>
    <row r="2208" spans="1:7" x14ac:dyDescent="0.3">
      <c r="A2208">
        <v>21406</v>
      </c>
      <c r="B2208">
        <v>-6.0513948741914798E-2</v>
      </c>
      <c r="C2208">
        <v>-6.0613016147830899E-2</v>
      </c>
      <c r="D2208">
        <f t="shared" si="141"/>
        <v>9.9067405916100637E-5</v>
      </c>
      <c r="E2208" s="36">
        <f t="shared" si="142"/>
        <v>9.9067405916100637E-5</v>
      </c>
      <c r="F2208">
        <f t="shared" si="143"/>
        <v>0.16371003376198767</v>
      </c>
      <c r="G2208" s="27">
        <f t="shared" si="144"/>
        <v>0.16371003376198767</v>
      </c>
    </row>
    <row r="2209" spans="1:7" x14ac:dyDescent="0.3">
      <c r="A2209">
        <v>21407</v>
      </c>
      <c r="B2209">
        <v>-6.2461285437248402E-2</v>
      </c>
      <c r="C2209">
        <v>-6.2366144706751898E-2</v>
      </c>
      <c r="D2209">
        <f t="shared" si="141"/>
        <v>9.5140730496504067E-5</v>
      </c>
      <c r="E2209" s="36">
        <f t="shared" si="142"/>
        <v>9.5140730496504067E-5</v>
      </c>
      <c r="F2209">
        <f t="shared" si="143"/>
        <v>0.15231952053258174</v>
      </c>
      <c r="G2209" s="27">
        <f t="shared" si="144"/>
        <v>0.15231952053258174</v>
      </c>
    </row>
    <row r="2210" spans="1:7" x14ac:dyDescent="0.3">
      <c r="A2210">
        <v>21408</v>
      </c>
      <c r="B2210">
        <v>-6.4863499981348299E-2</v>
      </c>
      <c r="C2210">
        <v>-6.45414711473659E-2</v>
      </c>
      <c r="D2210">
        <f t="shared" si="141"/>
        <v>3.2202883398239901E-4</v>
      </c>
      <c r="E2210" s="36">
        <f t="shared" si="142"/>
        <v>3.2202883398239901E-4</v>
      </c>
      <c r="F2210">
        <f t="shared" si="143"/>
        <v>0.49647156578815421</v>
      </c>
      <c r="G2210" s="27">
        <f t="shared" si="144"/>
        <v>0.49647156578815421</v>
      </c>
    </row>
    <row r="2211" spans="1:7" x14ac:dyDescent="0.3">
      <c r="A2211">
        <v>22177</v>
      </c>
      <c r="B2211">
        <v>-6.2696880197868704E-2</v>
      </c>
      <c r="C2211">
        <v>-6.2744991037631495E-2</v>
      </c>
      <c r="D2211">
        <f t="shared" si="141"/>
        <v>4.8110839762791069E-5</v>
      </c>
      <c r="E2211" s="36">
        <f t="shared" si="142"/>
        <v>4.8110839762791069E-5</v>
      </c>
      <c r="F2211">
        <f t="shared" si="143"/>
        <v>7.6735620035566832E-2</v>
      </c>
      <c r="G2211" s="27">
        <f t="shared" si="144"/>
        <v>7.6735620035566832E-2</v>
      </c>
    </row>
    <row r="2212" spans="1:7" x14ac:dyDescent="0.3">
      <c r="A2212">
        <v>22178</v>
      </c>
      <c r="B2212">
        <v>-6.20803679979159E-2</v>
      </c>
      <c r="C2212">
        <v>-6.19088099656456E-2</v>
      </c>
      <c r="D2212">
        <f t="shared" si="141"/>
        <v>1.7155803227029975E-4</v>
      </c>
      <c r="E2212" s="36">
        <f t="shared" si="142"/>
        <v>1.7155803227029975E-4</v>
      </c>
      <c r="F2212">
        <f t="shared" si="143"/>
        <v>0.27634828497804509</v>
      </c>
      <c r="G2212" s="27">
        <f t="shared" si="144"/>
        <v>0.27634828497804509</v>
      </c>
    </row>
    <row r="2213" spans="1:7" x14ac:dyDescent="0.3">
      <c r="A2213">
        <v>22179</v>
      </c>
      <c r="B2213">
        <v>-6.14808511705765E-2</v>
      </c>
      <c r="C2213">
        <v>-6.1257240814798802E-2</v>
      </c>
      <c r="D2213">
        <f t="shared" si="141"/>
        <v>2.2361035577769806E-4</v>
      </c>
      <c r="E2213" s="36">
        <f t="shared" si="142"/>
        <v>2.2361035577769806E-4</v>
      </c>
      <c r="F2213">
        <f t="shared" si="143"/>
        <v>0.36370731946650969</v>
      </c>
      <c r="G2213" s="27">
        <f t="shared" si="144"/>
        <v>0.36370731946650969</v>
      </c>
    </row>
    <row r="2214" spans="1:7" x14ac:dyDescent="0.3">
      <c r="A2214">
        <v>22180</v>
      </c>
      <c r="B2214">
        <v>-6.0887346319803297E-2</v>
      </c>
      <c r="C2214">
        <v>-6.05063343860009E-2</v>
      </c>
      <c r="D2214">
        <f t="shared" si="141"/>
        <v>3.8101193380239706E-4</v>
      </c>
      <c r="E2214" s="36">
        <f t="shared" si="142"/>
        <v>3.8101193380239706E-4</v>
      </c>
      <c r="F2214">
        <f t="shared" si="143"/>
        <v>0.62576537956044065</v>
      </c>
      <c r="G2214" s="27">
        <f t="shared" si="144"/>
        <v>0.62576537956044065</v>
      </c>
    </row>
    <row r="2215" spans="1:7" x14ac:dyDescent="0.3">
      <c r="A2215">
        <v>22181</v>
      </c>
      <c r="B2215">
        <v>-6.02879848665097E-2</v>
      </c>
      <c r="C2215">
        <v>-5.98141353264851E-2</v>
      </c>
      <c r="D2215">
        <f t="shared" si="141"/>
        <v>4.7384954002459984E-4</v>
      </c>
      <c r="E2215" s="36">
        <f t="shared" si="142"/>
        <v>4.7384954002459984E-4</v>
      </c>
      <c r="F2215">
        <f t="shared" si="143"/>
        <v>0.78597674324959199</v>
      </c>
      <c r="G2215" s="27">
        <f t="shared" si="144"/>
        <v>0.78597674324959199</v>
      </c>
    </row>
    <row r="2216" spans="1:7" x14ac:dyDescent="0.3">
      <c r="A2216">
        <v>22182</v>
      </c>
      <c r="B2216">
        <v>-5.9836983881969799E-2</v>
      </c>
      <c r="C2216">
        <v>-5.9365477157341799E-2</v>
      </c>
      <c r="D2216">
        <f t="shared" si="141"/>
        <v>4.7150672462799997E-4</v>
      </c>
      <c r="E2216" s="36">
        <f t="shared" si="142"/>
        <v>4.7150672462799997E-4</v>
      </c>
      <c r="F2216">
        <f t="shared" si="143"/>
        <v>0.78798544652260682</v>
      </c>
      <c r="G2216" s="27">
        <f t="shared" si="144"/>
        <v>0.78798544652260682</v>
      </c>
    </row>
    <row r="2217" spans="1:7" x14ac:dyDescent="0.3">
      <c r="A2217">
        <v>22183</v>
      </c>
      <c r="B2217">
        <v>-5.9384019964024898E-2</v>
      </c>
      <c r="C2217">
        <v>-5.9025896099812E-2</v>
      </c>
      <c r="D2217">
        <f t="shared" si="141"/>
        <v>3.5812386421289755E-4</v>
      </c>
      <c r="E2217" s="36">
        <f t="shared" si="142"/>
        <v>3.5812386421289755E-4</v>
      </c>
      <c r="F2217">
        <f t="shared" si="143"/>
        <v>0.60306436719819667</v>
      </c>
      <c r="G2217" s="27">
        <f t="shared" si="144"/>
        <v>0.60306436719819667</v>
      </c>
    </row>
    <row r="2218" spans="1:7" x14ac:dyDescent="0.3">
      <c r="A2218">
        <v>22184</v>
      </c>
      <c r="B2218">
        <v>-5.8933636408178301E-2</v>
      </c>
      <c r="C2218">
        <v>-5.85596745114947E-2</v>
      </c>
      <c r="D2218">
        <f t="shared" si="141"/>
        <v>3.7396189668360141E-4</v>
      </c>
      <c r="E2218" s="36">
        <f t="shared" si="142"/>
        <v>3.7396189668360141E-4</v>
      </c>
      <c r="F2218">
        <f t="shared" si="143"/>
        <v>0.6345474663968067</v>
      </c>
      <c r="G2218" s="27">
        <f t="shared" si="144"/>
        <v>0.6345474663968067</v>
      </c>
    </row>
    <row r="2219" spans="1:7" x14ac:dyDescent="0.3">
      <c r="A2219">
        <v>22185</v>
      </c>
      <c r="B2219">
        <v>-5.8485399502429897E-2</v>
      </c>
      <c r="C2219">
        <v>-5.8000259617000498E-2</v>
      </c>
      <c r="D2219">
        <f t="shared" si="141"/>
        <v>4.8513988542939895E-4</v>
      </c>
      <c r="E2219" s="36">
        <f t="shared" si="142"/>
        <v>4.8513988542939895E-4</v>
      </c>
      <c r="F2219">
        <f t="shared" si="143"/>
        <v>0.82950597851219743</v>
      </c>
      <c r="G2219" s="27">
        <f t="shared" si="144"/>
        <v>0.82950597851219743</v>
      </c>
    </row>
    <row r="2220" spans="1:7" x14ac:dyDescent="0.3">
      <c r="A2220">
        <v>22186</v>
      </c>
      <c r="B2220">
        <v>-5.8559128409724603E-2</v>
      </c>
      <c r="C2220">
        <v>-5.8167767132758001E-2</v>
      </c>
      <c r="D2220">
        <f t="shared" si="141"/>
        <v>3.9136127696660222E-4</v>
      </c>
      <c r="E2220" s="36">
        <f t="shared" si="142"/>
        <v>3.9136127696660222E-4</v>
      </c>
      <c r="F2220">
        <f t="shared" si="143"/>
        <v>0.66831813859717715</v>
      </c>
      <c r="G2220" s="27">
        <f t="shared" si="144"/>
        <v>0.66831813859717715</v>
      </c>
    </row>
    <row r="2221" spans="1:7" x14ac:dyDescent="0.3">
      <c r="A2221">
        <v>22187</v>
      </c>
      <c r="B2221">
        <v>-5.86418282892587E-2</v>
      </c>
      <c r="C2221">
        <v>-5.8311578299784603E-2</v>
      </c>
      <c r="D2221">
        <f t="shared" si="141"/>
        <v>3.3024998947409762E-4</v>
      </c>
      <c r="E2221" s="36">
        <f t="shared" si="142"/>
        <v>3.3024998947409762E-4</v>
      </c>
      <c r="F2221">
        <f t="shared" si="143"/>
        <v>0.5631645518367796</v>
      </c>
      <c r="G2221" s="27">
        <f t="shared" si="144"/>
        <v>0.5631645518367796</v>
      </c>
    </row>
    <row r="2222" spans="1:7" x14ac:dyDescent="0.3">
      <c r="A2222">
        <v>22188</v>
      </c>
      <c r="B2222">
        <v>-5.8733211780174099E-2</v>
      </c>
      <c r="C2222">
        <v>-5.82853303929802E-2</v>
      </c>
      <c r="D2222">
        <f t="shared" si="141"/>
        <v>4.4788138719389914E-4</v>
      </c>
      <c r="E2222" s="36">
        <f t="shared" si="142"/>
        <v>4.4788138719389914E-4</v>
      </c>
      <c r="F2222">
        <f t="shared" si="143"/>
        <v>0.7625692067892077</v>
      </c>
      <c r="G2222" s="27">
        <f t="shared" si="144"/>
        <v>0.7625692067892077</v>
      </c>
    </row>
    <row r="2223" spans="1:7" x14ac:dyDescent="0.3">
      <c r="A2223">
        <v>22189</v>
      </c>
      <c r="B2223">
        <v>-5.88073366661927E-2</v>
      </c>
      <c r="C2223">
        <v>-5.8382713793265699E-2</v>
      </c>
      <c r="D2223">
        <f t="shared" si="141"/>
        <v>4.2462287292700102E-4</v>
      </c>
      <c r="E2223" s="36">
        <f t="shared" si="142"/>
        <v>4.2462287292700102E-4</v>
      </c>
      <c r="F2223">
        <f t="shared" si="143"/>
        <v>0.72205764960464403</v>
      </c>
      <c r="G2223" s="27">
        <f t="shared" si="144"/>
        <v>0.72205764960464403</v>
      </c>
    </row>
    <row r="2224" spans="1:7" x14ac:dyDescent="0.3">
      <c r="A2224">
        <v>22190</v>
      </c>
      <c r="B2224">
        <v>-5.9107813673824998E-2</v>
      </c>
      <c r="C2224">
        <v>-5.8704152069599697E-2</v>
      </c>
      <c r="D2224">
        <f t="shared" si="141"/>
        <v>4.0366160422530134E-4</v>
      </c>
      <c r="E2224" s="36">
        <f t="shared" si="142"/>
        <v>4.0366160422530134E-4</v>
      </c>
      <c r="F2224">
        <f t="shared" si="143"/>
        <v>0.68292426861333355</v>
      </c>
      <c r="G2224" s="27">
        <f t="shared" si="144"/>
        <v>0.68292426861333355</v>
      </c>
    </row>
    <row r="2225" spans="1:7" x14ac:dyDescent="0.3">
      <c r="A2225">
        <v>22191</v>
      </c>
      <c r="B2225">
        <v>-5.9389617049110499E-2</v>
      </c>
      <c r="C2225">
        <v>-5.90326857117996E-2</v>
      </c>
      <c r="D2225">
        <f t="shared" si="141"/>
        <v>3.5693133731089927E-4</v>
      </c>
      <c r="E2225" s="36">
        <f t="shared" si="142"/>
        <v>3.5693133731089927E-4</v>
      </c>
      <c r="F2225">
        <f t="shared" si="143"/>
        <v>0.60099956026950874</v>
      </c>
      <c r="G2225" s="27">
        <f t="shared" si="144"/>
        <v>0.60099956026950874</v>
      </c>
    </row>
    <row r="2226" spans="1:7" x14ac:dyDescent="0.3">
      <c r="A2226">
        <v>22192</v>
      </c>
      <c r="B2226">
        <v>-5.9690308289470403E-2</v>
      </c>
      <c r="C2226">
        <v>-5.9278295716959702E-2</v>
      </c>
      <c r="D2226">
        <f t="shared" si="141"/>
        <v>4.1201257251070184E-4</v>
      </c>
      <c r="E2226" s="36">
        <f t="shared" si="142"/>
        <v>4.1201257251070184E-4</v>
      </c>
      <c r="F2226">
        <f t="shared" si="143"/>
        <v>0.69025036780281201</v>
      </c>
      <c r="G2226" s="27">
        <f t="shared" si="144"/>
        <v>0.69025036780281201</v>
      </c>
    </row>
    <row r="2227" spans="1:7" x14ac:dyDescent="0.3">
      <c r="A2227">
        <v>22193</v>
      </c>
      <c r="B2227">
        <v>-5.9981114536039201E-2</v>
      </c>
      <c r="C2227">
        <v>-5.9649640622795E-2</v>
      </c>
      <c r="D2227">
        <f t="shared" si="141"/>
        <v>3.3147391324420128E-4</v>
      </c>
      <c r="E2227" s="36">
        <f t="shared" si="142"/>
        <v>3.3147391324420128E-4</v>
      </c>
      <c r="F2227">
        <f t="shared" si="143"/>
        <v>0.55263046678640437</v>
      </c>
      <c r="G2227" s="27">
        <f t="shared" si="144"/>
        <v>0.55263046678640437</v>
      </c>
    </row>
    <row r="2228" spans="1:7" x14ac:dyDescent="0.3">
      <c r="A2228">
        <v>22194</v>
      </c>
      <c r="B2228">
        <v>-6.1027388653856901E-2</v>
      </c>
      <c r="C2228">
        <v>-6.06730215502055E-2</v>
      </c>
      <c r="D2228">
        <f t="shared" si="141"/>
        <v>3.5436710365140123E-4</v>
      </c>
      <c r="E2228" s="36">
        <f t="shared" si="142"/>
        <v>3.5436710365140123E-4</v>
      </c>
      <c r="F2228">
        <f t="shared" si="143"/>
        <v>0.58066896104853305</v>
      </c>
      <c r="G2228" s="27">
        <f t="shared" si="144"/>
        <v>0.58066896104853305</v>
      </c>
    </row>
    <row r="2229" spans="1:7" x14ac:dyDescent="0.3">
      <c r="A2229">
        <v>22195</v>
      </c>
      <c r="B2229">
        <v>-6.2069431690432199E-2</v>
      </c>
      <c r="C2229">
        <v>-6.1786951546250898E-2</v>
      </c>
      <c r="D2229">
        <f t="shared" si="141"/>
        <v>2.8248014418130046E-4</v>
      </c>
      <c r="E2229" s="36">
        <f t="shared" si="142"/>
        <v>2.8248014418130046E-4</v>
      </c>
      <c r="F2229">
        <f t="shared" si="143"/>
        <v>0.45510348087308788</v>
      </c>
      <c r="G2229" s="27">
        <f t="shared" si="144"/>
        <v>0.45510348087308788</v>
      </c>
    </row>
    <row r="2230" spans="1:7" x14ac:dyDescent="0.3">
      <c r="A2230">
        <v>22196</v>
      </c>
      <c r="B2230">
        <v>-6.31108829800619E-2</v>
      </c>
      <c r="C2230">
        <v>-6.2839125821403899E-2</v>
      </c>
      <c r="D2230">
        <f t="shared" si="141"/>
        <v>2.7175715865800087E-4</v>
      </c>
      <c r="E2230" s="36">
        <f t="shared" si="142"/>
        <v>2.7175715865800087E-4</v>
      </c>
      <c r="F2230">
        <f t="shared" si="143"/>
        <v>0.43060268819857084</v>
      </c>
      <c r="G2230" s="27">
        <f t="shared" si="144"/>
        <v>0.43060268819857084</v>
      </c>
    </row>
    <row r="2231" spans="1:7" x14ac:dyDescent="0.3">
      <c r="A2231">
        <v>22197</v>
      </c>
      <c r="B2231">
        <v>-6.4168442354372607E-2</v>
      </c>
      <c r="C2231">
        <v>-6.3851500146150805E-2</v>
      </c>
      <c r="D2231">
        <f t="shared" si="141"/>
        <v>3.1694220822180152E-4</v>
      </c>
      <c r="E2231" s="36">
        <f t="shared" si="142"/>
        <v>3.1694220822180152E-4</v>
      </c>
      <c r="F2231">
        <f t="shared" si="143"/>
        <v>0.49392224057968626</v>
      </c>
      <c r="G2231" s="27">
        <f t="shared" si="144"/>
        <v>0.49392224057968626</v>
      </c>
    </row>
    <row r="2232" spans="1:7" x14ac:dyDescent="0.3">
      <c r="A2232">
        <v>22198</v>
      </c>
      <c r="B2232">
        <v>-6.6035086497703205E-2</v>
      </c>
      <c r="C2232">
        <v>-6.57474256136764E-2</v>
      </c>
      <c r="D2232">
        <f t="shared" si="141"/>
        <v>2.8766088402680523E-4</v>
      </c>
      <c r="E2232" s="36">
        <f t="shared" si="142"/>
        <v>2.8766088402680523E-4</v>
      </c>
      <c r="F2232">
        <f t="shared" si="143"/>
        <v>0.43561824369959823</v>
      </c>
      <c r="G2232" s="27">
        <f t="shared" si="144"/>
        <v>0.43561824369959823</v>
      </c>
    </row>
    <row r="2233" spans="1:7" x14ac:dyDescent="0.3">
      <c r="A2233">
        <v>22199</v>
      </c>
      <c r="B2233">
        <v>-6.7831573475824303E-2</v>
      </c>
      <c r="C2233">
        <v>-6.7832449279682003E-2</v>
      </c>
      <c r="D2233">
        <f t="shared" si="141"/>
        <v>8.7580385770003044E-7</v>
      </c>
      <c r="E2233" s="36">
        <f t="shared" si="142"/>
        <v>8.7580385770003044E-7</v>
      </c>
      <c r="F2233">
        <f t="shared" si="143"/>
        <v>1.2911448353946466E-3</v>
      </c>
      <c r="G2233" s="27">
        <f t="shared" si="144"/>
        <v>1.2911448353946466E-3</v>
      </c>
    </row>
    <row r="2234" spans="1:7" x14ac:dyDescent="0.3">
      <c r="A2234">
        <v>22200</v>
      </c>
      <c r="B2234">
        <v>-6.7359945481518593E-2</v>
      </c>
      <c r="C2234">
        <v>-6.72274685556499E-2</v>
      </c>
      <c r="D2234">
        <f t="shared" si="141"/>
        <v>1.3247692586869364E-4</v>
      </c>
      <c r="E2234" s="36">
        <f t="shared" si="142"/>
        <v>1.3247692586869364E-4</v>
      </c>
      <c r="F2234">
        <f t="shared" si="143"/>
        <v>0.19667017976586851</v>
      </c>
      <c r="G2234" s="27">
        <f t="shared" si="144"/>
        <v>0.19667017976586851</v>
      </c>
    </row>
    <row r="2235" spans="1:7" x14ac:dyDescent="0.3">
      <c r="A2235">
        <v>22201</v>
      </c>
      <c r="B2235">
        <v>-6.6070280019176697E-2</v>
      </c>
      <c r="C2235">
        <v>-6.6033428055121093E-2</v>
      </c>
      <c r="D2235">
        <f t="shared" si="141"/>
        <v>3.6851964055603648E-5</v>
      </c>
      <c r="E2235" s="36">
        <f t="shared" si="142"/>
        <v>3.6851964055603648E-5</v>
      </c>
      <c r="F2235">
        <f t="shared" si="143"/>
        <v>5.5776915195315468E-2</v>
      </c>
      <c r="G2235" s="27">
        <f t="shared" si="144"/>
        <v>5.5776915195315468E-2</v>
      </c>
    </row>
    <row r="2236" spans="1:7" x14ac:dyDescent="0.3">
      <c r="A2236">
        <v>22202</v>
      </c>
      <c r="B2236">
        <v>-6.3281164235920798E-2</v>
      </c>
      <c r="C2236">
        <v>-6.30886120745284E-2</v>
      </c>
      <c r="D2236">
        <f t="shared" si="141"/>
        <v>1.9255216139239806E-4</v>
      </c>
      <c r="E2236" s="36">
        <f t="shared" si="142"/>
        <v>1.9255216139239806E-4</v>
      </c>
      <c r="F2236">
        <f t="shared" si="143"/>
        <v>0.3042803711299264</v>
      </c>
      <c r="G2236" s="27">
        <f t="shared" si="144"/>
        <v>0.3042803711299264</v>
      </c>
    </row>
    <row r="2237" spans="1:7" x14ac:dyDescent="0.3">
      <c r="A2237">
        <v>22203</v>
      </c>
      <c r="B2237">
        <v>-5.8469331139238599E-2</v>
      </c>
      <c r="C2237">
        <v>-5.8371066422865103E-2</v>
      </c>
      <c r="D2237">
        <f t="shared" si="141"/>
        <v>9.8264716373495931E-5</v>
      </c>
      <c r="E2237" s="36">
        <f t="shared" si="142"/>
        <v>9.8264716373495931E-5</v>
      </c>
      <c r="F2237">
        <f t="shared" si="143"/>
        <v>0.16806198131373998</v>
      </c>
      <c r="G2237" s="27">
        <f t="shared" si="144"/>
        <v>0.16806198131373998</v>
      </c>
    </row>
    <row r="2238" spans="1:7" x14ac:dyDescent="0.3">
      <c r="A2238">
        <v>22204</v>
      </c>
      <c r="B2238">
        <v>-5.6800454653186797E-2</v>
      </c>
      <c r="C2238">
        <v>-5.6577007649994099E-2</v>
      </c>
      <c r="D2238">
        <f t="shared" si="141"/>
        <v>2.2344700319269772E-4</v>
      </c>
      <c r="E2238" s="36">
        <f t="shared" si="142"/>
        <v>2.2344700319269772E-4</v>
      </c>
      <c r="F2238">
        <f t="shared" si="143"/>
        <v>0.39338946238551137</v>
      </c>
      <c r="G2238" s="27">
        <f t="shared" si="144"/>
        <v>0.39338946238551137</v>
      </c>
    </row>
    <row r="2239" spans="1:7" x14ac:dyDescent="0.3">
      <c r="A2239">
        <v>22205</v>
      </c>
      <c r="B2239">
        <v>-5.5419368577477902E-2</v>
      </c>
      <c r="C2239">
        <v>-5.5031177192567698E-2</v>
      </c>
      <c r="D2239">
        <f t="shared" si="141"/>
        <v>3.8819138491020394E-4</v>
      </c>
      <c r="E2239" s="36">
        <f t="shared" si="142"/>
        <v>3.8819138491020394E-4</v>
      </c>
      <c r="F2239">
        <f t="shared" si="143"/>
        <v>0.70046158026412919</v>
      </c>
      <c r="G2239" s="27">
        <f t="shared" si="144"/>
        <v>0.70046158026412919</v>
      </c>
    </row>
    <row r="2240" spans="1:7" x14ac:dyDescent="0.3">
      <c r="A2240">
        <v>22206</v>
      </c>
      <c r="B2240">
        <v>-5.5620861714510798E-2</v>
      </c>
      <c r="C2240">
        <v>-5.5288819355156199E-2</v>
      </c>
      <c r="D2240">
        <f t="shared" si="141"/>
        <v>3.320423593545993E-4</v>
      </c>
      <c r="E2240" s="36">
        <f t="shared" si="142"/>
        <v>3.320423593545993E-4</v>
      </c>
      <c r="F2240">
        <f t="shared" si="143"/>
        <v>0.59697449683339499</v>
      </c>
      <c r="G2240" s="27">
        <f t="shared" si="144"/>
        <v>0.59697449683339499</v>
      </c>
    </row>
    <row r="2241" spans="1:7" x14ac:dyDescent="0.3">
      <c r="A2241">
        <v>22207</v>
      </c>
      <c r="B2241">
        <v>-5.5794777727208901E-2</v>
      </c>
      <c r="C2241">
        <v>-5.5347202892409901E-2</v>
      </c>
      <c r="D2241">
        <f t="shared" si="141"/>
        <v>4.4757483479899995E-4</v>
      </c>
      <c r="E2241" s="36">
        <f t="shared" si="142"/>
        <v>4.4757483479899995E-4</v>
      </c>
      <c r="F2241">
        <f t="shared" si="143"/>
        <v>0.80218051407477053</v>
      </c>
      <c r="G2241" s="27">
        <f t="shared" si="144"/>
        <v>0.80218051407477053</v>
      </c>
    </row>
    <row r="2242" spans="1:7" x14ac:dyDescent="0.3">
      <c r="A2242">
        <v>22208</v>
      </c>
      <c r="B2242">
        <v>-5.6050839589497102E-2</v>
      </c>
      <c r="C2242">
        <v>-5.5577873400879101E-2</v>
      </c>
      <c r="D2242">
        <f t="shared" si="141"/>
        <v>4.7296618861800144E-4</v>
      </c>
      <c r="E2242" s="36">
        <f t="shared" si="142"/>
        <v>4.7296618861800144E-4</v>
      </c>
      <c r="F2242">
        <f t="shared" si="143"/>
        <v>0.84381642109537036</v>
      </c>
      <c r="G2242" s="27">
        <f t="shared" si="144"/>
        <v>0.84381642109537036</v>
      </c>
    </row>
    <row r="2243" spans="1:7" x14ac:dyDescent="0.3">
      <c r="A2243">
        <v>22209</v>
      </c>
      <c r="B2243">
        <v>-5.6186445307166301E-2</v>
      </c>
      <c r="C2243">
        <v>-5.5567289121045402E-2</v>
      </c>
      <c r="D2243">
        <f t="shared" si="141"/>
        <v>6.1915618612089912E-4</v>
      </c>
      <c r="E2243" s="36">
        <f t="shared" si="142"/>
        <v>6.1915618612089912E-4</v>
      </c>
      <c r="F2243">
        <f t="shared" si="143"/>
        <v>1.1019671786247152</v>
      </c>
      <c r="G2243" s="27">
        <f t="shared" si="144"/>
        <v>1.1019671786247152</v>
      </c>
    </row>
    <row r="2244" spans="1:7" x14ac:dyDescent="0.3">
      <c r="A2244">
        <v>22210</v>
      </c>
      <c r="B2244">
        <v>-5.7504877292337997E-2</v>
      </c>
      <c r="C2244">
        <v>-5.7066439195709598E-2</v>
      </c>
      <c r="D2244">
        <f t="shared" ref="D2244:D2307" si="145">ABS(B2244-C2244)</f>
        <v>4.3843809662839905E-4</v>
      </c>
      <c r="E2244" s="36">
        <f t="shared" ref="E2244:E2307" si="146">D2244</f>
        <v>4.3843809662839905E-4</v>
      </c>
      <c r="F2244">
        <f t="shared" ref="F2244:F2307" si="147">ABS(E2244/B2244)*100</f>
        <v>0.76243636587468555</v>
      </c>
      <c r="G2244" s="27">
        <f t="shared" ref="G2244:G2307" si="148">F2244</f>
        <v>0.76243636587468555</v>
      </c>
    </row>
    <row r="2245" spans="1:7" x14ac:dyDescent="0.3">
      <c r="A2245">
        <v>22211</v>
      </c>
      <c r="B2245">
        <v>-5.86791064442264E-2</v>
      </c>
      <c r="C2245">
        <v>-5.82749992981242E-2</v>
      </c>
      <c r="D2245">
        <f t="shared" si="145"/>
        <v>4.0410714610220055E-4</v>
      </c>
      <c r="E2245" s="36">
        <f t="shared" si="146"/>
        <v>4.0410714610220055E-4</v>
      </c>
      <c r="F2245">
        <f t="shared" si="147"/>
        <v>0.68867297167569896</v>
      </c>
      <c r="G2245" s="27">
        <f t="shared" si="148"/>
        <v>0.68867297167569896</v>
      </c>
    </row>
    <row r="2246" spans="1:7" x14ac:dyDescent="0.3">
      <c r="A2246">
        <v>22212</v>
      </c>
      <c r="B2246">
        <v>-6.0021255552307799E-2</v>
      </c>
      <c r="C2246">
        <v>-5.9557881495490503E-2</v>
      </c>
      <c r="D2246">
        <f t="shared" si="145"/>
        <v>4.6337405681729643E-4</v>
      </c>
      <c r="E2246" s="36">
        <f t="shared" si="146"/>
        <v>4.6337405681729643E-4</v>
      </c>
      <c r="F2246">
        <f t="shared" si="147"/>
        <v>0.77201660070818001</v>
      </c>
      <c r="G2246" s="27">
        <f t="shared" si="148"/>
        <v>0.77201660070818001</v>
      </c>
    </row>
    <row r="2247" spans="1:7" x14ac:dyDescent="0.3">
      <c r="A2247">
        <v>22213</v>
      </c>
      <c r="B2247">
        <v>-6.13005991037242E-2</v>
      </c>
      <c r="C2247">
        <v>-6.0850019494497802E-2</v>
      </c>
      <c r="D2247">
        <f t="shared" si="145"/>
        <v>4.5057960922639806E-4</v>
      </c>
      <c r="E2247" s="36">
        <f t="shared" si="146"/>
        <v>4.5057960922639806E-4</v>
      </c>
      <c r="F2247">
        <f t="shared" si="147"/>
        <v>0.73503296185407752</v>
      </c>
      <c r="G2247" s="27">
        <f t="shared" si="148"/>
        <v>0.73503296185407752</v>
      </c>
    </row>
    <row r="2248" spans="1:7" x14ac:dyDescent="0.3">
      <c r="A2248">
        <v>22214</v>
      </c>
      <c r="B2248">
        <v>-6.1552698245037701E-2</v>
      </c>
      <c r="C2248">
        <v>-6.1116334711646701E-2</v>
      </c>
      <c r="D2248">
        <f t="shared" si="145"/>
        <v>4.3636353339100015E-4</v>
      </c>
      <c r="E2248" s="36">
        <f t="shared" si="146"/>
        <v>4.3636353339100015E-4</v>
      </c>
      <c r="F2248">
        <f t="shared" si="147"/>
        <v>0.70892673405455331</v>
      </c>
      <c r="G2248" s="27">
        <f t="shared" si="148"/>
        <v>0.70892673405455331</v>
      </c>
    </row>
    <row r="2249" spans="1:7" x14ac:dyDescent="0.3">
      <c r="A2249">
        <v>22215</v>
      </c>
      <c r="B2249">
        <v>-6.18046887536981E-2</v>
      </c>
      <c r="C2249">
        <v>-6.13633542414583E-2</v>
      </c>
      <c r="D2249">
        <f t="shared" si="145"/>
        <v>4.4133451223980075E-4</v>
      </c>
      <c r="E2249" s="36">
        <f t="shared" si="146"/>
        <v>4.4133451223980075E-4</v>
      </c>
      <c r="F2249">
        <f t="shared" si="147"/>
        <v>0.71407933789391242</v>
      </c>
      <c r="G2249" s="27">
        <f t="shared" si="148"/>
        <v>0.71407933789391242</v>
      </c>
    </row>
    <row r="2250" spans="1:7" x14ac:dyDescent="0.3">
      <c r="A2250">
        <v>22216</v>
      </c>
      <c r="B2250">
        <v>-6.2057380428158802E-2</v>
      </c>
      <c r="C2250">
        <v>-6.1632534145425702E-2</v>
      </c>
      <c r="D2250">
        <f t="shared" si="145"/>
        <v>4.2484628273310038E-4</v>
      </c>
      <c r="E2250" s="36">
        <f t="shared" si="146"/>
        <v>4.2484628273310038E-4</v>
      </c>
      <c r="F2250">
        <f t="shared" si="147"/>
        <v>0.68460234673444986</v>
      </c>
      <c r="G2250" s="27">
        <f t="shared" si="148"/>
        <v>0.68460234673444986</v>
      </c>
    </row>
    <row r="2251" spans="1:7" x14ac:dyDescent="0.3">
      <c r="A2251">
        <v>22217</v>
      </c>
      <c r="B2251">
        <v>-6.2287538634677703E-2</v>
      </c>
      <c r="C2251">
        <v>-6.1943319758371099E-2</v>
      </c>
      <c r="D2251">
        <f t="shared" si="145"/>
        <v>3.4421887630660397E-4</v>
      </c>
      <c r="E2251" s="36">
        <f t="shared" si="146"/>
        <v>3.4421887630660397E-4</v>
      </c>
      <c r="F2251">
        <f t="shared" si="147"/>
        <v>0.55262879839494095</v>
      </c>
      <c r="G2251" s="27">
        <f t="shared" si="148"/>
        <v>0.55262879839494095</v>
      </c>
    </row>
    <row r="2252" spans="1:7" x14ac:dyDescent="0.3">
      <c r="A2252">
        <v>22218</v>
      </c>
      <c r="B2252">
        <v>-6.2439731144685699E-2</v>
      </c>
      <c r="C2252">
        <v>-6.2239614525937001E-2</v>
      </c>
      <c r="D2252">
        <f t="shared" si="145"/>
        <v>2.0011661874869829E-4</v>
      </c>
      <c r="E2252" s="36">
        <f t="shared" si="146"/>
        <v>2.0011661874869829E-4</v>
      </c>
      <c r="F2252">
        <f t="shared" si="147"/>
        <v>0.32049564448794138</v>
      </c>
      <c r="G2252" s="27">
        <f t="shared" si="148"/>
        <v>0.32049564448794138</v>
      </c>
    </row>
    <row r="2253" spans="1:7" x14ac:dyDescent="0.3">
      <c r="A2253">
        <v>22219</v>
      </c>
      <c r="B2253">
        <v>-6.2644439244140496E-2</v>
      </c>
      <c r="C2253">
        <v>-6.23287227666217E-2</v>
      </c>
      <c r="D2253">
        <f t="shared" si="145"/>
        <v>3.1571647751879595E-4</v>
      </c>
      <c r="E2253" s="36">
        <f t="shared" si="146"/>
        <v>3.1571647751879595E-4</v>
      </c>
      <c r="F2253">
        <f t="shared" si="147"/>
        <v>0.50398164837643866</v>
      </c>
      <c r="G2253" s="27">
        <f t="shared" si="148"/>
        <v>0.50398164837643866</v>
      </c>
    </row>
    <row r="2254" spans="1:7" x14ac:dyDescent="0.3">
      <c r="A2254">
        <v>22220</v>
      </c>
      <c r="B2254">
        <v>-6.2809711201847807E-2</v>
      </c>
      <c r="C2254">
        <v>-6.2540723814653601E-2</v>
      </c>
      <c r="D2254">
        <f t="shared" si="145"/>
        <v>2.6898738719420556E-4</v>
      </c>
      <c r="E2254" s="36">
        <f t="shared" si="146"/>
        <v>2.6898738719420556E-4</v>
      </c>
      <c r="F2254">
        <f t="shared" si="147"/>
        <v>0.42825764049412185</v>
      </c>
      <c r="G2254" s="27">
        <f t="shared" si="148"/>
        <v>0.42825764049412185</v>
      </c>
    </row>
    <row r="2255" spans="1:7" x14ac:dyDescent="0.3">
      <c r="A2255">
        <v>22221</v>
      </c>
      <c r="B2255">
        <v>-6.3044150107125704E-2</v>
      </c>
      <c r="C2255">
        <v>-6.2790274710669197E-2</v>
      </c>
      <c r="D2255">
        <f t="shared" si="145"/>
        <v>2.5387539645650714E-4</v>
      </c>
      <c r="E2255" s="36">
        <f t="shared" si="146"/>
        <v>2.5387539645650714E-4</v>
      </c>
      <c r="F2255">
        <f t="shared" si="147"/>
        <v>0.40269461325930744</v>
      </c>
      <c r="G2255" s="27">
        <f t="shared" si="148"/>
        <v>0.40269461325930744</v>
      </c>
    </row>
    <row r="2256" spans="1:7" x14ac:dyDescent="0.3">
      <c r="A2256">
        <v>22222</v>
      </c>
      <c r="B2256">
        <v>-6.2039250879206802E-2</v>
      </c>
      <c r="C2256">
        <v>-6.1887683612354402E-2</v>
      </c>
      <c r="D2256">
        <f t="shared" si="145"/>
        <v>1.5156726685239957E-4</v>
      </c>
      <c r="E2256" s="36">
        <f t="shared" si="146"/>
        <v>1.5156726685239957E-4</v>
      </c>
      <c r="F2256">
        <f t="shared" si="147"/>
        <v>0.24430866702034784</v>
      </c>
      <c r="G2256" s="27">
        <f t="shared" si="148"/>
        <v>0.24430866702034784</v>
      </c>
    </row>
    <row r="2257" spans="1:7" x14ac:dyDescent="0.3">
      <c r="A2257">
        <v>22223</v>
      </c>
      <c r="B2257">
        <v>-6.1156011319411799E-2</v>
      </c>
      <c r="C2257">
        <v>-6.087596728881E-2</v>
      </c>
      <c r="D2257">
        <f t="shared" si="145"/>
        <v>2.80044030601799E-4</v>
      </c>
      <c r="E2257" s="36">
        <f t="shared" si="146"/>
        <v>2.80044030601799E-4</v>
      </c>
      <c r="F2257">
        <f t="shared" si="147"/>
        <v>0.45791742227784726</v>
      </c>
      <c r="G2257" s="27">
        <f t="shared" si="148"/>
        <v>0.45791742227784726</v>
      </c>
    </row>
    <row r="2258" spans="1:7" x14ac:dyDescent="0.3">
      <c r="A2258">
        <v>22224</v>
      </c>
      <c r="B2258">
        <v>-6.4488142211456295E-2</v>
      </c>
      <c r="C2258">
        <v>-6.3979772529089596E-2</v>
      </c>
      <c r="D2258">
        <f t="shared" si="145"/>
        <v>5.0836968236669944E-4</v>
      </c>
      <c r="E2258" s="36">
        <f t="shared" si="146"/>
        <v>5.0836968236669944E-4</v>
      </c>
      <c r="F2258">
        <f t="shared" si="147"/>
        <v>0.78831497533260897</v>
      </c>
      <c r="G2258" s="27">
        <f t="shared" si="148"/>
        <v>0.78831497533260897</v>
      </c>
    </row>
    <row r="2259" spans="1:7" x14ac:dyDescent="0.3">
      <c r="A2259">
        <v>22225</v>
      </c>
      <c r="B2259">
        <v>-6.55433133342328E-2</v>
      </c>
      <c r="C2259">
        <v>-6.5419789426823693E-2</v>
      </c>
      <c r="D2259">
        <f t="shared" si="145"/>
        <v>1.2352390740910657E-4</v>
      </c>
      <c r="E2259" s="36">
        <f t="shared" si="146"/>
        <v>1.2352390740910657E-4</v>
      </c>
      <c r="F2259">
        <f t="shared" si="147"/>
        <v>0.1884614938204397</v>
      </c>
      <c r="G2259" s="27">
        <f t="shared" si="148"/>
        <v>0.1884614938204397</v>
      </c>
    </row>
    <row r="2260" spans="1:7" x14ac:dyDescent="0.3">
      <c r="A2260">
        <v>22226</v>
      </c>
      <c r="B2260">
        <v>-6.5564264145605303E-2</v>
      </c>
      <c r="C2260">
        <v>-6.5366746502526704E-2</v>
      </c>
      <c r="D2260">
        <f t="shared" si="145"/>
        <v>1.9751764307859854E-4</v>
      </c>
      <c r="E2260" s="36">
        <f t="shared" si="146"/>
        <v>1.9751764307859854E-4</v>
      </c>
      <c r="F2260">
        <f t="shared" si="147"/>
        <v>0.30125807961475903</v>
      </c>
      <c r="G2260" s="27">
        <f t="shared" si="148"/>
        <v>0.30125807961475903</v>
      </c>
    </row>
    <row r="2261" spans="1:7" x14ac:dyDescent="0.3">
      <c r="A2261">
        <v>22227</v>
      </c>
      <c r="B2261">
        <v>-6.5502894080766094E-2</v>
      </c>
      <c r="C2261">
        <v>-6.5245851769886801E-2</v>
      </c>
      <c r="D2261">
        <f t="shared" si="145"/>
        <v>2.5704231087929352E-4</v>
      </c>
      <c r="E2261" s="36">
        <f t="shared" si="146"/>
        <v>2.5704231087929352E-4</v>
      </c>
      <c r="F2261">
        <f t="shared" si="147"/>
        <v>0.39241367039806868</v>
      </c>
      <c r="G2261" s="27">
        <f t="shared" si="148"/>
        <v>0.39241367039806868</v>
      </c>
    </row>
    <row r="2262" spans="1:7" x14ac:dyDescent="0.3">
      <c r="A2262">
        <v>22228</v>
      </c>
      <c r="B2262">
        <v>-6.5481120638638493E-2</v>
      </c>
      <c r="C2262">
        <v>-6.4997747029805805E-2</v>
      </c>
      <c r="D2262">
        <f t="shared" si="145"/>
        <v>4.8337360883268787E-4</v>
      </c>
      <c r="E2262" s="36">
        <f t="shared" si="146"/>
        <v>4.8337360883268787E-4</v>
      </c>
      <c r="F2262">
        <f t="shared" si="147"/>
        <v>0.73818774651126429</v>
      </c>
      <c r="G2262" s="27">
        <f t="shared" si="148"/>
        <v>0.73818774651126429</v>
      </c>
    </row>
    <row r="2263" spans="1:7" x14ac:dyDescent="0.3">
      <c r="A2263">
        <v>22229</v>
      </c>
      <c r="B2263">
        <v>-6.5448788705334396E-2</v>
      </c>
      <c r="C2263">
        <v>-6.4937956469714397E-2</v>
      </c>
      <c r="D2263">
        <f t="shared" si="145"/>
        <v>5.1083223561999846E-4</v>
      </c>
      <c r="E2263" s="36">
        <f t="shared" si="146"/>
        <v>5.1083223561999846E-4</v>
      </c>
      <c r="F2263">
        <f t="shared" si="147"/>
        <v>0.78050678358599346</v>
      </c>
      <c r="G2263" s="27">
        <f t="shared" si="148"/>
        <v>0.78050678358599346</v>
      </c>
    </row>
    <row r="2264" spans="1:7" x14ac:dyDescent="0.3">
      <c r="A2264">
        <v>22230</v>
      </c>
      <c r="B2264">
        <v>-6.5334095988631297E-2</v>
      </c>
      <c r="C2264">
        <v>-6.4688681392817401E-2</v>
      </c>
      <c r="D2264">
        <f t="shared" si="145"/>
        <v>6.4541459581389515E-4</v>
      </c>
      <c r="E2264" s="36">
        <f t="shared" si="146"/>
        <v>6.4541459581389515E-4</v>
      </c>
      <c r="F2264">
        <f t="shared" si="147"/>
        <v>0.98786795171422126</v>
      </c>
      <c r="G2264" s="27">
        <f t="shared" si="148"/>
        <v>0.98786795171422126</v>
      </c>
    </row>
    <row r="2265" spans="1:7" x14ac:dyDescent="0.3">
      <c r="A2265">
        <v>22231</v>
      </c>
      <c r="B2265">
        <v>-6.5022189672520297E-2</v>
      </c>
      <c r="C2265">
        <v>-6.42732474576415E-2</v>
      </c>
      <c r="D2265">
        <f t="shared" si="145"/>
        <v>7.4894221487879775E-4</v>
      </c>
      <c r="E2265" s="36">
        <f t="shared" si="146"/>
        <v>7.4894221487879775E-4</v>
      </c>
      <c r="F2265">
        <f t="shared" si="147"/>
        <v>1.1518255823908619</v>
      </c>
      <c r="G2265" s="27">
        <f t="shared" si="148"/>
        <v>1.1518255823908619</v>
      </c>
    </row>
    <row r="2266" spans="1:7" x14ac:dyDescent="0.3">
      <c r="A2266">
        <v>22232</v>
      </c>
      <c r="B2266">
        <v>-6.4458701692499606E-2</v>
      </c>
      <c r="C2266">
        <v>-6.38261357429874E-2</v>
      </c>
      <c r="D2266">
        <f t="shared" si="145"/>
        <v>6.3256594951220657E-4</v>
      </c>
      <c r="E2266" s="36">
        <f t="shared" si="146"/>
        <v>6.3256594951220657E-4</v>
      </c>
      <c r="F2266">
        <f t="shared" si="147"/>
        <v>0.98135074536540301</v>
      </c>
      <c r="G2266" s="27">
        <f t="shared" si="148"/>
        <v>0.98135074536540301</v>
      </c>
    </row>
    <row r="2267" spans="1:7" x14ac:dyDescent="0.3">
      <c r="A2267">
        <v>22233</v>
      </c>
      <c r="B2267">
        <v>-5.86260776234971E-2</v>
      </c>
      <c r="C2267">
        <v>-6.0792690593743801E-2</v>
      </c>
      <c r="D2267">
        <f t="shared" si="145"/>
        <v>2.1666129702467007E-3</v>
      </c>
      <c r="E2267" s="36">
        <f t="shared" si="146"/>
        <v>2.1666129702467007E-3</v>
      </c>
      <c r="F2267">
        <f t="shared" si="147"/>
        <v>3.6956471557945929</v>
      </c>
      <c r="G2267" s="27">
        <f t="shared" si="148"/>
        <v>3.6956471557945929</v>
      </c>
    </row>
    <row r="2268" spans="1:7" x14ac:dyDescent="0.3">
      <c r="A2268">
        <v>22234</v>
      </c>
      <c r="B2268">
        <v>-6.2918548767547003E-2</v>
      </c>
      <c r="C2268">
        <v>-6.2739765802573302E-2</v>
      </c>
      <c r="D2268">
        <f t="shared" si="145"/>
        <v>1.787829649737005E-4</v>
      </c>
      <c r="E2268" s="36">
        <f t="shared" si="146"/>
        <v>1.787829649737005E-4</v>
      </c>
      <c r="F2268">
        <f t="shared" si="147"/>
        <v>0.28414985481342769</v>
      </c>
      <c r="G2268" s="27">
        <f t="shared" si="148"/>
        <v>0.28414985481342769</v>
      </c>
    </row>
    <row r="2269" spans="1:7" x14ac:dyDescent="0.3">
      <c r="A2269">
        <v>22235</v>
      </c>
      <c r="B2269">
        <v>-6.0622245656690103E-2</v>
      </c>
      <c r="C2269">
        <v>-6.0420842890109697E-2</v>
      </c>
      <c r="D2269">
        <f t="shared" si="145"/>
        <v>2.0140276658040662E-4</v>
      </c>
      <c r="E2269" s="36">
        <f t="shared" si="146"/>
        <v>2.0140276658040662E-4</v>
      </c>
      <c r="F2269">
        <f t="shared" si="147"/>
        <v>0.3322258428382393</v>
      </c>
      <c r="G2269" s="27">
        <f t="shared" si="148"/>
        <v>0.3322258428382393</v>
      </c>
    </row>
    <row r="2270" spans="1:7" x14ac:dyDescent="0.3">
      <c r="A2270">
        <v>22236</v>
      </c>
      <c r="B2270">
        <v>-5.8401956174173798E-2</v>
      </c>
      <c r="C2270">
        <v>-5.8227294323664698E-2</v>
      </c>
      <c r="D2270">
        <f t="shared" si="145"/>
        <v>1.7466185050910021E-4</v>
      </c>
      <c r="E2270" s="36">
        <f t="shared" si="146"/>
        <v>1.7466185050910021E-4</v>
      </c>
      <c r="F2270">
        <f t="shared" si="147"/>
        <v>0.29906849350765108</v>
      </c>
      <c r="G2270" s="27">
        <f t="shared" si="148"/>
        <v>0.29906849350765108</v>
      </c>
    </row>
    <row r="2271" spans="1:7" x14ac:dyDescent="0.3">
      <c r="A2271">
        <v>22237</v>
      </c>
      <c r="B2271">
        <v>-5.6093645187467497E-2</v>
      </c>
      <c r="C2271">
        <v>-5.5896782559755699E-2</v>
      </c>
      <c r="D2271">
        <f t="shared" si="145"/>
        <v>1.9686262771179824E-4</v>
      </c>
      <c r="E2271" s="36">
        <f t="shared" si="146"/>
        <v>1.9686262771179824E-4</v>
      </c>
      <c r="F2271">
        <f t="shared" si="147"/>
        <v>0.35095352968036653</v>
      </c>
      <c r="G2271" s="27">
        <f t="shared" si="148"/>
        <v>0.35095352968036653</v>
      </c>
    </row>
    <row r="2272" spans="1:7" x14ac:dyDescent="0.3">
      <c r="A2272">
        <v>22238</v>
      </c>
      <c r="B2272">
        <v>-5.5708467663645601E-2</v>
      </c>
      <c r="C2272">
        <v>-5.5495715078398698E-2</v>
      </c>
      <c r="D2272">
        <f t="shared" si="145"/>
        <v>2.127525852469031E-4</v>
      </c>
      <c r="E2272" s="36">
        <f t="shared" si="146"/>
        <v>2.127525852469031E-4</v>
      </c>
      <c r="F2272">
        <f t="shared" si="147"/>
        <v>0.38190349541016333</v>
      </c>
      <c r="G2272" s="27">
        <f t="shared" si="148"/>
        <v>0.38190349541016333</v>
      </c>
    </row>
    <row r="2273" spans="1:7" x14ac:dyDescent="0.3">
      <c r="A2273">
        <v>22239</v>
      </c>
      <c r="B2273">
        <v>-5.5323387899444798E-2</v>
      </c>
      <c r="C2273">
        <v>-5.5104110632713699E-2</v>
      </c>
      <c r="D2273">
        <f t="shared" si="145"/>
        <v>2.1927726673109937E-4</v>
      </c>
      <c r="E2273" s="36">
        <f t="shared" si="146"/>
        <v>2.1927726673109937E-4</v>
      </c>
      <c r="F2273">
        <f t="shared" si="147"/>
        <v>0.39635545662831673</v>
      </c>
      <c r="G2273" s="27">
        <f t="shared" si="148"/>
        <v>0.39635545662831673</v>
      </c>
    </row>
    <row r="2274" spans="1:7" x14ac:dyDescent="0.3">
      <c r="A2274">
        <v>22240</v>
      </c>
      <c r="B2274">
        <v>-5.4968346663672597E-2</v>
      </c>
      <c r="C2274">
        <v>-5.4807530085264497E-2</v>
      </c>
      <c r="D2274">
        <f t="shared" si="145"/>
        <v>1.6081657840810032E-4</v>
      </c>
      <c r="E2274" s="36">
        <f t="shared" si="146"/>
        <v>1.6081657840810032E-4</v>
      </c>
      <c r="F2274">
        <f t="shared" si="147"/>
        <v>0.29256215289149412</v>
      </c>
      <c r="G2274" s="27">
        <f t="shared" si="148"/>
        <v>0.29256215289149412</v>
      </c>
    </row>
    <row r="2275" spans="1:7" x14ac:dyDescent="0.3">
      <c r="A2275">
        <v>22241</v>
      </c>
      <c r="B2275">
        <v>-5.4583387157052E-2</v>
      </c>
      <c r="C2275">
        <v>-5.4351968863956303E-2</v>
      </c>
      <c r="D2275">
        <f t="shared" si="145"/>
        <v>2.3141829309569761E-4</v>
      </c>
      <c r="E2275" s="36">
        <f t="shared" si="146"/>
        <v>2.3141829309569761E-4</v>
      </c>
      <c r="F2275">
        <f t="shared" si="147"/>
        <v>0.42397202729438732</v>
      </c>
      <c r="G2275" s="27">
        <f t="shared" si="148"/>
        <v>0.42397202729438732</v>
      </c>
    </row>
    <row r="2276" spans="1:7" x14ac:dyDescent="0.3">
      <c r="A2276">
        <v>22242</v>
      </c>
      <c r="B2276">
        <v>-5.0817418683779099E-2</v>
      </c>
      <c r="C2276">
        <v>-5.05565854728856E-2</v>
      </c>
      <c r="D2276">
        <f t="shared" si="145"/>
        <v>2.6083321089349909E-4</v>
      </c>
      <c r="E2276" s="36">
        <f t="shared" si="146"/>
        <v>2.6083321089349909E-4</v>
      </c>
      <c r="F2276">
        <f t="shared" si="147"/>
        <v>0.51327520690608586</v>
      </c>
      <c r="G2276" s="27">
        <f t="shared" si="148"/>
        <v>0.51327520690608586</v>
      </c>
    </row>
    <row r="2277" spans="1:7" x14ac:dyDescent="0.3">
      <c r="A2277">
        <v>22243</v>
      </c>
      <c r="B2277">
        <v>-4.7069296176774501E-2</v>
      </c>
      <c r="C2277">
        <v>-4.6923395683680202E-2</v>
      </c>
      <c r="D2277">
        <f t="shared" si="145"/>
        <v>1.4590049309429892E-4</v>
      </c>
      <c r="E2277" s="36">
        <f t="shared" si="146"/>
        <v>1.4590049309429892E-4</v>
      </c>
      <c r="F2277">
        <f t="shared" si="147"/>
        <v>0.30996956603377235</v>
      </c>
      <c r="G2277" s="27">
        <f t="shared" si="148"/>
        <v>0.30996956603377235</v>
      </c>
    </row>
    <row r="2278" spans="1:7" x14ac:dyDescent="0.3">
      <c r="A2278">
        <v>22244</v>
      </c>
      <c r="B2278">
        <v>-4.3241711891557399E-2</v>
      </c>
      <c r="C2278">
        <v>-4.3100452378025601E-2</v>
      </c>
      <c r="D2278">
        <f t="shared" si="145"/>
        <v>1.4125951353179816E-4</v>
      </c>
      <c r="E2278" s="36">
        <f t="shared" si="146"/>
        <v>1.4125951353179816E-4</v>
      </c>
      <c r="F2278">
        <f t="shared" si="147"/>
        <v>0.32667419339468373</v>
      </c>
      <c r="G2278" s="27">
        <f t="shared" si="148"/>
        <v>0.32667419339468373</v>
      </c>
    </row>
    <row r="2279" spans="1:7" x14ac:dyDescent="0.3">
      <c r="A2279">
        <v>22245</v>
      </c>
      <c r="B2279">
        <v>-3.9509415028830201E-2</v>
      </c>
      <c r="C2279">
        <v>-3.9350586294899501E-2</v>
      </c>
      <c r="D2279">
        <f t="shared" si="145"/>
        <v>1.5882873393070068E-4</v>
      </c>
      <c r="E2279" s="36">
        <f t="shared" si="146"/>
        <v>1.5882873393070068E-4</v>
      </c>
      <c r="F2279">
        <f t="shared" si="147"/>
        <v>0.40200224127540896</v>
      </c>
      <c r="G2279" s="27">
        <f t="shared" si="148"/>
        <v>0.40200224127540896</v>
      </c>
    </row>
    <row r="2280" spans="1:7" x14ac:dyDescent="0.3">
      <c r="A2280">
        <v>22246</v>
      </c>
      <c r="B2280">
        <v>-3.9109725784671999E-2</v>
      </c>
      <c r="C2280">
        <v>-3.9051120830301898E-2</v>
      </c>
      <c r="D2280">
        <f t="shared" si="145"/>
        <v>5.8604954370100604E-5</v>
      </c>
      <c r="E2280" s="36">
        <f t="shared" si="146"/>
        <v>5.8604954370100604E-5</v>
      </c>
      <c r="F2280">
        <f t="shared" si="147"/>
        <v>0.14984752051897338</v>
      </c>
      <c r="G2280" s="27">
        <f t="shared" si="148"/>
        <v>0.14984752051897338</v>
      </c>
    </row>
    <row r="2281" spans="1:7" x14ac:dyDescent="0.3">
      <c r="A2281">
        <v>22247</v>
      </c>
      <c r="B2281">
        <v>-3.8534867259449802E-2</v>
      </c>
      <c r="C2281">
        <v>-3.8428985449969498E-2</v>
      </c>
      <c r="D2281">
        <f t="shared" si="145"/>
        <v>1.0588180948030435E-4</v>
      </c>
      <c r="E2281" s="36">
        <f t="shared" si="146"/>
        <v>1.0588180948030435E-4</v>
      </c>
      <c r="F2281">
        <f t="shared" si="147"/>
        <v>0.27476884445304334</v>
      </c>
      <c r="G2281" s="27">
        <f t="shared" si="148"/>
        <v>0.27476884445304334</v>
      </c>
    </row>
    <row r="2282" spans="1:7" x14ac:dyDescent="0.3">
      <c r="A2282">
        <v>22248</v>
      </c>
      <c r="B2282">
        <v>-3.8148209664892997E-2</v>
      </c>
      <c r="C2282">
        <v>-3.7619441578739199E-2</v>
      </c>
      <c r="D2282">
        <f t="shared" si="145"/>
        <v>5.2876808615379828E-4</v>
      </c>
      <c r="E2282" s="36">
        <f t="shared" si="146"/>
        <v>5.2876808615379828E-4</v>
      </c>
      <c r="F2282">
        <f t="shared" si="147"/>
        <v>1.3860888644543981</v>
      </c>
      <c r="G2282" s="27">
        <f t="shared" si="148"/>
        <v>1.3860888644543981</v>
      </c>
    </row>
    <row r="2283" spans="1:7" x14ac:dyDescent="0.3">
      <c r="A2283">
        <v>22249</v>
      </c>
      <c r="B2283">
        <v>-3.76432445280592E-2</v>
      </c>
      <c r="C2283">
        <v>-3.7649301068846598E-2</v>
      </c>
      <c r="D2283">
        <f t="shared" si="145"/>
        <v>6.0565407873983124E-6</v>
      </c>
      <c r="E2283" s="36">
        <f t="shared" si="146"/>
        <v>6.0565407873983124E-6</v>
      </c>
      <c r="F2283">
        <f t="shared" si="147"/>
        <v>1.6089316591410656E-2</v>
      </c>
      <c r="G2283" s="27">
        <f t="shared" si="148"/>
        <v>1.6089316591410656E-2</v>
      </c>
    </row>
    <row r="2284" spans="1:7" x14ac:dyDescent="0.3">
      <c r="A2284">
        <v>22250</v>
      </c>
      <c r="B2284">
        <v>-3.7430576738650002E-2</v>
      </c>
      <c r="C2284">
        <v>-3.7419887615235001E-2</v>
      </c>
      <c r="D2284">
        <f t="shared" si="145"/>
        <v>1.0689123415001667E-5</v>
      </c>
      <c r="E2284" s="36">
        <f t="shared" si="146"/>
        <v>1.0689123415001667E-5</v>
      </c>
      <c r="F2284">
        <f t="shared" si="147"/>
        <v>2.8557196672752066E-2</v>
      </c>
      <c r="G2284" s="27">
        <f t="shared" si="148"/>
        <v>2.8557196672752066E-2</v>
      </c>
    </row>
    <row r="2285" spans="1:7" x14ac:dyDescent="0.3">
      <c r="A2285">
        <v>22251</v>
      </c>
      <c r="B2285">
        <v>-3.7351852794656498E-2</v>
      </c>
      <c r="C2285">
        <v>-3.7371016606895499E-2</v>
      </c>
      <c r="D2285">
        <f t="shared" si="145"/>
        <v>1.9163812239000877E-5</v>
      </c>
      <c r="E2285" s="36">
        <f t="shared" si="146"/>
        <v>1.9163812239000877E-5</v>
      </c>
      <c r="F2285">
        <f t="shared" si="147"/>
        <v>5.1306189131647105E-2</v>
      </c>
      <c r="G2285" s="27">
        <f t="shared" si="148"/>
        <v>5.1306189131647105E-2</v>
      </c>
    </row>
    <row r="2286" spans="1:7" x14ac:dyDescent="0.3">
      <c r="A2286">
        <v>22252</v>
      </c>
      <c r="B2286">
        <v>-3.7168932730755402E-2</v>
      </c>
      <c r="C2286">
        <v>-3.7201285294712602E-2</v>
      </c>
      <c r="D2286">
        <f t="shared" si="145"/>
        <v>3.2352563957199765E-5</v>
      </c>
      <c r="E2286" s="36">
        <f t="shared" si="146"/>
        <v>3.2352563957199765E-5</v>
      </c>
      <c r="F2286">
        <f t="shared" si="147"/>
        <v>8.7041950307143637E-2</v>
      </c>
      <c r="G2286" s="27">
        <f t="shared" si="148"/>
        <v>8.7041950307143637E-2</v>
      </c>
    </row>
    <row r="2287" spans="1:7" x14ac:dyDescent="0.3">
      <c r="A2287">
        <v>22253</v>
      </c>
      <c r="B2287">
        <v>-3.7130678017772902E-2</v>
      </c>
      <c r="C2287">
        <v>-3.71014419828678E-2</v>
      </c>
      <c r="D2287">
        <f t="shared" si="145"/>
        <v>2.9236034905101571E-5</v>
      </c>
      <c r="E2287" s="36">
        <f t="shared" si="146"/>
        <v>2.9236034905101571E-5</v>
      </c>
      <c r="F2287">
        <f t="shared" si="147"/>
        <v>7.8738219892207473E-2</v>
      </c>
      <c r="G2287" s="27">
        <f t="shared" si="148"/>
        <v>7.8738219892207473E-2</v>
      </c>
    </row>
    <row r="2288" spans="1:7" x14ac:dyDescent="0.3">
      <c r="A2288">
        <v>22254</v>
      </c>
      <c r="B2288">
        <v>-3.7257315060693602E-2</v>
      </c>
      <c r="C2288">
        <v>-3.7237957739333701E-2</v>
      </c>
      <c r="D2288">
        <f t="shared" si="145"/>
        <v>1.9357321359901591E-5</v>
      </c>
      <c r="E2288" s="36">
        <f t="shared" si="146"/>
        <v>1.9357321359901591E-5</v>
      </c>
      <c r="F2288">
        <f t="shared" si="147"/>
        <v>5.1955760441587825E-2</v>
      </c>
      <c r="G2288" s="27">
        <f t="shared" si="148"/>
        <v>5.1955760441587825E-2</v>
      </c>
    </row>
    <row r="2289" spans="1:7" x14ac:dyDescent="0.3">
      <c r="A2289">
        <v>22255</v>
      </c>
      <c r="B2289">
        <v>-3.7268550395235397E-2</v>
      </c>
      <c r="C2289">
        <v>-3.72169492141248E-2</v>
      </c>
      <c r="D2289">
        <f t="shared" si="145"/>
        <v>5.1601181110597083E-5</v>
      </c>
      <c r="E2289" s="36">
        <f t="shared" si="146"/>
        <v>5.1601181110597083E-5</v>
      </c>
      <c r="F2289">
        <f t="shared" si="147"/>
        <v>0.13845770914984137</v>
      </c>
      <c r="G2289" s="27">
        <f t="shared" si="148"/>
        <v>0.13845770914984137</v>
      </c>
    </row>
    <row r="2290" spans="1:7" x14ac:dyDescent="0.3">
      <c r="A2290">
        <v>22256</v>
      </c>
      <c r="B2290">
        <v>-3.7426014783249001E-2</v>
      </c>
      <c r="C2290">
        <v>-3.749558277751E-2</v>
      </c>
      <c r="D2290">
        <f t="shared" si="145"/>
        <v>6.9567994260999466E-5</v>
      </c>
      <c r="E2290" s="36">
        <f t="shared" si="146"/>
        <v>6.9567994260999466E-5</v>
      </c>
      <c r="F2290">
        <f t="shared" si="147"/>
        <v>0.18588138401563517</v>
      </c>
      <c r="G2290" s="27">
        <f t="shared" si="148"/>
        <v>0.18588138401563517</v>
      </c>
    </row>
    <row r="2291" spans="1:7" x14ac:dyDescent="0.3">
      <c r="A2291">
        <v>22257</v>
      </c>
      <c r="B2291">
        <v>-3.75826357761775E-2</v>
      </c>
      <c r="C2291">
        <v>-3.76138527398103E-2</v>
      </c>
      <c r="D2291">
        <f t="shared" si="145"/>
        <v>3.1216963632799133E-5</v>
      </c>
      <c r="E2291" s="36">
        <f t="shared" si="146"/>
        <v>3.1216963632799133E-5</v>
      </c>
      <c r="F2291">
        <f t="shared" si="147"/>
        <v>8.3062198773686396E-2</v>
      </c>
      <c r="G2291" s="27">
        <f t="shared" si="148"/>
        <v>8.3062198773686396E-2</v>
      </c>
    </row>
    <row r="2292" spans="1:7" x14ac:dyDescent="0.3">
      <c r="A2292">
        <v>22258</v>
      </c>
      <c r="B2292">
        <v>-3.9084721726275598E-2</v>
      </c>
      <c r="C2292">
        <v>-3.9168064523999499E-2</v>
      </c>
      <c r="D2292">
        <f t="shared" si="145"/>
        <v>8.3342797723900963E-5</v>
      </c>
      <c r="E2292" s="36">
        <f t="shared" si="146"/>
        <v>8.3342797723900963E-5</v>
      </c>
      <c r="F2292">
        <f t="shared" si="147"/>
        <v>0.21323625714308683</v>
      </c>
      <c r="G2292" s="27">
        <f t="shared" si="148"/>
        <v>0.21323625714308683</v>
      </c>
    </row>
    <row r="2293" spans="1:7" x14ac:dyDescent="0.3">
      <c r="A2293">
        <v>22259</v>
      </c>
      <c r="B2293">
        <v>-4.0481896067225902E-2</v>
      </c>
      <c r="C2293">
        <v>-4.0551447334050902E-2</v>
      </c>
      <c r="D2293">
        <f t="shared" si="145"/>
        <v>6.9551266825000624E-5</v>
      </c>
      <c r="E2293" s="36">
        <f t="shared" si="146"/>
        <v>6.9551266825000624E-5</v>
      </c>
      <c r="F2293">
        <f t="shared" si="147"/>
        <v>0.17180832318106082</v>
      </c>
      <c r="G2293" s="27">
        <f t="shared" si="148"/>
        <v>0.17180832318106082</v>
      </c>
    </row>
    <row r="2294" spans="1:7" x14ac:dyDescent="0.3">
      <c r="A2294">
        <v>22260</v>
      </c>
      <c r="B2294">
        <v>-4.1944358509851599E-2</v>
      </c>
      <c r="C2294">
        <v>-4.2084023868695399E-2</v>
      </c>
      <c r="D2294">
        <f t="shared" si="145"/>
        <v>1.3966535884379905E-4</v>
      </c>
      <c r="E2294" s="36">
        <f t="shared" si="146"/>
        <v>1.3966535884379905E-4</v>
      </c>
      <c r="F2294">
        <f t="shared" si="147"/>
        <v>0.33297769665733573</v>
      </c>
      <c r="G2294" s="27">
        <f t="shared" si="148"/>
        <v>0.33297769665733573</v>
      </c>
    </row>
    <row r="2295" spans="1:7" x14ac:dyDescent="0.3">
      <c r="A2295">
        <v>22261</v>
      </c>
      <c r="B2295">
        <v>-4.3446942498749502E-2</v>
      </c>
      <c r="C2295">
        <v>-4.3670429062459E-2</v>
      </c>
      <c r="D2295">
        <f t="shared" si="145"/>
        <v>2.2348656370949765E-4</v>
      </c>
      <c r="E2295" s="36">
        <f t="shared" si="146"/>
        <v>2.2348656370949765E-4</v>
      </c>
      <c r="F2295">
        <f t="shared" si="147"/>
        <v>0.51438962296582791</v>
      </c>
      <c r="G2295" s="27">
        <f t="shared" si="148"/>
        <v>0.51438962296582791</v>
      </c>
    </row>
    <row r="2296" spans="1:7" x14ac:dyDescent="0.3">
      <c r="A2296">
        <v>22262</v>
      </c>
      <c r="B2296">
        <v>-4.5459074087169399E-2</v>
      </c>
      <c r="C2296">
        <v>-4.5708895071877302E-2</v>
      </c>
      <c r="D2296">
        <f t="shared" si="145"/>
        <v>2.4982098470790332E-4</v>
      </c>
      <c r="E2296" s="36">
        <f t="shared" si="146"/>
        <v>2.4982098470790332E-4</v>
      </c>
      <c r="F2296">
        <f t="shared" si="147"/>
        <v>0.54955141459516454</v>
      </c>
      <c r="G2296" s="27">
        <f t="shared" si="148"/>
        <v>0.54955141459516454</v>
      </c>
    </row>
    <row r="2297" spans="1:7" x14ac:dyDescent="0.3">
      <c r="A2297">
        <v>22263</v>
      </c>
      <c r="B2297">
        <v>-4.74825413895534E-2</v>
      </c>
      <c r="C2297">
        <v>-4.7709425370227598E-2</v>
      </c>
      <c r="D2297">
        <f t="shared" si="145"/>
        <v>2.2688398067419874E-4</v>
      </c>
      <c r="E2297" s="36">
        <f t="shared" si="146"/>
        <v>2.2688398067419874E-4</v>
      </c>
      <c r="F2297">
        <f t="shared" si="147"/>
        <v>0.47782611047039564</v>
      </c>
      <c r="G2297" s="27">
        <f t="shared" si="148"/>
        <v>0.47782611047039564</v>
      </c>
    </row>
    <row r="2298" spans="1:7" x14ac:dyDescent="0.3">
      <c r="A2298">
        <v>22264</v>
      </c>
      <c r="B2298">
        <v>-4.9444499072664398E-2</v>
      </c>
      <c r="C2298">
        <v>-4.9662864990920798E-2</v>
      </c>
      <c r="D2298">
        <f t="shared" si="145"/>
        <v>2.1836591825639962E-4</v>
      </c>
      <c r="E2298" s="36">
        <f t="shared" si="146"/>
        <v>2.1836591825639962E-4</v>
      </c>
      <c r="F2298">
        <f t="shared" si="147"/>
        <v>0.44163844785945888</v>
      </c>
      <c r="G2298" s="27">
        <f t="shared" si="148"/>
        <v>0.44163844785945888</v>
      </c>
    </row>
    <row r="2299" spans="1:7" x14ac:dyDescent="0.3">
      <c r="A2299">
        <v>22265</v>
      </c>
      <c r="B2299">
        <v>-5.1470035712927603E-2</v>
      </c>
      <c r="C2299">
        <v>-5.1742223723661801E-2</v>
      </c>
      <c r="D2299">
        <f t="shared" si="145"/>
        <v>2.7218801073419785E-4</v>
      </c>
      <c r="E2299" s="36">
        <f t="shared" si="146"/>
        <v>2.7218801073419785E-4</v>
      </c>
      <c r="F2299">
        <f t="shared" si="147"/>
        <v>0.52882809767670913</v>
      </c>
      <c r="G2299" s="27">
        <f t="shared" si="148"/>
        <v>0.52882809767670913</v>
      </c>
    </row>
    <row r="2300" spans="1:7" x14ac:dyDescent="0.3">
      <c r="A2300">
        <v>22266</v>
      </c>
      <c r="B2300">
        <v>-5.36403091559262E-2</v>
      </c>
      <c r="C2300">
        <v>-5.3915308893063098E-2</v>
      </c>
      <c r="D2300">
        <f t="shared" si="145"/>
        <v>2.7499973713689813E-4</v>
      </c>
      <c r="E2300" s="36">
        <f t="shared" si="146"/>
        <v>2.7499973713689813E-4</v>
      </c>
      <c r="F2300">
        <f t="shared" si="147"/>
        <v>0.51267366177459117</v>
      </c>
      <c r="G2300" s="27">
        <f t="shared" si="148"/>
        <v>0.51267366177459117</v>
      </c>
    </row>
    <row r="2301" spans="1:7" x14ac:dyDescent="0.3">
      <c r="A2301">
        <v>22267</v>
      </c>
      <c r="B2301">
        <v>-5.6009428784782898E-2</v>
      </c>
      <c r="C2301">
        <v>-5.6267892876095703E-2</v>
      </c>
      <c r="D2301">
        <f t="shared" si="145"/>
        <v>2.5846409131280446E-4</v>
      </c>
      <c r="E2301" s="36">
        <f t="shared" si="146"/>
        <v>2.5846409131280446E-4</v>
      </c>
      <c r="F2301">
        <f t="shared" si="147"/>
        <v>0.46146532275120455</v>
      </c>
      <c r="G2301" s="27">
        <f t="shared" si="148"/>
        <v>0.46146532275120455</v>
      </c>
    </row>
    <row r="2302" spans="1:7" x14ac:dyDescent="0.3">
      <c r="A2302">
        <v>22268</v>
      </c>
      <c r="B2302">
        <v>-5.8222001265704898E-2</v>
      </c>
      <c r="C2302">
        <v>-5.8445345995454701E-2</v>
      </c>
      <c r="D2302">
        <f t="shared" si="145"/>
        <v>2.2334472974980257E-4</v>
      </c>
      <c r="E2302" s="36">
        <f t="shared" si="146"/>
        <v>2.2334472974980257E-4</v>
      </c>
      <c r="F2302">
        <f t="shared" si="147"/>
        <v>0.38360881607372987</v>
      </c>
      <c r="G2302" s="27">
        <f t="shared" si="148"/>
        <v>0.38360881607372987</v>
      </c>
    </row>
    <row r="2303" spans="1:7" x14ac:dyDescent="0.3">
      <c r="A2303">
        <v>22269</v>
      </c>
      <c r="B2303">
        <v>-5.4319229966008097E-2</v>
      </c>
      <c r="C2303">
        <v>-5.8004582213290898E-2</v>
      </c>
      <c r="D2303">
        <f t="shared" si="145"/>
        <v>3.6853522472828013E-3</v>
      </c>
      <c r="E2303" s="36">
        <f t="shared" si="146"/>
        <v>3.6853522472828013E-3</v>
      </c>
      <c r="F2303">
        <f t="shared" si="147"/>
        <v>6.7846179881213748</v>
      </c>
      <c r="G2303" s="27">
        <f t="shared" si="148"/>
        <v>6.7846179881213748</v>
      </c>
    </row>
    <row r="2304" spans="1:7" x14ac:dyDescent="0.3">
      <c r="A2304">
        <v>22270</v>
      </c>
      <c r="B2304">
        <v>-5.5866486463878998E-2</v>
      </c>
      <c r="C2304">
        <v>-5.6014145971894101E-2</v>
      </c>
      <c r="D2304">
        <f t="shared" si="145"/>
        <v>1.4765950801510358E-4</v>
      </c>
      <c r="E2304" s="36">
        <f t="shared" si="146"/>
        <v>1.4765950801510358E-4</v>
      </c>
      <c r="F2304">
        <f t="shared" si="147"/>
        <v>0.26430784780169453</v>
      </c>
      <c r="G2304" s="27">
        <f t="shared" si="148"/>
        <v>0.26430784780169453</v>
      </c>
    </row>
    <row r="2305" spans="1:7" x14ac:dyDescent="0.3">
      <c r="A2305">
        <v>22271</v>
      </c>
      <c r="B2305">
        <v>-5.7766971801007497E-2</v>
      </c>
      <c r="C2305">
        <v>-5.8025799884486202E-2</v>
      </c>
      <c r="D2305">
        <f t="shared" si="145"/>
        <v>2.5882808347870573E-4</v>
      </c>
      <c r="E2305" s="36">
        <f t="shared" si="146"/>
        <v>2.5882808347870573E-4</v>
      </c>
      <c r="F2305">
        <f t="shared" si="147"/>
        <v>0.44805548120178873</v>
      </c>
      <c r="G2305" s="27">
        <f t="shared" si="148"/>
        <v>0.44805548120178873</v>
      </c>
    </row>
    <row r="2306" spans="1:7" x14ac:dyDescent="0.3">
      <c r="A2306">
        <v>22272</v>
      </c>
      <c r="B2306">
        <v>-5.9728583971723301E-2</v>
      </c>
      <c r="C2306">
        <v>-5.9808475651267103E-2</v>
      </c>
      <c r="D2306">
        <f t="shared" si="145"/>
        <v>7.9891679543801775E-5</v>
      </c>
      <c r="E2306" s="36">
        <f t="shared" si="146"/>
        <v>7.9891679543801775E-5</v>
      </c>
      <c r="F2306">
        <f t="shared" si="147"/>
        <v>0.13375786638709547</v>
      </c>
      <c r="G2306" s="27">
        <f t="shared" si="148"/>
        <v>0.13375786638709547</v>
      </c>
    </row>
    <row r="2307" spans="1:7" x14ac:dyDescent="0.3">
      <c r="A2307">
        <v>22465</v>
      </c>
      <c r="B2307">
        <v>-6.4991740811615697E-2</v>
      </c>
      <c r="C2307">
        <v>-6.4334746788822103E-2</v>
      </c>
      <c r="D2307">
        <f t="shared" si="145"/>
        <v>6.5699402279359442E-4</v>
      </c>
      <c r="E2307" s="36">
        <f t="shared" si="146"/>
        <v>6.5699402279359442E-4</v>
      </c>
      <c r="F2307">
        <f t="shared" si="147"/>
        <v>1.0108884830427141</v>
      </c>
      <c r="G2307" s="27">
        <f t="shared" si="148"/>
        <v>1.0108884830427141</v>
      </c>
    </row>
    <row r="2308" spans="1:7" x14ac:dyDescent="0.3">
      <c r="A2308">
        <v>22466</v>
      </c>
      <c r="B2308">
        <v>-6.436888866255E-2</v>
      </c>
      <c r="C2308">
        <v>-6.3732424915140806E-2</v>
      </c>
      <c r="D2308">
        <f t="shared" ref="D2308:D2371" si="149">ABS(B2308-C2308)</f>
        <v>6.3646374740919387E-4</v>
      </c>
      <c r="E2308" s="36">
        <f t="shared" ref="E2308:E2371" si="150">D2308</f>
        <v>6.3646374740919387E-4</v>
      </c>
      <c r="F2308">
        <f t="shared" ref="F2308:F2371" si="151">ABS(E2308/B2308)*100</f>
        <v>0.98877541718300677</v>
      </c>
      <c r="G2308" s="27">
        <f t="shared" ref="G2308:G2371" si="152">F2308</f>
        <v>0.98877541718300677</v>
      </c>
    </row>
    <row r="2309" spans="1:7" x14ac:dyDescent="0.3">
      <c r="A2309">
        <v>22467</v>
      </c>
      <c r="B2309">
        <v>-6.3756223677831805E-2</v>
      </c>
      <c r="C2309">
        <v>-6.3135317221582804E-2</v>
      </c>
      <c r="D2309">
        <f t="shared" si="149"/>
        <v>6.2090645624900132E-4</v>
      </c>
      <c r="E2309" s="36">
        <f t="shared" si="150"/>
        <v>6.2090645624900132E-4</v>
      </c>
      <c r="F2309">
        <f t="shared" si="151"/>
        <v>0.97387583585019022</v>
      </c>
      <c r="G2309" s="27">
        <f t="shared" si="152"/>
        <v>0.97387583585019022</v>
      </c>
    </row>
    <row r="2310" spans="1:7" x14ac:dyDescent="0.3">
      <c r="A2310">
        <v>22468</v>
      </c>
      <c r="B2310">
        <v>-6.3138226043786702E-2</v>
      </c>
      <c r="C2310">
        <v>-6.2599172016398405E-2</v>
      </c>
      <c r="D2310">
        <f t="shared" si="149"/>
        <v>5.3905402738829711E-4</v>
      </c>
      <c r="E2310" s="36">
        <f t="shared" si="150"/>
        <v>5.3905402738829711E-4</v>
      </c>
      <c r="F2310">
        <f t="shared" si="151"/>
        <v>0.85376809132150822</v>
      </c>
      <c r="G2310" s="27">
        <f t="shared" si="152"/>
        <v>0.85376809132150822</v>
      </c>
    </row>
    <row r="2311" spans="1:7" x14ac:dyDescent="0.3">
      <c r="A2311">
        <v>22469</v>
      </c>
      <c r="B2311">
        <v>-6.2514517629251795E-2</v>
      </c>
      <c r="C2311">
        <v>-6.1875005394846999E-2</v>
      </c>
      <c r="D2311">
        <f t="shared" si="149"/>
        <v>6.3951223440479599E-4</v>
      </c>
      <c r="E2311" s="36">
        <f t="shared" si="150"/>
        <v>6.3951223440479599E-4</v>
      </c>
      <c r="F2311">
        <f t="shared" si="151"/>
        <v>1.0229819546836836</v>
      </c>
      <c r="G2311" s="27">
        <f t="shared" si="152"/>
        <v>1.0229819546836836</v>
      </c>
    </row>
    <row r="2312" spans="1:7" x14ac:dyDescent="0.3">
      <c r="A2312">
        <v>22470</v>
      </c>
      <c r="B2312">
        <v>-6.2165369654623999E-2</v>
      </c>
      <c r="C2312">
        <v>-6.1589534199585502E-2</v>
      </c>
      <c r="D2312">
        <f t="shared" si="149"/>
        <v>5.758354550384967E-4</v>
      </c>
      <c r="E2312" s="36">
        <f t="shared" si="150"/>
        <v>5.758354550384967E-4</v>
      </c>
      <c r="F2312">
        <f t="shared" si="151"/>
        <v>0.92629619712341693</v>
      </c>
      <c r="G2312" s="27">
        <f t="shared" si="152"/>
        <v>0.92629619712341693</v>
      </c>
    </row>
    <row r="2313" spans="1:7" x14ac:dyDescent="0.3">
      <c r="A2313">
        <v>22471</v>
      </c>
      <c r="B2313">
        <v>-6.1819042459246201E-2</v>
      </c>
      <c r="C2313">
        <v>-6.1107179723173199E-2</v>
      </c>
      <c r="D2313">
        <f t="shared" si="149"/>
        <v>7.1186273607300177E-4</v>
      </c>
      <c r="E2313" s="36">
        <f t="shared" si="150"/>
        <v>7.1186273607300177E-4</v>
      </c>
      <c r="F2313">
        <f t="shared" si="151"/>
        <v>1.151526629585524</v>
      </c>
      <c r="G2313" s="27">
        <f t="shared" si="152"/>
        <v>1.151526629585524</v>
      </c>
    </row>
    <row r="2314" spans="1:7" x14ac:dyDescent="0.3">
      <c r="A2314">
        <v>22472</v>
      </c>
      <c r="B2314">
        <v>-6.1477043583269997E-2</v>
      </c>
      <c r="C2314">
        <v>-6.0653106999222703E-2</v>
      </c>
      <c r="D2314">
        <f t="shared" si="149"/>
        <v>8.2393658404729397E-4</v>
      </c>
      <c r="E2314" s="36">
        <f t="shared" si="150"/>
        <v>8.2393658404729397E-4</v>
      </c>
      <c r="F2314">
        <f t="shared" si="151"/>
        <v>1.3402345591509792</v>
      </c>
      <c r="G2314" s="27">
        <f t="shared" si="152"/>
        <v>1.3402345591509792</v>
      </c>
    </row>
    <row r="2315" spans="1:7" x14ac:dyDescent="0.3">
      <c r="A2315">
        <v>22473</v>
      </c>
      <c r="B2315">
        <v>-6.1125146856400601E-2</v>
      </c>
      <c r="C2315">
        <v>-6.0295389780193401E-2</v>
      </c>
      <c r="D2315">
        <f t="shared" si="149"/>
        <v>8.2975707620720068E-4</v>
      </c>
      <c r="E2315" s="36">
        <f t="shared" si="150"/>
        <v>8.2975707620720068E-4</v>
      </c>
      <c r="F2315">
        <f t="shared" si="151"/>
        <v>1.3574725278886006</v>
      </c>
      <c r="G2315" s="27">
        <f t="shared" si="152"/>
        <v>1.3574725278886006</v>
      </c>
    </row>
    <row r="2316" spans="1:7" x14ac:dyDescent="0.3">
      <c r="A2316">
        <v>22474</v>
      </c>
      <c r="B2316">
        <v>-6.1013527024716498E-2</v>
      </c>
      <c r="C2316">
        <v>-6.0262016839921703E-2</v>
      </c>
      <c r="D2316">
        <f t="shared" si="149"/>
        <v>7.5151018479479442E-4</v>
      </c>
      <c r="E2316" s="36">
        <f t="shared" si="150"/>
        <v>7.5151018479479442E-4</v>
      </c>
      <c r="F2316">
        <f t="shared" si="151"/>
        <v>1.2317107720888822</v>
      </c>
      <c r="G2316" s="27">
        <f t="shared" si="152"/>
        <v>1.2317107720888822</v>
      </c>
    </row>
    <row r="2317" spans="1:7" x14ac:dyDescent="0.3">
      <c r="A2317">
        <v>22475</v>
      </c>
      <c r="B2317">
        <v>-6.0909987991933499E-2</v>
      </c>
      <c r="C2317">
        <v>-5.9946231563880702E-2</v>
      </c>
      <c r="D2317">
        <f t="shared" si="149"/>
        <v>9.6375642805279771E-4</v>
      </c>
      <c r="E2317" s="36">
        <f t="shared" si="150"/>
        <v>9.6375642805279771E-4</v>
      </c>
      <c r="F2317">
        <f t="shared" si="151"/>
        <v>1.5822633689903713</v>
      </c>
      <c r="G2317" s="27">
        <f t="shared" si="152"/>
        <v>1.5822633689903713</v>
      </c>
    </row>
    <row r="2318" spans="1:7" x14ac:dyDescent="0.3">
      <c r="A2318">
        <v>22476</v>
      </c>
      <c r="B2318">
        <v>-6.0800925832958597E-2</v>
      </c>
      <c r="C2318">
        <v>-5.9898070850370397E-2</v>
      </c>
      <c r="D2318">
        <f t="shared" si="149"/>
        <v>9.0285498258819985E-4</v>
      </c>
      <c r="E2318" s="36">
        <f t="shared" si="150"/>
        <v>9.0285498258819985E-4</v>
      </c>
      <c r="F2318">
        <f t="shared" si="151"/>
        <v>1.4849362410510956</v>
      </c>
      <c r="G2318" s="27">
        <f t="shared" si="152"/>
        <v>1.4849362410510956</v>
      </c>
    </row>
    <row r="2319" spans="1:7" x14ac:dyDescent="0.3">
      <c r="A2319">
        <v>22477</v>
      </c>
      <c r="B2319">
        <v>-6.0682071322177698E-2</v>
      </c>
      <c r="C2319">
        <v>-5.9800204434443803E-2</v>
      </c>
      <c r="D2319">
        <f t="shared" si="149"/>
        <v>8.8186688773389532E-4</v>
      </c>
      <c r="E2319" s="36">
        <f t="shared" si="150"/>
        <v>8.8186688773389532E-4</v>
      </c>
      <c r="F2319">
        <f t="shared" si="151"/>
        <v>1.4532577226176462</v>
      </c>
      <c r="G2319" s="27">
        <f t="shared" si="152"/>
        <v>1.4532577226176462</v>
      </c>
    </row>
    <row r="2320" spans="1:7" x14ac:dyDescent="0.3">
      <c r="A2320">
        <v>22478</v>
      </c>
      <c r="B2320">
        <v>-6.07485483078141E-2</v>
      </c>
      <c r="C2320">
        <v>-5.9843812484676601E-2</v>
      </c>
      <c r="D2320">
        <f t="shared" si="149"/>
        <v>9.047358231374994E-4</v>
      </c>
      <c r="E2320" s="36">
        <f t="shared" si="150"/>
        <v>9.047358231374994E-4</v>
      </c>
      <c r="F2320">
        <f t="shared" si="151"/>
        <v>1.4893126639885863</v>
      </c>
      <c r="G2320" s="27">
        <f t="shared" si="152"/>
        <v>1.4893126639885863</v>
      </c>
    </row>
    <row r="2321" spans="1:7" x14ac:dyDescent="0.3">
      <c r="A2321">
        <v>22479</v>
      </c>
      <c r="B2321">
        <v>-6.0798532121259401E-2</v>
      </c>
      <c r="C2321">
        <v>-6.0014487583570197E-2</v>
      </c>
      <c r="D2321">
        <f t="shared" si="149"/>
        <v>7.8404453768920329E-4</v>
      </c>
      <c r="E2321" s="36">
        <f t="shared" si="150"/>
        <v>7.8404453768920329E-4</v>
      </c>
      <c r="F2321">
        <f t="shared" si="151"/>
        <v>1.2895780709400495</v>
      </c>
      <c r="G2321" s="27">
        <f t="shared" si="152"/>
        <v>1.2895780709400495</v>
      </c>
    </row>
    <row r="2322" spans="1:7" x14ac:dyDescent="0.3">
      <c r="A2322">
        <v>22480</v>
      </c>
      <c r="B2322">
        <v>-6.0850039972946003E-2</v>
      </c>
      <c r="C2322">
        <v>-6.0004165575832401E-2</v>
      </c>
      <c r="D2322">
        <f t="shared" si="149"/>
        <v>8.4587439711360235E-4</v>
      </c>
      <c r="E2322" s="36">
        <f t="shared" si="150"/>
        <v>8.4587439711360235E-4</v>
      </c>
      <c r="F2322">
        <f t="shared" si="151"/>
        <v>1.3900966991799497</v>
      </c>
      <c r="G2322" s="27">
        <f t="shared" si="152"/>
        <v>1.3900966991799497</v>
      </c>
    </row>
    <row r="2323" spans="1:7" x14ac:dyDescent="0.3">
      <c r="A2323">
        <v>22481</v>
      </c>
      <c r="B2323">
        <v>-6.09166219165048E-2</v>
      </c>
      <c r="C2323">
        <v>-6.0158743154382001E-2</v>
      </c>
      <c r="D2323">
        <f t="shared" si="149"/>
        <v>7.5787876212279892E-4</v>
      </c>
      <c r="E2323" s="36">
        <f t="shared" si="150"/>
        <v>7.5787876212279892E-4</v>
      </c>
      <c r="F2323">
        <f t="shared" si="151"/>
        <v>1.2441247368601354</v>
      </c>
      <c r="G2323" s="27">
        <f t="shared" si="152"/>
        <v>1.2441247368601354</v>
      </c>
    </row>
    <row r="2324" spans="1:7" x14ac:dyDescent="0.3">
      <c r="A2324">
        <v>22482</v>
      </c>
      <c r="B2324">
        <v>-6.1330363477218902E-2</v>
      </c>
      <c r="C2324">
        <v>-6.0555413695774302E-2</v>
      </c>
      <c r="D2324">
        <f t="shared" si="149"/>
        <v>7.7494978144460047E-4</v>
      </c>
      <c r="E2324" s="36">
        <f t="shared" si="150"/>
        <v>7.7494978144460047E-4</v>
      </c>
      <c r="F2324">
        <f t="shared" si="151"/>
        <v>1.2635662623008173</v>
      </c>
      <c r="G2324" s="27">
        <f t="shared" si="152"/>
        <v>1.2635662623008173</v>
      </c>
    </row>
    <row r="2325" spans="1:7" x14ac:dyDescent="0.3">
      <c r="A2325">
        <v>22483</v>
      </c>
      <c r="B2325">
        <v>-6.1759557786556403E-2</v>
      </c>
      <c r="C2325">
        <v>-6.1082183696675098E-2</v>
      </c>
      <c r="D2325">
        <f t="shared" si="149"/>
        <v>6.7737408988130521E-4</v>
      </c>
      <c r="E2325" s="36">
        <f t="shared" si="150"/>
        <v>6.7737408988130521E-4</v>
      </c>
      <c r="F2325">
        <f t="shared" si="151"/>
        <v>1.09679232520145</v>
      </c>
      <c r="G2325" s="27">
        <f t="shared" si="152"/>
        <v>1.09679232520145</v>
      </c>
    </row>
    <row r="2326" spans="1:7" x14ac:dyDescent="0.3">
      <c r="A2326">
        <v>22484</v>
      </c>
      <c r="B2326">
        <v>-6.2184709636626999E-2</v>
      </c>
      <c r="C2326">
        <v>-6.1596182719658603E-2</v>
      </c>
      <c r="D2326">
        <f t="shared" si="149"/>
        <v>5.8852691696839599E-4</v>
      </c>
      <c r="E2326" s="36">
        <f t="shared" si="150"/>
        <v>5.8852691696839599E-4</v>
      </c>
      <c r="F2326">
        <f t="shared" si="151"/>
        <v>0.94641740776377559</v>
      </c>
      <c r="G2326" s="27">
        <f t="shared" si="152"/>
        <v>0.94641740776377559</v>
      </c>
    </row>
    <row r="2327" spans="1:7" x14ac:dyDescent="0.3">
      <c r="A2327">
        <v>22485</v>
      </c>
      <c r="B2327">
        <v>-6.2606420097819596E-2</v>
      </c>
      <c r="C2327">
        <v>-6.1935470046993402E-2</v>
      </c>
      <c r="D2327">
        <f t="shared" si="149"/>
        <v>6.7095005082619397E-4</v>
      </c>
      <c r="E2327" s="36">
        <f t="shared" si="150"/>
        <v>6.7095005082619397E-4</v>
      </c>
      <c r="F2327">
        <f t="shared" si="151"/>
        <v>1.0716952826529067</v>
      </c>
      <c r="G2327" s="27">
        <f t="shared" si="152"/>
        <v>1.0716952826529067</v>
      </c>
    </row>
    <row r="2328" spans="1:7" x14ac:dyDescent="0.3">
      <c r="A2328">
        <v>22486</v>
      </c>
      <c r="B2328">
        <v>-6.3570242872314997E-2</v>
      </c>
      <c r="C2328">
        <v>-6.3139061100209296E-2</v>
      </c>
      <c r="D2328">
        <f t="shared" si="149"/>
        <v>4.3118177210570152E-4</v>
      </c>
      <c r="E2328" s="36">
        <f t="shared" si="150"/>
        <v>4.3118177210570152E-4</v>
      </c>
      <c r="F2328">
        <f t="shared" si="151"/>
        <v>0.6782761125700878</v>
      </c>
      <c r="G2328" s="27">
        <f t="shared" si="152"/>
        <v>0.6782761125700878</v>
      </c>
    </row>
    <row r="2329" spans="1:7" x14ac:dyDescent="0.3">
      <c r="A2329">
        <v>22487</v>
      </c>
      <c r="B2329">
        <v>-6.4515918920224499E-2</v>
      </c>
      <c r="C2329">
        <v>-6.4160127493582797E-2</v>
      </c>
      <c r="D2329">
        <f t="shared" si="149"/>
        <v>3.5579142664170227E-4</v>
      </c>
      <c r="E2329" s="36">
        <f t="shared" si="150"/>
        <v>3.5579142664170227E-4</v>
      </c>
      <c r="F2329">
        <f t="shared" si="151"/>
        <v>0.55147850731483339</v>
      </c>
      <c r="G2329" s="27">
        <f t="shared" si="152"/>
        <v>0.55147850731483339</v>
      </c>
    </row>
    <row r="2330" spans="1:7" x14ac:dyDescent="0.3">
      <c r="A2330">
        <v>22488</v>
      </c>
      <c r="B2330">
        <v>-6.5469808795965603E-2</v>
      </c>
      <c r="C2330">
        <v>-6.5017953176326901E-2</v>
      </c>
      <c r="D2330">
        <f t="shared" si="149"/>
        <v>4.5185561963870247E-4</v>
      </c>
      <c r="E2330" s="36">
        <f t="shared" si="150"/>
        <v>4.5185561963870247E-4</v>
      </c>
      <c r="F2330">
        <f t="shared" si="151"/>
        <v>0.69017403280784717</v>
      </c>
      <c r="G2330" s="27">
        <f t="shared" si="152"/>
        <v>0.69017403280784717</v>
      </c>
    </row>
    <row r="2331" spans="1:7" x14ac:dyDescent="0.3">
      <c r="A2331">
        <v>22489</v>
      </c>
      <c r="B2331">
        <v>-6.6434552273857306E-2</v>
      </c>
      <c r="C2331">
        <v>-6.5999446876552001E-2</v>
      </c>
      <c r="D2331">
        <f t="shared" si="149"/>
        <v>4.3510539730530484E-4</v>
      </c>
      <c r="E2331" s="36">
        <f t="shared" si="150"/>
        <v>4.3510539730530484E-4</v>
      </c>
      <c r="F2331">
        <f t="shared" si="151"/>
        <v>0.65493840541245485</v>
      </c>
      <c r="G2331" s="27">
        <f t="shared" si="152"/>
        <v>0.65493840541245485</v>
      </c>
    </row>
    <row r="2332" spans="1:7" x14ac:dyDescent="0.3">
      <c r="A2332">
        <v>22490</v>
      </c>
      <c r="B2332">
        <v>-6.7300883847659698E-2</v>
      </c>
      <c r="C2332">
        <v>-6.67984670407437E-2</v>
      </c>
      <c r="D2332">
        <f t="shared" si="149"/>
        <v>5.0241680691599788E-4</v>
      </c>
      <c r="E2332" s="36">
        <f t="shared" si="150"/>
        <v>5.0241680691599788E-4</v>
      </c>
      <c r="F2332">
        <f t="shared" si="151"/>
        <v>0.74652334143672439</v>
      </c>
      <c r="G2332" s="27">
        <f t="shared" si="152"/>
        <v>0.74652334143672439</v>
      </c>
    </row>
    <row r="2333" spans="1:7" x14ac:dyDescent="0.3">
      <c r="A2333">
        <v>22491</v>
      </c>
      <c r="B2333">
        <v>-6.8159944679674997E-2</v>
      </c>
      <c r="C2333">
        <v>-6.7702130219072398E-2</v>
      </c>
      <c r="D2333">
        <f t="shared" si="149"/>
        <v>4.5781446060259856E-4</v>
      </c>
      <c r="E2333" s="36">
        <f t="shared" si="150"/>
        <v>4.5781446060259856E-4</v>
      </c>
      <c r="F2333">
        <f t="shared" si="151"/>
        <v>0.67167669039954025</v>
      </c>
      <c r="G2333" s="27">
        <f t="shared" si="152"/>
        <v>0.67167669039954025</v>
      </c>
    </row>
    <row r="2334" spans="1:7" x14ac:dyDescent="0.3">
      <c r="A2334">
        <v>22492</v>
      </c>
      <c r="B2334">
        <v>-6.8923009627318801E-2</v>
      </c>
      <c r="C2334">
        <v>-6.8382614957754898E-2</v>
      </c>
      <c r="D2334">
        <f t="shared" si="149"/>
        <v>5.4039466956390392E-4</v>
      </c>
      <c r="E2334" s="36">
        <f t="shared" si="150"/>
        <v>5.4039466956390392E-4</v>
      </c>
      <c r="F2334">
        <f t="shared" si="151"/>
        <v>0.78405553165181185</v>
      </c>
      <c r="G2334" s="27">
        <f t="shared" si="152"/>
        <v>0.78405553165181185</v>
      </c>
    </row>
    <row r="2335" spans="1:7" x14ac:dyDescent="0.3">
      <c r="A2335">
        <v>22493</v>
      </c>
      <c r="B2335">
        <v>-6.9651677027222095E-2</v>
      </c>
      <c r="C2335">
        <v>-6.8912278299700994E-2</v>
      </c>
      <c r="D2335">
        <f t="shared" si="149"/>
        <v>7.3939872752110114E-4</v>
      </c>
      <c r="E2335" s="36">
        <f t="shared" si="150"/>
        <v>7.3939872752110114E-4</v>
      </c>
      <c r="F2335">
        <f t="shared" si="151"/>
        <v>1.0615662954276328</v>
      </c>
      <c r="G2335" s="27">
        <f t="shared" si="152"/>
        <v>1.0615662954276328</v>
      </c>
    </row>
    <row r="2336" spans="1:7" x14ac:dyDescent="0.3">
      <c r="A2336">
        <v>22494</v>
      </c>
      <c r="B2336">
        <v>-7.0735974156515696E-2</v>
      </c>
      <c r="C2336">
        <v>-7.0044080456117097E-2</v>
      </c>
      <c r="D2336">
        <f t="shared" si="149"/>
        <v>6.9189370039859921E-4</v>
      </c>
      <c r="E2336" s="36">
        <f t="shared" si="150"/>
        <v>6.9189370039859921E-4</v>
      </c>
      <c r="F2336">
        <f t="shared" si="151"/>
        <v>0.97813553661912334</v>
      </c>
      <c r="G2336" s="27">
        <f t="shared" si="152"/>
        <v>0.97813553661912334</v>
      </c>
    </row>
    <row r="2337" spans="1:7" x14ac:dyDescent="0.3">
      <c r="A2337">
        <v>22495</v>
      </c>
      <c r="B2337">
        <v>-7.1830798281880395E-2</v>
      </c>
      <c r="C2337">
        <v>-7.1144312292074796E-2</v>
      </c>
      <c r="D2337">
        <f t="shared" si="149"/>
        <v>6.8648598980559916E-4</v>
      </c>
      <c r="E2337" s="36">
        <f t="shared" si="150"/>
        <v>6.8648598980559916E-4</v>
      </c>
      <c r="F2337">
        <f t="shared" si="151"/>
        <v>0.95569867831855637</v>
      </c>
      <c r="G2337" s="27">
        <f t="shared" si="152"/>
        <v>0.95569867831855637</v>
      </c>
    </row>
    <row r="2338" spans="1:7" x14ac:dyDescent="0.3">
      <c r="A2338">
        <v>22496</v>
      </c>
      <c r="B2338">
        <v>-7.2921170408336303E-2</v>
      </c>
      <c r="C2338">
        <v>-7.2117943542810398E-2</v>
      </c>
      <c r="D2338">
        <f t="shared" si="149"/>
        <v>8.0322686552590505E-4</v>
      </c>
      <c r="E2338" s="36">
        <f t="shared" si="150"/>
        <v>8.0322686552590505E-4</v>
      </c>
      <c r="F2338">
        <f t="shared" si="151"/>
        <v>1.1015002378981025</v>
      </c>
      <c r="G2338" s="27">
        <f t="shared" si="152"/>
        <v>1.1015002378981025</v>
      </c>
    </row>
    <row r="2339" spans="1:7" x14ac:dyDescent="0.3">
      <c r="A2339">
        <v>22497</v>
      </c>
      <c r="B2339">
        <v>-7.4001012790750095E-2</v>
      </c>
      <c r="C2339">
        <v>-7.3199488167073903E-2</v>
      </c>
      <c r="D2339">
        <f t="shared" si="149"/>
        <v>8.0152462367619193E-4</v>
      </c>
      <c r="E2339" s="36">
        <f t="shared" si="150"/>
        <v>8.0152462367619193E-4</v>
      </c>
      <c r="F2339">
        <f t="shared" si="151"/>
        <v>1.0831265592845778</v>
      </c>
      <c r="G2339" s="27">
        <f t="shared" si="152"/>
        <v>1.0831265592845778</v>
      </c>
    </row>
    <row r="2340" spans="1:7" x14ac:dyDescent="0.3">
      <c r="A2340">
        <v>22498</v>
      </c>
      <c r="B2340">
        <v>-7.4818354587356195E-2</v>
      </c>
      <c r="C2340">
        <v>-7.4153873067935999E-2</v>
      </c>
      <c r="D2340">
        <f t="shared" si="149"/>
        <v>6.6448151942019584E-4</v>
      </c>
      <c r="E2340" s="36">
        <f t="shared" si="150"/>
        <v>6.6448151942019584E-4</v>
      </c>
      <c r="F2340">
        <f t="shared" si="151"/>
        <v>0.88812634691713588</v>
      </c>
      <c r="G2340" s="27">
        <f t="shared" si="152"/>
        <v>0.88812634691713588</v>
      </c>
    </row>
    <row r="2341" spans="1:7" x14ac:dyDescent="0.3">
      <c r="A2341">
        <v>22499</v>
      </c>
      <c r="B2341">
        <v>-7.5652538941125905E-2</v>
      </c>
      <c r="C2341">
        <v>-7.5024239112956401E-2</v>
      </c>
      <c r="D2341">
        <f t="shared" si="149"/>
        <v>6.2829982816950403E-4</v>
      </c>
      <c r="E2341" s="36">
        <f t="shared" si="150"/>
        <v>6.2829982816950403E-4</v>
      </c>
      <c r="F2341">
        <f t="shared" si="151"/>
        <v>0.83050725985344342</v>
      </c>
      <c r="G2341" s="27">
        <f t="shared" si="152"/>
        <v>0.83050725985344342</v>
      </c>
    </row>
    <row r="2342" spans="1:7" x14ac:dyDescent="0.3">
      <c r="A2342">
        <v>22500</v>
      </c>
      <c r="B2342">
        <v>-7.6477321403867302E-2</v>
      </c>
      <c r="C2342">
        <v>-7.5958691592026201E-2</v>
      </c>
      <c r="D2342">
        <f t="shared" si="149"/>
        <v>5.1862981184110091E-4</v>
      </c>
      <c r="E2342" s="36">
        <f t="shared" si="150"/>
        <v>5.1862981184110091E-4</v>
      </c>
      <c r="F2342">
        <f t="shared" si="151"/>
        <v>0.67814850510033009</v>
      </c>
      <c r="G2342" s="27">
        <f t="shared" si="152"/>
        <v>0.67814850510033009</v>
      </c>
    </row>
    <row r="2343" spans="1:7" x14ac:dyDescent="0.3">
      <c r="A2343">
        <v>22501</v>
      </c>
      <c r="B2343">
        <v>-7.7303540089693396E-2</v>
      </c>
      <c r="C2343">
        <v>-7.6816278672632493E-2</v>
      </c>
      <c r="D2343">
        <f t="shared" si="149"/>
        <v>4.8726141706090242E-4</v>
      </c>
      <c r="E2343" s="36">
        <f t="shared" si="150"/>
        <v>4.8726141706090242E-4</v>
      </c>
      <c r="F2343">
        <f t="shared" si="151"/>
        <v>0.63032225496470795</v>
      </c>
      <c r="G2343" s="27">
        <f t="shared" si="152"/>
        <v>0.63032225496470795</v>
      </c>
    </row>
    <row r="2344" spans="1:7" x14ac:dyDescent="0.3">
      <c r="A2344">
        <v>22502</v>
      </c>
      <c r="B2344">
        <v>-7.8256360707067193E-2</v>
      </c>
      <c r="C2344">
        <v>-7.7727852404534198E-2</v>
      </c>
      <c r="D2344">
        <f t="shared" si="149"/>
        <v>5.2850830253299563E-4</v>
      </c>
      <c r="E2344" s="36">
        <f t="shared" si="150"/>
        <v>5.2850830253299563E-4</v>
      </c>
      <c r="F2344">
        <f t="shared" si="151"/>
        <v>0.67535507370619008</v>
      </c>
      <c r="G2344" s="27">
        <f t="shared" si="152"/>
        <v>0.67535507370619008</v>
      </c>
    </row>
    <row r="2345" spans="1:7" x14ac:dyDescent="0.3">
      <c r="A2345">
        <v>22503</v>
      </c>
      <c r="B2345">
        <v>-7.9189154334997694E-2</v>
      </c>
      <c r="C2345">
        <v>-7.8741173410324397E-2</v>
      </c>
      <c r="D2345">
        <f t="shared" si="149"/>
        <v>4.4798092467329687E-4</v>
      </c>
      <c r="E2345" s="36">
        <f t="shared" si="150"/>
        <v>4.4798092467329687E-4</v>
      </c>
      <c r="F2345">
        <f t="shared" si="151"/>
        <v>0.56570994908997463</v>
      </c>
      <c r="G2345" s="27">
        <f t="shared" si="152"/>
        <v>0.56570994908997463</v>
      </c>
    </row>
    <row r="2346" spans="1:7" x14ac:dyDescent="0.3">
      <c r="A2346">
        <v>22504</v>
      </c>
      <c r="B2346">
        <v>-8.0121870763337197E-2</v>
      </c>
      <c r="C2346">
        <v>-7.9475879105282907E-2</v>
      </c>
      <c r="D2346">
        <f t="shared" si="149"/>
        <v>6.4599165805429015E-4</v>
      </c>
      <c r="E2346" s="36">
        <f t="shared" si="150"/>
        <v>6.4599165805429015E-4</v>
      </c>
      <c r="F2346">
        <f t="shared" si="151"/>
        <v>0.80626132652644977</v>
      </c>
      <c r="G2346" s="27">
        <f t="shared" si="152"/>
        <v>0.80626132652644977</v>
      </c>
    </row>
    <row r="2347" spans="1:7" x14ac:dyDescent="0.3">
      <c r="A2347">
        <v>22505</v>
      </c>
      <c r="B2347">
        <v>-8.1054541937181104E-2</v>
      </c>
      <c r="C2347">
        <v>-8.02045069348611E-2</v>
      </c>
      <c r="D2347">
        <f t="shared" si="149"/>
        <v>8.5003500232000428E-4</v>
      </c>
      <c r="E2347" s="36">
        <f t="shared" si="150"/>
        <v>8.5003500232000428E-4</v>
      </c>
      <c r="F2347">
        <f t="shared" si="151"/>
        <v>1.0487197657335456</v>
      </c>
      <c r="G2347" s="27">
        <f t="shared" si="152"/>
        <v>1.0487197657335456</v>
      </c>
    </row>
    <row r="2348" spans="1:7" x14ac:dyDescent="0.3">
      <c r="A2348">
        <v>22506</v>
      </c>
      <c r="B2348">
        <v>-8.1107137457917602E-2</v>
      </c>
      <c r="C2348">
        <v>-8.0558830735717096E-2</v>
      </c>
      <c r="D2348">
        <f t="shared" si="149"/>
        <v>5.4830672220050614E-4</v>
      </c>
      <c r="E2348" s="36">
        <f t="shared" si="150"/>
        <v>5.4830672220050614E-4</v>
      </c>
      <c r="F2348">
        <f t="shared" si="151"/>
        <v>0.67602770777725296</v>
      </c>
      <c r="G2348" s="27">
        <f t="shared" si="152"/>
        <v>0.67602770777725296</v>
      </c>
    </row>
    <row r="2349" spans="1:7" x14ac:dyDescent="0.3">
      <c r="A2349">
        <v>22507</v>
      </c>
      <c r="B2349">
        <v>-8.1154684004032696E-2</v>
      </c>
      <c r="C2349">
        <v>-8.0371133582248497E-2</v>
      </c>
      <c r="D2349">
        <f t="shared" si="149"/>
        <v>7.8355042178419876E-4</v>
      </c>
      <c r="E2349" s="36">
        <f t="shared" si="150"/>
        <v>7.8355042178419876E-4</v>
      </c>
      <c r="F2349">
        <f t="shared" si="151"/>
        <v>0.96550240001583021</v>
      </c>
      <c r="G2349" s="27">
        <f t="shared" si="152"/>
        <v>0.96550240001583021</v>
      </c>
    </row>
    <row r="2350" spans="1:7" x14ac:dyDescent="0.3">
      <c r="A2350">
        <v>22508</v>
      </c>
      <c r="B2350">
        <v>-8.1202797553605599E-2</v>
      </c>
      <c r="C2350">
        <v>-8.0333824343550006E-2</v>
      </c>
      <c r="D2350">
        <f t="shared" si="149"/>
        <v>8.6897321005559303E-4</v>
      </c>
      <c r="E2350" s="36">
        <f t="shared" si="150"/>
        <v>8.6897321005559303E-4</v>
      </c>
      <c r="F2350">
        <f t="shared" si="151"/>
        <v>1.0701271830960564</v>
      </c>
      <c r="G2350" s="27">
        <f t="shared" si="152"/>
        <v>1.0701271830960564</v>
      </c>
    </row>
    <row r="2351" spans="1:7" x14ac:dyDescent="0.3">
      <c r="A2351">
        <v>22509</v>
      </c>
      <c r="B2351">
        <v>-8.1249316768360405E-2</v>
      </c>
      <c r="C2351">
        <v>-8.0257833441777199E-2</v>
      </c>
      <c r="D2351">
        <f t="shared" si="149"/>
        <v>9.9148332658320626E-4</v>
      </c>
      <c r="E2351" s="36">
        <f t="shared" si="150"/>
        <v>9.9148332658320626E-4</v>
      </c>
      <c r="F2351">
        <f t="shared" si="151"/>
        <v>1.2202974326662934</v>
      </c>
      <c r="G2351" s="27">
        <f t="shared" si="152"/>
        <v>1.2202974326662934</v>
      </c>
    </row>
    <row r="2352" spans="1:7" x14ac:dyDescent="0.3">
      <c r="A2352">
        <v>22510</v>
      </c>
      <c r="B2352">
        <v>-8.1262470424788999E-2</v>
      </c>
      <c r="C2352">
        <v>-8.0254992015709695E-2</v>
      </c>
      <c r="D2352">
        <f t="shared" si="149"/>
        <v>1.0074784090793043E-3</v>
      </c>
      <c r="E2352" s="36">
        <f t="shared" si="150"/>
        <v>1.0074784090793043E-3</v>
      </c>
      <c r="F2352">
        <f t="shared" si="151"/>
        <v>1.2397831419754308</v>
      </c>
      <c r="G2352" s="27">
        <f t="shared" si="152"/>
        <v>1.2397831419754308</v>
      </c>
    </row>
    <row r="2353" spans="1:7" x14ac:dyDescent="0.3">
      <c r="A2353">
        <v>22511</v>
      </c>
      <c r="B2353">
        <v>-8.12867396910429E-2</v>
      </c>
      <c r="C2353">
        <v>-8.0235544235327097E-2</v>
      </c>
      <c r="D2353">
        <f t="shared" si="149"/>
        <v>1.0511954557158032E-3</v>
      </c>
      <c r="E2353" s="36">
        <f t="shared" si="150"/>
        <v>1.0511954557158032E-3</v>
      </c>
      <c r="F2353">
        <f t="shared" si="151"/>
        <v>1.2931942647856449</v>
      </c>
      <c r="G2353" s="27">
        <f t="shared" si="152"/>
        <v>1.2931942647856449</v>
      </c>
    </row>
    <row r="2354" spans="1:7" x14ac:dyDescent="0.3">
      <c r="A2354">
        <v>22512</v>
      </c>
      <c r="B2354">
        <v>-8.1310426166558897E-2</v>
      </c>
      <c r="C2354">
        <v>-8.0253050427055606E-2</v>
      </c>
      <c r="D2354">
        <f t="shared" si="149"/>
        <v>1.0573757395032912E-3</v>
      </c>
      <c r="E2354" s="36">
        <f t="shared" si="150"/>
        <v>1.0573757395032912E-3</v>
      </c>
      <c r="F2354">
        <f t="shared" si="151"/>
        <v>1.3004183957138888</v>
      </c>
      <c r="G2354" s="27">
        <f t="shared" si="152"/>
        <v>1.3004183957138888</v>
      </c>
    </row>
    <row r="2355" spans="1:7" x14ac:dyDescent="0.3">
      <c r="A2355">
        <v>22513</v>
      </c>
      <c r="B2355">
        <v>-8.1328598275898001E-2</v>
      </c>
      <c r="C2355">
        <v>-8.03496867261142E-2</v>
      </c>
      <c r="D2355">
        <f t="shared" si="149"/>
        <v>9.7891154978380079E-4</v>
      </c>
      <c r="E2355" s="36">
        <f t="shared" si="150"/>
        <v>9.7891154978380079E-4</v>
      </c>
      <c r="F2355">
        <f t="shared" si="151"/>
        <v>1.2036498483140641</v>
      </c>
      <c r="G2355" s="27">
        <f t="shared" si="152"/>
        <v>1.2036498483140641</v>
      </c>
    </row>
    <row r="2356" spans="1:7" x14ac:dyDescent="0.3">
      <c r="A2356">
        <v>22514</v>
      </c>
      <c r="B2356">
        <v>-8.1434360876493195E-2</v>
      </c>
      <c r="C2356">
        <v>-8.0479180055419902E-2</v>
      </c>
      <c r="D2356">
        <f t="shared" si="149"/>
        <v>9.5518082107329261E-4</v>
      </c>
      <c r="E2356" s="36">
        <f t="shared" si="150"/>
        <v>9.5518082107329261E-4</v>
      </c>
      <c r="F2356">
        <f t="shared" si="151"/>
        <v>1.1729456838520049</v>
      </c>
      <c r="G2356" s="27">
        <f t="shared" si="152"/>
        <v>1.1729456838520049</v>
      </c>
    </row>
    <row r="2357" spans="1:7" x14ac:dyDescent="0.3">
      <c r="A2357">
        <v>22515</v>
      </c>
      <c r="B2357">
        <v>-8.1544535184134806E-2</v>
      </c>
      <c r="C2357">
        <v>-8.0652176367142794E-2</v>
      </c>
      <c r="D2357">
        <f t="shared" si="149"/>
        <v>8.9235881699201158E-4</v>
      </c>
      <c r="E2357" s="36">
        <f t="shared" si="150"/>
        <v>8.9235881699201158E-4</v>
      </c>
      <c r="F2357">
        <f t="shared" si="151"/>
        <v>1.0943208088402074</v>
      </c>
      <c r="G2357" s="27">
        <f t="shared" si="152"/>
        <v>1.0943208088402074</v>
      </c>
    </row>
    <row r="2358" spans="1:7" x14ac:dyDescent="0.3">
      <c r="A2358">
        <v>22516</v>
      </c>
      <c r="B2358">
        <v>-8.1658622371101094E-2</v>
      </c>
      <c r="C2358">
        <v>-8.0738524780238005E-2</v>
      </c>
      <c r="D2358">
        <f t="shared" si="149"/>
        <v>9.2009759086308929E-4</v>
      </c>
      <c r="E2358" s="36">
        <f t="shared" si="150"/>
        <v>9.2009759086308929E-4</v>
      </c>
      <c r="F2358">
        <f t="shared" si="151"/>
        <v>1.1267610990076056</v>
      </c>
      <c r="G2358" s="27">
        <f t="shared" si="152"/>
        <v>1.1267610990076056</v>
      </c>
    </row>
    <row r="2359" spans="1:7" x14ac:dyDescent="0.3">
      <c r="A2359">
        <v>22517</v>
      </c>
      <c r="B2359">
        <v>-8.1762476987758501E-2</v>
      </c>
      <c r="C2359">
        <v>-8.0747058912290906E-2</v>
      </c>
      <c r="D2359">
        <f t="shared" si="149"/>
        <v>1.0154180754675945E-3</v>
      </c>
      <c r="E2359" s="36">
        <f t="shared" si="150"/>
        <v>1.0154180754675945E-3</v>
      </c>
      <c r="F2359">
        <f t="shared" si="151"/>
        <v>1.2419120761466451</v>
      </c>
      <c r="G2359" s="27">
        <f t="shared" si="152"/>
        <v>1.2419120761466451</v>
      </c>
    </row>
    <row r="2360" spans="1:7" x14ac:dyDescent="0.3">
      <c r="A2360">
        <v>22518</v>
      </c>
      <c r="B2360">
        <v>-8.1738763337067602E-2</v>
      </c>
      <c r="C2360">
        <v>-8.0922631989912897E-2</v>
      </c>
      <c r="D2360">
        <f t="shared" si="149"/>
        <v>8.1613134715470548E-4</v>
      </c>
      <c r="E2360" s="36">
        <f t="shared" si="150"/>
        <v>8.1613134715470548E-4</v>
      </c>
      <c r="F2360">
        <f t="shared" si="151"/>
        <v>0.99846304719489087</v>
      </c>
      <c r="G2360" s="27">
        <f t="shared" si="152"/>
        <v>0.99846304719489087</v>
      </c>
    </row>
    <row r="2361" spans="1:7" x14ac:dyDescent="0.3">
      <c r="A2361">
        <v>22519</v>
      </c>
      <c r="B2361">
        <v>-8.1703887247057003E-2</v>
      </c>
      <c r="C2361">
        <v>-8.0794675746829803E-2</v>
      </c>
      <c r="D2361">
        <f t="shared" si="149"/>
        <v>9.0921150022719999E-4</v>
      </c>
      <c r="E2361" s="36">
        <f t="shared" si="150"/>
        <v>9.0921150022719999E-4</v>
      </c>
      <c r="F2361">
        <f t="shared" si="151"/>
        <v>1.1128130262369493</v>
      </c>
      <c r="G2361" s="27">
        <f t="shared" si="152"/>
        <v>1.1128130262369493</v>
      </c>
    </row>
    <row r="2362" spans="1:7" x14ac:dyDescent="0.3">
      <c r="A2362">
        <v>22520</v>
      </c>
      <c r="B2362">
        <v>-8.1680276634567298E-2</v>
      </c>
      <c r="C2362">
        <v>-8.0842225787730704E-2</v>
      </c>
      <c r="D2362">
        <f t="shared" si="149"/>
        <v>8.3805084683659381E-4</v>
      </c>
      <c r="E2362" s="36">
        <f t="shared" si="150"/>
        <v>8.3805084683659381E-4</v>
      </c>
      <c r="F2362">
        <f t="shared" si="151"/>
        <v>1.026013722487723</v>
      </c>
      <c r="G2362" s="27">
        <f t="shared" si="152"/>
        <v>1.026013722487723</v>
      </c>
    </row>
    <row r="2363" spans="1:7" x14ac:dyDescent="0.3">
      <c r="A2363">
        <v>22521</v>
      </c>
      <c r="B2363">
        <v>-8.1638898984129807E-2</v>
      </c>
      <c r="C2363">
        <v>-8.0802620902841696E-2</v>
      </c>
      <c r="D2363">
        <f t="shared" si="149"/>
        <v>8.3627808128811099E-4</v>
      </c>
      <c r="E2363" s="36">
        <f t="shared" si="150"/>
        <v>8.3627808128811099E-4</v>
      </c>
      <c r="F2363">
        <f t="shared" si="151"/>
        <v>1.0243622730025783</v>
      </c>
      <c r="G2363" s="27">
        <f t="shared" si="152"/>
        <v>1.0243622730025783</v>
      </c>
    </row>
    <row r="2364" spans="1:7" x14ac:dyDescent="0.3">
      <c r="A2364">
        <v>22522</v>
      </c>
      <c r="B2364">
        <v>-8.1685420450447202E-2</v>
      </c>
      <c r="C2364">
        <v>-8.0936347743529702E-2</v>
      </c>
      <c r="D2364">
        <f t="shared" si="149"/>
        <v>7.4907270691750016E-4</v>
      </c>
      <c r="E2364" s="36">
        <f t="shared" si="150"/>
        <v>7.4907270691750016E-4</v>
      </c>
      <c r="F2364">
        <f t="shared" si="151"/>
        <v>0.91702130292872752</v>
      </c>
      <c r="G2364" s="27">
        <f t="shared" si="152"/>
        <v>0.91702130292872752</v>
      </c>
    </row>
    <row r="2365" spans="1:7" x14ac:dyDescent="0.3">
      <c r="A2365">
        <v>22523</v>
      </c>
      <c r="B2365">
        <v>-8.1736372873311702E-2</v>
      </c>
      <c r="C2365">
        <v>-8.0995529897846905E-2</v>
      </c>
      <c r="D2365">
        <f t="shared" si="149"/>
        <v>7.4084297546479772E-4</v>
      </c>
      <c r="E2365" s="36">
        <f t="shared" si="150"/>
        <v>7.4084297546479772E-4</v>
      </c>
      <c r="F2365">
        <f t="shared" si="151"/>
        <v>0.90638102648997709</v>
      </c>
      <c r="G2365" s="27">
        <f t="shared" si="152"/>
        <v>0.90638102648997709</v>
      </c>
    </row>
    <row r="2366" spans="1:7" x14ac:dyDescent="0.3">
      <c r="A2366">
        <v>22524</v>
      </c>
      <c r="B2366">
        <v>-8.1788885012698403E-2</v>
      </c>
      <c r="C2366">
        <v>-8.0994534291582904E-2</v>
      </c>
      <c r="D2366">
        <f t="shared" si="149"/>
        <v>7.9435072111549987E-4</v>
      </c>
      <c r="E2366" s="36">
        <f t="shared" si="150"/>
        <v>7.9435072111549987E-4</v>
      </c>
      <c r="F2366">
        <f t="shared" si="151"/>
        <v>0.97122087065029727</v>
      </c>
      <c r="G2366" s="27">
        <f t="shared" si="152"/>
        <v>0.97122087065029727</v>
      </c>
    </row>
    <row r="2367" spans="1:7" x14ac:dyDescent="0.3">
      <c r="A2367">
        <v>22525</v>
      </c>
      <c r="B2367">
        <v>-8.1839806804777898E-2</v>
      </c>
      <c r="C2367">
        <v>-8.1033491004755598E-2</v>
      </c>
      <c r="D2367">
        <f t="shared" si="149"/>
        <v>8.063158000223003E-4</v>
      </c>
      <c r="E2367" s="36">
        <f t="shared" si="150"/>
        <v>8.063158000223003E-4</v>
      </c>
      <c r="F2367">
        <f t="shared" si="151"/>
        <v>0.98523668554802435</v>
      </c>
      <c r="G2367" s="27">
        <f t="shared" si="152"/>
        <v>0.98523668554802435</v>
      </c>
    </row>
    <row r="2368" spans="1:7" x14ac:dyDescent="0.3">
      <c r="A2368">
        <v>22526</v>
      </c>
      <c r="B2368">
        <v>-8.1586876871442796E-2</v>
      </c>
      <c r="C2368">
        <v>-8.0761575477100306E-2</v>
      </c>
      <c r="D2368">
        <f t="shared" si="149"/>
        <v>8.2530139434248972E-4</v>
      </c>
      <c r="E2368" s="36">
        <f t="shared" si="150"/>
        <v>8.2530139434248972E-4</v>
      </c>
      <c r="F2368">
        <f t="shared" si="151"/>
        <v>1.011561449573471</v>
      </c>
      <c r="G2368" s="27">
        <f t="shared" si="152"/>
        <v>1.011561449573471</v>
      </c>
    </row>
    <row r="2369" spans="1:7" x14ac:dyDescent="0.3">
      <c r="A2369">
        <v>22527</v>
      </c>
      <c r="B2369">
        <v>-8.1332537454139694E-2</v>
      </c>
      <c r="C2369">
        <v>-8.0481847323059796E-2</v>
      </c>
      <c r="D2369">
        <f t="shared" si="149"/>
        <v>8.506901310798981E-4</v>
      </c>
      <c r="E2369" s="36">
        <f t="shared" si="150"/>
        <v>8.506901310798981E-4</v>
      </c>
      <c r="F2369">
        <f t="shared" si="151"/>
        <v>1.0459407239809402</v>
      </c>
      <c r="G2369" s="27">
        <f t="shared" si="152"/>
        <v>1.0459407239809402</v>
      </c>
    </row>
    <row r="2370" spans="1:7" x14ac:dyDescent="0.3">
      <c r="A2370">
        <v>22528</v>
      </c>
      <c r="B2370">
        <v>-8.1071309045838993E-2</v>
      </c>
      <c r="C2370">
        <v>-8.0235173644496602E-2</v>
      </c>
      <c r="D2370">
        <f t="shared" si="149"/>
        <v>8.3613540134239162E-4</v>
      </c>
      <c r="E2370" s="36">
        <f t="shared" si="150"/>
        <v>8.3613540134239162E-4</v>
      </c>
      <c r="F2370">
        <f t="shared" si="151"/>
        <v>1.0313579627407121</v>
      </c>
      <c r="G2370" s="27">
        <f t="shared" si="152"/>
        <v>1.0313579627407121</v>
      </c>
    </row>
    <row r="2371" spans="1:7" x14ac:dyDescent="0.3">
      <c r="A2371">
        <v>22529</v>
      </c>
      <c r="B2371">
        <v>-8.07070703441959E-2</v>
      </c>
      <c r="C2371">
        <v>-7.9905509486784099E-2</v>
      </c>
      <c r="D2371">
        <f t="shared" si="149"/>
        <v>8.0156085741180105E-4</v>
      </c>
      <c r="E2371" s="36">
        <f t="shared" si="150"/>
        <v>8.0156085741180105E-4</v>
      </c>
      <c r="F2371">
        <f t="shared" si="151"/>
        <v>0.99317303179676852</v>
      </c>
      <c r="G2371" s="27">
        <f t="shared" si="152"/>
        <v>0.99317303179676852</v>
      </c>
    </row>
    <row r="2372" spans="1:7" x14ac:dyDescent="0.3">
      <c r="A2372">
        <v>22530</v>
      </c>
      <c r="B2372">
        <v>-7.82292572115625E-2</v>
      </c>
      <c r="C2372">
        <v>-7.73726163910783E-2</v>
      </c>
      <c r="D2372">
        <f t="shared" ref="D2372:D2435" si="153">ABS(B2372-C2372)</f>
        <v>8.566408204842002E-4</v>
      </c>
      <c r="E2372" s="36">
        <f t="shared" ref="E2372:E2435" si="154">D2372</f>
        <v>8.566408204842002E-4</v>
      </c>
      <c r="F2372">
        <f t="shared" ref="F2372:F2435" si="155">ABS(E2372/B2372)*100</f>
        <v>1.0950389291918092</v>
      </c>
      <c r="G2372" s="27">
        <f t="shared" ref="G2372:G2435" si="156">F2372</f>
        <v>1.0950389291918092</v>
      </c>
    </row>
    <row r="2373" spans="1:7" x14ac:dyDescent="0.3">
      <c r="A2373">
        <v>22531</v>
      </c>
      <c r="B2373">
        <v>-7.5206058344946106E-2</v>
      </c>
      <c r="C2373">
        <v>-7.4723207098157399E-2</v>
      </c>
      <c r="D2373">
        <f t="shared" si="153"/>
        <v>4.8285124678870694E-4</v>
      </c>
      <c r="E2373" s="36">
        <f t="shared" si="154"/>
        <v>4.8285124678870694E-4</v>
      </c>
      <c r="F2373">
        <f t="shared" si="155"/>
        <v>0.64203769937525901</v>
      </c>
      <c r="G2373" s="27">
        <f t="shared" si="156"/>
        <v>0.64203769937525901</v>
      </c>
    </row>
    <row r="2374" spans="1:7" x14ac:dyDescent="0.3">
      <c r="A2374">
        <v>22532</v>
      </c>
      <c r="B2374">
        <v>-7.2237461489291596E-2</v>
      </c>
      <c r="C2374">
        <v>-7.19957421404291E-2</v>
      </c>
      <c r="D2374">
        <f t="shared" si="153"/>
        <v>2.417193488624958E-4</v>
      </c>
      <c r="E2374" s="36">
        <f t="shared" si="154"/>
        <v>2.417193488624958E-4</v>
      </c>
      <c r="F2374">
        <f t="shared" si="155"/>
        <v>0.33461772310247639</v>
      </c>
      <c r="G2374" s="27">
        <f t="shared" si="156"/>
        <v>0.33461772310247639</v>
      </c>
    </row>
    <row r="2375" spans="1:7" x14ac:dyDescent="0.3">
      <c r="A2375">
        <v>22533</v>
      </c>
      <c r="B2375">
        <v>-6.9244497331052396E-2</v>
      </c>
      <c r="C2375">
        <v>-6.8553601262951597E-2</v>
      </c>
      <c r="D2375">
        <f t="shared" si="153"/>
        <v>6.9089606810079918E-4</v>
      </c>
      <c r="E2375" s="36">
        <f t="shared" si="154"/>
        <v>6.9089606810079918E-4</v>
      </c>
      <c r="F2375">
        <f t="shared" si="155"/>
        <v>0.99776313603329425</v>
      </c>
      <c r="G2375" s="27">
        <f t="shared" si="156"/>
        <v>0.99776313603329425</v>
      </c>
    </row>
    <row r="2376" spans="1:7" x14ac:dyDescent="0.3">
      <c r="A2376">
        <v>22534</v>
      </c>
      <c r="B2376">
        <v>-6.7437683536522394E-2</v>
      </c>
      <c r="C2376">
        <v>-6.4990493294610693E-2</v>
      </c>
      <c r="D2376">
        <f t="shared" si="153"/>
        <v>2.4471902419117009E-3</v>
      </c>
      <c r="E2376" s="36">
        <f t="shared" si="154"/>
        <v>2.4471902419117009E-3</v>
      </c>
      <c r="F2376">
        <f t="shared" si="155"/>
        <v>3.6288171739860693</v>
      </c>
      <c r="G2376" s="27">
        <f t="shared" si="156"/>
        <v>3.6288171739860693</v>
      </c>
    </row>
    <row r="2377" spans="1:7" x14ac:dyDescent="0.3">
      <c r="A2377">
        <v>22535</v>
      </c>
      <c r="B2377">
        <v>-6.3783153018490302E-2</v>
      </c>
      <c r="C2377">
        <v>-6.2963796145551407E-2</v>
      </c>
      <c r="D2377">
        <f t="shared" si="153"/>
        <v>8.1935687293889503E-4</v>
      </c>
      <c r="E2377" s="36">
        <f t="shared" si="154"/>
        <v>8.1935687293889503E-4</v>
      </c>
      <c r="F2377">
        <f t="shared" si="155"/>
        <v>1.2845976314488077</v>
      </c>
      <c r="G2377" s="27">
        <f t="shared" si="156"/>
        <v>1.2845976314488077</v>
      </c>
    </row>
    <row r="2378" spans="1:7" x14ac:dyDescent="0.3">
      <c r="A2378">
        <v>22536</v>
      </c>
      <c r="B2378">
        <v>-6.2468416418750602E-2</v>
      </c>
      <c r="C2378">
        <v>-6.1764123283083297E-2</v>
      </c>
      <c r="D2378">
        <f t="shared" si="153"/>
        <v>7.0429313566730545E-4</v>
      </c>
      <c r="E2378" s="36">
        <f t="shared" si="154"/>
        <v>7.0429313566730545E-4</v>
      </c>
      <c r="F2378">
        <f t="shared" si="155"/>
        <v>1.1274387539235009</v>
      </c>
      <c r="G2378" s="27">
        <f t="shared" si="156"/>
        <v>1.1274387539235009</v>
      </c>
    </row>
    <row r="2379" spans="1:7" x14ac:dyDescent="0.3">
      <c r="A2379">
        <v>22537</v>
      </c>
      <c r="B2379">
        <v>-6.1367842134924203E-2</v>
      </c>
      <c r="C2379">
        <v>-6.0743671873521102E-2</v>
      </c>
      <c r="D2379">
        <f t="shared" si="153"/>
        <v>6.2417026140310083E-4</v>
      </c>
      <c r="E2379" s="36">
        <f t="shared" si="154"/>
        <v>6.2417026140310083E-4</v>
      </c>
      <c r="F2379">
        <f t="shared" si="155"/>
        <v>1.0170966416430143</v>
      </c>
      <c r="G2379" s="27">
        <f t="shared" si="156"/>
        <v>1.0170966416430143</v>
      </c>
    </row>
    <row r="2380" spans="1:7" x14ac:dyDescent="0.3">
      <c r="A2380">
        <v>22538</v>
      </c>
      <c r="B2380">
        <v>-6.1918888472483002E-2</v>
      </c>
      <c r="C2380">
        <v>-6.2683879745869794E-2</v>
      </c>
      <c r="D2380">
        <f t="shared" si="153"/>
        <v>7.6499127338679196E-4</v>
      </c>
      <c r="E2380" s="36">
        <f t="shared" si="154"/>
        <v>7.6499127338679196E-4</v>
      </c>
      <c r="F2380">
        <f t="shared" si="155"/>
        <v>1.23547320092278</v>
      </c>
      <c r="G2380" s="27">
        <f t="shared" si="156"/>
        <v>1.23547320092278</v>
      </c>
    </row>
    <row r="2381" spans="1:7" x14ac:dyDescent="0.3">
      <c r="A2381">
        <v>22539</v>
      </c>
      <c r="B2381">
        <v>-5.8835592639370597E-2</v>
      </c>
      <c r="C2381">
        <v>-5.8240278429001098E-2</v>
      </c>
      <c r="D2381">
        <f t="shared" si="153"/>
        <v>5.9531421036949916E-4</v>
      </c>
      <c r="E2381" s="36">
        <f t="shared" si="154"/>
        <v>5.9531421036949916E-4</v>
      </c>
      <c r="F2381">
        <f t="shared" si="155"/>
        <v>1.0118266574086261</v>
      </c>
      <c r="G2381" s="27">
        <f t="shared" si="156"/>
        <v>1.0118266574086261</v>
      </c>
    </row>
    <row r="2382" spans="1:7" x14ac:dyDescent="0.3">
      <c r="A2382">
        <v>22540</v>
      </c>
      <c r="B2382">
        <v>-5.4254239904580601E-2</v>
      </c>
      <c r="C2382">
        <v>-5.3781271864190502E-2</v>
      </c>
      <c r="D2382">
        <f t="shared" si="153"/>
        <v>4.7296804039009821E-4</v>
      </c>
      <c r="E2382" s="36">
        <f t="shared" si="154"/>
        <v>4.7296804039009821E-4</v>
      </c>
      <c r="F2382">
        <f t="shared" si="155"/>
        <v>0.87176235667835111</v>
      </c>
      <c r="G2382" s="27">
        <f t="shared" si="156"/>
        <v>0.87176235667835111</v>
      </c>
    </row>
    <row r="2383" spans="1:7" x14ac:dyDescent="0.3">
      <c r="A2383">
        <v>22541</v>
      </c>
      <c r="B2383">
        <v>-4.9792599493778497E-2</v>
      </c>
      <c r="C2383">
        <v>-4.94005584797748E-2</v>
      </c>
      <c r="D2383">
        <f t="shared" si="153"/>
        <v>3.9204101400369673E-4</v>
      </c>
      <c r="E2383" s="36">
        <f t="shared" si="154"/>
        <v>3.9204101400369673E-4</v>
      </c>
      <c r="F2383">
        <f t="shared" si="155"/>
        <v>0.78734795529741641</v>
      </c>
      <c r="G2383" s="27">
        <f t="shared" si="156"/>
        <v>0.78734795529741641</v>
      </c>
    </row>
    <row r="2384" spans="1:7" x14ac:dyDescent="0.3">
      <c r="A2384">
        <v>22542</v>
      </c>
      <c r="B2384">
        <v>-4.6598076705819502E-2</v>
      </c>
      <c r="C2384">
        <v>-4.6365404911256097E-2</v>
      </c>
      <c r="D2384">
        <f t="shared" si="153"/>
        <v>2.3267179456340492E-4</v>
      </c>
      <c r="E2384" s="36">
        <f t="shared" si="154"/>
        <v>2.3267179456340492E-4</v>
      </c>
      <c r="F2384">
        <f t="shared" si="155"/>
        <v>0.49931630447388653</v>
      </c>
      <c r="G2384" s="27">
        <f t="shared" si="156"/>
        <v>0.49931630447388653</v>
      </c>
    </row>
    <row r="2385" spans="1:7" x14ac:dyDescent="0.3">
      <c r="A2385">
        <v>22543</v>
      </c>
      <c r="B2385">
        <v>-4.3352977857171203E-2</v>
      </c>
      <c r="C2385">
        <v>-4.3260406699773303E-2</v>
      </c>
      <c r="D2385">
        <f t="shared" si="153"/>
        <v>9.2571157397899895E-5</v>
      </c>
      <c r="E2385" s="36">
        <f t="shared" si="154"/>
        <v>9.2571157397899895E-5</v>
      </c>
      <c r="F2385">
        <f t="shared" si="155"/>
        <v>0.213528947660483</v>
      </c>
      <c r="G2385" s="27">
        <f t="shared" si="156"/>
        <v>0.213528947660483</v>
      </c>
    </row>
    <row r="2386" spans="1:7" x14ac:dyDescent="0.3">
      <c r="A2386">
        <v>22544</v>
      </c>
      <c r="B2386">
        <v>-4.0121976519435103E-2</v>
      </c>
      <c r="C2386">
        <v>-4.00509410945004E-2</v>
      </c>
      <c r="D2386">
        <f t="shared" si="153"/>
        <v>7.1035424934702551E-5</v>
      </c>
      <c r="E2386" s="36">
        <f t="shared" si="154"/>
        <v>7.1035424934702551E-5</v>
      </c>
      <c r="F2386">
        <f t="shared" si="155"/>
        <v>0.17704866782994344</v>
      </c>
      <c r="G2386" s="27">
        <f t="shared" si="156"/>
        <v>0.17704866782994344</v>
      </c>
    </row>
    <row r="2387" spans="1:7" x14ac:dyDescent="0.3">
      <c r="A2387">
        <v>22545</v>
      </c>
      <c r="B2387">
        <v>-3.6932508286679502E-2</v>
      </c>
      <c r="C2387">
        <v>-3.6975422495442403E-2</v>
      </c>
      <c r="D2387">
        <f t="shared" si="153"/>
        <v>4.2914208762900863E-5</v>
      </c>
      <c r="E2387" s="36">
        <f t="shared" si="154"/>
        <v>4.2914208762900863E-5</v>
      </c>
      <c r="F2387">
        <f t="shared" si="155"/>
        <v>0.11619630172364651</v>
      </c>
      <c r="G2387" s="27">
        <f t="shared" si="156"/>
        <v>0.11619630172364651</v>
      </c>
    </row>
    <row r="2388" spans="1:7" x14ac:dyDescent="0.3">
      <c r="A2388">
        <v>22546</v>
      </c>
      <c r="B2388">
        <v>-4.6053175656070103E-2</v>
      </c>
      <c r="C2388">
        <v>-4.5972044195317502E-2</v>
      </c>
      <c r="D2388">
        <f t="shared" si="153"/>
        <v>8.1131460752600915E-5</v>
      </c>
      <c r="E2388" s="36">
        <f t="shared" si="154"/>
        <v>8.1131460752600915E-5</v>
      </c>
      <c r="F2388">
        <f t="shared" si="155"/>
        <v>0.17616909061494279</v>
      </c>
      <c r="G2388" s="27">
        <f t="shared" si="156"/>
        <v>0.17616909061494279</v>
      </c>
    </row>
    <row r="2389" spans="1:7" x14ac:dyDescent="0.3">
      <c r="A2389">
        <v>22547</v>
      </c>
      <c r="B2389">
        <v>-5.5110832326109298E-2</v>
      </c>
      <c r="C2389">
        <v>-5.5101312032578197E-2</v>
      </c>
      <c r="D2389">
        <f t="shared" si="153"/>
        <v>9.520293531101176E-6</v>
      </c>
      <c r="E2389" s="36">
        <f t="shared" si="154"/>
        <v>9.520293531101176E-6</v>
      </c>
      <c r="F2389">
        <f t="shared" si="155"/>
        <v>1.7274813551656054E-2</v>
      </c>
      <c r="G2389" s="27">
        <f t="shared" si="156"/>
        <v>1.7274813551656054E-2</v>
      </c>
    </row>
    <row r="2390" spans="1:7" x14ac:dyDescent="0.3">
      <c r="A2390">
        <v>22548</v>
      </c>
      <c r="B2390">
        <v>-6.4214820472089096E-2</v>
      </c>
      <c r="C2390">
        <v>-6.4173442212655696E-2</v>
      </c>
      <c r="D2390">
        <f t="shared" si="153"/>
        <v>4.1378259433400011E-5</v>
      </c>
      <c r="E2390" s="36">
        <f t="shared" si="154"/>
        <v>4.1378259433400011E-5</v>
      </c>
      <c r="F2390">
        <f t="shared" si="155"/>
        <v>6.4437242258405178E-2</v>
      </c>
      <c r="G2390" s="27">
        <f t="shared" si="156"/>
        <v>6.4437242258405178E-2</v>
      </c>
    </row>
    <row r="2391" spans="1:7" x14ac:dyDescent="0.3">
      <c r="A2391">
        <v>22549</v>
      </c>
      <c r="B2391">
        <v>-7.2053160508067704E-2</v>
      </c>
      <c r="C2391">
        <v>-6.9726409038807599E-2</v>
      </c>
      <c r="D2391">
        <f t="shared" si="153"/>
        <v>2.3267514692601049E-3</v>
      </c>
      <c r="E2391" s="36">
        <f t="shared" si="154"/>
        <v>2.3267514692601049E-3</v>
      </c>
      <c r="F2391">
        <f t="shared" si="155"/>
        <v>3.2292150029971016</v>
      </c>
      <c r="G2391" s="27">
        <f t="shared" si="156"/>
        <v>3.2292150029971016</v>
      </c>
    </row>
    <row r="2392" spans="1:7" x14ac:dyDescent="0.3">
      <c r="A2392">
        <v>22550</v>
      </c>
      <c r="B2392">
        <v>-6.91851560369032E-2</v>
      </c>
      <c r="C2392">
        <v>-6.8541679760928398E-2</v>
      </c>
      <c r="D2392">
        <f t="shared" si="153"/>
        <v>6.434762759748025E-4</v>
      </c>
      <c r="E2392" s="36">
        <f t="shared" si="154"/>
        <v>6.434762759748025E-4</v>
      </c>
      <c r="F2392">
        <f t="shared" si="155"/>
        <v>0.93007852093529109</v>
      </c>
      <c r="G2392" s="27">
        <f t="shared" si="156"/>
        <v>0.93007852093529109</v>
      </c>
    </row>
    <row r="2393" spans="1:7" x14ac:dyDescent="0.3">
      <c r="A2393">
        <v>22551</v>
      </c>
      <c r="B2393">
        <v>-7.3500046215690104E-2</v>
      </c>
      <c r="C2393">
        <v>-7.1334570358302596E-2</v>
      </c>
      <c r="D2393">
        <f t="shared" si="153"/>
        <v>2.1654758573875083E-3</v>
      </c>
      <c r="E2393" s="36">
        <f t="shared" si="154"/>
        <v>2.1654758573875083E-3</v>
      </c>
      <c r="F2393">
        <f t="shared" si="155"/>
        <v>2.9462238037684974</v>
      </c>
      <c r="G2393" s="27">
        <f t="shared" si="156"/>
        <v>2.9462238037684974</v>
      </c>
    </row>
    <row r="2394" spans="1:7" x14ac:dyDescent="0.3">
      <c r="A2394">
        <v>22552</v>
      </c>
      <c r="B2394">
        <v>-7.6675651184931401E-2</v>
      </c>
      <c r="C2394">
        <v>-7.6258196996477998E-2</v>
      </c>
      <c r="D2394">
        <f t="shared" si="153"/>
        <v>4.1745418845340332E-4</v>
      </c>
      <c r="E2394" s="36">
        <f t="shared" si="154"/>
        <v>4.1745418845340332E-4</v>
      </c>
      <c r="F2394">
        <f t="shared" si="155"/>
        <v>0.54444166042562814</v>
      </c>
      <c r="G2394" s="27">
        <f t="shared" si="156"/>
        <v>0.54444166042562814</v>
      </c>
    </row>
    <row r="2395" spans="1:7" x14ac:dyDescent="0.3">
      <c r="A2395">
        <v>22553</v>
      </c>
      <c r="B2395">
        <v>-8.0198302168195706E-2</v>
      </c>
      <c r="C2395">
        <v>-7.99867193734385E-2</v>
      </c>
      <c r="D2395">
        <f t="shared" si="153"/>
        <v>2.1158279475720632E-4</v>
      </c>
      <c r="E2395" s="36">
        <f t="shared" si="154"/>
        <v>2.1158279475720632E-4</v>
      </c>
      <c r="F2395">
        <f t="shared" si="155"/>
        <v>0.26382453123940802</v>
      </c>
      <c r="G2395" s="27">
        <f t="shared" si="156"/>
        <v>0.26382453123940802</v>
      </c>
    </row>
    <row r="2396" spans="1:7" x14ac:dyDescent="0.3">
      <c r="A2396">
        <v>22554</v>
      </c>
      <c r="B2396">
        <v>-8.4129429091956406E-2</v>
      </c>
      <c r="C2396">
        <v>-8.3520509416428496E-2</v>
      </c>
      <c r="D2396">
        <f t="shared" si="153"/>
        <v>6.0891967552791082E-4</v>
      </c>
      <c r="E2396" s="36">
        <f t="shared" si="154"/>
        <v>6.0891967552791082E-4</v>
      </c>
      <c r="F2396">
        <f t="shared" si="155"/>
        <v>0.72378914501171798</v>
      </c>
      <c r="G2396" s="27">
        <f t="shared" si="156"/>
        <v>0.72378914501171798</v>
      </c>
    </row>
    <row r="2397" spans="1:7" x14ac:dyDescent="0.3">
      <c r="A2397">
        <v>22555</v>
      </c>
      <c r="B2397">
        <v>-8.7855725272318497E-2</v>
      </c>
      <c r="C2397">
        <v>-8.7070192271678698E-2</v>
      </c>
      <c r="D2397">
        <f t="shared" si="153"/>
        <v>7.855330006397987E-4</v>
      </c>
      <c r="E2397" s="36">
        <f t="shared" si="154"/>
        <v>7.855330006397987E-4</v>
      </c>
      <c r="F2397">
        <f t="shared" si="155"/>
        <v>0.89411702903248791</v>
      </c>
      <c r="G2397" s="27">
        <f t="shared" si="156"/>
        <v>0.89411702903248791</v>
      </c>
    </row>
    <row r="2398" spans="1:7" x14ac:dyDescent="0.3">
      <c r="A2398">
        <v>22556</v>
      </c>
      <c r="B2398">
        <v>-8.7488337455060003E-2</v>
      </c>
      <c r="C2398">
        <v>-8.6582809169636898E-2</v>
      </c>
      <c r="D2398">
        <f t="shared" si="153"/>
        <v>9.0552828542310448E-4</v>
      </c>
      <c r="E2398" s="36">
        <f t="shared" si="154"/>
        <v>9.0552828542310448E-4</v>
      </c>
      <c r="F2398">
        <f t="shared" si="155"/>
        <v>1.0350274239560739</v>
      </c>
      <c r="G2398" s="27">
        <f t="shared" si="156"/>
        <v>1.0350274239560739</v>
      </c>
    </row>
    <row r="2399" spans="1:7" x14ac:dyDescent="0.3">
      <c r="A2399">
        <v>22557</v>
      </c>
      <c r="B2399">
        <v>-8.6622814642327906E-2</v>
      </c>
      <c r="C2399">
        <v>-8.5470429805259193E-2</v>
      </c>
      <c r="D2399">
        <f t="shared" si="153"/>
        <v>1.1523848370687123E-3</v>
      </c>
      <c r="E2399" s="36">
        <f t="shared" si="154"/>
        <v>1.1523848370687123E-3</v>
      </c>
      <c r="F2399">
        <f t="shared" si="155"/>
        <v>1.3303479479707461</v>
      </c>
      <c r="G2399" s="27">
        <f t="shared" si="156"/>
        <v>1.3303479479707461</v>
      </c>
    </row>
    <row r="2400" spans="1:7" x14ac:dyDescent="0.3">
      <c r="A2400">
        <v>22558</v>
      </c>
      <c r="B2400">
        <v>-8.5760256783545097E-2</v>
      </c>
      <c r="C2400">
        <v>-8.4405663841400094E-2</v>
      </c>
      <c r="D2400">
        <f t="shared" si="153"/>
        <v>1.3545929421450026E-3</v>
      </c>
      <c r="E2400" s="36">
        <f t="shared" si="154"/>
        <v>1.3545929421450026E-3</v>
      </c>
      <c r="F2400">
        <f t="shared" si="155"/>
        <v>1.5795112945661209</v>
      </c>
      <c r="G2400" s="27">
        <f t="shared" si="156"/>
        <v>1.5795112945661209</v>
      </c>
    </row>
    <row r="2401" spans="1:7" x14ac:dyDescent="0.3">
      <c r="A2401">
        <v>22559</v>
      </c>
      <c r="B2401">
        <v>-8.48873409530983E-2</v>
      </c>
      <c r="C2401">
        <v>-8.3334884221556799E-2</v>
      </c>
      <c r="D2401">
        <f t="shared" si="153"/>
        <v>1.5524567315415017E-3</v>
      </c>
      <c r="E2401" s="36">
        <f t="shared" si="154"/>
        <v>1.5524567315415017E-3</v>
      </c>
      <c r="F2401">
        <f t="shared" si="155"/>
        <v>1.8288436345288051</v>
      </c>
      <c r="G2401" s="27">
        <f t="shared" si="156"/>
        <v>1.8288436345288051</v>
      </c>
    </row>
    <row r="2402" spans="1:7" x14ac:dyDescent="0.3">
      <c r="A2402">
        <v>22560</v>
      </c>
      <c r="B2402">
        <v>-8.4024348361440807E-2</v>
      </c>
      <c r="C2402">
        <v>-8.2322678067869706E-2</v>
      </c>
      <c r="D2402">
        <f t="shared" si="153"/>
        <v>1.7016702935711003E-3</v>
      </c>
      <c r="E2402" s="36">
        <f t="shared" si="154"/>
        <v>1.7016702935711003E-3</v>
      </c>
      <c r="F2402">
        <f t="shared" si="155"/>
        <v>2.0252109379666492</v>
      </c>
      <c r="G2402" s="27">
        <f t="shared" si="156"/>
        <v>2.0252109379666492</v>
      </c>
    </row>
    <row r="2403" spans="1:7" x14ac:dyDescent="0.3">
      <c r="A2403">
        <v>24865</v>
      </c>
      <c r="B2403">
        <v>-5.8897757159945399E-2</v>
      </c>
      <c r="C2403">
        <v>-5.88173227522703E-2</v>
      </c>
      <c r="D2403">
        <f t="shared" si="153"/>
        <v>8.0434407675099295E-5</v>
      </c>
      <c r="E2403" s="36">
        <f t="shared" si="154"/>
        <v>8.0434407675099295E-5</v>
      </c>
      <c r="F2403">
        <f t="shared" si="155"/>
        <v>0.13656616406744998</v>
      </c>
      <c r="G2403" s="27">
        <f t="shared" si="156"/>
        <v>0.13656616406744998</v>
      </c>
    </row>
    <row r="2404" spans="1:7" x14ac:dyDescent="0.3">
      <c r="A2404">
        <v>24866</v>
      </c>
      <c r="B2404">
        <v>-5.8488138676593797E-2</v>
      </c>
      <c r="C2404">
        <v>-5.8219722020055202E-2</v>
      </c>
      <c r="D2404">
        <f t="shared" si="153"/>
        <v>2.6841665653859481E-4</v>
      </c>
      <c r="E2404" s="36">
        <f t="shared" si="154"/>
        <v>2.6841665653859481E-4</v>
      </c>
      <c r="F2404">
        <f t="shared" si="155"/>
        <v>0.45892494206865864</v>
      </c>
      <c r="G2404" s="27">
        <f t="shared" si="156"/>
        <v>0.45892494206865864</v>
      </c>
    </row>
    <row r="2405" spans="1:7" x14ac:dyDescent="0.3">
      <c r="A2405">
        <v>24867</v>
      </c>
      <c r="B2405">
        <v>-5.8068894698375798E-2</v>
      </c>
      <c r="C2405">
        <v>-5.7674990485908198E-2</v>
      </c>
      <c r="D2405">
        <f t="shared" si="153"/>
        <v>3.9390421246759955E-4</v>
      </c>
      <c r="E2405" s="36">
        <f t="shared" si="154"/>
        <v>3.9390421246759955E-4</v>
      </c>
      <c r="F2405">
        <f t="shared" si="155"/>
        <v>0.67833943544755837</v>
      </c>
      <c r="G2405" s="27">
        <f t="shared" si="156"/>
        <v>0.67833943544755837</v>
      </c>
    </row>
    <row r="2406" spans="1:7" x14ac:dyDescent="0.3">
      <c r="A2406">
        <v>24868</v>
      </c>
      <c r="B2406">
        <v>-5.7639058328232899E-2</v>
      </c>
      <c r="C2406">
        <v>-5.7391154614407303E-2</v>
      </c>
      <c r="D2406">
        <f t="shared" si="153"/>
        <v>2.4790371382559656E-4</v>
      </c>
      <c r="E2406" s="36">
        <f t="shared" si="154"/>
        <v>2.4790371382559656E-4</v>
      </c>
      <c r="F2406">
        <f t="shared" si="155"/>
        <v>0.43009674518601182</v>
      </c>
      <c r="G2406" s="27">
        <f t="shared" si="156"/>
        <v>0.43009674518601182</v>
      </c>
    </row>
    <row r="2407" spans="1:7" x14ac:dyDescent="0.3">
      <c r="A2407">
        <v>24869</v>
      </c>
      <c r="B2407">
        <v>-5.7225880741616997E-2</v>
      </c>
      <c r="C2407">
        <v>-5.69448180594661E-2</v>
      </c>
      <c r="D2407">
        <f t="shared" si="153"/>
        <v>2.8106268215089686E-4</v>
      </c>
      <c r="E2407" s="36">
        <f t="shared" si="154"/>
        <v>2.8106268215089686E-4</v>
      </c>
      <c r="F2407">
        <f t="shared" si="155"/>
        <v>0.49114610121936775</v>
      </c>
      <c r="G2407" s="27">
        <f t="shared" si="156"/>
        <v>0.49114610121936775</v>
      </c>
    </row>
    <row r="2408" spans="1:7" x14ac:dyDescent="0.3">
      <c r="A2408">
        <v>24870</v>
      </c>
      <c r="B2408">
        <v>-5.7022364286113299E-2</v>
      </c>
      <c r="C2408">
        <v>-5.6730763926536101E-2</v>
      </c>
      <c r="D2408">
        <f t="shared" si="153"/>
        <v>2.9160035957719738E-4</v>
      </c>
      <c r="E2408" s="36">
        <f t="shared" si="154"/>
        <v>2.9160035957719738E-4</v>
      </c>
      <c r="F2408">
        <f t="shared" si="155"/>
        <v>0.51137893566474069</v>
      </c>
      <c r="G2408" s="27">
        <f t="shared" si="156"/>
        <v>0.51137893566474069</v>
      </c>
    </row>
    <row r="2409" spans="1:7" x14ac:dyDescent="0.3">
      <c r="A2409">
        <v>24871</v>
      </c>
      <c r="B2409">
        <v>-5.6801968580363203E-2</v>
      </c>
      <c r="C2409">
        <v>-5.6538877882338003E-2</v>
      </c>
      <c r="D2409">
        <f t="shared" si="153"/>
        <v>2.6309069802520069E-4</v>
      </c>
      <c r="E2409" s="36">
        <f t="shared" si="154"/>
        <v>2.6309069802520069E-4</v>
      </c>
      <c r="F2409">
        <f t="shared" si="155"/>
        <v>0.46317179597918517</v>
      </c>
      <c r="G2409" s="27">
        <f t="shared" si="156"/>
        <v>0.46317179597918517</v>
      </c>
    </row>
    <row r="2410" spans="1:7" x14ac:dyDescent="0.3">
      <c r="A2410">
        <v>24872</v>
      </c>
      <c r="B2410">
        <v>-5.6598761695199298E-2</v>
      </c>
      <c r="C2410">
        <v>-5.6312465781239503E-2</v>
      </c>
      <c r="D2410">
        <f t="shared" si="153"/>
        <v>2.8629591395979564E-4</v>
      </c>
      <c r="E2410" s="36">
        <f t="shared" si="154"/>
        <v>2.8629591395979564E-4</v>
      </c>
      <c r="F2410">
        <f t="shared" si="155"/>
        <v>0.50583423627107238</v>
      </c>
      <c r="G2410" s="27">
        <f t="shared" si="156"/>
        <v>0.50583423627107238</v>
      </c>
    </row>
    <row r="2411" spans="1:7" x14ac:dyDescent="0.3">
      <c r="A2411">
        <v>24873</v>
      </c>
      <c r="B2411">
        <v>-5.6393735887996697E-2</v>
      </c>
      <c r="C2411">
        <v>-5.60917052024155E-2</v>
      </c>
      <c r="D2411">
        <f t="shared" si="153"/>
        <v>3.0203068558119772E-4</v>
      </c>
      <c r="E2411" s="36">
        <f t="shared" si="154"/>
        <v>3.0203068558119772E-4</v>
      </c>
      <c r="F2411">
        <f t="shared" si="155"/>
        <v>0.53557488402800491</v>
      </c>
      <c r="G2411" s="27">
        <f t="shared" si="156"/>
        <v>0.53557488402800491</v>
      </c>
    </row>
    <row r="2412" spans="1:7" x14ac:dyDescent="0.3">
      <c r="A2412">
        <v>24874</v>
      </c>
      <c r="B2412">
        <v>-5.6201889857165697E-2</v>
      </c>
      <c r="C2412">
        <v>-5.5820249706526E-2</v>
      </c>
      <c r="D2412">
        <f t="shared" si="153"/>
        <v>3.816401506396977E-4</v>
      </c>
      <c r="E2412" s="36">
        <f t="shared" si="154"/>
        <v>3.816401506396977E-4</v>
      </c>
      <c r="F2412">
        <f t="shared" si="155"/>
        <v>0.67905216641222765</v>
      </c>
      <c r="G2412" s="27">
        <f t="shared" si="156"/>
        <v>0.67905216641222765</v>
      </c>
    </row>
    <row r="2413" spans="1:7" x14ac:dyDescent="0.3">
      <c r="A2413">
        <v>24875</v>
      </c>
      <c r="B2413">
        <v>-5.5984559823363797E-2</v>
      </c>
      <c r="C2413">
        <v>-5.5475280018120798E-2</v>
      </c>
      <c r="D2413">
        <f t="shared" si="153"/>
        <v>5.0927980524299865E-4</v>
      </c>
      <c r="E2413" s="36">
        <f t="shared" si="154"/>
        <v>5.0927980524299865E-4</v>
      </c>
      <c r="F2413">
        <f t="shared" si="155"/>
        <v>0.90967903802373573</v>
      </c>
      <c r="G2413" s="27">
        <f t="shared" si="156"/>
        <v>0.90967903802373573</v>
      </c>
    </row>
    <row r="2414" spans="1:7" x14ac:dyDescent="0.3">
      <c r="A2414">
        <v>24876</v>
      </c>
      <c r="B2414">
        <v>-5.5793964025770901E-2</v>
      </c>
      <c r="C2414">
        <v>-5.5295706311249103E-2</v>
      </c>
      <c r="D2414">
        <f t="shared" si="153"/>
        <v>4.9825771452179785E-4</v>
      </c>
      <c r="E2414" s="36">
        <f t="shared" si="154"/>
        <v>4.9825771452179785E-4</v>
      </c>
      <c r="F2414">
        <f t="shared" si="155"/>
        <v>0.89303157289855861</v>
      </c>
      <c r="G2414" s="27">
        <f t="shared" si="156"/>
        <v>0.89303157289855861</v>
      </c>
    </row>
    <row r="2415" spans="1:7" x14ac:dyDescent="0.3">
      <c r="A2415">
        <v>24877</v>
      </c>
      <c r="B2415">
        <v>-5.5585527674770097E-2</v>
      </c>
      <c r="C2415">
        <v>-5.4997806349305102E-2</v>
      </c>
      <c r="D2415">
        <f t="shared" si="153"/>
        <v>5.8772132546499462E-4</v>
      </c>
      <c r="E2415" s="36">
        <f t="shared" si="154"/>
        <v>5.8772132546499462E-4</v>
      </c>
      <c r="F2415">
        <f t="shared" si="155"/>
        <v>1.057327959363346</v>
      </c>
      <c r="G2415" s="27">
        <f t="shared" si="156"/>
        <v>1.057327959363346</v>
      </c>
    </row>
    <row r="2416" spans="1:7" x14ac:dyDescent="0.3">
      <c r="A2416">
        <v>24878</v>
      </c>
      <c r="B2416">
        <v>-5.6071549200041197E-2</v>
      </c>
      <c r="C2416">
        <v>-5.5718741226480399E-2</v>
      </c>
      <c r="D2416">
        <f t="shared" si="153"/>
        <v>3.5280797356079807E-4</v>
      </c>
      <c r="E2416" s="36">
        <f t="shared" si="154"/>
        <v>3.5280797356079807E-4</v>
      </c>
      <c r="F2416">
        <f t="shared" si="155"/>
        <v>0.6292103189482392</v>
      </c>
      <c r="G2416" s="27">
        <f t="shared" si="156"/>
        <v>0.6292103189482392</v>
      </c>
    </row>
    <row r="2417" spans="1:7" x14ac:dyDescent="0.3">
      <c r="A2417">
        <v>24879</v>
      </c>
      <c r="B2417">
        <v>-5.65655520114264E-2</v>
      </c>
      <c r="C2417">
        <v>-5.6017751095723899E-2</v>
      </c>
      <c r="D2417">
        <f t="shared" si="153"/>
        <v>5.47800915702501E-4</v>
      </c>
      <c r="E2417" s="36">
        <f t="shared" si="154"/>
        <v>5.47800915702501E-4</v>
      </c>
      <c r="F2417">
        <f t="shared" si="155"/>
        <v>0.96843555171501494</v>
      </c>
      <c r="G2417" s="27">
        <f t="shared" si="156"/>
        <v>0.96843555171501494</v>
      </c>
    </row>
    <row r="2418" spans="1:7" x14ac:dyDescent="0.3">
      <c r="A2418">
        <v>24880</v>
      </c>
      <c r="B2418">
        <v>-5.7034920135438601E-2</v>
      </c>
      <c r="C2418">
        <v>-5.6390894039809097E-2</v>
      </c>
      <c r="D2418">
        <f t="shared" si="153"/>
        <v>6.4402609562950325E-4</v>
      </c>
      <c r="E2418" s="36">
        <f t="shared" si="154"/>
        <v>6.4402609562950325E-4</v>
      </c>
      <c r="F2418">
        <f t="shared" si="155"/>
        <v>1.1291785700762964</v>
      </c>
      <c r="G2418" s="27">
        <f t="shared" si="156"/>
        <v>1.1291785700762964</v>
      </c>
    </row>
    <row r="2419" spans="1:7" x14ac:dyDescent="0.3">
      <c r="A2419">
        <v>24881</v>
      </c>
      <c r="B2419">
        <v>-5.7529317078481197E-2</v>
      </c>
      <c r="C2419">
        <v>-5.6750213982790301E-2</v>
      </c>
      <c r="D2419">
        <f t="shared" si="153"/>
        <v>7.7910309569089592E-4</v>
      </c>
      <c r="E2419" s="36">
        <f t="shared" si="154"/>
        <v>7.7910309569089592E-4</v>
      </c>
      <c r="F2419">
        <f t="shared" si="155"/>
        <v>1.3542714137003355</v>
      </c>
      <c r="G2419" s="27">
        <f t="shared" si="156"/>
        <v>1.3542714137003355</v>
      </c>
    </row>
    <row r="2420" spans="1:7" x14ac:dyDescent="0.3">
      <c r="A2420">
        <v>24882</v>
      </c>
      <c r="B2420">
        <v>-5.8645399712169997E-2</v>
      </c>
      <c r="C2420">
        <v>-5.79712891575732E-2</v>
      </c>
      <c r="D2420">
        <f t="shared" si="153"/>
        <v>6.7411055459679764E-4</v>
      </c>
      <c r="E2420" s="36">
        <f t="shared" si="154"/>
        <v>6.7411055459679764E-4</v>
      </c>
      <c r="F2420">
        <f t="shared" si="155"/>
        <v>1.1494687697676436</v>
      </c>
      <c r="G2420" s="27">
        <f t="shared" si="156"/>
        <v>1.1494687697676436</v>
      </c>
    </row>
    <row r="2421" spans="1:7" x14ac:dyDescent="0.3">
      <c r="A2421">
        <v>24883</v>
      </c>
      <c r="B2421">
        <v>-5.9763646857295703E-2</v>
      </c>
      <c r="C2421">
        <v>-5.91438817386006E-2</v>
      </c>
      <c r="D2421">
        <f t="shared" si="153"/>
        <v>6.1976511869510365E-4</v>
      </c>
      <c r="E2421" s="36">
        <f t="shared" si="154"/>
        <v>6.1976511869510365E-4</v>
      </c>
      <c r="F2421">
        <f t="shared" si="155"/>
        <v>1.0370269407671617</v>
      </c>
      <c r="G2421" s="27">
        <f t="shared" si="156"/>
        <v>1.0370269407671617</v>
      </c>
    </row>
    <row r="2422" spans="1:7" x14ac:dyDescent="0.3">
      <c r="A2422">
        <v>24884</v>
      </c>
      <c r="B2422">
        <v>-6.08846162795878E-2</v>
      </c>
      <c r="C2422">
        <v>-6.0287325533119801E-2</v>
      </c>
      <c r="D2422">
        <f t="shared" si="153"/>
        <v>5.9729074646799885E-4</v>
      </c>
      <c r="E2422" s="36">
        <f t="shared" si="154"/>
        <v>5.9729074646799885E-4</v>
      </c>
      <c r="F2422">
        <f t="shared" si="155"/>
        <v>0.98102079468676362</v>
      </c>
      <c r="G2422" s="27">
        <f t="shared" si="156"/>
        <v>0.98102079468676362</v>
      </c>
    </row>
    <row r="2423" spans="1:7" x14ac:dyDescent="0.3">
      <c r="A2423">
        <v>24885</v>
      </c>
      <c r="B2423">
        <v>-6.1989900460356497E-2</v>
      </c>
      <c r="C2423">
        <v>-6.1552457567138702E-2</v>
      </c>
      <c r="D2423">
        <f t="shared" si="153"/>
        <v>4.3744289321779456E-4</v>
      </c>
      <c r="E2423" s="36">
        <f t="shared" si="154"/>
        <v>4.3744289321779456E-4</v>
      </c>
      <c r="F2423">
        <f t="shared" si="155"/>
        <v>0.70566800393161799</v>
      </c>
      <c r="G2423" s="27">
        <f t="shared" si="156"/>
        <v>0.70566800393161799</v>
      </c>
    </row>
    <row r="2424" spans="1:7" x14ac:dyDescent="0.3">
      <c r="A2424">
        <v>24886</v>
      </c>
      <c r="B2424">
        <v>-6.3713546893431894E-2</v>
      </c>
      <c r="C2424">
        <v>-6.3270605115490403E-2</v>
      </c>
      <c r="D2424">
        <f t="shared" si="153"/>
        <v>4.4294177794149125E-4</v>
      </c>
      <c r="E2424" s="36">
        <f t="shared" si="154"/>
        <v>4.4294177794149125E-4</v>
      </c>
      <c r="F2424">
        <f t="shared" si="155"/>
        <v>0.69520816143286046</v>
      </c>
      <c r="G2424" s="27">
        <f t="shared" si="156"/>
        <v>0.69520816143286046</v>
      </c>
    </row>
    <row r="2425" spans="1:7" x14ac:dyDescent="0.3">
      <c r="A2425">
        <v>24887</v>
      </c>
      <c r="B2425">
        <v>-6.5153246970759096E-2</v>
      </c>
      <c r="C2425">
        <v>-6.4669095881756594E-2</v>
      </c>
      <c r="D2425">
        <f t="shared" si="153"/>
        <v>4.8415108900250192E-4</v>
      </c>
      <c r="E2425" s="36">
        <f t="shared" si="154"/>
        <v>4.8415108900250192E-4</v>
      </c>
      <c r="F2425">
        <f t="shared" si="155"/>
        <v>0.74309587244330266</v>
      </c>
      <c r="G2425" s="27">
        <f t="shared" si="156"/>
        <v>0.74309587244330266</v>
      </c>
    </row>
    <row r="2426" spans="1:7" x14ac:dyDescent="0.3">
      <c r="A2426">
        <v>24888</v>
      </c>
      <c r="B2426">
        <v>-6.2539904951475295E-2</v>
      </c>
      <c r="C2426">
        <v>-6.2219869318286401E-2</v>
      </c>
      <c r="D2426">
        <f t="shared" si="153"/>
        <v>3.2003563318889344E-4</v>
      </c>
      <c r="E2426" s="36">
        <f t="shared" si="154"/>
        <v>3.2003563318889344E-4</v>
      </c>
      <c r="F2426">
        <f t="shared" si="155"/>
        <v>0.51173028394783948</v>
      </c>
      <c r="G2426" s="27">
        <f t="shared" si="156"/>
        <v>0.51173028394783948</v>
      </c>
    </row>
    <row r="2427" spans="1:7" x14ac:dyDescent="0.3">
      <c r="A2427">
        <v>24889</v>
      </c>
      <c r="B2427">
        <v>-5.9512521214842899E-2</v>
      </c>
      <c r="C2427">
        <v>-5.9079541739258903E-2</v>
      </c>
      <c r="D2427">
        <f t="shared" si="153"/>
        <v>4.329794755839958E-4</v>
      </c>
      <c r="E2427" s="36">
        <f t="shared" si="154"/>
        <v>4.329794755839958E-4</v>
      </c>
      <c r="F2427">
        <f t="shared" si="155"/>
        <v>0.72754349294146059</v>
      </c>
      <c r="G2427" s="27">
        <f t="shared" si="156"/>
        <v>0.72754349294146059</v>
      </c>
    </row>
    <row r="2428" spans="1:7" x14ac:dyDescent="0.3">
      <c r="A2428">
        <v>24890</v>
      </c>
      <c r="B2428">
        <v>-5.5986728142401701E-2</v>
      </c>
      <c r="C2428">
        <v>-5.4976524056970497E-2</v>
      </c>
      <c r="D2428">
        <f t="shared" si="153"/>
        <v>1.0102040854312044E-3</v>
      </c>
      <c r="E2428" s="36">
        <f t="shared" si="154"/>
        <v>1.0102040854312044E-3</v>
      </c>
      <c r="F2428">
        <f t="shared" si="155"/>
        <v>1.8043634964017903</v>
      </c>
      <c r="G2428" s="27">
        <f t="shared" si="156"/>
        <v>1.8043634964017903</v>
      </c>
    </row>
    <row r="2429" spans="1:7" x14ac:dyDescent="0.3">
      <c r="A2429">
        <v>24891</v>
      </c>
      <c r="B2429">
        <v>-5.4963308616233698E-2</v>
      </c>
      <c r="C2429">
        <v>-5.4314051192323E-2</v>
      </c>
      <c r="D2429">
        <f t="shared" si="153"/>
        <v>6.4925742391069852E-4</v>
      </c>
      <c r="E2429" s="36">
        <f t="shared" si="154"/>
        <v>6.4925742391069852E-4</v>
      </c>
      <c r="F2429">
        <f t="shared" si="155"/>
        <v>1.1812560783848756</v>
      </c>
      <c r="G2429" s="27">
        <f t="shared" si="156"/>
        <v>1.1812560783848756</v>
      </c>
    </row>
    <row r="2430" spans="1:7" x14ac:dyDescent="0.3">
      <c r="A2430">
        <v>24892</v>
      </c>
      <c r="B2430">
        <v>-5.4275064831029597E-2</v>
      </c>
      <c r="C2430">
        <v>-5.3740234354725802E-2</v>
      </c>
      <c r="D2430">
        <f t="shared" si="153"/>
        <v>5.3483047630379504E-4</v>
      </c>
      <c r="E2430" s="36">
        <f t="shared" si="154"/>
        <v>5.3483047630379504E-4</v>
      </c>
      <c r="F2430">
        <f t="shared" si="155"/>
        <v>0.98540734676014086</v>
      </c>
      <c r="G2430" s="27">
        <f t="shared" si="156"/>
        <v>0.98540734676014086</v>
      </c>
    </row>
    <row r="2431" spans="1:7" x14ac:dyDescent="0.3">
      <c r="A2431">
        <v>24893</v>
      </c>
      <c r="B2431">
        <v>-5.3799062646075903E-2</v>
      </c>
      <c r="C2431">
        <v>-5.3424429125008797E-2</v>
      </c>
      <c r="D2431">
        <f t="shared" si="153"/>
        <v>3.7463352106710535E-4</v>
      </c>
      <c r="E2431" s="36">
        <f t="shared" si="154"/>
        <v>3.7463352106710535E-4</v>
      </c>
      <c r="F2431">
        <f t="shared" si="155"/>
        <v>0.69635696727967267</v>
      </c>
      <c r="G2431" s="27">
        <f t="shared" si="156"/>
        <v>0.69635696727967267</v>
      </c>
    </row>
    <row r="2432" spans="1:7" x14ac:dyDescent="0.3">
      <c r="A2432">
        <v>24894</v>
      </c>
      <c r="B2432">
        <v>-5.3733631833187502E-2</v>
      </c>
      <c r="C2432">
        <v>-5.3453532294294302E-2</v>
      </c>
      <c r="D2432">
        <f t="shared" si="153"/>
        <v>2.8009953889319983E-4</v>
      </c>
      <c r="E2432" s="36">
        <f t="shared" si="154"/>
        <v>2.8009953889319983E-4</v>
      </c>
      <c r="F2432">
        <f t="shared" si="155"/>
        <v>0.52127416170704832</v>
      </c>
      <c r="G2432" s="27">
        <f t="shared" si="156"/>
        <v>0.52127416170704832</v>
      </c>
    </row>
    <row r="2433" spans="1:7" x14ac:dyDescent="0.3">
      <c r="A2433">
        <v>24895</v>
      </c>
      <c r="B2433">
        <v>-5.38304552860394E-2</v>
      </c>
      <c r="C2433">
        <v>-5.3426727349036099E-2</v>
      </c>
      <c r="D2433">
        <f t="shared" si="153"/>
        <v>4.037279370033009E-4</v>
      </c>
      <c r="E2433" s="36">
        <f t="shared" si="154"/>
        <v>4.037279370033009E-4</v>
      </c>
      <c r="F2433">
        <f t="shared" si="155"/>
        <v>0.74999911269189146</v>
      </c>
      <c r="G2433" s="27">
        <f t="shared" si="156"/>
        <v>0.74999911269189146</v>
      </c>
    </row>
    <row r="2434" spans="1:7" x14ac:dyDescent="0.3">
      <c r="A2434">
        <v>24896</v>
      </c>
      <c r="B2434">
        <v>-5.3918177536610497E-2</v>
      </c>
      <c r="C2434">
        <v>-5.35835565783929E-2</v>
      </c>
      <c r="D2434">
        <f t="shared" si="153"/>
        <v>3.346209582175963E-4</v>
      </c>
      <c r="E2434" s="36">
        <f t="shared" si="154"/>
        <v>3.346209582175963E-4</v>
      </c>
      <c r="F2434">
        <f t="shared" si="155"/>
        <v>0.62060880672457508</v>
      </c>
      <c r="G2434" s="27">
        <f t="shared" si="156"/>
        <v>0.62060880672457508</v>
      </c>
    </row>
    <row r="2435" spans="1:7" x14ac:dyDescent="0.3">
      <c r="A2435">
        <v>24897</v>
      </c>
      <c r="B2435">
        <v>-5.3902347927304001E-2</v>
      </c>
      <c r="C2435">
        <v>-5.3608407464401701E-2</v>
      </c>
      <c r="D2435">
        <f t="shared" si="153"/>
        <v>2.939404629022993E-4</v>
      </c>
      <c r="E2435" s="36">
        <f t="shared" si="154"/>
        <v>2.939404629022993E-4</v>
      </c>
      <c r="F2435">
        <f t="shared" si="155"/>
        <v>0.54532033242545463</v>
      </c>
      <c r="G2435" s="27">
        <f t="shared" si="156"/>
        <v>0.54532033242545463</v>
      </c>
    </row>
    <row r="2436" spans="1:7" x14ac:dyDescent="0.3">
      <c r="A2436">
        <v>24898</v>
      </c>
      <c r="B2436">
        <v>-5.40749183542059E-2</v>
      </c>
      <c r="C2436">
        <v>-5.3744525959684299E-2</v>
      </c>
      <c r="D2436">
        <f t="shared" ref="D2436:D2499" si="157">ABS(B2436-C2436)</f>
        <v>3.3039239452160168E-4</v>
      </c>
      <c r="E2436" s="36">
        <f t="shared" ref="E2436:E2499" si="158">D2436</f>
        <v>3.3039239452160168E-4</v>
      </c>
      <c r="F2436">
        <f t="shared" ref="F2436:F2499" si="159">ABS(E2436/B2436)*100</f>
        <v>0.61099009407178151</v>
      </c>
      <c r="G2436" s="27">
        <f t="shared" ref="G2436:G2499" si="160">F2436</f>
        <v>0.61099009407178151</v>
      </c>
    </row>
    <row r="2437" spans="1:7" x14ac:dyDescent="0.3">
      <c r="A2437">
        <v>24899</v>
      </c>
      <c r="B2437">
        <v>-5.6345455064388497E-2</v>
      </c>
      <c r="C2437">
        <v>-5.47040521910502E-2</v>
      </c>
      <c r="D2437">
        <f t="shared" si="157"/>
        <v>1.6414028733382977E-3</v>
      </c>
      <c r="E2437" s="36">
        <f t="shared" si="158"/>
        <v>1.6414028733382977E-3</v>
      </c>
      <c r="F2437">
        <f t="shared" si="159"/>
        <v>2.913106072996646</v>
      </c>
      <c r="G2437" s="27">
        <f t="shared" si="160"/>
        <v>2.913106072996646</v>
      </c>
    </row>
    <row r="2438" spans="1:7" x14ac:dyDescent="0.3">
      <c r="A2438">
        <v>24900</v>
      </c>
      <c r="B2438">
        <v>-6.0588809726019197E-2</v>
      </c>
      <c r="C2438">
        <v>-5.88264664804687E-2</v>
      </c>
      <c r="D2438">
        <f t="shared" si="157"/>
        <v>1.7623432455504962E-3</v>
      </c>
      <c r="E2438" s="36">
        <f t="shared" si="158"/>
        <v>1.7623432455504962E-3</v>
      </c>
      <c r="F2438">
        <f t="shared" si="159"/>
        <v>2.9086942845052746</v>
      </c>
      <c r="G2438" s="27">
        <f t="shared" si="160"/>
        <v>2.9086942845052746</v>
      </c>
    </row>
    <row r="2439" spans="1:7" x14ac:dyDescent="0.3">
      <c r="A2439">
        <v>24901</v>
      </c>
      <c r="B2439">
        <v>-6.0812019723103898E-2</v>
      </c>
      <c r="C2439">
        <v>-6.0179771598953803E-2</v>
      </c>
      <c r="D2439">
        <f t="shared" si="157"/>
        <v>6.322481241500949E-4</v>
      </c>
      <c r="E2439" s="36">
        <f t="shared" si="158"/>
        <v>6.322481241500949E-4</v>
      </c>
      <c r="F2439">
        <f t="shared" si="159"/>
        <v>1.0396762466185432</v>
      </c>
      <c r="G2439" s="27">
        <f t="shared" si="160"/>
        <v>1.0396762466185432</v>
      </c>
    </row>
    <row r="2440" spans="1:7" x14ac:dyDescent="0.3">
      <c r="A2440">
        <v>24902</v>
      </c>
      <c r="B2440">
        <v>-6.1354075658399801E-2</v>
      </c>
      <c r="C2440">
        <v>-6.07215119769575E-2</v>
      </c>
      <c r="D2440">
        <f t="shared" si="157"/>
        <v>6.3256368144230107E-4</v>
      </c>
      <c r="E2440" s="36">
        <f t="shared" si="158"/>
        <v>6.3256368144230107E-4</v>
      </c>
      <c r="F2440">
        <f t="shared" si="159"/>
        <v>1.0310051527207691</v>
      </c>
      <c r="G2440" s="27">
        <f t="shared" si="160"/>
        <v>1.0310051527207691</v>
      </c>
    </row>
    <row r="2441" spans="1:7" x14ac:dyDescent="0.3">
      <c r="A2441">
        <v>24903</v>
      </c>
      <c r="B2441">
        <v>-6.1975449241844199E-2</v>
      </c>
      <c r="C2441">
        <v>-6.1300452444692698E-2</v>
      </c>
      <c r="D2441">
        <f t="shared" si="157"/>
        <v>6.7499679715150168E-4</v>
      </c>
      <c r="E2441" s="36">
        <f t="shared" si="158"/>
        <v>6.7499679715150168E-4</v>
      </c>
      <c r="F2441">
        <f t="shared" si="159"/>
        <v>1.0891357874914145</v>
      </c>
      <c r="G2441" s="27">
        <f t="shared" si="160"/>
        <v>1.0891357874914145</v>
      </c>
    </row>
    <row r="2442" spans="1:7" x14ac:dyDescent="0.3">
      <c r="A2442">
        <v>24904</v>
      </c>
      <c r="B2442">
        <v>-6.2499368812447199E-2</v>
      </c>
      <c r="C2442">
        <v>-6.1583583263761801E-2</v>
      </c>
      <c r="D2442">
        <f t="shared" si="157"/>
        <v>9.1578554868539802E-4</v>
      </c>
      <c r="E2442" s="36">
        <f t="shared" si="158"/>
        <v>9.1578554868539802E-4</v>
      </c>
      <c r="F2442">
        <f t="shared" si="159"/>
        <v>1.4652716756765274</v>
      </c>
      <c r="G2442" s="27">
        <f t="shared" si="160"/>
        <v>1.4652716756765274</v>
      </c>
    </row>
    <row r="2443" spans="1:7" x14ac:dyDescent="0.3">
      <c r="A2443">
        <v>24905</v>
      </c>
      <c r="B2443">
        <v>-6.3082045428708905E-2</v>
      </c>
      <c r="C2443">
        <v>-6.1856448267252603E-2</v>
      </c>
      <c r="D2443">
        <f t="shared" si="157"/>
        <v>1.2255971614563016E-3</v>
      </c>
      <c r="E2443" s="36">
        <f t="shared" si="158"/>
        <v>1.2255971614563016E-3</v>
      </c>
      <c r="F2443">
        <f t="shared" si="159"/>
        <v>1.9428621141357714</v>
      </c>
      <c r="G2443" s="27">
        <f t="shared" si="160"/>
        <v>1.9428621141357714</v>
      </c>
    </row>
    <row r="2444" spans="1:7" x14ac:dyDescent="0.3">
      <c r="A2444">
        <v>24906</v>
      </c>
      <c r="B2444">
        <v>-5.9015856224314003E-2</v>
      </c>
      <c r="C2444">
        <v>-6.0000081613222102E-2</v>
      </c>
      <c r="D2444">
        <f t="shared" si="157"/>
        <v>9.8422538890809846E-4</v>
      </c>
      <c r="E2444" s="36">
        <f t="shared" si="158"/>
        <v>9.8422538890809846E-4</v>
      </c>
      <c r="F2444">
        <f t="shared" si="159"/>
        <v>1.6677304234427193</v>
      </c>
      <c r="G2444" s="27">
        <f t="shared" si="160"/>
        <v>1.6677304234427193</v>
      </c>
    </row>
    <row r="2445" spans="1:7" x14ac:dyDescent="0.3">
      <c r="A2445">
        <v>24907</v>
      </c>
      <c r="B2445">
        <v>-6.3185754498368302E-2</v>
      </c>
      <c r="C2445">
        <v>-5.8493489805440398E-2</v>
      </c>
      <c r="D2445">
        <f t="shared" si="157"/>
        <v>4.6922646929279041E-3</v>
      </c>
      <c r="E2445" s="36">
        <f t="shared" si="158"/>
        <v>4.6922646929279041E-3</v>
      </c>
      <c r="F2445">
        <f t="shared" si="159"/>
        <v>7.426143329584006</v>
      </c>
      <c r="G2445" s="27">
        <f t="shared" si="160"/>
        <v>7.426143329584006</v>
      </c>
    </row>
    <row r="2446" spans="1:7" x14ac:dyDescent="0.3">
      <c r="A2446">
        <v>24908</v>
      </c>
      <c r="B2446">
        <v>-5.9747547624018203E-2</v>
      </c>
      <c r="C2446">
        <v>-5.9496065035882999E-2</v>
      </c>
      <c r="D2446">
        <f t="shared" si="157"/>
        <v>2.5148258813520452E-4</v>
      </c>
      <c r="E2446" s="36">
        <f t="shared" si="158"/>
        <v>2.5148258813520452E-4</v>
      </c>
      <c r="F2446">
        <f t="shared" si="159"/>
        <v>0.42090863664856065</v>
      </c>
      <c r="G2446" s="27">
        <f t="shared" si="160"/>
        <v>0.42090863664856065</v>
      </c>
    </row>
    <row r="2447" spans="1:7" x14ac:dyDescent="0.3">
      <c r="A2447">
        <v>24909</v>
      </c>
      <c r="B2447">
        <v>-6.0871845999342103E-2</v>
      </c>
      <c r="C2447">
        <v>-6.03710496283342E-2</v>
      </c>
      <c r="D2447">
        <f t="shared" si="157"/>
        <v>5.0079637100790275E-4</v>
      </c>
      <c r="E2447" s="36">
        <f t="shared" si="158"/>
        <v>5.0079637100790275E-4</v>
      </c>
      <c r="F2447">
        <f t="shared" si="159"/>
        <v>0.82270606843977634</v>
      </c>
      <c r="G2447" s="27">
        <f t="shared" si="160"/>
        <v>0.82270606843977634</v>
      </c>
    </row>
    <row r="2448" spans="1:7" x14ac:dyDescent="0.3">
      <c r="A2448">
        <v>24910</v>
      </c>
      <c r="B2448">
        <v>-6.1136807262454101E-2</v>
      </c>
      <c r="C2448">
        <v>-6.0596566474192003E-2</v>
      </c>
      <c r="D2448">
        <f t="shared" si="157"/>
        <v>5.4024078826209881E-4</v>
      </c>
      <c r="E2448" s="36">
        <f t="shared" si="158"/>
        <v>5.4024078826209881E-4</v>
      </c>
      <c r="F2448">
        <f t="shared" si="159"/>
        <v>0.88365881774443988</v>
      </c>
      <c r="G2448" s="27">
        <f t="shared" si="160"/>
        <v>0.88365881774443988</v>
      </c>
    </row>
    <row r="2449" spans="1:7" x14ac:dyDescent="0.3">
      <c r="A2449">
        <v>24911</v>
      </c>
      <c r="B2449">
        <v>-6.1494798844940197E-2</v>
      </c>
      <c r="C2449">
        <v>-6.0685430301534497E-2</v>
      </c>
      <c r="D2449">
        <f t="shared" si="157"/>
        <v>8.0936854340570019E-4</v>
      </c>
      <c r="E2449" s="36">
        <f t="shared" si="158"/>
        <v>8.0936854340570019E-4</v>
      </c>
      <c r="F2449">
        <f t="shared" si="159"/>
        <v>1.316157721641682</v>
      </c>
      <c r="G2449" s="27">
        <f t="shared" si="160"/>
        <v>1.316157721641682</v>
      </c>
    </row>
    <row r="2450" spans="1:7" x14ac:dyDescent="0.3">
      <c r="A2450">
        <v>24912</v>
      </c>
      <c r="B2450">
        <v>-6.1654745477493701E-2</v>
      </c>
      <c r="C2450">
        <v>-6.1116005737973399E-2</v>
      </c>
      <c r="D2450">
        <f t="shared" si="157"/>
        <v>5.3873973952030252E-4</v>
      </c>
      <c r="E2450" s="36">
        <f t="shared" si="158"/>
        <v>5.3873973952030252E-4</v>
      </c>
      <c r="F2450">
        <f t="shared" si="159"/>
        <v>0.87380093024139205</v>
      </c>
      <c r="G2450" s="27">
        <f t="shared" si="160"/>
        <v>0.87380093024139205</v>
      </c>
    </row>
    <row r="2451" spans="1:7" x14ac:dyDescent="0.3">
      <c r="A2451">
        <v>24913</v>
      </c>
      <c r="B2451">
        <v>-6.19887619228007E-2</v>
      </c>
      <c r="C2451">
        <v>-6.1366539524443299E-2</v>
      </c>
      <c r="D2451">
        <f t="shared" si="157"/>
        <v>6.2222239835740129E-4</v>
      </c>
      <c r="E2451" s="36">
        <f t="shared" si="158"/>
        <v>6.2222239835740129E-4</v>
      </c>
      <c r="F2451">
        <f t="shared" si="159"/>
        <v>1.0037664554944683</v>
      </c>
      <c r="G2451" s="27">
        <f t="shared" si="160"/>
        <v>1.0037664554944683</v>
      </c>
    </row>
    <row r="2452" spans="1:7" x14ac:dyDescent="0.3">
      <c r="A2452">
        <v>24914</v>
      </c>
      <c r="B2452">
        <v>-6.1596429349011599E-2</v>
      </c>
      <c r="C2452">
        <v>-6.1030837362677601E-2</v>
      </c>
      <c r="D2452">
        <f t="shared" si="157"/>
        <v>5.6559198633399782E-4</v>
      </c>
      <c r="E2452" s="36">
        <f t="shared" si="158"/>
        <v>5.6559198633399782E-4</v>
      </c>
      <c r="F2452">
        <f t="shared" si="159"/>
        <v>0.91822203382812417</v>
      </c>
      <c r="G2452" s="27">
        <f t="shared" si="160"/>
        <v>0.91822203382812417</v>
      </c>
    </row>
    <row r="2453" spans="1:7" x14ac:dyDescent="0.3">
      <c r="A2453">
        <v>24915</v>
      </c>
      <c r="B2453">
        <v>-6.2698945149803204E-2</v>
      </c>
      <c r="C2453">
        <v>-6.0497410159786102E-2</v>
      </c>
      <c r="D2453">
        <f t="shared" si="157"/>
        <v>2.2015349900171011E-3</v>
      </c>
      <c r="E2453" s="36">
        <f t="shared" si="158"/>
        <v>2.2015349900171011E-3</v>
      </c>
      <c r="F2453">
        <f t="shared" si="159"/>
        <v>3.5112791527147587</v>
      </c>
      <c r="G2453" s="27">
        <f t="shared" si="160"/>
        <v>3.5112791527147587</v>
      </c>
    </row>
    <row r="2454" spans="1:7" x14ac:dyDescent="0.3">
      <c r="A2454">
        <v>24916</v>
      </c>
      <c r="B2454">
        <v>-6.2474596109750702E-2</v>
      </c>
      <c r="C2454">
        <v>-6.2966932864698594E-2</v>
      </c>
      <c r="D2454">
        <f t="shared" si="157"/>
        <v>4.9233675494789186E-4</v>
      </c>
      <c r="E2454" s="36">
        <f t="shared" si="158"/>
        <v>4.9233675494789186E-4</v>
      </c>
      <c r="F2454">
        <f t="shared" si="159"/>
        <v>0.7880591241966437</v>
      </c>
      <c r="G2454" s="27">
        <f t="shared" si="160"/>
        <v>0.7880591241966437</v>
      </c>
    </row>
    <row r="2455" spans="1:7" x14ac:dyDescent="0.3">
      <c r="A2455">
        <v>24917</v>
      </c>
      <c r="B2455">
        <v>-6.6564202448016002E-2</v>
      </c>
      <c r="C2455">
        <v>-6.5385175365241202E-2</v>
      </c>
      <c r="D2455">
        <f t="shared" si="157"/>
        <v>1.1790270827748001E-3</v>
      </c>
      <c r="E2455" s="36">
        <f t="shared" si="158"/>
        <v>1.1790270827748001E-3</v>
      </c>
      <c r="F2455">
        <f t="shared" si="159"/>
        <v>1.7712629903371462</v>
      </c>
      <c r="G2455" s="27">
        <f t="shared" si="160"/>
        <v>1.7712629903371462</v>
      </c>
    </row>
    <row r="2456" spans="1:7" x14ac:dyDescent="0.3">
      <c r="A2456">
        <v>24918</v>
      </c>
      <c r="B2456">
        <v>-6.5780721638959205E-2</v>
      </c>
      <c r="C2456">
        <v>-6.5162606929738701E-2</v>
      </c>
      <c r="D2456">
        <f t="shared" si="157"/>
        <v>6.1811470922050471E-4</v>
      </c>
      <c r="E2456" s="36">
        <f t="shared" si="158"/>
        <v>6.1811470922050471E-4</v>
      </c>
      <c r="F2456">
        <f t="shared" si="159"/>
        <v>0.93965936192226396</v>
      </c>
      <c r="G2456" s="27">
        <f t="shared" si="160"/>
        <v>0.93965936192226396</v>
      </c>
    </row>
    <row r="2457" spans="1:7" x14ac:dyDescent="0.3">
      <c r="A2457">
        <v>24919</v>
      </c>
      <c r="B2457">
        <v>-6.5025004204983999E-2</v>
      </c>
      <c r="C2457">
        <v>-6.4372255326698505E-2</v>
      </c>
      <c r="D2457">
        <f t="shared" si="157"/>
        <v>6.5274887828549455E-4</v>
      </c>
      <c r="E2457" s="36">
        <f t="shared" si="158"/>
        <v>6.5274887828549455E-4</v>
      </c>
      <c r="F2457">
        <f t="shared" si="159"/>
        <v>1.0038428851581114</v>
      </c>
      <c r="G2457" s="27">
        <f t="shared" si="160"/>
        <v>1.0038428851581114</v>
      </c>
    </row>
    <row r="2458" spans="1:7" x14ac:dyDescent="0.3">
      <c r="A2458">
        <v>24920</v>
      </c>
      <c r="B2458">
        <v>-6.4344869258111101E-2</v>
      </c>
      <c r="C2458">
        <v>-6.3724580992038704E-2</v>
      </c>
      <c r="D2458">
        <f t="shared" si="157"/>
        <v>6.2028826607239684E-4</v>
      </c>
      <c r="E2458" s="36">
        <f t="shared" si="158"/>
        <v>6.2028826607239684E-4</v>
      </c>
      <c r="F2458">
        <f t="shared" si="159"/>
        <v>0.96400579133076003</v>
      </c>
      <c r="G2458" s="27">
        <f t="shared" si="160"/>
        <v>0.96400579133076003</v>
      </c>
    </row>
    <row r="2459" spans="1:7" x14ac:dyDescent="0.3">
      <c r="A2459">
        <v>24921</v>
      </c>
      <c r="B2459">
        <v>-6.3642465707996504E-2</v>
      </c>
      <c r="C2459">
        <v>-6.3098472389957402E-2</v>
      </c>
      <c r="D2459">
        <f t="shared" si="157"/>
        <v>5.4399331803910156E-4</v>
      </c>
      <c r="E2459" s="36">
        <f t="shared" si="158"/>
        <v>5.4399331803910156E-4</v>
      </c>
      <c r="F2459">
        <f t="shared" si="159"/>
        <v>0.85476467950667456</v>
      </c>
      <c r="G2459" s="27">
        <f t="shared" si="160"/>
        <v>0.85476467950667456</v>
      </c>
    </row>
    <row r="2460" spans="1:7" x14ac:dyDescent="0.3">
      <c r="A2460">
        <v>24922</v>
      </c>
      <c r="B2460">
        <v>-6.2410258992794003E-2</v>
      </c>
      <c r="C2460">
        <v>-6.2164441373036297E-2</v>
      </c>
      <c r="D2460">
        <f t="shared" si="157"/>
        <v>2.4581761975770583E-4</v>
      </c>
      <c r="E2460" s="36">
        <f t="shared" si="158"/>
        <v>2.4581761975770583E-4</v>
      </c>
      <c r="F2460">
        <f t="shared" si="159"/>
        <v>0.39387373762715577</v>
      </c>
      <c r="G2460" s="27">
        <f t="shared" si="160"/>
        <v>0.39387373762715577</v>
      </c>
    </row>
    <row r="2461" spans="1:7" x14ac:dyDescent="0.3">
      <c r="A2461">
        <v>24923</v>
      </c>
      <c r="B2461">
        <v>-6.11911461437568E-2</v>
      </c>
      <c r="C2461">
        <v>-6.10863340282361E-2</v>
      </c>
      <c r="D2461">
        <f t="shared" si="157"/>
        <v>1.0481211552069991E-4</v>
      </c>
      <c r="E2461" s="36">
        <f t="shared" si="158"/>
        <v>1.0481211552069991E-4</v>
      </c>
      <c r="F2461">
        <f t="shared" si="159"/>
        <v>0.17128640681850288</v>
      </c>
      <c r="G2461" s="27">
        <f t="shared" si="160"/>
        <v>0.17128640681850288</v>
      </c>
    </row>
    <row r="2462" spans="1:7" x14ac:dyDescent="0.3">
      <c r="A2462">
        <v>24924</v>
      </c>
      <c r="B2462">
        <v>-6.0012040032159999E-2</v>
      </c>
      <c r="C2462">
        <v>-5.9895635676762399E-2</v>
      </c>
      <c r="D2462">
        <f t="shared" si="157"/>
        <v>1.1640435539760075E-4</v>
      </c>
      <c r="E2462" s="36">
        <f t="shared" si="158"/>
        <v>1.1640435539760075E-4</v>
      </c>
      <c r="F2462">
        <f t="shared" si="159"/>
        <v>0.19396833591262774</v>
      </c>
      <c r="G2462" s="27">
        <f t="shared" si="160"/>
        <v>0.19396833591262774</v>
      </c>
    </row>
    <row r="2463" spans="1:7" x14ac:dyDescent="0.3">
      <c r="A2463">
        <v>24925</v>
      </c>
      <c r="B2463">
        <v>-5.8740600225817299E-2</v>
      </c>
      <c r="C2463">
        <v>-5.8669543393841103E-2</v>
      </c>
      <c r="D2463">
        <f t="shared" si="157"/>
        <v>7.1056831976196166E-5</v>
      </c>
      <c r="E2463" s="36">
        <f t="shared" si="158"/>
        <v>7.1056831976196166E-5</v>
      </c>
      <c r="F2463">
        <f t="shared" si="159"/>
        <v>0.12096715338799979</v>
      </c>
      <c r="G2463" s="27">
        <f t="shared" si="160"/>
        <v>0.12096715338799979</v>
      </c>
    </row>
    <row r="2464" spans="1:7" x14ac:dyDescent="0.3">
      <c r="A2464">
        <v>24926</v>
      </c>
      <c r="B2464">
        <v>-5.6260120527489799E-2</v>
      </c>
      <c r="C2464">
        <v>-5.60374935684805E-2</v>
      </c>
      <c r="D2464">
        <f t="shared" si="157"/>
        <v>2.2262695900929913E-4</v>
      </c>
      <c r="E2464" s="36">
        <f t="shared" si="158"/>
        <v>2.2262695900929913E-4</v>
      </c>
      <c r="F2464">
        <f t="shared" si="159"/>
        <v>0.39571006411285459</v>
      </c>
      <c r="G2464" s="27">
        <f t="shared" si="160"/>
        <v>0.39571006411285459</v>
      </c>
    </row>
    <row r="2465" spans="1:7" x14ac:dyDescent="0.3">
      <c r="A2465">
        <v>24927</v>
      </c>
      <c r="B2465">
        <v>-5.36870160192323E-2</v>
      </c>
      <c r="C2465">
        <v>-5.3417131613153299E-2</v>
      </c>
      <c r="D2465">
        <f t="shared" si="157"/>
        <v>2.6988440607900177E-4</v>
      </c>
      <c r="E2465" s="36">
        <f t="shared" si="158"/>
        <v>2.6988440607900177E-4</v>
      </c>
      <c r="F2465">
        <f t="shared" si="159"/>
        <v>0.50269958379195645</v>
      </c>
      <c r="G2465" s="27">
        <f t="shared" si="160"/>
        <v>0.50269958379195645</v>
      </c>
    </row>
    <row r="2466" spans="1:7" x14ac:dyDescent="0.3">
      <c r="A2466">
        <v>24928</v>
      </c>
      <c r="B2466">
        <v>-5.1183684968149797E-2</v>
      </c>
      <c r="C2466">
        <v>-5.1062973405091701E-2</v>
      </c>
      <c r="D2466">
        <f t="shared" si="157"/>
        <v>1.2071156305809572E-4</v>
      </c>
      <c r="E2466" s="36">
        <f t="shared" si="158"/>
        <v>1.2071156305809572E-4</v>
      </c>
      <c r="F2466">
        <f t="shared" si="159"/>
        <v>0.23583992268866771</v>
      </c>
      <c r="G2466" s="27">
        <f t="shared" si="160"/>
        <v>0.23583992268866771</v>
      </c>
    </row>
    <row r="2467" spans="1:7" x14ac:dyDescent="0.3">
      <c r="A2467">
        <v>24929</v>
      </c>
      <c r="B2467">
        <v>-4.8663525750660901E-2</v>
      </c>
      <c r="C2467">
        <v>-4.8624310577099698E-2</v>
      </c>
      <c r="D2467">
        <f t="shared" si="157"/>
        <v>3.9215173561202299E-5</v>
      </c>
      <c r="E2467" s="36">
        <f t="shared" si="158"/>
        <v>3.9215173561202299E-5</v>
      </c>
      <c r="F2467">
        <f t="shared" si="159"/>
        <v>8.0584324617436337E-2</v>
      </c>
      <c r="G2467" s="27">
        <f t="shared" si="160"/>
        <v>8.0584324617436337E-2</v>
      </c>
    </row>
    <row r="2468" spans="1:7" x14ac:dyDescent="0.3">
      <c r="A2468">
        <v>24930</v>
      </c>
      <c r="B2468">
        <v>-4.5612223347449701E-2</v>
      </c>
      <c r="C2468">
        <v>-4.5494351929584502E-2</v>
      </c>
      <c r="D2468">
        <f t="shared" si="157"/>
        <v>1.1787141786519933E-4</v>
      </c>
      <c r="E2468" s="36">
        <f t="shared" si="158"/>
        <v>1.1787141786519933E-4</v>
      </c>
      <c r="F2468">
        <f t="shared" si="159"/>
        <v>0.2584206802797519</v>
      </c>
      <c r="G2468" s="27">
        <f t="shared" si="160"/>
        <v>0.2584206802797519</v>
      </c>
    </row>
    <row r="2469" spans="1:7" x14ac:dyDescent="0.3">
      <c r="A2469">
        <v>24931</v>
      </c>
      <c r="B2469">
        <v>-4.2689653963173001E-2</v>
      </c>
      <c r="C2469">
        <v>-4.2555560865979003E-2</v>
      </c>
      <c r="D2469">
        <f t="shared" si="157"/>
        <v>1.340930971939977E-4</v>
      </c>
      <c r="E2469" s="36">
        <f t="shared" si="158"/>
        <v>1.340930971939977E-4</v>
      </c>
      <c r="F2469">
        <f t="shared" si="159"/>
        <v>0.31411146436013637</v>
      </c>
      <c r="G2469" s="27">
        <f t="shared" si="160"/>
        <v>0.31411146436013637</v>
      </c>
    </row>
    <row r="2470" spans="1:7" x14ac:dyDescent="0.3">
      <c r="A2470">
        <v>24932</v>
      </c>
      <c r="B2470">
        <v>-3.9639007981739798E-2</v>
      </c>
      <c r="C2470">
        <v>-3.9464417374560197E-2</v>
      </c>
      <c r="D2470">
        <f t="shared" si="157"/>
        <v>1.7459060717960051E-4</v>
      </c>
      <c r="E2470" s="36">
        <f t="shared" si="158"/>
        <v>1.7459060717960051E-4</v>
      </c>
      <c r="F2470">
        <f t="shared" si="159"/>
        <v>0.4404515048914136</v>
      </c>
      <c r="G2470" s="27">
        <f t="shared" si="160"/>
        <v>0.4404515048914136</v>
      </c>
    </row>
    <row r="2471" spans="1:7" x14ac:dyDescent="0.3">
      <c r="A2471">
        <v>24933</v>
      </c>
      <c r="B2471">
        <v>-3.6747059309291799E-2</v>
      </c>
      <c r="C2471">
        <v>-3.6535818544977401E-2</v>
      </c>
      <c r="D2471">
        <f t="shared" si="157"/>
        <v>2.1124076431439792E-4</v>
      </c>
      <c r="E2471" s="36">
        <f t="shared" si="158"/>
        <v>2.1124076431439792E-4</v>
      </c>
      <c r="F2471">
        <f t="shared" si="159"/>
        <v>0.57485079972367736</v>
      </c>
      <c r="G2471" s="27">
        <f t="shared" si="160"/>
        <v>0.57485079972367736</v>
      </c>
    </row>
    <row r="2472" spans="1:7" x14ac:dyDescent="0.3">
      <c r="A2472">
        <v>24934</v>
      </c>
      <c r="B2472">
        <v>-3.5394028066754499E-2</v>
      </c>
      <c r="C2472">
        <v>-3.52202366968139E-2</v>
      </c>
      <c r="D2472">
        <f t="shared" si="157"/>
        <v>1.7379136994059852E-4</v>
      </c>
      <c r="E2472" s="36">
        <f t="shared" si="158"/>
        <v>1.7379136994059852E-4</v>
      </c>
      <c r="F2472">
        <f t="shared" si="159"/>
        <v>0.49101890751971294</v>
      </c>
      <c r="G2472" s="27">
        <f t="shared" si="160"/>
        <v>0.49101890751971294</v>
      </c>
    </row>
    <row r="2473" spans="1:7" x14ac:dyDescent="0.3">
      <c r="A2473">
        <v>24935</v>
      </c>
      <c r="B2473">
        <v>-3.3844220971523703E-2</v>
      </c>
      <c r="C2473">
        <v>-3.3887245407405703E-2</v>
      </c>
      <c r="D2473">
        <f t="shared" si="157"/>
        <v>4.3024435881999779E-5</v>
      </c>
      <c r="E2473" s="36">
        <f t="shared" si="158"/>
        <v>4.3024435881999779E-5</v>
      </c>
      <c r="F2473">
        <f t="shared" si="159"/>
        <v>0.12712491127569531</v>
      </c>
      <c r="G2473" s="27">
        <f t="shared" si="160"/>
        <v>0.12712491127569531</v>
      </c>
    </row>
    <row r="2474" spans="1:7" x14ac:dyDescent="0.3">
      <c r="A2474">
        <v>24936</v>
      </c>
      <c r="B2474">
        <v>-3.2491692288181703E-2</v>
      </c>
      <c r="C2474">
        <v>-3.2672986215345597E-2</v>
      </c>
      <c r="D2474">
        <f t="shared" si="157"/>
        <v>1.8129392716389331E-4</v>
      </c>
      <c r="E2474" s="36">
        <f t="shared" si="158"/>
        <v>1.8129392716389331E-4</v>
      </c>
      <c r="F2474">
        <f t="shared" si="159"/>
        <v>0.55797009757425253</v>
      </c>
      <c r="G2474" s="27">
        <f t="shared" si="160"/>
        <v>0.55797009757425253</v>
      </c>
    </row>
    <row r="2475" spans="1:7" x14ac:dyDescent="0.3">
      <c r="A2475">
        <v>24937</v>
      </c>
      <c r="B2475">
        <v>-3.1086836962755101E-2</v>
      </c>
      <c r="C2475">
        <v>-3.1343823235946797E-2</v>
      </c>
      <c r="D2475">
        <f t="shared" si="157"/>
        <v>2.5698627319169567E-4</v>
      </c>
      <c r="E2475" s="36">
        <f t="shared" si="158"/>
        <v>2.5698627319169567E-4</v>
      </c>
      <c r="F2475">
        <f t="shared" si="159"/>
        <v>0.82667230988983842</v>
      </c>
      <c r="G2475" s="27">
        <f t="shared" si="160"/>
        <v>0.82667230988983842</v>
      </c>
    </row>
    <row r="2476" spans="1:7" x14ac:dyDescent="0.3">
      <c r="A2476">
        <v>24938</v>
      </c>
      <c r="B2476">
        <v>-3.1218123855121901E-2</v>
      </c>
      <c r="C2476">
        <v>-3.1528298014054101E-2</v>
      </c>
      <c r="D2476">
        <f t="shared" si="157"/>
        <v>3.101741589322006E-4</v>
      </c>
      <c r="E2476" s="36">
        <f t="shared" si="158"/>
        <v>3.101741589322006E-4</v>
      </c>
      <c r="F2476">
        <f t="shared" si="159"/>
        <v>0.99357078718653002</v>
      </c>
      <c r="G2476" s="27">
        <f t="shared" si="160"/>
        <v>0.99357078718653002</v>
      </c>
    </row>
    <row r="2477" spans="1:7" x14ac:dyDescent="0.3">
      <c r="A2477">
        <v>24939</v>
      </c>
      <c r="B2477">
        <v>-3.14116154806489E-2</v>
      </c>
      <c r="C2477">
        <v>-3.1735843099146697E-2</v>
      </c>
      <c r="D2477">
        <f t="shared" si="157"/>
        <v>3.2422761849779796E-4</v>
      </c>
      <c r="E2477" s="36">
        <f t="shared" si="158"/>
        <v>3.2422761849779796E-4</v>
      </c>
      <c r="F2477">
        <f t="shared" si="159"/>
        <v>1.0321902058731685</v>
      </c>
      <c r="G2477" s="27">
        <f t="shared" si="160"/>
        <v>1.0321902058731685</v>
      </c>
    </row>
    <row r="2478" spans="1:7" x14ac:dyDescent="0.3">
      <c r="A2478">
        <v>24940</v>
      </c>
      <c r="B2478">
        <v>-3.1582522340364898E-2</v>
      </c>
      <c r="C2478">
        <v>-3.2041667859154098E-2</v>
      </c>
      <c r="D2478">
        <f t="shared" si="157"/>
        <v>4.5914551878920018E-4</v>
      </c>
      <c r="E2478" s="36">
        <f t="shared" si="158"/>
        <v>4.5914551878920018E-4</v>
      </c>
      <c r="F2478">
        <f t="shared" si="159"/>
        <v>1.4537962289426669</v>
      </c>
      <c r="G2478" s="27">
        <f t="shared" si="160"/>
        <v>1.4537962289426669</v>
      </c>
    </row>
    <row r="2479" spans="1:7" x14ac:dyDescent="0.3">
      <c r="A2479">
        <v>24941</v>
      </c>
      <c r="B2479">
        <v>-3.17889001869502E-2</v>
      </c>
      <c r="C2479">
        <v>-3.2109222559872599E-2</v>
      </c>
      <c r="D2479">
        <f t="shared" si="157"/>
        <v>3.2032237292239918E-4</v>
      </c>
      <c r="E2479" s="36">
        <f t="shared" si="158"/>
        <v>3.2032237292239918E-4</v>
      </c>
      <c r="F2479">
        <f t="shared" si="159"/>
        <v>1.0076547821364896</v>
      </c>
      <c r="G2479" s="27">
        <f t="shared" si="160"/>
        <v>1.0076547821364896</v>
      </c>
    </row>
    <row r="2480" spans="1:7" x14ac:dyDescent="0.3">
      <c r="A2480">
        <v>24942</v>
      </c>
      <c r="B2480">
        <v>-3.1624223620870001E-2</v>
      </c>
      <c r="C2480">
        <v>-3.1863698060596503E-2</v>
      </c>
      <c r="D2480">
        <f t="shared" si="157"/>
        <v>2.3947443972650168E-4</v>
      </c>
      <c r="E2480" s="36">
        <f t="shared" si="158"/>
        <v>2.3947443972650168E-4</v>
      </c>
      <c r="F2480">
        <f t="shared" si="159"/>
        <v>0.75725002010314524</v>
      </c>
      <c r="G2480" s="27">
        <f t="shared" si="160"/>
        <v>0.75725002010314524</v>
      </c>
    </row>
    <row r="2481" spans="1:7" x14ac:dyDescent="0.3">
      <c r="A2481">
        <v>24943</v>
      </c>
      <c r="B2481">
        <v>-3.1395264524559402E-2</v>
      </c>
      <c r="C2481">
        <v>-3.1822707360912701E-2</v>
      </c>
      <c r="D2481">
        <f t="shared" si="157"/>
        <v>4.2744283635329922E-4</v>
      </c>
      <c r="E2481" s="36">
        <f t="shared" si="158"/>
        <v>4.2744283635329922E-4</v>
      </c>
      <c r="F2481">
        <f t="shared" si="159"/>
        <v>1.361488246161856</v>
      </c>
      <c r="G2481" s="27">
        <f t="shared" si="160"/>
        <v>1.361488246161856</v>
      </c>
    </row>
    <row r="2482" spans="1:7" x14ac:dyDescent="0.3">
      <c r="A2482">
        <v>24944</v>
      </c>
      <c r="B2482">
        <v>-3.1283783899867801E-2</v>
      </c>
      <c r="C2482">
        <v>-3.1711279017497797E-2</v>
      </c>
      <c r="D2482">
        <f t="shared" si="157"/>
        <v>4.2749511762999598E-4</v>
      </c>
      <c r="E2482" s="36">
        <f t="shared" si="158"/>
        <v>4.2749511762999598E-4</v>
      </c>
      <c r="F2482">
        <f t="shared" si="159"/>
        <v>1.3665070664031869</v>
      </c>
      <c r="G2482" s="27">
        <f t="shared" si="160"/>
        <v>1.3665070664031869</v>
      </c>
    </row>
    <row r="2483" spans="1:7" x14ac:dyDescent="0.3">
      <c r="A2483">
        <v>24945</v>
      </c>
      <c r="B2483">
        <v>-3.1119901263722102E-2</v>
      </c>
      <c r="C2483">
        <v>-3.1552829152714498E-2</v>
      </c>
      <c r="D2483">
        <f t="shared" si="157"/>
        <v>4.3292788899239668E-4</v>
      </c>
      <c r="E2483" s="36">
        <f t="shared" si="158"/>
        <v>4.3292788899239668E-4</v>
      </c>
      <c r="F2483">
        <f t="shared" si="159"/>
        <v>1.3911608694500601</v>
      </c>
      <c r="G2483" s="27">
        <f t="shared" si="160"/>
        <v>1.3911608694500601</v>
      </c>
    </row>
    <row r="2484" spans="1:7" x14ac:dyDescent="0.3">
      <c r="A2484">
        <v>24946</v>
      </c>
      <c r="B2484">
        <v>-3.2585175261069001E-2</v>
      </c>
      <c r="C2484">
        <v>-3.2847778280287503E-2</v>
      </c>
      <c r="D2484">
        <f t="shared" si="157"/>
        <v>2.6260301921850193E-4</v>
      </c>
      <c r="E2484" s="36">
        <f t="shared" si="158"/>
        <v>2.6260301921850193E-4</v>
      </c>
      <c r="F2484">
        <f t="shared" si="159"/>
        <v>0.80589721281089988</v>
      </c>
      <c r="G2484" s="27">
        <f t="shared" si="160"/>
        <v>0.80589721281089988</v>
      </c>
    </row>
    <row r="2485" spans="1:7" x14ac:dyDescent="0.3">
      <c r="A2485">
        <v>24947</v>
      </c>
      <c r="B2485">
        <v>-3.4021567260839602E-2</v>
      </c>
      <c r="C2485">
        <v>-3.4165824961314803E-2</v>
      </c>
      <c r="D2485">
        <f t="shared" si="157"/>
        <v>1.4425770047520048E-4</v>
      </c>
      <c r="E2485" s="36">
        <f t="shared" si="158"/>
        <v>1.4425770047520048E-4</v>
      </c>
      <c r="F2485">
        <f t="shared" si="159"/>
        <v>0.42401838624656119</v>
      </c>
      <c r="G2485" s="27">
        <f t="shared" si="160"/>
        <v>0.42401838624656119</v>
      </c>
    </row>
    <row r="2486" spans="1:7" x14ac:dyDescent="0.3">
      <c r="A2486">
        <v>24948</v>
      </c>
      <c r="B2486">
        <v>-3.5458407585094699E-2</v>
      </c>
      <c r="C2486">
        <v>-3.5445875248012501E-2</v>
      </c>
      <c r="D2486">
        <f t="shared" si="157"/>
        <v>1.2532337082198086E-5</v>
      </c>
      <c r="E2486" s="36">
        <f t="shared" si="158"/>
        <v>1.2532337082198086E-5</v>
      </c>
      <c r="F2486">
        <f t="shared" si="159"/>
        <v>3.5343767348046902E-2</v>
      </c>
      <c r="G2486" s="27">
        <f t="shared" si="160"/>
        <v>3.5343767348046902E-2</v>
      </c>
    </row>
    <row r="2487" spans="1:7" x14ac:dyDescent="0.3">
      <c r="A2487">
        <v>24949</v>
      </c>
      <c r="B2487">
        <v>-3.6924988325846002E-2</v>
      </c>
      <c r="C2487">
        <v>-3.67102645630814E-2</v>
      </c>
      <c r="D2487">
        <f t="shared" si="157"/>
        <v>2.1472376276460148E-4</v>
      </c>
      <c r="E2487" s="36">
        <f t="shared" si="158"/>
        <v>2.1472376276460148E-4</v>
      </c>
      <c r="F2487">
        <f t="shared" si="159"/>
        <v>0.58151342085680091</v>
      </c>
      <c r="G2487" s="27">
        <f t="shared" si="160"/>
        <v>0.58151342085680091</v>
      </c>
    </row>
    <row r="2488" spans="1:7" x14ac:dyDescent="0.3">
      <c r="A2488">
        <v>24950</v>
      </c>
      <c r="B2488">
        <v>-3.8737315159739799E-2</v>
      </c>
      <c r="C2488">
        <v>-3.8516904930947497E-2</v>
      </c>
      <c r="D2488">
        <f t="shared" si="157"/>
        <v>2.2041022879230182E-4</v>
      </c>
      <c r="E2488" s="36">
        <f t="shared" si="158"/>
        <v>2.2041022879230182E-4</v>
      </c>
      <c r="F2488">
        <f t="shared" si="159"/>
        <v>0.56898684868428129</v>
      </c>
      <c r="G2488" s="27">
        <f t="shared" si="160"/>
        <v>0.56898684868428129</v>
      </c>
    </row>
    <row r="2489" spans="1:7" x14ac:dyDescent="0.3">
      <c r="A2489">
        <v>24951</v>
      </c>
      <c r="B2489">
        <v>-4.0563686766460501E-2</v>
      </c>
      <c r="C2489">
        <v>-4.02798836087103E-2</v>
      </c>
      <c r="D2489">
        <f t="shared" si="157"/>
        <v>2.8380315775020093E-4</v>
      </c>
      <c r="E2489" s="36">
        <f t="shared" si="158"/>
        <v>2.8380315775020093E-4</v>
      </c>
      <c r="F2489">
        <f t="shared" si="159"/>
        <v>0.69964833173117658</v>
      </c>
      <c r="G2489" s="27">
        <f t="shared" si="160"/>
        <v>0.69964833173117658</v>
      </c>
    </row>
    <row r="2490" spans="1:7" x14ac:dyDescent="0.3">
      <c r="A2490">
        <v>24952</v>
      </c>
      <c r="B2490">
        <v>-4.24203656271386E-2</v>
      </c>
      <c r="C2490">
        <v>-4.2130321580958703E-2</v>
      </c>
      <c r="D2490">
        <f t="shared" si="157"/>
        <v>2.9004404617989643E-4</v>
      </c>
      <c r="E2490" s="36">
        <f t="shared" si="158"/>
        <v>2.9004404617989643E-4</v>
      </c>
      <c r="F2490">
        <f t="shared" si="159"/>
        <v>0.68373773278922334</v>
      </c>
      <c r="G2490" s="27">
        <f t="shared" si="160"/>
        <v>0.68373773278922334</v>
      </c>
    </row>
    <row r="2491" spans="1:7" x14ac:dyDescent="0.3">
      <c r="A2491">
        <v>24953</v>
      </c>
      <c r="B2491">
        <v>-4.4235877880503802E-2</v>
      </c>
      <c r="C2491">
        <v>-4.3973787560627399E-2</v>
      </c>
      <c r="D2491">
        <f t="shared" si="157"/>
        <v>2.6209031987640269E-4</v>
      </c>
      <c r="E2491" s="36">
        <f t="shared" si="158"/>
        <v>2.6209031987640269E-4</v>
      </c>
      <c r="F2491">
        <f t="shared" si="159"/>
        <v>0.59248359574641674</v>
      </c>
      <c r="G2491" s="27">
        <f t="shared" si="160"/>
        <v>0.59248359574641674</v>
      </c>
    </row>
    <row r="2492" spans="1:7" x14ac:dyDescent="0.3">
      <c r="A2492">
        <v>24954</v>
      </c>
      <c r="B2492">
        <v>-4.7447300564298397E-2</v>
      </c>
      <c r="C2492">
        <v>-4.7187337933080102E-2</v>
      </c>
      <c r="D2492">
        <f t="shared" si="157"/>
        <v>2.5996263121829538E-4</v>
      </c>
      <c r="E2492" s="36">
        <f t="shared" si="158"/>
        <v>2.5996263121829538E-4</v>
      </c>
      <c r="F2492">
        <f t="shared" si="159"/>
        <v>0.54789762141685172</v>
      </c>
      <c r="G2492" s="27">
        <f t="shared" si="160"/>
        <v>0.54789762141685172</v>
      </c>
    </row>
    <row r="2493" spans="1:7" x14ac:dyDescent="0.3">
      <c r="A2493">
        <v>24955</v>
      </c>
      <c r="B2493">
        <v>-4.4145433278439103E-2</v>
      </c>
      <c r="C2493">
        <v>-4.3805539849639502E-2</v>
      </c>
      <c r="D2493">
        <f t="shared" si="157"/>
        <v>3.3989342879960083E-4</v>
      </c>
      <c r="E2493" s="36">
        <f t="shared" si="158"/>
        <v>3.3989342879960083E-4</v>
      </c>
      <c r="F2493">
        <f t="shared" si="159"/>
        <v>0.76994018080145754</v>
      </c>
      <c r="G2493" s="27">
        <f t="shared" si="160"/>
        <v>0.76994018080145754</v>
      </c>
    </row>
    <row r="2494" spans="1:7" x14ac:dyDescent="0.3">
      <c r="A2494">
        <v>24956</v>
      </c>
      <c r="B2494">
        <v>-4.7070346390061003E-2</v>
      </c>
      <c r="C2494">
        <v>-4.6572837437472502E-2</v>
      </c>
      <c r="D2494">
        <f t="shared" si="157"/>
        <v>4.9750895258850181E-4</v>
      </c>
      <c r="E2494" s="36">
        <f t="shared" si="158"/>
        <v>4.9750895258850181E-4</v>
      </c>
      <c r="F2494">
        <f t="shared" si="159"/>
        <v>1.056947719198327</v>
      </c>
      <c r="G2494" s="27">
        <f t="shared" si="160"/>
        <v>1.056947719198327</v>
      </c>
    </row>
    <row r="2495" spans="1:7" x14ac:dyDescent="0.3">
      <c r="A2495">
        <v>24957</v>
      </c>
      <c r="B2495">
        <v>-5.3307657784494103E-2</v>
      </c>
      <c r="C2495">
        <v>-5.3139910504337397E-2</v>
      </c>
      <c r="D2495">
        <f t="shared" si="157"/>
        <v>1.677472801567062E-4</v>
      </c>
      <c r="E2495" s="36">
        <f t="shared" si="158"/>
        <v>1.677472801567062E-4</v>
      </c>
      <c r="F2495">
        <f t="shared" si="159"/>
        <v>0.31467764131535303</v>
      </c>
      <c r="G2495" s="27">
        <f t="shared" si="160"/>
        <v>0.31467764131535303</v>
      </c>
    </row>
    <row r="2496" spans="1:7" x14ac:dyDescent="0.3">
      <c r="A2496">
        <v>24958</v>
      </c>
      <c r="B2496">
        <v>-5.7938207064947102E-2</v>
      </c>
      <c r="C2496">
        <v>-5.7522420440997299E-2</v>
      </c>
      <c r="D2496">
        <f t="shared" si="157"/>
        <v>4.1578662394980287E-4</v>
      </c>
      <c r="E2496" s="36">
        <f t="shared" si="158"/>
        <v>4.1578662394980287E-4</v>
      </c>
      <c r="F2496">
        <f t="shared" si="159"/>
        <v>0.71763805787727908</v>
      </c>
      <c r="G2496" s="27">
        <f t="shared" si="160"/>
        <v>0.71763805787727908</v>
      </c>
    </row>
    <row r="2497" spans="1:7" x14ac:dyDescent="0.3">
      <c r="A2497">
        <v>24959</v>
      </c>
      <c r="B2497">
        <v>-6.1050101819012902E-2</v>
      </c>
      <c r="C2497">
        <v>-6.0526548393380203E-2</v>
      </c>
      <c r="D2497">
        <f t="shared" si="157"/>
        <v>5.2355342563269874E-4</v>
      </c>
      <c r="E2497" s="36">
        <f t="shared" si="158"/>
        <v>5.2355342563269874E-4</v>
      </c>
      <c r="F2497">
        <f t="shared" si="159"/>
        <v>0.85757993849839564</v>
      </c>
      <c r="G2497" s="27">
        <f t="shared" si="160"/>
        <v>0.85757993849839564</v>
      </c>
    </row>
    <row r="2498" spans="1:7" x14ac:dyDescent="0.3">
      <c r="A2498">
        <v>24960</v>
      </c>
      <c r="B2498">
        <v>-5.9690594067978102E-2</v>
      </c>
      <c r="C2498">
        <v>-5.94468675465313E-2</v>
      </c>
      <c r="D2498">
        <f t="shared" si="157"/>
        <v>2.4372652144680207E-4</v>
      </c>
      <c r="E2498" s="36">
        <f t="shared" si="158"/>
        <v>2.4372652144680207E-4</v>
      </c>
      <c r="F2498">
        <f t="shared" si="159"/>
        <v>0.40831646133264532</v>
      </c>
      <c r="G2498" s="27">
        <f t="shared" si="160"/>
        <v>0.40831646133264532</v>
      </c>
    </row>
    <row r="2499" spans="1:7" x14ac:dyDescent="0.3">
      <c r="A2499">
        <v>26401</v>
      </c>
      <c r="B2499">
        <v>-6.1632701020484799E-2</v>
      </c>
      <c r="C2499">
        <v>-6.0967772112267303E-2</v>
      </c>
      <c r="D2499">
        <f t="shared" si="157"/>
        <v>6.6492890821749639E-4</v>
      </c>
      <c r="E2499" s="36">
        <f t="shared" si="158"/>
        <v>6.6492890821749639E-4</v>
      </c>
      <c r="F2499">
        <f t="shared" si="159"/>
        <v>1.0788573228301233</v>
      </c>
      <c r="G2499" s="27">
        <f t="shared" si="160"/>
        <v>1.0788573228301233</v>
      </c>
    </row>
    <row r="2500" spans="1:7" x14ac:dyDescent="0.3">
      <c r="A2500">
        <v>26402</v>
      </c>
      <c r="B2500">
        <v>-6.1190827905574501E-2</v>
      </c>
      <c r="C2500">
        <v>-6.0474211864078697E-2</v>
      </c>
      <c r="D2500">
        <f t="shared" ref="D2500:D2563" si="161">ABS(B2500-C2500)</f>
        <v>7.166160414958031E-4</v>
      </c>
      <c r="E2500" s="36">
        <f t="shared" ref="E2500:E2563" si="162">D2500</f>
        <v>7.166160414958031E-4</v>
      </c>
      <c r="F2500">
        <f t="shared" ref="F2500:F2563" si="163">ABS(E2500/B2500)*100</f>
        <v>1.1711167605080226</v>
      </c>
      <c r="G2500" s="27">
        <f t="shared" ref="G2500:G2563" si="164">F2500</f>
        <v>1.1711167605080226</v>
      </c>
    </row>
    <row r="2501" spans="1:7" x14ac:dyDescent="0.3">
      <c r="A2501">
        <v>26403</v>
      </c>
      <c r="B2501">
        <v>-6.0765624206583699E-2</v>
      </c>
      <c r="C2501">
        <v>-6.0007996560159801E-2</v>
      </c>
      <c r="D2501">
        <f t="shared" si="161"/>
        <v>7.5762764642389735E-4</v>
      </c>
      <c r="E2501" s="36">
        <f t="shared" si="162"/>
        <v>7.5762764642389735E-4</v>
      </c>
      <c r="F2501">
        <f t="shared" si="163"/>
        <v>1.2468030343080252</v>
      </c>
      <c r="G2501" s="27">
        <f t="shared" si="164"/>
        <v>1.2468030343080252</v>
      </c>
    </row>
    <row r="2502" spans="1:7" x14ac:dyDescent="0.3">
      <c r="A2502">
        <v>26404</v>
      </c>
      <c r="B2502">
        <v>-6.0342257885628102E-2</v>
      </c>
      <c r="C2502">
        <v>-5.9437675865182303E-2</v>
      </c>
      <c r="D2502">
        <f t="shared" si="161"/>
        <v>9.0458202044579883E-4</v>
      </c>
      <c r="E2502" s="36">
        <f t="shared" si="162"/>
        <v>9.0458202044579883E-4</v>
      </c>
      <c r="F2502">
        <f t="shared" si="163"/>
        <v>1.4990854703520231</v>
      </c>
      <c r="G2502" s="27">
        <f t="shared" si="164"/>
        <v>1.4990854703520231</v>
      </c>
    </row>
    <row r="2503" spans="1:7" x14ac:dyDescent="0.3">
      <c r="A2503">
        <v>26405</v>
      </c>
      <c r="B2503">
        <v>-5.9928487034214301E-2</v>
      </c>
      <c r="C2503">
        <v>-5.9046321795653903E-2</v>
      </c>
      <c r="D2503">
        <f t="shared" si="161"/>
        <v>8.8216523856039786E-4</v>
      </c>
      <c r="E2503" s="36">
        <f t="shared" si="162"/>
        <v>8.8216523856039786E-4</v>
      </c>
      <c r="F2503">
        <f t="shared" si="163"/>
        <v>1.4720298846469344</v>
      </c>
      <c r="G2503" s="27">
        <f t="shared" si="164"/>
        <v>1.4720298846469344</v>
      </c>
    </row>
    <row r="2504" spans="1:7" x14ac:dyDescent="0.3">
      <c r="A2504">
        <v>26406</v>
      </c>
      <c r="B2504">
        <v>-5.9510714608150599E-2</v>
      </c>
      <c r="C2504">
        <v>-5.8526184017161302E-2</v>
      </c>
      <c r="D2504">
        <f t="shared" si="161"/>
        <v>9.8453059098929652E-4</v>
      </c>
      <c r="E2504" s="36">
        <f t="shared" si="162"/>
        <v>9.8453059098929652E-4</v>
      </c>
      <c r="F2504">
        <f t="shared" si="163"/>
        <v>1.6543753464766073</v>
      </c>
      <c r="G2504" s="27">
        <f t="shared" si="164"/>
        <v>1.6543753464766073</v>
      </c>
    </row>
    <row r="2505" spans="1:7" x14ac:dyDescent="0.3">
      <c r="A2505">
        <v>26407</v>
      </c>
      <c r="B2505">
        <v>-5.9082665495118702E-2</v>
      </c>
      <c r="C2505">
        <v>-5.8241140084080198E-2</v>
      </c>
      <c r="D2505">
        <f t="shared" si="161"/>
        <v>8.4152541103850453E-4</v>
      </c>
      <c r="E2505" s="36">
        <f t="shared" si="162"/>
        <v>8.4152541103850453E-4</v>
      </c>
      <c r="F2505">
        <f t="shared" si="163"/>
        <v>1.424318628799897</v>
      </c>
      <c r="G2505" s="27">
        <f t="shared" si="164"/>
        <v>1.424318628799897</v>
      </c>
    </row>
    <row r="2506" spans="1:7" x14ac:dyDescent="0.3">
      <c r="A2506">
        <v>26408</v>
      </c>
      <c r="B2506">
        <v>-5.8665000333239098E-2</v>
      </c>
      <c r="C2506">
        <v>-5.7731557835476399E-2</v>
      </c>
      <c r="D2506">
        <f t="shared" si="161"/>
        <v>9.3344249776269872E-4</v>
      </c>
      <c r="E2506" s="36">
        <f t="shared" si="162"/>
        <v>9.3344249776269872E-4</v>
      </c>
      <c r="F2506">
        <f t="shared" si="163"/>
        <v>1.5911403604540983</v>
      </c>
      <c r="G2506" s="27">
        <f t="shared" si="164"/>
        <v>1.5911403604540983</v>
      </c>
    </row>
    <row r="2507" spans="1:7" x14ac:dyDescent="0.3">
      <c r="A2507">
        <v>26409</v>
      </c>
      <c r="B2507">
        <v>-5.8255817764754997E-2</v>
      </c>
      <c r="C2507">
        <v>-5.7370764773845402E-2</v>
      </c>
      <c r="D2507">
        <f t="shared" si="161"/>
        <v>8.8505299090959472E-4</v>
      </c>
      <c r="E2507" s="36">
        <f t="shared" si="162"/>
        <v>8.8505299090959472E-4</v>
      </c>
      <c r="F2507">
        <f t="shared" si="163"/>
        <v>1.5192525396923624</v>
      </c>
      <c r="G2507" s="27">
        <f t="shared" si="164"/>
        <v>1.5192525396923624</v>
      </c>
    </row>
    <row r="2508" spans="1:7" x14ac:dyDescent="0.3">
      <c r="A2508">
        <v>26410</v>
      </c>
      <c r="B2508">
        <v>-5.8097248577472498E-2</v>
      </c>
      <c r="C2508">
        <v>-5.7208136791731597E-2</v>
      </c>
      <c r="D2508">
        <f t="shared" si="161"/>
        <v>8.8911178574090088E-4</v>
      </c>
      <c r="E2508" s="36">
        <f t="shared" si="162"/>
        <v>8.8911178574090088E-4</v>
      </c>
      <c r="F2508">
        <f t="shared" si="163"/>
        <v>1.5303853581900235</v>
      </c>
      <c r="G2508" s="27">
        <f t="shared" si="164"/>
        <v>1.5303853581900235</v>
      </c>
    </row>
    <row r="2509" spans="1:7" x14ac:dyDescent="0.3">
      <c r="A2509">
        <v>26411</v>
      </c>
      <c r="B2509">
        <v>-5.7935363297285297E-2</v>
      </c>
      <c r="C2509">
        <v>-5.70006010700208E-2</v>
      </c>
      <c r="D2509">
        <f t="shared" si="161"/>
        <v>9.3476222726449759E-4</v>
      </c>
      <c r="E2509" s="36">
        <f t="shared" si="162"/>
        <v>9.3476222726449759E-4</v>
      </c>
      <c r="F2509">
        <f t="shared" si="163"/>
        <v>1.6134570909099626</v>
      </c>
      <c r="G2509" s="27">
        <f t="shared" si="164"/>
        <v>1.6134570909099626</v>
      </c>
    </row>
    <row r="2510" spans="1:7" x14ac:dyDescent="0.3">
      <c r="A2510">
        <v>26412</v>
      </c>
      <c r="B2510">
        <v>-5.7779670202055301E-2</v>
      </c>
      <c r="C2510">
        <v>-5.6920052470385799E-2</v>
      </c>
      <c r="D2510">
        <f t="shared" si="161"/>
        <v>8.5961773166950278E-4</v>
      </c>
      <c r="E2510" s="36">
        <f t="shared" si="162"/>
        <v>8.5961773166950278E-4</v>
      </c>
      <c r="F2510">
        <f t="shared" si="163"/>
        <v>1.4877511911428754</v>
      </c>
      <c r="G2510" s="27">
        <f t="shared" si="164"/>
        <v>1.4877511911428754</v>
      </c>
    </row>
    <row r="2511" spans="1:7" x14ac:dyDescent="0.3">
      <c r="A2511">
        <v>26413</v>
      </c>
      <c r="B2511">
        <v>-5.76196945357361E-2</v>
      </c>
      <c r="C2511">
        <v>-5.6733595814528602E-2</v>
      </c>
      <c r="D2511">
        <f t="shared" si="161"/>
        <v>8.8609872120749833E-4</v>
      </c>
      <c r="E2511" s="36">
        <f t="shared" si="162"/>
        <v>8.8609872120749833E-4</v>
      </c>
      <c r="F2511">
        <f t="shared" si="163"/>
        <v>1.537840018672668</v>
      </c>
      <c r="G2511" s="27">
        <f t="shared" si="164"/>
        <v>1.537840018672668</v>
      </c>
    </row>
    <row r="2512" spans="1:7" x14ac:dyDescent="0.3">
      <c r="A2512">
        <v>26414</v>
      </c>
      <c r="B2512">
        <v>-5.7836524604858698E-2</v>
      </c>
      <c r="C2512">
        <v>-5.6938837630217502E-2</v>
      </c>
      <c r="D2512">
        <f t="shared" si="161"/>
        <v>8.9768697464119585E-4</v>
      </c>
      <c r="E2512" s="36">
        <f t="shared" si="162"/>
        <v>8.9768697464119585E-4</v>
      </c>
      <c r="F2512">
        <f t="shared" si="163"/>
        <v>1.5521108517052622</v>
      </c>
      <c r="G2512" s="27">
        <f t="shared" si="164"/>
        <v>1.5521108517052622</v>
      </c>
    </row>
    <row r="2513" spans="1:7" x14ac:dyDescent="0.3">
      <c r="A2513">
        <v>26415</v>
      </c>
      <c r="B2513">
        <v>-5.8069924191040199E-2</v>
      </c>
      <c r="C2513">
        <v>-5.7206100461110403E-2</v>
      </c>
      <c r="D2513">
        <f t="shared" si="161"/>
        <v>8.6382372992979684E-4</v>
      </c>
      <c r="E2513" s="36">
        <f t="shared" si="162"/>
        <v>8.6382372992979684E-4</v>
      </c>
      <c r="F2513">
        <f t="shared" si="163"/>
        <v>1.4875578743446665</v>
      </c>
      <c r="G2513" s="27">
        <f t="shared" si="164"/>
        <v>1.4875578743446665</v>
      </c>
    </row>
    <row r="2514" spans="1:7" x14ac:dyDescent="0.3">
      <c r="A2514">
        <v>26416</v>
      </c>
      <c r="B2514">
        <v>-5.8274268694898101E-2</v>
      </c>
      <c r="C2514">
        <v>-5.7470190876066002E-2</v>
      </c>
      <c r="D2514">
        <f t="shared" si="161"/>
        <v>8.0407781883209961E-4</v>
      </c>
      <c r="E2514" s="36">
        <f t="shared" si="162"/>
        <v>8.0407781883209961E-4</v>
      </c>
      <c r="F2514">
        <f t="shared" si="163"/>
        <v>1.3798162325158383</v>
      </c>
      <c r="G2514" s="27">
        <f t="shared" si="164"/>
        <v>1.3798162325158383</v>
      </c>
    </row>
    <row r="2515" spans="1:7" x14ac:dyDescent="0.3">
      <c r="A2515">
        <v>26417</v>
      </c>
      <c r="B2515">
        <v>-6.0530403958314702E-2</v>
      </c>
      <c r="C2515">
        <v>-5.8758039841374399E-2</v>
      </c>
      <c r="D2515">
        <f t="shared" si="161"/>
        <v>1.7723641169403032E-3</v>
      </c>
      <c r="E2515" s="36">
        <f t="shared" si="162"/>
        <v>1.7723641169403032E-3</v>
      </c>
      <c r="F2515">
        <f t="shared" si="163"/>
        <v>2.9280559868076743</v>
      </c>
      <c r="G2515" s="27">
        <f t="shared" si="164"/>
        <v>2.9280559868076743</v>
      </c>
    </row>
    <row r="2516" spans="1:7" x14ac:dyDescent="0.3">
      <c r="A2516">
        <v>26418</v>
      </c>
      <c r="B2516">
        <v>-5.8857440459015899E-2</v>
      </c>
      <c r="C2516">
        <v>-5.8010953944760198E-2</v>
      </c>
      <c r="D2516">
        <f t="shared" si="161"/>
        <v>8.4648651425570098E-4</v>
      </c>
      <c r="E2516" s="36">
        <f t="shared" si="162"/>
        <v>8.4648651425570098E-4</v>
      </c>
      <c r="F2516">
        <f t="shared" si="163"/>
        <v>1.4381979706459262</v>
      </c>
      <c r="G2516" s="27">
        <f t="shared" si="164"/>
        <v>1.4381979706459262</v>
      </c>
    </row>
    <row r="2517" spans="1:7" x14ac:dyDescent="0.3">
      <c r="A2517">
        <v>26419</v>
      </c>
      <c r="B2517">
        <v>-5.9226384635150398E-2</v>
      </c>
      <c r="C2517">
        <v>-5.8353852836935199E-2</v>
      </c>
      <c r="D2517">
        <f t="shared" si="161"/>
        <v>8.7253179821519811E-4</v>
      </c>
      <c r="E2517" s="36">
        <f t="shared" si="162"/>
        <v>8.7253179821519811E-4</v>
      </c>
      <c r="F2517">
        <f t="shared" si="163"/>
        <v>1.4732146890110143</v>
      </c>
      <c r="G2517" s="27">
        <f t="shared" si="164"/>
        <v>1.4732146890110143</v>
      </c>
    </row>
    <row r="2518" spans="1:7" x14ac:dyDescent="0.3">
      <c r="A2518">
        <v>26420</v>
      </c>
      <c r="B2518">
        <v>-5.9583376402310401E-2</v>
      </c>
      <c r="C2518">
        <v>-5.8844885974709299E-2</v>
      </c>
      <c r="D2518">
        <f t="shared" si="161"/>
        <v>7.3849042760110173E-4</v>
      </c>
      <c r="E2518" s="36">
        <f t="shared" si="162"/>
        <v>7.3849042760110173E-4</v>
      </c>
      <c r="F2518">
        <f t="shared" si="163"/>
        <v>1.2394235979760055</v>
      </c>
      <c r="G2518" s="27">
        <f t="shared" si="164"/>
        <v>1.2394235979760055</v>
      </c>
    </row>
    <row r="2519" spans="1:7" x14ac:dyDescent="0.3">
      <c r="A2519">
        <v>26421</v>
      </c>
      <c r="B2519">
        <v>-5.9948047510640902E-2</v>
      </c>
      <c r="C2519">
        <v>-5.9167312099128198E-2</v>
      </c>
      <c r="D2519">
        <f t="shared" si="161"/>
        <v>7.8073541151270354E-4</v>
      </c>
      <c r="E2519" s="36">
        <f t="shared" si="162"/>
        <v>7.8073541151270354E-4</v>
      </c>
      <c r="F2519">
        <f t="shared" si="163"/>
        <v>1.3023533608398528</v>
      </c>
      <c r="G2519" s="27">
        <f t="shared" si="164"/>
        <v>1.3023533608398528</v>
      </c>
    </row>
    <row r="2520" spans="1:7" x14ac:dyDescent="0.3">
      <c r="A2520">
        <v>26422</v>
      </c>
      <c r="B2520">
        <v>-6.0517501812365801E-2</v>
      </c>
      <c r="C2520">
        <v>-5.9592749492213701E-2</v>
      </c>
      <c r="D2520">
        <f t="shared" si="161"/>
        <v>9.2475232015210018E-4</v>
      </c>
      <c r="E2520" s="36">
        <f t="shared" si="162"/>
        <v>9.2475232015210018E-4</v>
      </c>
      <c r="F2520">
        <f t="shared" si="163"/>
        <v>1.5280741809522971</v>
      </c>
      <c r="G2520" s="27">
        <f t="shared" si="164"/>
        <v>1.5280741809522971</v>
      </c>
    </row>
    <row r="2521" spans="1:7" x14ac:dyDescent="0.3">
      <c r="A2521">
        <v>26423</v>
      </c>
      <c r="B2521">
        <v>-6.10826594181577E-2</v>
      </c>
      <c r="C2521">
        <v>-6.02217644623479E-2</v>
      </c>
      <c r="D2521">
        <f t="shared" si="161"/>
        <v>8.608949558098003E-4</v>
      </c>
      <c r="E2521" s="36">
        <f t="shared" si="162"/>
        <v>8.608949558098003E-4</v>
      </c>
      <c r="F2521">
        <f t="shared" si="163"/>
        <v>1.4093933761402124</v>
      </c>
      <c r="G2521" s="27">
        <f t="shared" si="164"/>
        <v>1.4093933761402124</v>
      </c>
    </row>
    <row r="2522" spans="1:7" x14ac:dyDescent="0.3">
      <c r="A2522">
        <v>26424</v>
      </c>
      <c r="B2522">
        <v>-6.1655462491343203E-2</v>
      </c>
      <c r="C2522">
        <v>-6.0572344609469198E-2</v>
      </c>
      <c r="D2522">
        <f t="shared" si="161"/>
        <v>1.0831178818740059E-3</v>
      </c>
      <c r="E2522" s="36">
        <f t="shared" si="162"/>
        <v>1.0831178818740059E-3</v>
      </c>
      <c r="F2522">
        <f t="shared" si="163"/>
        <v>1.7567265544818225</v>
      </c>
      <c r="G2522" s="27">
        <f t="shared" si="164"/>
        <v>1.7567265544818225</v>
      </c>
    </row>
    <row r="2523" spans="1:7" x14ac:dyDescent="0.3">
      <c r="A2523">
        <v>26425</v>
      </c>
      <c r="B2523">
        <v>-6.2238184759315397E-2</v>
      </c>
      <c r="C2523">
        <v>-6.1088478904301899E-2</v>
      </c>
      <c r="D2523">
        <f t="shared" si="161"/>
        <v>1.1497058550134984E-3</v>
      </c>
      <c r="E2523" s="36">
        <f t="shared" si="162"/>
        <v>1.1497058550134984E-3</v>
      </c>
      <c r="F2523">
        <f t="shared" si="163"/>
        <v>1.8472676532254066</v>
      </c>
      <c r="G2523" s="27">
        <f t="shared" si="164"/>
        <v>1.8472676532254066</v>
      </c>
    </row>
    <row r="2524" spans="1:7" x14ac:dyDescent="0.3">
      <c r="A2524">
        <v>26426</v>
      </c>
      <c r="B2524">
        <v>-6.3468509350670096E-2</v>
      </c>
      <c r="C2524">
        <v>-6.2395630395954298E-2</v>
      </c>
      <c r="D2524">
        <f t="shared" si="161"/>
        <v>1.0728789547157988E-3</v>
      </c>
      <c r="E2524" s="36">
        <f t="shared" si="162"/>
        <v>1.0728789547157988E-3</v>
      </c>
      <c r="F2524">
        <f t="shared" si="163"/>
        <v>1.6904114586779269</v>
      </c>
      <c r="G2524" s="27">
        <f t="shared" si="164"/>
        <v>1.6904114586779269</v>
      </c>
    </row>
    <row r="2525" spans="1:7" x14ac:dyDescent="0.3">
      <c r="A2525">
        <v>26427</v>
      </c>
      <c r="B2525">
        <v>-6.4710745782053894E-2</v>
      </c>
      <c r="C2525">
        <v>-6.3633793001780306E-2</v>
      </c>
      <c r="D2525">
        <f t="shared" si="161"/>
        <v>1.0769527802735879E-3</v>
      </c>
      <c r="E2525" s="36">
        <f t="shared" si="162"/>
        <v>1.0769527802735879E-3</v>
      </c>
      <c r="F2525">
        <f t="shared" si="163"/>
        <v>1.664256480524533</v>
      </c>
      <c r="G2525" s="27">
        <f t="shared" si="164"/>
        <v>1.664256480524533</v>
      </c>
    </row>
    <row r="2526" spans="1:7" x14ac:dyDescent="0.3">
      <c r="A2526">
        <v>26428</v>
      </c>
      <c r="B2526">
        <v>-6.5945197533169006E-2</v>
      </c>
      <c r="C2526">
        <v>-6.48695299197629E-2</v>
      </c>
      <c r="D2526">
        <f t="shared" si="161"/>
        <v>1.0756676134061061E-3</v>
      </c>
      <c r="E2526" s="36">
        <f t="shared" si="162"/>
        <v>1.0756676134061061E-3</v>
      </c>
      <c r="F2526">
        <f t="shared" si="163"/>
        <v>1.631153827183653</v>
      </c>
      <c r="G2526" s="27">
        <f t="shared" si="164"/>
        <v>1.631153827183653</v>
      </c>
    </row>
    <row r="2527" spans="1:7" x14ac:dyDescent="0.3">
      <c r="A2527">
        <v>26429</v>
      </c>
      <c r="B2527">
        <v>-6.71843116512639E-2</v>
      </c>
      <c r="C2527">
        <v>-6.6180882871987298E-2</v>
      </c>
      <c r="D2527">
        <f t="shared" si="161"/>
        <v>1.0034287792766022E-3</v>
      </c>
      <c r="E2527" s="36">
        <f t="shared" si="162"/>
        <v>1.0034287792766022E-3</v>
      </c>
      <c r="F2527">
        <f t="shared" si="163"/>
        <v>1.4935462678923277</v>
      </c>
      <c r="G2527" s="27">
        <f t="shared" si="164"/>
        <v>1.4935462678923277</v>
      </c>
    </row>
    <row r="2528" spans="1:7" x14ac:dyDescent="0.3">
      <c r="A2528">
        <v>26430</v>
      </c>
      <c r="B2528">
        <v>-6.8539523486685197E-2</v>
      </c>
      <c r="C2528">
        <v>-6.7400917670556504E-2</v>
      </c>
      <c r="D2528">
        <f t="shared" si="161"/>
        <v>1.1386058161286933E-3</v>
      </c>
      <c r="E2528" s="36">
        <f t="shared" si="162"/>
        <v>1.1386058161286933E-3</v>
      </c>
      <c r="F2528">
        <f t="shared" si="163"/>
        <v>1.6612397609532319</v>
      </c>
      <c r="G2528" s="27">
        <f t="shared" si="164"/>
        <v>1.6612397609532319</v>
      </c>
    </row>
    <row r="2529" spans="1:7" x14ac:dyDescent="0.3">
      <c r="A2529">
        <v>26431</v>
      </c>
      <c r="B2529">
        <v>-6.9889714719816101E-2</v>
      </c>
      <c r="C2529">
        <v>-6.89278794038405E-2</v>
      </c>
      <c r="D2529">
        <f t="shared" si="161"/>
        <v>9.6183531597560101E-4</v>
      </c>
      <c r="E2529" s="36">
        <f t="shared" si="162"/>
        <v>9.6183531597560101E-4</v>
      </c>
      <c r="F2529">
        <f t="shared" si="163"/>
        <v>1.3762186894474304</v>
      </c>
      <c r="G2529" s="27">
        <f t="shared" si="164"/>
        <v>1.3762186894474304</v>
      </c>
    </row>
    <row r="2530" spans="1:7" x14ac:dyDescent="0.3">
      <c r="A2530">
        <v>26432</v>
      </c>
      <c r="B2530">
        <v>-7.1226329720140993E-2</v>
      </c>
      <c r="C2530">
        <v>-7.0135152439070397E-2</v>
      </c>
      <c r="D2530">
        <f t="shared" si="161"/>
        <v>1.0911772810705961E-3</v>
      </c>
      <c r="E2530" s="36">
        <f t="shared" si="162"/>
        <v>1.0911772810705961E-3</v>
      </c>
      <c r="F2530">
        <f t="shared" si="163"/>
        <v>1.5319858335505934</v>
      </c>
      <c r="G2530" s="27">
        <f t="shared" si="164"/>
        <v>1.5319858335505934</v>
      </c>
    </row>
    <row r="2531" spans="1:7" x14ac:dyDescent="0.3">
      <c r="A2531">
        <v>26433</v>
      </c>
      <c r="B2531">
        <v>-7.2575640903556796E-2</v>
      </c>
      <c r="C2531">
        <v>-7.1521734939929499E-2</v>
      </c>
      <c r="D2531">
        <f t="shared" si="161"/>
        <v>1.0539059636272968E-3</v>
      </c>
      <c r="E2531" s="36">
        <f t="shared" si="162"/>
        <v>1.0539059636272968E-3</v>
      </c>
      <c r="F2531">
        <f t="shared" si="163"/>
        <v>1.4521483386247944</v>
      </c>
      <c r="G2531" s="27">
        <f t="shared" si="164"/>
        <v>1.4521483386247944</v>
      </c>
    </row>
    <row r="2532" spans="1:7" x14ac:dyDescent="0.3">
      <c r="A2532">
        <v>26434</v>
      </c>
      <c r="B2532">
        <v>-7.3480418288258201E-2</v>
      </c>
      <c r="C2532">
        <v>-7.2486996844045304E-2</v>
      </c>
      <c r="D2532">
        <f t="shared" si="161"/>
        <v>9.9342144421289691E-4</v>
      </c>
      <c r="E2532" s="36">
        <f t="shared" si="162"/>
        <v>9.9342144421289691E-4</v>
      </c>
      <c r="F2532">
        <f t="shared" si="163"/>
        <v>1.3519539863202448</v>
      </c>
      <c r="G2532" s="27">
        <f t="shared" si="164"/>
        <v>1.3519539863202448</v>
      </c>
    </row>
    <row r="2533" spans="1:7" x14ac:dyDescent="0.3">
      <c r="A2533">
        <v>26435</v>
      </c>
      <c r="B2533">
        <v>-7.4360190331421896E-2</v>
      </c>
      <c r="C2533">
        <v>-7.3261165437644396E-2</v>
      </c>
      <c r="D2533">
        <f t="shared" si="161"/>
        <v>1.0990248937775005E-3</v>
      </c>
      <c r="E2533" s="36">
        <f t="shared" si="162"/>
        <v>1.0990248937775005E-3</v>
      </c>
      <c r="F2533">
        <f t="shared" si="163"/>
        <v>1.4779748261524994</v>
      </c>
      <c r="G2533" s="27">
        <f t="shared" si="164"/>
        <v>1.4779748261524994</v>
      </c>
    </row>
    <row r="2534" spans="1:7" x14ac:dyDescent="0.3">
      <c r="A2534">
        <v>26436</v>
      </c>
      <c r="B2534">
        <v>-7.5225660652804602E-2</v>
      </c>
      <c r="C2534">
        <v>-7.3959158792477997E-2</v>
      </c>
      <c r="D2534">
        <f t="shared" si="161"/>
        <v>1.2665018603266048E-3</v>
      </c>
      <c r="E2534" s="36">
        <f t="shared" si="162"/>
        <v>1.2665018603266048E-3</v>
      </c>
      <c r="F2534">
        <f t="shared" si="163"/>
        <v>1.6836035062184416</v>
      </c>
      <c r="G2534" s="27">
        <f t="shared" si="164"/>
        <v>1.6836035062184416</v>
      </c>
    </row>
    <row r="2535" spans="1:7" x14ac:dyDescent="0.3">
      <c r="A2535">
        <v>26437</v>
      </c>
      <c r="B2535">
        <v>-7.6092814774197395E-2</v>
      </c>
      <c r="C2535">
        <v>-7.4892564234192105E-2</v>
      </c>
      <c r="D2535">
        <f t="shared" si="161"/>
        <v>1.2002505400052904E-3</v>
      </c>
      <c r="E2535" s="36">
        <f t="shared" si="162"/>
        <v>1.2002505400052904E-3</v>
      </c>
      <c r="F2535">
        <f t="shared" si="163"/>
        <v>1.5773506914772299</v>
      </c>
      <c r="G2535" s="27">
        <f t="shared" si="164"/>
        <v>1.5773506914772299</v>
      </c>
    </row>
    <row r="2536" spans="1:7" x14ac:dyDescent="0.3">
      <c r="A2536">
        <v>26438</v>
      </c>
      <c r="B2536">
        <v>-7.6377234699869095E-2</v>
      </c>
      <c r="C2536">
        <v>-7.5135835348210403E-2</v>
      </c>
      <c r="D2536">
        <f t="shared" si="161"/>
        <v>1.2413993516586924E-3</v>
      </c>
      <c r="E2536" s="36">
        <f t="shared" si="162"/>
        <v>1.2413993516586924E-3</v>
      </c>
      <c r="F2536">
        <f t="shared" si="163"/>
        <v>1.625352575982723</v>
      </c>
      <c r="G2536" s="27">
        <f t="shared" si="164"/>
        <v>1.625352575982723</v>
      </c>
    </row>
    <row r="2537" spans="1:7" x14ac:dyDescent="0.3">
      <c r="A2537">
        <v>26439</v>
      </c>
      <c r="B2537">
        <v>-7.6639594455249704E-2</v>
      </c>
      <c r="C2537">
        <v>-7.5335080476064506E-2</v>
      </c>
      <c r="D2537">
        <f t="shared" si="161"/>
        <v>1.3045139791851984E-3</v>
      </c>
      <c r="E2537" s="36">
        <f t="shared" si="162"/>
        <v>1.3045139791851984E-3</v>
      </c>
      <c r="F2537">
        <f t="shared" si="163"/>
        <v>1.7021410257421332</v>
      </c>
      <c r="G2537" s="27">
        <f t="shared" si="164"/>
        <v>1.7021410257421332</v>
      </c>
    </row>
    <row r="2538" spans="1:7" x14ac:dyDescent="0.3">
      <c r="A2538">
        <v>26440</v>
      </c>
      <c r="B2538">
        <v>-7.6923996150519605E-2</v>
      </c>
      <c r="C2538">
        <v>-7.5792641986630604E-2</v>
      </c>
      <c r="D2538">
        <f t="shared" si="161"/>
        <v>1.1313541638890007E-3</v>
      </c>
      <c r="E2538" s="36">
        <f t="shared" si="162"/>
        <v>1.1313541638890007E-3</v>
      </c>
      <c r="F2538">
        <f t="shared" si="163"/>
        <v>1.4707428377423923</v>
      </c>
      <c r="G2538" s="27">
        <f t="shared" si="164"/>
        <v>1.4707428377423923</v>
      </c>
    </row>
    <row r="2539" spans="1:7" x14ac:dyDescent="0.3">
      <c r="A2539">
        <v>26441</v>
      </c>
      <c r="B2539">
        <v>-7.7209439251159195E-2</v>
      </c>
      <c r="C2539">
        <v>-7.5929553112253606E-2</v>
      </c>
      <c r="D2539">
        <f t="shared" si="161"/>
        <v>1.2798861389055893E-3</v>
      </c>
      <c r="E2539" s="36">
        <f t="shared" si="162"/>
        <v>1.2798861389055893E-3</v>
      </c>
      <c r="F2539">
        <f t="shared" si="163"/>
        <v>1.657680914819458</v>
      </c>
      <c r="G2539" s="27">
        <f t="shared" si="164"/>
        <v>1.657680914819458</v>
      </c>
    </row>
    <row r="2540" spans="1:7" x14ac:dyDescent="0.3">
      <c r="A2540">
        <v>26442</v>
      </c>
      <c r="B2540">
        <v>-7.7316194558162896E-2</v>
      </c>
      <c r="C2540">
        <v>-7.5988121404841194E-2</v>
      </c>
      <c r="D2540">
        <f t="shared" si="161"/>
        <v>1.3280731533217016E-3</v>
      </c>
      <c r="E2540" s="36">
        <f t="shared" si="162"/>
        <v>1.3280731533217016E-3</v>
      </c>
      <c r="F2540">
        <f t="shared" si="163"/>
        <v>1.7177166580833565</v>
      </c>
      <c r="G2540" s="27">
        <f t="shared" si="164"/>
        <v>1.7177166580833565</v>
      </c>
    </row>
    <row r="2541" spans="1:7" x14ac:dyDescent="0.3">
      <c r="A2541">
        <v>26443</v>
      </c>
      <c r="B2541">
        <v>-7.7416851483121801E-2</v>
      </c>
      <c r="C2541">
        <v>-7.6138665062670002E-2</v>
      </c>
      <c r="D2541">
        <f t="shared" si="161"/>
        <v>1.278186420451799E-3</v>
      </c>
      <c r="E2541" s="36">
        <f t="shared" si="162"/>
        <v>1.278186420451799E-3</v>
      </c>
      <c r="F2541">
        <f t="shared" si="163"/>
        <v>1.6510441796130981</v>
      </c>
      <c r="G2541" s="27">
        <f t="shared" si="164"/>
        <v>1.6510441796130981</v>
      </c>
    </row>
    <row r="2542" spans="1:7" x14ac:dyDescent="0.3">
      <c r="A2542">
        <v>26444</v>
      </c>
      <c r="B2542">
        <v>-7.7531628983457695E-2</v>
      </c>
      <c r="C2542">
        <v>-7.6281093854681195E-2</v>
      </c>
      <c r="D2542">
        <f t="shared" si="161"/>
        <v>1.2505351287765004E-3</v>
      </c>
      <c r="E2542" s="36">
        <f t="shared" si="162"/>
        <v>1.2505351287765004E-3</v>
      </c>
      <c r="F2542">
        <f t="shared" si="163"/>
        <v>1.6129354499224016</v>
      </c>
      <c r="G2542" s="27">
        <f t="shared" si="164"/>
        <v>1.6129354499224016</v>
      </c>
    </row>
    <row r="2543" spans="1:7" x14ac:dyDescent="0.3">
      <c r="A2543">
        <v>26445</v>
      </c>
      <c r="B2543">
        <v>-7.7642811038840603E-2</v>
      </c>
      <c r="C2543">
        <v>-7.6397480432278203E-2</v>
      </c>
      <c r="D2543">
        <f t="shared" si="161"/>
        <v>1.2453306065624004E-3</v>
      </c>
      <c r="E2543" s="36">
        <f t="shared" si="162"/>
        <v>1.2453306065624004E-3</v>
      </c>
      <c r="F2543">
        <f t="shared" si="163"/>
        <v>1.6039226167886</v>
      </c>
      <c r="G2543" s="27">
        <f t="shared" si="164"/>
        <v>1.6039226167886</v>
      </c>
    </row>
    <row r="2544" spans="1:7" x14ac:dyDescent="0.3">
      <c r="A2544">
        <v>26446</v>
      </c>
      <c r="B2544">
        <v>-7.7780439719835101E-2</v>
      </c>
      <c r="C2544">
        <v>-7.6492523246196695E-2</v>
      </c>
      <c r="D2544">
        <f t="shared" si="161"/>
        <v>1.2879164736384063E-3</v>
      </c>
      <c r="E2544" s="36">
        <f t="shared" si="162"/>
        <v>1.2879164736384063E-3</v>
      </c>
      <c r="F2544">
        <f t="shared" si="163"/>
        <v>1.6558359380295065</v>
      </c>
      <c r="G2544" s="27">
        <f t="shared" si="164"/>
        <v>1.6558359380295065</v>
      </c>
    </row>
    <row r="2545" spans="1:7" x14ac:dyDescent="0.3">
      <c r="A2545">
        <v>26447</v>
      </c>
      <c r="B2545">
        <v>-7.7933077248295804E-2</v>
      </c>
      <c r="C2545">
        <v>-7.6780082586537901E-2</v>
      </c>
      <c r="D2545">
        <f t="shared" si="161"/>
        <v>1.1529946617579029E-3</v>
      </c>
      <c r="E2545" s="36">
        <f t="shared" si="162"/>
        <v>1.1529946617579029E-3</v>
      </c>
      <c r="F2545">
        <f t="shared" si="163"/>
        <v>1.4794676438663481</v>
      </c>
      <c r="G2545" s="27">
        <f t="shared" si="164"/>
        <v>1.4794676438663481</v>
      </c>
    </row>
    <row r="2546" spans="1:7" x14ac:dyDescent="0.3">
      <c r="A2546">
        <v>26448</v>
      </c>
      <c r="B2546">
        <v>-7.8075804278044197E-2</v>
      </c>
      <c r="C2546">
        <v>-7.6833347275702998E-2</v>
      </c>
      <c r="D2546">
        <f t="shared" si="161"/>
        <v>1.242457002341199E-3</v>
      </c>
      <c r="E2546" s="36">
        <f t="shared" si="162"/>
        <v>1.242457002341199E-3</v>
      </c>
      <c r="F2546">
        <f t="shared" si="163"/>
        <v>1.5913470425697451</v>
      </c>
      <c r="G2546" s="27">
        <f t="shared" si="164"/>
        <v>1.5913470425697451</v>
      </c>
    </row>
    <row r="2547" spans="1:7" x14ac:dyDescent="0.3">
      <c r="A2547">
        <v>26449</v>
      </c>
      <c r="B2547">
        <v>-7.8207451291872704E-2</v>
      </c>
      <c r="C2547">
        <v>-7.7077477794411903E-2</v>
      </c>
      <c r="D2547">
        <f t="shared" si="161"/>
        <v>1.1299734974608011E-3</v>
      </c>
      <c r="E2547" s="36">
        <f t="shared" si="162"/>
        <v>1.1299734974608011E-3</v>
      </c>
      <c r="F2547">
        <f t="shared" si="163"/>
        <v>1.4448412252225227</v>
      </c>
      <c r="G2547" s="27">
        <f t="shared" si="164"/>
        <v>1.4448412252225227</v>
      </c>
    </row>
    <row r="2548" spans="1:7" x14ac:dyDescent="0.3">
      <c r="A2548">
        <v>26450</v>
      </c>
      <c r="B2548">
        <v>-7.8003244197856397E-2</v>
      </c>
      <c r="C2548">
        <v>-7.6787332794210295E-2</v>
      </c>
      <c r="D2548">
        <f t="shared" si="161"/>
        <v>1.2159114036461027E-3</v>
      </c>
      <c r="E2548" s="36">
        <f t="shared" si="162"/>
        <v>1.2159114036461027E-3</v>
      </c>
      <c r="F2548">
        <f t="shared" si="163"/>
        <v>1.5587959400277316</v>
      </c>
      <c r="G2548" s="27">
        <f t="shared" si="164"/>
        <v>1.5587959400277316</v>
      </c>
    </row>
    <row r="2549" spans="1:7" x14ac:dyDescent="0.3">
      <c r="A2549">
        <v>26451</v>
      </c>
      <c r="B2549">
        <v>-7.7799020485386602E-2</v>
      </c>
      <c r="C2549">
        <v>-7.6578748478709199E-2</v>
      </c>
      <c r="D2549">
        <f t="shared" si="161"/>
        <v>1.2202720066774031E-3</v>
      </c>
      <c r="E2549" s="36">
        <f t="shared" si="162"/>
        <v>1.2202720066774031E-3</v>
      </c>
      <c r="F2549">
        <f t="shared" si="163"/>
        <v>1.5684927638730533</v>
      </c>
      <c r="G2549" s="27">
        <f t="shared" si="164"/>
        <v>1.5684927638730533</v>
      </c>
    </row>
    <row r="2550" spans="1:7" x14ac:dyDescent="0.3">
      <c r="A2550">
        <v>26452</v>
      </c>
      <c r="B2550">
        <v>-7.7606380281283194E-2</v>
      </c>
      <c r="C2550">
        <v>-7.6392813628343201E-2</v>
      </c>
      <c r="D2550">
        <f t="shared" si="161"/>
        <v>1.213566652939993E-3</v>
      </c>
      <c r="E2550" s="36">
        <f t="shared" si="162"/>
        <v>1.213566652939993E-3</v>
      </c>
      <c r="F2550">
        <f t="shared" si="163"/>
        <v>1.5637459813760652</v>
      </c>
      <c r="G2550" s="27">
        <f t="shared" si="164"/>
        <v>1.5637459813760652</v>
      </c>
    </row>
    <row r="2551" spans="1:7" x14ac:dyDescent="0.3">
      <c r="A2551">
        <v>26453</v>
      </c>
      <c r="B2551">
        <v>-7.7402185998177095E-2</v>
      </c>
      <c r="C2551">
        <v>-7.6086382569616001E-2</v>
      </c>
      <c r="D2551">
        <f t="shared" si="161"/>
        <v>1.3158034285610937E-3</v>
      </c>
      <c r="E2551" s="36">
        <f t="shared" si="162"/>
        <v>1.3158034285610937E-3</v>
      </c>
      <c r="F2551">
        <f t="shared" si="163"/>
        <v>1.6999564180165172</v>
      </c>
      <c r="G2551" s="27">
        <f t="shared" si="164"/>
        <v>1.6999564180165172</v>
      </c>
    </row>
    <row r="2552" spans="1:7" x14ac:dyDescent="0.3">
      <c r="A2552">
        <v>26454</v>
      </c>
      <c r="B2552">
        <v>-7.7389339767658799E-2</v>
      </c>
      <c r="C2552">
        <v>-7.6148961894242598E-2</v>
      </c>
      <c r="D2552">
        <f t="shared" si="161"/>
        <v>1.2403778734162013E-3</v>
      </c>
      <c r="E2552" s="36">
        <f t="shared" si="162"/>
        <v>1.2403778734162013E-3</v>
      </c>
      <c r="F2552">
        <f t="shared" si="163"/>
        <v>1.6027761409260119</v>
      </c>
      <c r="G2552" s="27">
        <f t="shared" si="164"/>
        <v>1.6027761409260119</v>
      </c>
    </row>
    <row r="2553" spans="1:7" x14ac:dyDescent="0.3">
      <c r="A2553">
        <v>26455</v>
      </c>
      <c r="B2553">
        <v>-7.7359407089524407E-2</v>
      </c>
      <c r="C2553">
        <v>-7.60506823163523E-2</v>
      </c>
      <c r="D2553">
        <f t="shared" si="161"/>
        <v>1.3087247731721069E-3</v>
      </c>
      <c r="E2553" s="36">
        <f t="shared" si="162"/>
        <v>1.3087247731721069E-3</v>
      </c>
      <c r="F2553">
        <f t="shared" si="163"/>
        <v>1.6917461268253793</v>
      </c>
      <c r="G2553" s="27">
        <f t="shared" si="164"/>
        <v>1.6917461268253793</v>
      </c>
    </row>
    <row r="2554" spans="1:7" x14ac:dyDescent="0.3">
      <c r="A2554">
        <v>26456</v>
      </c>
      <c r="B2554">
        <v>-7.7346588142390496E-2</v>
      </c>
      <c r="C2554">
        <v>-7.6015154276952296E-2</v>
      </c>
      <c r="D2554">
        <f t="shared" si="161"/>
        <v>1.3314338654382002E-3</v>
      </c>
      <c r="E2554" s="36">
        <f t="shared" si="162"/>
        <v>1.3314338654382002E-3</v>
      </c>
      <c r="F2554">
        <f t="shared" si="163"/>
        <v>1.7213866796388084</v>
      </c>
      <c r="G2554" s="27">
        <f t="shared" si="164"/>
        <v>1.7213866796388084</v>
      </c>
    </row>
    <row r="2555" spans="1:7" x14ac:dyDescent="0.3">
      <c r="A2555">
        <v>26457</v>
      </c>
      <c r="B2555">
        <v>-7.7316675187462797E-2</v>
      </c>
      <c r="C2555">
        <v>-7.5993028020434006E-2</v>
      </c>
      <c r="D2555">
        <f t="shared" si="161"/>
        <v>1.3236471670287908E-3</v>
      </c>
      <c r="E2555" s="36">
        <f t="shared" si="162"/>
        <v>1.3236471670287908E-3</v>
      </c>
      <c r="F2555">
        <f t="shared" si="163"/>
        <v>1.7119814888825242</v>
      </c>
      <c r="G2555" s="27">
        <f t="shared" si="164"/>
        <v>1.7119814888825242</v>
      </c>
    </row>
    <row r="2556" spans="1:7" x14ac:dyDescent="0.3">
      <c r="A2556">
        <v>26458</v>
      </c>
      <c r="B2556">
        <v>-7.73418512640974E-2</v>
      </c>
      <c r="C2556">
        <v>-7.5870046083929096E-2</v>
      </c>
      <c r="D2556">
        <f t="shared" si="161"/>
        <v>1.4718051801683035E-3</v>
      </c>
      <c r="E2556" s="36">
        <f t="shared" si="162"/>
        <v>1.4718051801683035E-3</v>
      </c>
      <c r="F2556">
        <f t="shared" si="163"/>
        <v>1.9029867479413765</v>
      </c>
      <c r="G2556" s="27">
        <f t="shared" si="164"/>
        <v>1.9029867479413765</v>
      </c>
    </row>
    <row r="2557" spans="1:7" x14ac:dyDescent="0.3">
      <c r="A2557">
        <v>26459</v>
      </c>
      <c r="B2557">
        <v>-7.7361883834840897E-2</v>
      </c>
      <c r="C2557">
        <v>-7.5822109618299396E-2</v>
      </c>
      <c r="D2557">
        <f t="shared" si="161"/>
        <v>1.5397742165415007E-3</v>
      </c>
      <c r="E2557" s="36">
        <f t="shared" si="162"/>
        <v>1.5397742165415007E-3</v>
      </c>
      <c r="F2557">
        <f t="shared" si="163"/>
        <v>1.9903525356605187</v>
      </c>
      <c r="G2557" s="27">
        <f t="shared" si="164"/>
        <v>1.9903525356605187</v>
      </c>
    </row>
    <row r="2558" spans="1:7" x14ac:dyDescent="0.3">
      <c r="A2558">
        <v>26460</v>
      </c>
      <c r="B2558">
        <v>-7.7373537116806904E-2</v>
      </c>
      <c r="C2558">
        <v>-7.5942069737165704E-2</v>
      </c>
      <c r="D2558">
        <f t="shared" si="161"/>
        <v>1.4314673796411992E-3</v>
      </c>
      <c r="E2558" s="36">
        <f t="shared" si="162"/>
        <v>1.4314673796411992E-3</v>
      </c>
      <c r="F2558">
        <f t="shared" si="163"/>
        <v>1.8500735949038825</v>
      </c>
      <c r="G2558" s="27">
        <f t="shared" si="164"/>
        <v>1.8500735949038825</v>
      </c>
    </row>
    <row r="2559" spans="1:7" x14ac:dyDescent="0.3">
      <c r="A2559">
        <v>26461</v>
      </c>
      <c r="B2559">
        <v>-7.7387449241657094E-2</v>
      </c>
      <c r="C2559">
        <v>-7.5867703247592497E-2</v>
      </c>
      <c r="D2559">
        <f t="shared" si="161"/>
        <v>1.5197459940645974E-3</v>
      </c>
      <c r="E2559" s="36">
        <f t="shared" si="162"/>
        <v>1.5197459940645974E-3</v>
      </c>
      <c r="F2559">
        <f t="shared" si="163"/>
        <v>1.9638145577313193</v>
      </c>
      <c r="G2559" s="27">
        <f t="shared" si="164"/>
        <v>1.9638145577313193</v>
      </c>
    </row>
    <row r="2560" spans="1:7" x14ac:dyDescent="0.3">
      <c r="A2560">
        <v>26462</v>
      </c>
      <c r="B2560">
        <v>-7.7462494613209004E-2</v>
      </c>
      <c r="C2560">
        <v>-7.5764115779907396E-2</v>
      </c>
      <c r="D2560">
        <f t="shared" si="161"/>
        <v>1.6983788333016087E-3</v>
      </c>
      <c r="E2560" s="36">
        <f t="shared" si="162"/>
        <v>1.6983788333016087E-3</v>
      </c>
      <c r="F2560">
        <f t="shared" si="163"/>
        <v>2.1925176071104726</v>
      </c>
      <c r="G2560" s="27">
        <f t="shared" si="164"/>
        <v>2.1925176071104726</v>
      </c>
    </row>
    <row r="2561" spans="1:7" x14ac:dyDescent="0.3">
      <c r="A2561">
        <v>26463</v>
      </c>
      <c r="B2561">
        <v>-7.7508386526289205E-2</v>
      </c>
      <c r="C2561">
        <v>-7.6016212111403705E-2</v>
      </c>
      <c r="D2561">
        <f t="shared" si="161"/>
        <v>1.4921744148854998E-3</v>
      </c>
      <c r="E2561" s="36">
        <f t="shared" si="162"/>
        <v>1.4921744148854998E-3</v>
      </c>
      <c r="F2561">
        <f t="shared" si="163"/>
        <v>1.9251780120327826</v>
      </c>
      <c r="G2561" s="27">
        <f t="shared" si="164"/>
        <v>1.9251780120327826</v>
      </c>
    </row>
    <row r="2562" spans="1:7" x14ac:dyDescent="0.3">
      <c r="A2562">
        <v>26464</v>
      </c>
      <c r="B2562">
        <v>-7.6123556463005906E-2</v>
      </c>
      <c r="C2562">
        <v>-7.4443481670642894E-2</v>
      </c>
      <c r="D2562">
        <f t="shared" si="161"/>
        <v>1.6800747923630122E-3</v>
      </c>
      <c r="E2562" s="36">
        <f t="shared" si="162"/>
        <v>1.6800747923630122E-3</v>
      </c>
      <c r="F2562">
        <f t="shared" si="163"/>
        <v>2.2070366525498391</v>
      </c>
      <c r="G2562" s="27">
        <f t="shared" si="164"/>
        <v>2.2070366525498391</v>
      </c>
    </row>
    <row r="2563" spans="1:7" x14ac:dyDescent="0.3">
      <c r="A2563">
        <v>26465</v>
      </c>
      <c r="B2563">
        <v>-7.3957705684976102E-2</v>
      </c>
      <c r="C2563">
        <v>-7.2391520321861094E-2</v>
      </c>
      <c r="D2563">
        <f t="shared" si="161"/>
        <v>1.566185363115008E-3</v>
      </c>
      <c r="E2563" s="36">
        <f t="shared" si="162"/>
        <v>1.566185363115008E-3</v>
      </c>
      <c r="F2563">
        <f t="shared" si="163"/>
        <v>2.1176770542155494</v>
      </c>
      <c r="G2563" s="27">
        <f t="shared" si="164"/>
        <v>2.1176770542155494</v>
      </c>
    </row>
    <row r="2564" spans="1:7" x14ac:dyDescent="0.3">
      <c r="A2564">
        <v>26466</v>
      </c>
      <c r="B2564">
        <v>-7.0496631091091E-2</v>
      </c>
      <c r="C2564">
        <v>-6.9161771114794601E-2</v>
      </c>
      <c r="D2564">
        <f t="shared" ref="D2564:D2627" si="165">ABS(B2564-C2564)</f>
        <v>1.3348599762963986E-3</v>
      </c>
      <c r="E2564" s="36">
        <f t="shared" ref="E2564:E2627" si="166">D2564</f>
        <v>1.3348599762963986E-3</v>
      </c>
      <c r="F2564">
        <f t="shared" ref="F2564:F2627" si="167">ABS(E2564/B2564)*100</f>
        <v>1.8935088892000844</v>
      </c>
      <c r="G2564" s="27">
        <f t="shared" ref="G2564:G2627" si="168">F2564</f>
        <v>1.8935088892000844</v>
      </c>
    </row>
    <row r="2565" spans="1:7" x14ac:dyDescent="0.3">
      <c r="A2565">
        <v>26467</v>
      </c>
      <c r="B2565">
        <v>-6.71543727714521E-2</v>
      </c>
      <c r="C2565">
        <v>-6.5918128203555595E-2</v>
      </c>
      <c r="D2565">
        <f t="shared" si="165"/>
        <v>1.2362445678965051E-3</v>
      </c>
      <c r="E2565" s="36">
        <f t="shared" si="166"/>
        <v>1.2362445678965051E-3</v>
      </c>
      <c r="F2565">
        <f t="shared" si="167"/>
        <v>1.8408995823754357</v>
      </c>
      <c r="G2565" s="27">
        <f t="shared" si="168"/>
        <v>1.8408995823754357</v>
      </c>
    </row>
    <row r="2566" spans="1:7" x14ac:dyDescent="0.3">
      <c r="A2566">
        <v>26468</v>
      </c>
      <c r="B2566">
        <v>-6.3907486394888802E-2</v>
      </c>
      <c r="C2566">
        <v>-6.2681554888623495E-2</v>
      </c>
      <c r="D2566">
        <f t="shared" si="165"/>
        <v>1.225931506265307E-3</v>
      </c>
      <c r="E2566" s="36">
        <f t="shared" si="166"/>
        <v>1.225931506265307E-3</v>
      </c>
      <c r="F2566">
        <f t="shared" si="167"/>
        <v>1.9182909161693371</v>
      </c>
      <c r="G2566" s="27">
        <f t="shared" si="168"/>
        <v>1.9182909161693371</v>
      </c>
    </row>
    <row r="2567" spans="1:7" x14ac:dyDescent="0.3">
      <c r="A2567">
        <v>26469</v>
      </c>
      <c r="B2567">
        <v>-5.8934552928909097E-2</v>
      </c>
      <c r="C2567">
        <v>-5.7338804973962397E-2</v>
      </c>
      <c r="D2567">
        <f t="shared" si="165"/>
        <v>1.5957479549466996E-3</v>
      </c>
      <c r="E2567" s="36">
        <f t="shared" si="166"/>
        <v>1.5957479549466996E-3</v>
      </c>
      <c r="F2567">
        <f t="shared" si="167"/>
        <v>2.7076610844432811</v>
      </c>
      <c r="G2567" s="27">
        <f t="shared" si="168"/>
        <v>2.7076610844432811</v>
      </c>
    </row>
    <row r="2568" spans="1:7" x14ac:dyDescent="0.3">
      <c r="A2568">
        <v>26470</v>
      </c>
      <c r="B2568">
        <v>-5.8544064529726797E-2</v>
      </c>
      <c r="C2568">
        <v>-5.7052932383540901E-2</v>
      </c>
      <c r="D2568">
        <f t="shared" si="165"/>
        <v>1.4911321461858959E-3</v>
      </c>
      <c r="E2568" s="36">
        <f t="shared" si="166"/>
        <v>1.4911321461858959E-3</v>
      </c>
      <c r="F2568">
        <f t="shared" si="167"/>
        <v>2.5470253187302139</v>
      </c>
      <c r="G2568" s="27">
        <f t="shared" si="168"/>
        <v>2.5470253187302139</v>
      </c>
    </row>
    <row r="2569" spans="1:7" x14ac:dyDescent="0.3">
      <c r="A2569">
        <v>26471</v>
      </c>
      <c r="B2569">
        <v>-5.7863973767823901E-2</v>
      </c>
      <c r="C2569">
        <v>-5.6544262948616301E-2</v>
      </c>
      <c r="D2569">
        <f t="shared" si="165"/>
        <v>1.3197108192075993E-3</v>
      </c>
      <c r="E2569" s="36">
        <f t="shared" si="166"/>
        <v>1.3197108192075993E-3</v>
      </c>
      <c r="F2569">
        <f t="shared" si="167"/>
        <v>2.2807123902393367</v>
      </c>
      <c r="G2569" s="27">
        <f t="shared" si="168"/>
        <v>2.2807123902393367</v>
      </c>
    </row>
    <row r="2570" spans="1:7" x14ac:dyDescent="0.3">
      <c r="A2570">
        <v>26472</v>
      </c>
      <c r="B2570">
        <v>-5.7344866108954701E-2</v>
      </c>
      <c r="C2570">
        <v>-5.6096910431949601E-2</v>
      </c>
      <c r="D2570">
        <f t="shared" si="165"/>
        <v>1.2479556770050998E-3</v>
      </c>
      <c r="E2570" s="36">
        <f t="shared" si="166"/>
        <v>1.2479556770050998E-3</v>
      </c>
      <c r="F2570">
        <f t="shared" si="167"/>
        <v>2.1762291233429614</v>
      </c>
      <c r="G2570" s="27">
        <f t="shared" si="168"/>
        <v>2.1762291233429614</v>
      </c>
    </row>
    <row r="2571" spans="1:7" x14ac:dyDescent="0.3">
      <c r="A2571">
        <v>26473</v>
      </c>
      <c r="B2571">
        <v>-5.6953670454709698E-2</v>
      </c>
      <c r="C2571">
        <v>-5.57251417448087E-2</v>
      </c>
      <c r="D2571">
        <f t="shared" si="165"/>
        <v>1.2285287099009987E-3</v>
      </c>
      <c r="E2571" s="36">
        <f t="shared" si="166"/>
        <v>1.2285287099009987E-3</v>
      </c>
      <c r="F2571">
        <f t="shared" si="167"/>
        <v>2.1570667879569601</v>
      </c>
      <c r="G2571" s="27">
        <f t="shared" si="168"/>
        <v>2.1570667879569601</v>
      </c>
    </row>
    <row r="2572" spans="1:7" x14ac:dyDescent="0.3">
      <c r="A2572">
        <v>26474</v>
      </c>
      <c r="B2572">
        <v>-5.6831736321259797E-2</v>
      </c>
      <c r="C2572">
        <v>-5.5573314792471497E-2</v>
      </c>
      <c r="D2572">
        <f t="shared" si="165"/>
        <v>1.2584215287883005E-3</v>
      </c>
      <c r="E2572" s="36">
        <f t="shared" si="166"/>
        <v>1.2584215287883005E-3</v>
      </c>
      <c r="F2572">
        <f t="shared" si="167"/>
        <v>2.2142936504256445</v>
      </c>
      <c r="G2572" s="27">
        <f t="shared" si="168"/>
        <v>2.2142936504256445</v>
      </c>
    </row>
    <row r="2573" spans="1:7" x14ac:dyDescent="0.3">
      <c r="A2573">
        <v>26475</v>
      </c>
      <c r="B2573">
        <v>-5.8127863577304199E-2</v>
      </c>
      <c r="C2573">
        <v>-5.6118564838372402E-2</v>
      </c>
      <c r="D2573">
        <f t="shared" si="165"/>
        <v>2.0092987389317973E-3</v>
      </c>
      <c r="E2573" s="36">
        <f t="shared" si="166"/>
        <v>2.0092987389317973E-3</v>
      </c>
      <c r="F2573">
        <f t="shared" si="167"/>
        <v>3.4566877488274321</v>
      </c>
      <c r="G2573" s="27">
        <f t="shared" si="168"/>
        <v>3.4566877488274321</v>
      </c>
    </row>
    <row r="2574" spans="1:7" x14ac:dyDescent="0.3">
      <c r="A2574">
        <v>26476</v>
      </c>
      <c r="B2574">
        <v>-5.68356162350045E-2</v>
      </c>
      <c r="C2574">
        <v>-5.5813309413603102E-2</v>
      </c>
      <c r="D2574">
        <f t="shared" si="165"/>
        <v>1.0223068214013989E-3</v>
      </c>
      <c r="E2574" s="36">
        <f t="shared" si="166"/>
        <v>1.0223068214013989E-3</v>
      </c>
      <c r="F2574">
        <f t="shared" si="167"/>
        <v>1.7987080797617361</v>
      </c>
      <c r="G2574" s="27">
        <f t="shared" si="168"/>
        <v>1.7987080797617361</v>
      </c>
    </row>
    <row r="2575" spans="1:7" x14ac:dyDescent="0.3">
      <c r="A2575">
        <v>26477</v>
      </c>
      <c r="B2575">
        <v>-5.8558004654478003E-2</v>
      </c>
      <c r="C2575">
        <v>-5.7245197183068398E-2</v>
      </c>
      <c r="D2575">
        <f t="shared" si="165"/>
        <v>1.312807471409605E-3</v>
      </c>
      <c r="E2575" s="36">
        <f t="shared" si="166"/>
        <v>1.312807471409605E-3</v>
      </c>
      <c r="F2575">
        <f t="shared" si="167"/>
        <v>2.2418924264169116</v>
      </c>
      <c r="G2575" s="27">
        <f t="shared" si="168"/>
        <v>2.2418924264169116</v>
      </c>
    </row>
    <row r="2576" spans="1:7" x14ac:dyDescent="0.3">
      <c r="A2576">
        <v>26478</v>
      </c>
      <c r="B2576">
        <v>-5.8693136526451098E-2</v>
      </c>
      <c r="C2576">
        <v>-5.7548135157281299E-2</v>
      </c>
      <c r="D2576">
        <f t="shared" si="165"/>
        <v>1.1450013691697986E-3</v>
      </c>
      <c r="E2576" s="36">
        <f t="shared" si="166"/>
        <v>1.1450013691697986E-3</v>
      </c>
      <c r="F2576">
        <f t="shared" si="167"/>
        <v>1.9508266842304185</v>
      </c>
      <c r="G2576" s="27">
        <f t="shared" si="168"/>
        <v>1.9508266842304185</v>
      </c>
    </row>
    <row r="2577" spans="1:7" x14ac:dyDescent="0.3">
      <c r="A2577">
        <v>26479</v>
      </c>
      <c r="B2577">
        <v>-5.8882077694178199E-2</v>
      </c>
      <c r="C2577">
        <v>-5.7681774809771699E-2</v>
      </c>
      <c r="D2577">
        <f t="shared" si="165"/>
        <v>1.2003028844064997E-3</v>
      </c>
      <c r="E2577" s="36">
        <f t="shared" si="166"/>
        <v>1.2003028844064997E-3</v>
      </c>
      <c r="F2577">
        <f t="shared" si="167"/>
        <v>2.0384859560164204</v>
      </c>
      <c r="G2577" s="27">
        <f t="shared" si="168"/>
        <v>2.0384859560164204</v>
      </c>
    </row>
    <row r="2578" spans="1:7" x14ac:dyDescent="0.3">
      <c r="A2578">
        <v>26480</v>
      </c>
      <c r="B2578">
        <v>-5.8951894241864901E-2</v>
      </c>
      <c r="C2578">
        <v>-5.7768235640922802E-2</v>
      </c>
      <c r="D2578">
        <f t="shared" si="165"/>
        <v>1.1836586009420988E-3</v>
      </c>
      <c r="E2578" s="36">
        <f t="shared" si="166"/>
        <v>1.1836586009420988E-3</v>
      </c>
      <c r="F2578">
        <f t="shared" si="167"/>
        <v>2.0078381130313527</v>
      </c>
      <c r="G2578" s="27">
        <f t="shared" si="168"/>
        <v>2.0078381130313527</v>
      </c>
    </row>
    <row r="2579" spans="1:7" x14ac:dyDescent="0.3">
      <c r="A2579">
        <v>26481</v>
      </c>
      <c r="B2579">
        <v>-5.9098111455601003E-2</v>
      </c>
      <c r="C2579">
        <v>-5.79443778860219E-2</v>
      </c>
      <c r="D2579">
        <f t="shared" si="165"/>
        <v>1.1537335695791032E-3</v>
      </c>
      <c r="E2579" s="36">
        <f t="shared" si="166"/>
        <v>1.1537335695791032E-3</v>
      </c>
      <c r="F2579">
        <f t="shared" si="167"/>
        <v>1.9522342443140093</v>
      </c>
      <c r="G2579" s="27">
        <f t="shared" si="168"/>
        <v>1.9522342443140093</v>
      </c>
    </row>
    <row r="2580" spans="1:7" x14ac:dyDescent="0.3">
      <c r="A2580">
        <v>26482</v>
      </c>
      <c r="B2580">
        <v>-5.9601907919483103E-2</v>
      </c>
      <c r="C2580">
        <v>-5.8756207307149297E-2</v>
      </c>
      <c r="D2580">
        <f t="shared" si="165"/>
        <v>8.457006123338065E-4</v>
      </c>
      <c r="E2580" s="36">
        <f t="shared" si="166"/>
        <v>8.457006123338065E-4</v>
      </c>
      <c r="F2580">
        <f t="shared" si="167"/>
        <v>1.4189153365296177</v>
      </c>
      <c r="G2580" s="27">
        <f t="shared" si="168"/>
        <v>1.4189153365296177</v>
      </c>
    </row>
    <row r="2581" spans="1:7" x14ac:dyDescent="0.3">
      <c r="A2581">
        <v>26483</v>
      </c>
      <c r="B2581">
        <v>-6.0183699819663102E-2</v>
      </c>
      <c r="C2581">
        <v>-5.92721718335786E-2</v>
      </c>
      <c r="D2581">
        <f t="shared" si="165"/>
        <v>9.1152798608450103E-4</v>
      </c>
      <c r="E2581" s="36">
        <f t="shared" si="166"/>
        <v>9.1152798608450103E-4</v>
      </c>
      <c r="F2581">
        <f t="shared" si="167"/>
        <v>1.5145761872663874</v>
      </c>
      <c r="G2581" s="27">
        <f t="shared" si="168"/>
        <v>1.5145761872663874</v>
      </c>
    </row>
    <row r="2582" spans="1:7" x14ac:dyDescent="0.3">
      <c r="A2582">
        <v>26484</v>
      </c>
      <c r="B2582">
        <v>-6.0820690557535098E-2</v>
      </c>
      <c r="C2582">
        <v>-5.9959903941749201E-2</v>
      </c>
      <c r="D2582">
        <f t="shared" si="165"/>
        <v>8.6078661578589677E-4</v>
      </c>
      <c r="E2582" s="36">
        <f t="shared" si="166"/>
        <v>8.6078661578589677E-4</v>
      </c>
      <c r="F2582">
        <f t="shared" si="167"/>
        <v>1.4152858310143825</v>
      </c>
      <c r="G2582" s="27">
        <f t="shared" si="168"/>
        <v>1.4152858310143825</v>
      </c>
    </row>
    <row r="2583" spans="1:7" x14ac:dyDescent="0.3">
      <c r="A2583">
        <v>26485</v>
      </c>
      <c r="B2583">
        <v>-6.1385481229759897E-2</v>
      </c>
      <c r="C2583">
        <v>-6.0551142505333097E-2</v>
      </c>
      <c r="D2583">
        <f t="shared" si="165"/>
        <v>8.3433872442680024E-4</v>
      </c>
      <c r="E2583" s="36">
        <f t="shared" si="166"/>
        <v>8.3433872442680024E-4</v>
      </c>
      <c r="F2583">
        <f t="shared" si="167"/>
        <v>1.3591792516930044</v>
      </c>
      <c r="G2583" s="27">
        <f t="shared" si="168"/>
        <v>1.3591792516930044</v>
      </c>
    </row>
    <row r="2584" spans="1:7" x14ac:dyDescent="0.3">
      <c r="A2584">
        <v>26486</v>
      </c>
      <c r="B2584">
        <v>-6.3640067249120205E-2</v>
      </c>
      <c r="C2584">
        <v>-6.24714828672095E-2</v>
      </c>
      <c r="D2584">
        <f t="shared" si="165"/>
        <v>1.1685843819107047E-3</v>
      </c>
      <c r="E2584" s="36">
        <f t="shared" si="166"/>
        <v>1.1685843819107047E-3</v>
      </c>
      <c r="F2584">
        <f t="shared" si="167"/>
        <v>1.8362400173718545</v>
      </c>
      <c r="G2584" s="27">
        <f t="shared" si="168"/>
        <v>1.8362400173718545</v>
      </c>
    </row>
    <row r="2585" spans="1:7" x14ac:dyDescent="0.3">
      <c r="A2585">
        <v>26487</v>
      </c>
      <c r="B2585">
        <v>-6.5676881095724005E-2</v>
      </c>
      <c r="C2585">
        <v>-6.4512046937126005E-2</v>
      </c>
      <c r="D2585">
        <f t="shared" si="165"/>
        <v>1.1648341585979993E-3</v>
      </c>
      <c r="E2585" s="36">
        <f t="shared" si="166"/>
        <v>1.1648341585979993E-3</v>
      </c>
      <c r="F2585">
        <f t="shared" si="167"/>
        <v>1.7735832444604891</v>
      </c>
      <c r="G2585" s="27">
        <f t="shared" si="168"/>
        <v>1.7735832444604891</v>
      </c>
    </row>
    <row r="2586" spans="1:7" x14ac:dyDescent="0.3">
      <c r="A2586">
        <v>26488</v>
      </c>
      <c r="B2586">
        <v>-6.7905284041605493E-2</v>
      </c>
      <c r="C2586">
        <v>-6.6598654747116195E-2</v>
      </c>
      <c r="D2586">
        <f t="shared" si="165"/>
        <v>1.3066292944892977E-3</v>
      </c>
      <c r="E2586" s="36">
        <f t="shared" si="166"/>
        <v>1.3066292944892977E-3</v>
      </c>
      <c r="F2586">
        <f t="shared" si="167"/>
        <v>1.9241938428366301</v>
      </c>
      <c r="G2586" s="27">
        <f t="shared" si="168"/>
        <v>1.9241938428366301</v>
      </c>
    </row>
    <row r="2587" spans="1:7" x14ac:dyDescent="0.3">
      <c r="A2587">
        <v>26489</v>
      </c>
      <c r="B2587">
        <v>-6.8715345595931301E-2</v>
      </c>
      <c r="C2587">
        <v>-6.7410411773027701E-2</v>
      </c>
      <c r="D2587">
        <f t="shared" si="165"/>
        <v>1.3049338229036006E-3</v>
      </c>
      <c r="E2587" s="36">
        <f t="shared" si="166"/>
        <v>1.3049338229036006E-3</v>
      </c>
      <c r="F2587">
        <f t="shared" si="167"/>
        <v>1.8990427998092858</v>
      </c>
      <c r="G2587" s="27">
        <f t="shared" si="168"/>
        <v>1.8990427998092858</v>
      </c>
    </row>
    <row r="2588" spans="1:7" x14ac:dyDescent="0.3">
      <c r="A2588">
        <v>26490</v>
      </c>
      <c r="B2588">
        <v>-6.7667404617737098E-2</v>
      </c>
      <c r="C2588">
        <v>-6.66175283937296E-2</v>
      </c>
      <c r="D2588">
        <f t="shared" si="165"/>
        <v>1.0498762240074982E-3</v>
      </c>
      <c r="E2588" s="36">
        <f t="shared" si="166"/>
        <v>1.0498762240074982E-3</v>
      </c>
      <c r="F2588">
        <f t="shared" si="167"/>
        <v>1.5515242973162635</v>
      </c>
      <c r="G2588" s="27">
        <f t="shared" si="168"/>
        <v>1.5515242973162635</v>
      </c>
    </row>
    <row r="2589" spans="1:7" x14ac:dyDescent="0.3">
      <c r="A2589">
        <v>26491</v>
      </c>
      <c r="B2589">
        <v>-6.6628023663089994E-2</v>
      </c>
      <c r="C2589">
        <v>-6.5681202565306698E-2</v>
      </c>
      <c r="D2589">
        <f t="shared" si="165"/>
        <v>9.4682109778329582E-4</v>
      </c>
      <c r="E2589" s="36">
        <f t="shared" si="166"/>
        <v>9.4682109778329582E-4</v>
      </c>
      <c r="F2589">
        <f t="shared" si="167"/>
        <v>1.4210553543820743</v>
      </c>
      <c r="G2589" s="27">
        <f t="shared" si="168"/>
        <v>1.4210553543820743</v>
      </c>
    </row>
    <row r="2590" spans="1:7" x14ac:dyDescent="0.3">
      <c r="A2590">
        <v>26492</v>
      </c>
      <c r="B2590">
        <v>-6.5462962282895595E-2</v>
      </c>
      <c r="C2590">
        <v>-6.4654828120409694E-2</v>
      </c>
      <c r="D2590">
        <f t="shared" si="165"/>
        <v>8.0813416248590175E-4</v>
      </c>
      <c r="E2590" s="36">
        <f t="shared" si="166"/>
        <v>8.0813416248590175E-4</v>
      </c>
      <c r="F2590">
        <f t="shared" si="167"/>
        <v>1.2344906712189132</v>
      </c>
      <c r="G2590" s="27">
        <f t="shared" si="168"/>
        <v>1.2344906712189132</v>
      </c>
    </row>
    <row r="2591" spans="1:7" x14ac:dyDescent="0.3">
      <c r="A2591">
        <v>26493</v>
      </c>
      <c r="B2591">
        <v>-6.4259796685380996E-2</v>
      </c>
      <c r="C2591">
        <v>-6.3331817923917497E-2</v>
      </c>
      <c r="D2591">
        <f t="shared" si="165"/>
        <v>9.2797876146349934E-4</v>
      </c>
      <c r="E2591" s="36">
        <f t="shared" si="166"/>
        <v>9.2797876146349934E-4</v>
      </c>
      <c r="F2591">
        <f t="shared" si="167"/>
        <v>1.4441047269522611</v>
      </c>
      <c r="G2591" s="27">
        <f t="shared" si="168"/>
        <v>1.4441047269522611</v>
      </c>
    </row>
    <row r="2592" spans="1:7" x14ac:dyDescent="0.3">
      <c r="A2592">
        <v>26494</v>
      </c>
      <c r="B2592">
        <v>-6.3044367334695095E-2</v>
      </c>
      <c r="C2592">
        <v>-6.2215675891945502E-2</v>
      </c>
      <c r="D2592">
        <f t="shared" si="165"/>
        <v>8.2869144274959339E-4</v>
      </c>
      <c r="E2592" s="36">
        <f t="shared" si="166"/>
        <v>8.2869144274959339E-4</v>
      </c>
      <c r="F2592">
        <f t="shared" si="167"/>
        <v>1.3144575443991189</v>
      </c>
      <c r="G2592" s="27">
        <f t="shared" si="168"/>
        <v>1.3144575443991189</v>
      </c>
    </row>
    <row r="2593" spans="1:7" x14ac:dyDescent="0.3">
      <c r="A2593">
        <v>26495</v>
      </c>
      <c r="B2593">
        <v>-6.1841440847654E-2</v>
      </c>
      <c r="C2593">
        <v>-6.0991428155311798E-2</v>
      </c>
      <c r="D2593">
        <f t="shared" si="165"/>
        <v>8.5001269234220161E-4</v>
      </c>
      <c r="E2593" s="36">
        <f t="shared" si="166"/>
        <v>8.5001269234220161E-4</v>
      </c>
      <c r="F2593">
        <f t="shared" si="167"/>
        <v>1.3745033762007624</v>
      </c>
      <c r="G2593" s="27">
        <f t="shared" si="168"/>
        <v>1.3745033762007624</v>
      </c>
    </row>
    <row r="2594" spans="1:7" x14ac:dyDescent="0.3">
      <c r="A2594">
        <v>26496</v>
      </c>
      <c r="B2594">
        <v>-6.0625104672577902E-2</v>
      </c>
      <c r="C2594">
        <v>-5.9715899432009702E-2</v>
      </c>
      <c r="D2594">
        <f t="shared" si="165"/>
        <v>9.0920524056820051E-4</v>
      </c>
      <c r="E2594" s="36">
        <f t="shared" si="166"/>
        <v>9.0920524056820051E-4</v>
      </c>
      <c r="F2594">
        <f t="shared" si="167"/>
        <v>1.4997173950933473</v>
      </c>
      <c r="G2594" s="27">
        <f t="shared" si="168"/>
        <v>1.4997173950933473</v>
      </c>
    </row>
    <row r="2595" spans="1:7" x14ac:dyDescent="0.3">
      <c r="A2595">
        <v>26593</v>
      </c>
      <c r="B2595">
        <v>-5.9936774227125102E-2</v>
      </c>
      <c r="C2595">
        <v>-5.8763811111992199E-2</v>
      </c>
      <c r="D2595">
        <f t="shared" si="165"/>
        <v>1.1729631151329023E-3</v>
      </c>
      <c r="E2595" s="36">
        <f t="shared" si="166"/>
        <v>1.1729631151329023E-3</v>
      </c>
      <c r="F2595">
        <f t="shared" si="167"/>
        <v>1.957000739959849</v>
      </c>
      <c r="G2595" s="27">
        <f t="shared" si="168"/>
        <v>1.957000739959849</v>
      </c>
    </row>
    <row r="2596" spans="1:7" x14ac:dyDescent="0.3">
      <c r="A2596">
        <v>26594</v>
      </c>
      <c r="B2596">
        <v>-5.9500718154536697E-2</v>
      </c>
      <c r="C2596">
        <v>-5.84794026391839E-2</v>
      </c>
      <c r="D2596">
        <f t="shared" si="165"/>
        <v>1.021315515352797E-3</v>
      </c>
      <c r="E2596" s="36">
        <f t="shared" si="166"/>
        <v>1.021315515352797E-3</v>
      </c>
      <c r="F2596">
        <f t="shared" si="167"/>
        <v>1.7164759468956521</v>
      </c>
      <c r="G2596" s="27">
        <f t="shared" si="168"/>
        <v>1.7164759468956521</v>
      </c>
    </row>
    <row r="2597" spans="1:7" x14ac:dyDescent="0.3">
      <c r="A2597">
        <v>26595</v>
      </c>
      <c r="B2597">
        <v>-5.9066853832914899E-2</v>
      </c>
      <c r="C2597">
        <v>-5.7993946997871602E-2</v>
      </c>
      <c r="D2597">
        <f t="shared" si="165"/>
        <v>1.0729068350432969E-3</v>
      </c>
      <c r="E2597" s="36">
        <f t="shared" si="166"/>
        <v>1.0729068350432969E-3</v>
      </c>
      <c r="F2597">
        <f t="shared" si="167"/>
        <v>1.8164279378723596</v>
      </c>
      <c r="G2597" s="27">
        <f t="shared" si="168"/>
        <v>1.8164279378723596</v>
      </c>
    </row>
    <row r="2598" spans="1:7" x14ac:dyDescent="0.3">
      <c r="A2598">
        <v>26596</v>
      </c>
      <c r="B2598">
        <v>-5.8630500676168297E-2</v>
      </c>
      <c r="C2598">
        <v>-5.7652963734310197E-2</v>
      </c>
      <c r="D2598">
        <f t="shared" si="165"/>
        <v>9.7753694185809953E-4</v>
      </c>
      <c r="E2598" s="36">
        <f t="shared" si="166"/>
        <v>9.7753694185809953E-4</v>
      </c>
      <c r="F2598">
        <f t="shared" si="167"/>
        <v>1.6672839743554189</v>
      </c>
      <c r="G2598" s="27">
        <f t="shared" si="168"/>
        <v>1.6672839743554189</v>
      </c>
    </row>
    <row r="2599" spans="1:7" x14ac:dyDescent="0.3">
      <c r="A2599">
        <v>26597</v>
      </c>
      <c r="B2599">
        <v>-5.8179423396026303E-2</v>
      </c>
      <c r="C2599">
        <v>-5.73158533989978E-2</v>
      </c>
      <c r="D2599">
        <f t="shared" si="165"/>
        <v>8.6356999702850296E-4</v>
      </c>
      <c r="E2599" s="36">
        <f t="shared" si="166"/>
        <v>8.6356999702850296E-4</v>
      </c>
      <c r="F2599">
        <f t="shared" si="167"/>
        <v>1.4843220276526243</v>
      </c>
      <c r="G2599" s="27">
        <f t="shared" si="168"/>
        <v>1.4843220276526243</v>
      </c>
    </row>
    <row r="2600" spans="1:7" x14ac:dyDescent="0.3">
      <c r="A2600">
        <v>26598</v>
      </c>
      <c r="B2600">
        <v>-5.7962734855523397E-2</v>
      </c>
      <c r="C2600">
        <v>-5.6979514674517298E-2</v>
      </c>
      <c r="D2600">
        <f t="shared" si="165"/>
        <v>9.8322018100609893E-4</v>
      </c>
      <c r="E2600" s="36">
        <f t="shared" si="166"/>
        <v>9.8322018100609893E-4</v>
      </c>
      <c r="F2600">
        <f t="shared" si="167"/>
        <v>1.6962970837329387</v>
      </c>
      <c r="G2600" s="27">
        <f t="shared" si="168"/>
        <v>1.6962970837329387</v>
      </c>
    </row>
    <row r="2601" spans="1:7" x14ac:dyDescent="0.3">
      <c r="A2601">
        <v>26599</v>
      </c>
      <c r="B2601">
        <v>-5.7767569384433698E-2</v>
      </c>
      <c r="C2601">
        <v>-5.6781749971736697E-2</v>
      </c>
      <c r="D2601">
        <f t="shared" si="165"/>
        <v>9.8581941269700046E-4</v>
      </c>
      <c r="E2601" s="36">
        <f t="shared" si="166"/>
        <v>9.8581941269700046E-4</v>
      </c>
      <c r="F2601">
        <f t="shared" si="167"/>
        <v>1.7065274222228981</v>
      </c>
      <c r="G2601" s="27">
        <f t="shared" si="168"/>
        <v>1.7065274222228981</v>
      </c>
    </row>
    <row r="2602" spans="1:7" x14ac:dyDescent="0.3">
      <c r="A2602">
        <v>26600</v>
      </c>
      <c r="B2602">
        <v>-5.7552925004015397E-2</v>
      </c>
      <c r="C2602">
        <v>-5.6562208922083801E-2</v>
      </c>
      <c r="D2602">
        <f t="shared" si="165"/>
        <v>9.9071608193159605E-4</v>
      </c>
      <c r="E2602" s="36">
        <f t="shared" si="166"/>
        <v>9.9071608193159605E-4</v>
      </c>
      <c r="F2602">
        <f t="shared" si="167"/>
        <v>1.721400053711388</v>
      </c>
      <c r="G2602" s="27">
        <f t="shared" si="168"/>
        <v>1.721400053711388</v>
      </c>
    </row>
    <row r="2603" spans="1:7" x14ac:dyDescent="0.3">
      <c r="A2603">
        <v>26601</v>
      </c>
      <c r="B2603">
        <v>-5.7339408428229398E-2</v>
      </c>
      <c r="C2603">
        <v>-5.6351338493099597E-2</v>
      </c>
      <c r="D2603">
        <f t="shared" si="165"/>
        <v>9.8806993512980112E-4</v>
      </c>
      <c r="E2603" s="36">
        <f t="shared" si="166"/>
        <v>9.8806993512980112E-4</v>
      </c>
      <c r="F2603">
        <f t="shared" si="167"/>
        <v>1.723195202417459</v>
      </c>
      <c r="G2603" s="27">
        <f t="shared" si="168"/>
        <v>1.723195202417459</v>
      </c>
    </row>
    <row r="2604" spans="1:7" x14ac:dyDescent="0.3">
      <c r="A2604">
        <v>26602</v>
      </c>
      <c r="B2604">
        <v>-5.7441055452435497E-2</v>
      </c>
      <c r="C2604">
        <v>-5.6432163719787501E-2</v>
      </c>
      <c r="D2604">
        <f t="shared" si="165"/>
        <v>1.0088917326479957E-3</v>
      </c>
      <c r="E2604" s="36">
        <f t="shared" si="166"/>
        <v>1.0088917326479957E-3</v>
      </c>
      <c r="F2604">
        <f t="shared" si="167"/>
        <v>1.7563948376321465</v>
      </c>
      <c r="G2604" s="27">
        <f t="shared" si="168"/>
        <v>1.7563948376321465</v>
      </c>
    </row>
    <row r="2605" spans="1:7" x14ac:dyDescent="0.3">
      <c r="A2605">
        <v>26603</v>
      </c>
      <c r="B2605">
        <v>-5.7553538012096103E-2</v>
      </c>
      <c r="C2605">
        <v>-5.6432057229145599E-2</v>
      </c>
      <c r="D2605">
        <f t="shared" si="165"/>
        <v>1.1214807829505041E-3</v>
      </c>
      <c r="E2605" s="36">
        <f t="shared" si="166"/>
        <v>1.1214807829505041E-3</v>
      </c>
      <c r="F2605">
        <f t="shared" si="167"/>
        <v>1.948587040322006</v>
      </c>
      <c r="G2605" s="27">
        <f t="shared" si="168"/>
        <v>1.948587040322006</v>
      </c>
    </row>
    <row r="2606" spans="1:7" x14ac:dyDescent="0.3">
      <c r="A2606">
        <v>26604</v>
      </c>
      <c r="B2606">
        <v>-5.7644540876126103E-2</v>
      </c>
      <c r="C2606">
        <v>-5.6605260218382199E-2</v>
      </c>
      <c r="D2606">
        <f t="shared" si="165"/>
        <v>1.0392806577439045E-3</v>
      </c>
      <c r="E2606" s="36">
        <f t="shared" si="166"/>
        <v>1.0392806577439045E-3</v>
      </c>
      <c r="F2606">
        <f t="shared" si="167"/>
        <v>1.8029125428845771</v>
      </c>
      <c r="G2606" s="27">
        <f t="shared" si="168"/>
        <v>1.8029125428845771</v>
      </c>
    </row>
    <row r="2607" spans="1:7" x14ac:dyDescent="0.3">
      <c r="A2607">
        <v>26605</v>
      </c>
      <c r="B2607">
        <v>-5.7764022268484101E-2</v>
      </c>
      <c r="C2607">
        <v>-5.6668944255155902E-2</v>
      </c>
      <c r="D2607">
        <f t="shared" si="165"/>
        <v>1.095078013328199E-3</v>
      </c>
      <c r="E2607" s="36">
        <f t="shared" si="166"/>
        <v>1.095078013328199E-3</v>
      </c>
      <c r="F2607">
        <f t="shared" si="167"/>
        <v>1.8957786703951027</v>
      </c>
      <c r="G2607" s="27">
        <f t="shared" si="168"/>
        <v>1.8957786703951027</v>
      </c>
    </row>
    <row r="2608" spans="1:7" x14ac:dyDescent="0.3">
      <c r="A2608">
        <v>26606</v>
      </c>
      <c r="B2608">
        <v>-5.8136004107641699E-2</v>
      </c>
      <c r="C2608">
        <v>-5.7033325256107097E-2</v>
      </c>
      <c r="D2608">
        <f t="shared" si="165"/>
        <v>1.1026788515346025E-3</v>
      </c>
      <c r="E2608" s="36">
        <f t="shared" si="166"/>
        <v>1.1026788515346025E-3</v>
      </c>
      <c r="F2608">
        <f t="shared" si="167"/>
        <v>1.8967228113802557</v>
      </c>
      <c r="G2608" s="27">
        <f t="shared" si="168"/>
        <v>1.8967228113802557</v>
      </c>
    </row>
    <row r="2609" spans="1:7" x14ac:dyDescent="0.3">
      <c r="A2609">
        <v>26607</v>
      </c>
      <c r="B2609">
        <v>-5.8513161603779597E-2</v>
      </c>
      <c r="C2609">
        <v>-5.7607380697995002E-2</v>
      </c>
      <c r="D2609">
        <f t="shared" si="165"/>
        <v>9.0578090578459503E-4</v>
      </c>
      <c r="E2609" s="36">
        <f t="shared" si="166"/>
        <v>9.0578090578459503E-4</v>
      </c>
      <c r="F2609">
        <f t="shared" si="167"/>
        <v>1.547995153497375</v>
      </c>
      <c r="G2609" s="27">
        <f t="shared" si="168"/>
        <v>1.547995153497375</v>
      </c>
    </row>
    <row r="2610" spans="1:7" x14ac:dyDescent="0.3">
      <c r="A2610">
        <v>26608</v>
      </c>
      <c r="B2610">
        <v>-5.8902015949084001E-2</v>
      </c>
      <c r="C2610">
        <v>-5.79142374940608E-2</v>
      </c>
      <c r="D2610">
        <f t="shared" si="165"/>
        <v>9.8777845502320133E-4</v>
      </c>
      <c r="E2610" s="36">
        <f t="shared" si="166"/>
        <v>9.8777845502320133E-4</v>
      </c>
      <c r="F2610">
        <f t="shared" si="167"/>
        <v>1.6769858197672818</v>
      </c>
      <c r="G2610" s="27">
        <f t="shared" si="168"/>
        <v>1.6769858197672818</v>
      </c>
    </row>
    <row r="2611" spans="1:7" x14ac:dyDescent="0.3">
      <c r="A2611">
        <v>26609</v>
      </c>
      <c r="B2611">
        <v>-5.92747562951823E-2</v>
      </c>
      <c r="C2611">
        <v>-5.8137967683111899E-2</v>
      </c>
      <c r="D2611">
        <f t="shared" si="165"/>
        <v>1.136788612070401E-3</v>
      </c>
      <c r="E2611" s="36">
        <f t="shared" si="166"/>
        <v>1.136788612070401E-3</v>
      </c>
      <c r="F2611">
        <f t="shared" si="167"/>
        <v>1.917829246584007</v>
      </c>
      <c r="G2611" s="27">
        <f t="shared" si="168"/>
        <v>1.917829246584007</v>
      </c>
    </row>
    <row r="2612" spans="1:7" x14ac:dyDescent="0.3">
      <c r="A2612">
        <v>26610</v>
      </c>
      <c r="B2612">
        <v>-6.0065908459514102E-2</v>
      </c>
      <c r="C2612">
        <v>-5.9017752399087603E-2</v>
      </c>
      <c r="D2612">
        <f t="shared" si="165"/>
        <v>1.0481560604264986E-3</v>
      </c>
      <c r="E2612" s="36">
        <f t="shared" si="166"/>
        <v>1.0481560604264986E-3</v>
      </c>
      <c r="F2612">
        <f t="shared" si="167"/>
        <v>1.7450099187844328</v>
      </c>
      <c r="G2612" s="27">
        <f t="shared" si="168"/>
        <v>1.7450099187844328</v>
      </c>
    </row>
    <row r="2613" spans="1:7" x14ac:dyDescent="0.3">
      <c r="A2613">
        <v>26611</v>
      </c>
      <c r="B2613">
        <v>-6.08595516486043E-2</v>
      </c>
      <c r="C2613">
        <v>-5.9833599335282699E-2</v>
      </c>
      <c r="D2613">
        <f t="shared" si="165"/>
        <v>1.0259523133216014E-3</v>
      </c>
      <c r="E2613" s="36">
        <f t="shared" si="166"/>
        <v>1.0259523133216014E-3</v>
      </c>
      <c r="F2613">
        <f t="shared" si="167"/>
        <v>1.6857704099519599</v>
      </c>
      <c r="G2613" s="27">
        <f t="shared" si="168"/>
        <v>1.6857704099519599</v>
      </c>
    </row>
    <row r="2614" spans="1:7" x14ac:dyDescent="0.3">
      <c r="A2614">
        <v>26612</v>
      </c>
      <c r="B2614">
        <v>-6.1656220317104903E-2</v>
      </c>
      <c r="C2614">
        <v>-6.0651705123634998E-2</v>
      </c>
      <c r="D2614">
        <f t="shared" si="165"/>
        <v>1.0045151934699043E-3</v>
      </c>
      <c r="E2614" s="36">
        <f t="shared" si="166"/>
        <v>1.0045151934699043E-3</v>
      </c>
      <c r="F2614">
        <f t="shared" si="167"/>
        <v>1.6292195471982702</v>
      </c>
      <c r="G2614" s="27">
        <f t="shared" si="168"/>
        <v>1.6292195471982702</v>
      </c>
    </row>
    <row r="2615" spans="1:7" x14ac:dyDescent="0.3">
      <c r="A2615">
        <v>26613</v>
      </c>
      <c r="B2615">
        <v>-6.2451593005273802E-2</v>
      </c>
      <c r="C2615">
        <v>-6.1450471853916701E-2</v>
      </c>
      <c r="D2615">
        <f t="shared" si="165"/>
        <v>1.0011211513571011E-3</v>
      </c>
      <c r="E2615" s="36">
        <f t="shared" si="166"/>
        <v>1.0011211513571011E-3</v>
      </c>
      <c r="F2615">
        <f t="shared" si="167"/>
        <v>1.6030354121992698</v>
      </c>
      <c r="G2615" s="27">
        <f t="shared" si="168"/>
        <v>1.6030354121992698</v>
      </c>
    </row>
    <row r="2616" spans="1:7" x14ac:dyDescent="0.3">
      <c r="A2616">
        <v>26614</v>
      </c>
      <c r="B2616">
        <v>-6.4155476725958199E-2</v>
      </c>
      <c r="C2616">
        <v>-6.3250563525509507E-2</v>
      </c>
      <c r="D2616">
        <f t="shared" si="165"/>
        <v>9.0491320044869261E-4</v>
      </c>
      <c r="E2616" s="36">
        <f t="shared" si="166"/>
        <v>9.0491320044869261E-4</v>
      </c>
      <c r="F2616">
        <f t="shared" si="167"/>
        <v>1.4105003136584162</v>
      </c>
      <c r="G2616" s="27">
        <f t="shared" si="168"/>
        <v>1.4105003136584162</v>
      </c>
    </row>
    <row r="2617" spans="1:7" x14ac:dyDescent="0.3">
      <c r="A2617">
        <v>26615</v>
      </c>
      <c r="B2617">
        <v>-6.5850033098416805E-2</v>
      </c>
      <c r="C2617">
        <v>-6.4842354133174102E-2</v>
      </c>
      <c r="D2617">
        <f t="shared" si="165"/>
        <v>1.0076789652427032E-3</v>
      </c>
      <c r="E2617" s="36">
        <f t="shared" si="166"/>
        <v>1.0076789652427032E-3</v>
      </c>
      <c r="F2617">
        <f t="shared" si="167"/>
        <v>1.5302634149578433</v>
      </c>
      <c r="G2617" s="27">
        <f t="shared" si="168"/>
        <v>1.5302634149578433</v>
      </c>
    </row>
    <row r="2618" spans="1:7" x14ac:dyDescent="0.3">
      <c r="A2618">
        <v>26616</v>
      </c>
      <c r="B2618">
        <v>-6.7538997524519195E-2</v>
      </c>
      <c r="C2618">
        <v>-6.6592299486060602E-2</v>
      </c>
      <c r="D2618">
        <f t="shared" si="165"/>
        <v>9.4669803845859324E-4</v>
      </c>
      <c r="E2618" s="36">
        <f t="shared" si="166"/>
        <v>9.4669803845859324E-4</v>
      </c>
      <c r="F2618">
        <f t="shared" si="167"/>
        <v>1.4017057894809681</v>
      </c>
      <c r="G2618" s="27">
        <f t="shared" si="168"/>
        <v>1.4017057894809681</v>
      </c>
    </row>
    <row r="2619" spans="1:7" x14ac:dyDescent="0.3">
      <c r="A2619">
        <v>26617</v>
      </c>
      <c r="B2619">
        <v>-6.9246349478917502E-2</v>
      </c>
      <c r="C2619">
        <v>-6.8400578059751097E-2</v>
      </c>
      <c r="D2619">
        <f t="shared" si="165"/>
        <v>8.4577141916640508E-4</v>
      </c>
      <c r="E2619" s="36">
        <f t="shared" si="166"/>
        <v>8.4577141916640508E-4</v>
      </c>
      <c r="F2619">
        <f t="shared" si="167"/>
        <v>1.2213949551577528</v>
      </c>
      <c r="G2619" s="27">
        <f t="shared" si="168"/>
        <v>1.2213949551577528</v>
      </c>
    </row>
    <row r="2620" spans="1:7" x14ac:dyDescent="0.3">
      <c r="A2620">
        <v>26618</v>
      </c>
      <c r="B2620">
        <v>-7.1233391506865196E-2</v>
      </c>
      <c r="C2620">
        <v>-7.0219156910393196E-2</v>
      </c>
      <c r="D2620">
        <f t="shared" si="165"/>
        <v>1.0142345964719995E-3</v>
      </c>
      <c r="E2620" s="36">
        <f t="shared" si="166"/>
        <v>1.0142345964719995E-3</v>
      </c>
      <c r="F2620">
        <f t="shared" si="167"/>
        <v>1.4238190475238732</v>
      </c>
      <c r="G2620" s="27">
        <f t="shared" si="168"/>
        <v>1.4238190475238732</v>
      </c>
    </row>
    <row r="2621" spans="1:7" x14ac:dyDescent="0.3">
      <c r="A2621">
        <v>26619</v>
      </c>
      <c r="B2621">
        <v>-7.3129295875424494E-2</v>
      </c>
      <c r="C2621">
        <v>-7.1910258221886E-2</v>
      </c>
      <c r="D2621">
        <f t="shared" si="165"/>
        <v>1.2190376535384934E-3</v>
      </c>
      <c r="E2621" s="36">
        <f t="shared" si="166"/>
        <v>1.2190376535384934E-3</v>
      </c>
      <c r="F2621">
        <f t="shared" si="167"/>
        <v>1.6669621099800001</v>
      </c>
      <c r="G2621" s="27">
        <f t="shared" si="168"/>
        <v>1.6669621099800001</v>
      </c>
    </row>
    <row r="2622" spans="1:7" x14ac:dyDescent="0.3">
      <c r="A2622">
        <v>26620</v>
      </c>
      <c r="B2622">
        <v>-7.3734878773028603E-2</v>
      </c>
      <c r="C2622">
        <v>-7.2548468788676407E-2</v>
      </c>
      <c r="D2622">
        <f t="shared" si="165"/>
        <v>1.1864099843521964E-3</v>
      </c>
      <c r="E2622" s="36">
        <f t="shared" si="166"/>
        <v>1.1864099843521964E-3</v>
      </c>
      <c r="F2622">
        <f t="shared" si="167"/>
        <v>1.6090214076356111</v>
      </c>
      <c r="G2622" s="27">
        <f t="shared" si="168"/>
        <v>1.6090214076356111</v>
      </c>
    </row>
    <row r="2623" spans="1:7" x14ac:dyDescent="0.3">
      <c r="A2623">
        <v>26621</v>
      </c>
      <c r="B2623">
        <v>-7.2688122109803494E-2</v>
      </c>
      <c r="C2623">
        <v>-7.1486588149489202E-2</v>
      </c>
      <c r="D2623">
        <f t="shared" si="165"/>
        <v>1.201533960314291E-3</v>
      </c>
      <c r="E2623" s="36">
        <f t="shared" si="166"/>
        <v>1.201533960314291E-3</v>
      </c>
      <c r="F2623">
        <f t="shared" si="167"/>
        <v>1.6529990395119032</v>
      </c>
      <c r="G2623" s="27">
        <f t="shared" si="168"/>
        <v>1.6529990395119032</v>
      </c>
    </row>
    <row r="2624" spans="1:7" x14ac:dyDescent="0.3">
      <c r="A2624">
        <v>26622</v>
      </c>
      <c r="B2624">
        <v>-7.2430828178263296E-2</v>
      </c>
      <c r="C2624">
        <v>-7.1288975542288704E-2</v>
      </c>
      <c r="D2624">
        <f t="shared" si="165"/>
        <v>1.1418526359745912E-3</v>
      </c>
      <c r="E2624" s="36">
        <f t="shared" si="166"/>
        <v>1.1418526359745912E-3</v>
      </c>
      <c r="F2624">
        <f t="shared" si="167"/>
        <v>1.5764732568904471</v>
      </c>
      <c r="G2624" s="27">
        <f t="shared" si="168"/>
        <v>1.5764732568904471</v>
      </c>
    </row>
    <row r="2625" spans="1:7" x14ac:dyDescent="0.3">
      <c r="A2625">
        <v>26623</v>
      </c>
      <c r="B2625">
        <v>-7.2270786108939E-2</v>
      </c>
      <c r="C2625">
        <v>-7.1223963085471895E-2</v>
      </c>
      <c r="D2625">
        <f t="shared" si="165"/>
        <v>1.0468230234671055E-3</v>
      </c>
      <c r="E2625" s="36">
        <f t="shared" si="166"/>
        <v>1.0468230234671055E-3</v>
      </c>
      <c r="F2625">
        <f t="shared" si="167"/>
        <v>1.4484732764483192</v>
      </c>
      <c r="G2625" s="27">
        <f t="shared" si="168"/>
        <v>1.4484732764483192</v>
      </c>
    </row>
    <row r="2626" spans="1:7" x14ac:dyDescent="0.3">
      <c r="A2626">
        <v>26624</v>
      </c>
      <c r="B2626">
        <v>-7.1979387759792499E-2</v>
      </c>
      <c r="C2626">
        <v>-7.0960585834064296E-2</v>
      </c>
      <c r="D2626">
        <f t="shared" si="165"/>
        <v>1.0188019257282022E-3</v>
      </c>
      <c r="E2626" s="36">
        <f t="shared" si="166"/>
        <v>1.0188019257282022E-3</v>
      </c>
      <c r="F2626">
        <f t="shared" si="167"/>
        <v>1.4154078791669056</v>
      </c>
      <c r="G2626" s="27">
        <f t="shared" si="168"/>
        <v>1.4154078791669056</v>
      </c>
    </row>
    <row r="2627" spans="1:7" x14ac:dyDescent="0.3">
      <c r="A2627">
        <v>26625</v>
      </c>
      <c r="B2627">
        <v>-7.1650658617841895E-2</v>
      </c>
      <c r="C2627">
        <v>-7.0697412399262402E-2</v>
      </c>
      <c r="D2627">
        <f t="shared" si="165"/>
        <v>9.5324621857949265E-4</v>
      </c>
      <c r="E2627" s="36">
        <f t="shared" si="166"/>
        <v>9.5324621857949265E-4</v>
      </c>
      <c r="F2627">
        <f t="shared" si="167"/>
        <v>1.3304081734457673</v>
      </c>
      <c r="G2627" s="27">
        <f t="shared" si="168"/>
        <v>1.3304081734457673</v>
      </c>
    </row>
    <row r="2628" spans="1:7" x14ac:dyDescent="0.3">
      <c r="A2628">
        <v>26626</v>
      </c>
      <c r="B2628">
        <v>-7.2216072433206602E-2</v>
      </c>
      <c r="C2628">
        <v>-7.1477224476057297E-2</v>
      </c>
      <c r="D2628">
        <f t="shared" ref="D2628:D2691" si="169">ABS(B2628-C2628)</f>
        <v>7.3884795714930507E-4</v>
      </c>
      <c r="E2628" s="36">
        <f t="shared" ref="E2628:E2691" si="170">D2628</f>
        <v>7.3884795714930507E-4</v>
      </c>
      <c r="F2628">
        <f t="shared" ref="F2628:F2691" si="171">ABS(E2628/B2628)*100</f>
        <v>1.0231073668990698</v>
      </c>
      <c r="G2628" s="27">
        <f t="shared" ref="G2628:G2691" si="172">F2628</f>
        <v>1.0231073668990698</v>
      </c>
    </row>
    <row r="2629" spans="1:7" x14ac:dyDescent="0.3">
      <c r="A2629">
        <v>26627</v>
      </c>
      <c r="B2629">
        <v>-7.2866289379133795E-2</v>
      </c>
      <c r="C2629">
        <v>-7.2117311640873594E-2</v>
      </c>
      <c r="D2629">
        <f t="shared" si="169"/>
        <v>7.4897773826020086E-4</v>
      </c>
      <c r="E2629" s="36">
        <f t="shared" si="170"/>
        <v>7.4897773826020086E-4</v>
      </c>
      <c r="F2629">
        <f t="shared" si="171"/>
        <v>1.0278796198378675</v>
      </c>
      <c r="G2629" s="27">
        <f t="shared" si="172"/>
        <v>1.0278796198378675</v>
      </c>
    </row>
    <row r="2630" spans="1:7" x14ac:dyDescent="0.3">
      <c r="A2630">
        <v>26628</v>
      </c>
      <c r="B2630">
        <v>-7.3541225694384399E-2</v>
      </c>
      <c r="C2630">
        <v>-7.2763340196357204E-2</v>
      </c>
      <c r="D2630">
        <f t="shared" si="169"/>
        <v>7.7788549802719487E-4</v>
      </c>
      <c r="E2630" s="36">
        <f t="shared" si="170"/>
        <v>7.7788549802719487E-4</v>
      </c>
      <c r="F2630">
        <f t="shared" si="171"/>
        <v>1.0577543285175273</v>
      </c>
      <c r="G2630" s="27">
        <f t="shared" si="172"/>
        <v>1.0577543285175273</v>
      </c>
    </row>
    <row r="2631" spans="1:7" x14ac:dyDescent="0.3">
      <c r="A2631">
        <v>26629</v>
      </c>
      <c r="B2631">
        <v>-7.4191585625737397E-2</v>
      </c>
      <c r="C2631">
        <v>-7.3438265359777696E-2</v>
      </c>
      <c r="D2631">
        <f t="shared" si="169"/>
        <v>7.5332026595970047E-4</v>
      </c>
      <c r="E2631" s="36">
        <f t="shared" si="170"/>
        <v>7.5332026595970047E-4</v>
      </c>
      <c r="F2631">
        <f t="shared" si="171"/>
        <v>1.0153715675519548</v>
      </c>
      <c r="G2631" s="27">
        <f t="shared" si="172"/>
        <v>1.0153715675519548</v>
      </c>
    </row>
    <row r="2632" spans="1:7" x14ac:dyDescent="0.3">
      <c r="A2632">
        <v>26630</v>
      </c>
      <c r="B2632">
        <v>-7.3773406680645498E-2</v>
      </c>
      <c r="C2632">
        <v>-7.3109331764188698E-2</v>
      </c>
      <c r="D2632">
        <f t="shared" si="169"/>
        <v>6.6407491645679995E-4</v>
      </c>
      <c r="E2632" s="36">
        <f t="shared" si="170"/>
        <v>6.6407491645679995E-4</v>
      </c>
      <c r="F2632">
        <f t="shared" si="171"/>
        <v>0.90015487468470179</v>
      </c>
      <c r="G2632" s="27">
        <f t="shared" si="172"/>
        <v>0.90015487468470179</v>
      </c>
    </row>
    <row r="2633" spans="1:7" x14ac:dyDescent="0.3">
      <c r="A2633">
        <v>26631</v>
      </c>
      <c r="B2633">
        <v>-7.3593722682077006E-2</v>
      </c>
      <c r="C2633">
        <v>-7.2728156121881896E-2</v>
      </c>
      <c r="D2633">
        <f t="shared" si="169"/>
        <v>8.6556656019511069E-4</v>
      </c>
      <c r="E2633" s="36">
        <f t="shared" si="170"/>
        <v>8.6556656019511069E-4</v>
      </c>
      <c r="F2633">
        <f t="shared" si="171"/>
        <v>1.1761418347245947</v>
      </c>
      <c r="G2633" s="27">
        <f t="shared" si="172"/>
        <v>1.1761418347245947</v>
      </c>
    </row>
    <row r="2634" spans="1:7" x14ac:dyDescent="0.3">
      <c r="A2634">
        <v>26632</v>
      </c>
      <c r="B2634">
        <v>-7.3223894726410693E-2</v>
      </c>
      <c r="C2634">
        <v>-7.2506089163763096E-2</v>
      </c>
      <c r="D2634">
        <f t="shared" si="169"/>
        <v>7.178055626475971E-4</v>
      </c>
      <c r="E2634" s="36">
        <f t="shared" si="170"/>
        <v>7.178055626475971E-4</v>
      </c>
      <c r="F2634">
        <f t="shared" si="171"/>
        <v>0.98028869582745104</v>
      </c>
      <c r="G2634" s="27">
        <f t="shared" si="172"/>
        <v>0.98028869582745104</v>
      </c>
    </row>
    <row r="2635" spans="1:7" x14ac:dyDescent="0.3">
      <c r="A2635">
        <v>26633</v>
      </c>
      <c r="B2635">
        <v>-7.2958594016410402E-2</v>
      </c>
      <c r="C2635">
        <v>-7.2283170851869097E-2</v>
      </c>
      <c r="D2635">
        <f t="shared" si="169"/>
        <v>6.7542316454130558E-4</v>
      </c>
      <c r="E2635" s="36">
        <f t="shared" si="170"/>
        <v>6.7542316454130558E-4</v>
      </c>
      <c r="F2635">
        <f t="shared" si="171"/>
        <v>0.92576230894661193</v>
      </c>
      <c r="G2635" s="27">
        <f t="shared" si="172"/>
        <v>0.92576230894661193</v>
      </c>
    </row>
    <row r="2636" spans="1:7" x14ac:dyDescent="0.3">
      <c r="A2636">
        <v>26634</v>
      </c>
      <c r="B2636">
        <v>-7.3282936159895104E-2</v>
      </c>
      <c r="C2636">
        <v>-7.2470743099941101E-2</v>
      </c>
      <c r="D2636">
        <f t="shared" si="169"/>
        <v>8.1219305995400282E-4</v>
      </c>
      <c r="E2636" s="36">
        <f t="shared" si="170"/>
        <v>8.1219305995400282E-4</v>
      </c>
      <c r="F2636">
        <f t="shared" si="171"/>
        <v>1.1082976508772646</v>
      </c>
      <c r="G2636" s="27">
        <f t="shared" si="172"/>
        <v>1.1082976508772646</v>
      </c>
    </row>
    <row r="2637" spans="1:7" x14ac:dyDescent="0.3">
      <c r="A2637">
        <v>26635</v>
      </c>
      <c r="B2637">
        <v>-7.3660564567540998E-2</v>
      </c>
      <c r="C2637">
        <v>-7.2823598662588307E-2</v>
      </c>
      <c r="D2637">
        <f t="shared" si="169"/>
        <v>8.3696590495269119E-4</v>
      </c>
      <c r="E2637" s="36">
        <f t="shared" si="170"/>
        <v>8.3696590495269119E-4</v>
      </c>
      <c r="F2637">
        <f t="shared" si="171"/>
        <v>1.1362469319458699</v>
      </c>
      <c r="G2637" s="27">
        <f t="shared" si="172"/>
        <v>1.1362469319458699</v>
      </c>
    </row>
    <row r="2638" spans="1:7" x14ac:dyDescent="0.3">
      <c r="A2638">
        <v>26636</v>
      </c>
      <c r="B2638">
        <v>-7.3904854764885702E-2</v>
      </c>
      <c r="C2638">
        <v>-7.3189810126210494E-2</v>
      </c>
      <c r="D2638">
        <f t="shared" si="169"/>
        <v>7.1504463867520796E-4</v>
      </c>
      <c r="E2638" s="36">
        <f t="shared" si="170"/>
        <v>7.1504463867520796E-4</v>
      </c>
      <c r="F2638">
        <f t="shared" si="171"/>
        <v>0.96752052480176975</v>
      </c>
      <c r="G2638" s="27">
        <f t="shared" si="172"/>
        <v>0.96752052480176975</v>
      </c>
    </row>
    <row r="2639" spans="1:7" x14ac:dyDescent="0.3">
      <c r="A2639">
        <v>26637</v>
      </c>
      <c r="B2639">
        <v>-7.4213268847959202E-2</v>
      </c>
      <c r="C2639">
        <v>-7.3422956089880101E-2</v>
      </c>
      <c r="D2639">
        <f t="shared" si="169"/>
        <v>7.9031275807910084E-4</v>
      </c>
      <c r="E2639" s="36">
        <f t="shared" si="170"/>
        <v>7.9031275807910084E-4</v>
      </c>
      <c r="F2639">
        <f t="shared" si="171"/>
        <v>1.0649210988108009</v>
      </c>
      <c r="G2639" s="27">
        <f t="shared" si="172"/>
        <v>1.0649210988108009</v>
      </c>
    </row>
    <row r="2640" spans="1:7" x14ac:dyDescent="0.3">
      <c r="A2640">
        <v>26638</v>
      </c>
      <c r="B2640">
        <v>-7.4052764025437298E-2</v>
      </c>
      <c r="C2640">
        <v>-7.3357392570623306E-2</v>
      </c>
      <c r="D2640">
        <f t="shared" si="169"/>
        <v>6.9537145481399221E-4</v>
      </c>
      <c r="E2640" s="36">
        <f t="shared" si="170"/>
        <v>6.9537145481399221E-4</v>
      </c>
      <c r="F2640">
        <f t="shared" si="171"/>
        <v>0.93902160704647086</v>
      </c>
      <c r="G2640" s="27">
        <f t="shared" si="172"/>
        <v>0.93902160704647086</v>
      </c>
    </row>
    <row r="2641" spans="1:7" x14ac:dyDescent="0.3">
      <c r="A2641">
        <v>26639</v>
      </c>
      <c r="B2641">
        <v>-7.4081632174249998E-2</v>
      </c>
      <c r="C2641">
        <v>-7.3316572991948797E-2</v>
      </c>
      <c r="D2641">
        <f t="shared" si="169"/>
        <v>7.650591823012004E-4</v>
      </c>
      <c r="E2641" s="36">
        <f t="shared" si="170"/>
        <v>7.650591823012004E-4</v>
      </c>
      <c r="F2641">
        <f t="shared" si="171"/>
        <v>1.0327245227287623</v>
      </c>
      <c r="G2641" s="27">
        <f t="shared" si="172"/>
        <v>1.0327245227287623</v>
      </c>
    </row>
    <row r="2642" spans="1:7" x14ac:dyDescent="0.3">
      <c r="A2642">
        <v>26640</v>
      </c>
      <c r="B2642">
        <v>-7.4034812262135305E-2</v>
      </c>
      <c r="C2642">
        <v>-7.3564511438267505E-2</v>
      </c>
      <c r="D2642">
        <f t="shared" si="169"/>
        <v>4.7030082386780026E-4</v>
      </c>
      <c r="E2642" s="36">
        <f t="shared" si="170"/>
        <v>4.7030082386780026E-4</v>
      </c>
      <c r="F2642">
        <f t="shared" si="171"/>
        <v>0.6352428128035289</v>
      </c>
      <c r="G2642" s="27">
        <f t="shared" si="172"/>
        <v>0.6352428128035289</v>
      </c>
    </row>
    <row r="2643" spans="1:7" x14ac:dyDescent="0.3">
      <c r="A2643">
        <v>26641</v>
      </c>
      <c r="B2643">
        <v>-7.4011596998656101E-2</v>
      </c>
      <c r="C2643">
        <v>-7.3536765689496297E-2</v>
      </c>
      <c r="D2643">
        <f t="shared" si="169"/>
        <v>4.7483130915980387E-4</v>
      </c>
      <c r="E2643" s="36">
        <f t="shared" si="170"/>
        <v>4.7483130915980387E-4</v>
      </c>
      <c r="F2643">
        <f t="shared" si="171"/>
        <v>0.64156338792206558</v>
      </c>
      <c r="G2643" s="27">
        <f t="shared" si="172"/>
        <v>0.64156338792206558</v>
      </c>
    </row>
    <row r="2644" spans="1:7" x14ac:dyDescent="0.3">
      <c r="A2644">
        <v>26642</v>
      </c>
      <c r="B2644">
        <v>-7.3740822720510094E-2</v>
      </c>
      <c r="C2644">
        <v>-7.3267804615983298E-2</v>
      </c>
      <c r="D2644">
        <f t="shared" si="169"/>
        <v>4.730181045267956E-4</v>
      </c>
      <c r="E2644" s="36">
        <f t="shared" si="170"/>
        <v>4.730181045267956E-4</v>
      </c>
      <c r="F2644">
        <f t="shared" si="171"/>
        <v>0.64146030255129161</v>
      </c>
      <c r="G2644" s="27">
        <f t="shared" si="172"/>
        <v>0.64146030255129161</v>
      </c>
    </row>
    <row r="2645" spans="1:7" x14ac:dyDescent="0.3">
      <c r="A2645">
        <v>26643</v>
      </c>
      <c r="B2645">
        <v>-7.3604725391910805E-2</v>
      </c>
      <c r="C2645">
        <v>-7.29308098492297E-2</v>
      </c>
      <c r="D2645">
        <f t="shared" si="169"/>
        <v>6.7391554268110554E-4</v>
      </c>
      <c r="E2645" s="36">
        <f t="shared" si="170"/>
        <v>6.7391554268110554E-4</v>
      </c>
      <c r="F2645">
        <f t="shared" si="171"/>
        <v>0.91558733368383594</v>
      </c>
      <c r="G2645" s="27">
        <f t="shared" si="172"/>
        <v>0.91558733368383594</v>
      </c>
    </row>
    <row r="2646" spans="1:7" x14ac:dyDescent="0.3">
      <c r="A2646">
        <v>26644</v>
      </c>
      <c r="B2646">
        <v>-7.3471213272375796E-2</v>
      </c>
      <c r="C2646">
        <v>-7.2682539112025199E-2</v>
      </c>
      <c r="D2646">
        <f t="shared" si="169"/>
        <v>7.8867416035059701E-4</v>
      </c>
      <c r="E2646" s="36">
        <f t="shared" si="170"/>
        <v>7.8867416035059701E-4</v>
      </c>
      <c r="F2646">
        <f t="shared" si="171"/>
        <v>1.0734464904326386</v>
      </c>
      <c r="G2646" s="27">
        <f t="shared" si="172"/>
        <v>1.0734464904326386</v>
      </c>
    </row>
    <row r="2647" spans="1:7" x14ac:dyDescent="0.3">
      <c r="A2647">
        <v>26645</v>
      </c>
      <c r="B2647">
        <v>-7.3279303339152502E-2</v>
      </c>
      <c r="C2647">
        <v>-7.2368865690862094E-2</v>
      </c>
      <c r="D2647">
        <f t="shared" si="169"/>
        <v>9.1043764829040752E-4</v>
      </c>
      <c r="E2647" s="36">
        <f t="shared" si="170"/>
        <v>9.1043764829040752E-4</v>
      </c>
      <c r="F2647">
        <f t="shared" si="171"/>
        <v>1.2424212660383855</v>
      </c>
      <c r="G2647" s="27">
        <f t="shared" si="172"/>
        <v>1.2424212660383855</v>
      </c>
    </row>
    <row r="2648" spans="1:7" x14ac:dyDescent="0.3">
      <c r="A2648">
        <v>26646</v>
      </c>
      <c r="B2648">
        <v>-7.2811428718288801E-2</v>
      </c>
      <c r="C2648">
        <v>-7.2187356908435002E-2</v>
      </c>
      <c r="D2648">
        <f t="shared" si="169"/>
        <v>6.2407180985379895E-4</v>
      </c>
      <c r="E2648" s="36">
        <f t="shared" si="170"/>
        <v>6.2407180985379895E-4</v>
      </c>
      <c r="F2648">
        <f t="shared" si="171"/>
        <v>0.85710694164286372</v>
      </c>
      <c r="G2648" s="27">
        <f t="shared" si="172"/>
        <v>0.85710694164286372</v>
      </c>
    </row>
    <row r="2649" spans="1:7" x14ac:dyDescent="0.3">
      <c r="A2649">
        <v>26647</v>
      </c>
      <c r="B2649">
        <v>-7.2312388765002997E-2</v>
      </c>
      <c r="C2649">
        <v>-7.1647311295325006E-2</v>
      </c>
      <c r="D2649">
        <f t="shared" si="169"/>
        <v>6.6507746967799097E-4</v>
      </c>
      <c r="E2649" s="36">
        <f t="shared" si="170"/>
        <v>6.6507746967799097E-4</v>
      </c>
      <c r="F2649">
        <f t="shared" si="171"/>
        <v>0.9197282527055286</v>
      </c>
      <c r="G2649" s="27">
        <f t="shared" si="172"/>
        <v>0.9197282527055286</v>
      </c>
    </row>
    <row r="2650" spans="1:7" x14ac:dyDescent="0.3">
      <c r="A2650">
        <v>26648</v>
      </c>
      <c r="B2650">
        <v>-7.1839123156711496E-2</v>
      </c>
      <c r="C2650">
        <v>-7.09537222183316E-2</v>
      </c>
      <c r="D2650">
        <f t="shared" si="169"/>
        <v>8.8540093837989609E-4</v>
      </c>
      <c r="E2650" s="36">
        <f t="shared" si="170"/>
        <v>8.8540093837989609E-4</v>
      </c>
      <c r="F2650">
        <f t="shared" si="171"/>
        <v>1.2324773737124579</v>
      </c>
      <c r="G2650" s="27">
        <f t="shared" si="172"/>
        <v>1.2324773737124579</v>
      </c>
    </row>
    <row r="2651" spans="1:7" x14ac:dyDescent="0.3">
      <c r="A2651">
        <v>26649</v>
      </c>
      <c r="B2651">
        <v>-7.1394877386822306E-2</v>
      </c>
      <c r="C2651">
        <v>-7.0419846411488005E-2</v>
      </c>
      <c r="D2651">
        <f t="shared" si="169"/>
        <v>9.7503097533430116E-4</v>
      </c>
      <c r="E2651" s="36">
        <f t="shared" si="170"/>
        <v>9.7503097533430116E-4</v>
      </c>
      <c r="F2651">
        <f t="shared" si="171"/>
        <v>1.365687582950128</v>
      </c>
      <c r="G2651" s="27">
        <f t="shared" si="172"/>
        <v>1.365687582950128</v>
      </c>
    </row>
    <row r="2652" spans="1:7" x14ac:dyDescent="0.3">
      <c r="A2652">
        <v>26650</v>
      </c>
      <c r="B2652">
        <v>-7.0250269347212901E-2</v>
      </c>
      <c r="C2652">
        <v>-6.8929774768591495E-2</v>
      </c>
      <c r="D2652">
        <f t="shared" si="169"/>
        <v>1.3204945786214062E-3</v>
      </c>
      <c r="E2652" s="36">
        <f t="shared" si="170"/>
        <v>1.3204945786214062E-3</v>
      </c>
      <c r="F2652">
        <f t="shared" si="171"/>
        <v>1.8797003782218171</v>
      </c>
      <c r="G2652" s="27">
        <f t="shared" si="172"/>
        <v>1.8797003782218171</v>
      </c>
    </row>
    <row r="2653" spans="1:7" x14ac:dyDescent="0.3">
      <c r="A2653">
        <v>26651</v>
      </c>
      <c r="B2653">
        <v>-6.9622914494250204E-2</v>
      </c>
      <c r="C2653">
        <v>-6.8535899196207797E-2</v>
      </c>
      <c r="D2653">
        <f t="shared" si="169"/>
        <v>1.0870152980424069E-3</v>
      </c>
      <c r="E2653" s="36">
        <f t="shared" si="170"/>
        <v>1.0870152980424069E-3</v>
      </c>
      <c r="F2653">
        <f t="shared" si="171"/>
        <v>1.5612895638434927</v>
      </c>
      <c r="G2653" s="27">
        <f t="shared" si="172"/>
        <v>1.5612895638434927</v>
      </c>
    </row>
    <row r="2654" spans="1:7" x14ac:dyDescent="0.3">
      <c r="A2654">
        <v>26652</v>
      </c>
      <c r="B2654">
        <v>-6.7133559822762201E-2</v>
      </c>
      <c r="C2654">
        <v>-6.6234790753867206E-2</v>
      </c>
      <c r="D2654">
        <f t="shared" si="169"/>
        <v>8.9876906889499453E-4</v>
      </c>
      <c r="E2654" s="36">
        <f t="shared" si="170"/>
        <v>8.9876906889499453E-4</v>
      </c>
      <c r="F2654">
        <f t="shared" si="171"/>
        <v>1.3387776117754138</v>
      </c>
      <c r="G2654" s="27">
        <f t="shared" si="172"/>
        <v>1.3387776117754138</v>
      </c>
    </row>
    <row r="2655" spans="1:7" x14ac:dyDescent="0.3">
      <c r="A2655">
        <v>26653</v>
      </c>
      <c r="B2655">
        <v>-6.6343789921457799E-2</v>
      </c>
      <c r="C2655">
        <v>-6.5065900765591503E-2</v>
      </c>
      <c r="D2655">
        <f t="shared" si="169"/>
        <v>1.2778891558662964E-3</v>
      </c>
      <c r="E2655" s="36">
        <f t="shared" si="170"/>
        <v>1.2778891558662964E-3</v>
      </c>
      <c r="F2655">
        <f t="shared" si="171"/>
        <v>1.9261624296398303</v>
      </c>
      <c r="G2655" s="27">
        <f t="shared" si="172"/>
        <v>1.9261624296398303</v>
      </c>
    </row>
    <row r="2656" spans="1:7" x14ac:dyDescent="0.3">
      <c r="A2656">
        <v>26654</v>
      </c>
      <c r="B2656">
        <v>-6.4583020309303601E-2</v>
      </c>
      <c r="C2656">
        <v>-6.33215148617466E-2</v>
      </c>
      <c r="D2656">
        <f t="shared" si="169"/>
        <v>1.2615054475570014E-3</v>
      </c>
      <c r="E2656" s="36">
        <f t="shared" si="170"/>
        <v>1.2615054475570014E-3</v>
      </c>
      <c r="F2656">
        <f t="shared" si="171"/>
        <v>1.9533082248481857</v>
      </c>
      <c r="G2656" s="27">
        <f t="shared" si="172"/>
        <v>1.9533082248481857</v>
      </c>
    </row>
    <row r="2657" spans="1:7" x14ac:dyDescent="0.3">
      <c r="A2657">
        <v>26655</v>
      </c>
      <c r="B2657">
        <v>-6.3120154018912494E-2</v>
      </c>
      <c r="C2657">
        <v>-6.1858114455672297E-2</v>
      </c>
      <c r="D2657">
        <f t="shared" si="169"/>
        <v>1.2620395632401971E-3</v>
      </c>
      <c r="E2657" s="36">
        <f t="shared" si="170"/>
        <v>1.2620395632401971E-3</v>
      </c>
      <c r="F2657">
        <f t="shared" si="171"/>
        <v>1.9994240870547562</v>
      </c>
      <c r="G2657" s="27">
        <f t="shared" si="172"/>
        <v>1.9994240870547562</v>
      </c>
    </row>
    <row r="2658" spans="1:7" x14ac:dyDescent="0.3">
      <c r="A2658">
        <v>26656</v>
      </c>
      <c r="B2658">
        <v>-6.1580406590629903E-2</v>
      </c>
      <c r="C2658">
        <v>-6.0390507929015201E-2</v>
      </c>
      <c r="D2658">
        <f t="shared" si="169"/>
        <v>1.1898986616147023E-3</v>
      </c>
      <c r="E2658" s="36">
        <f t="shared" si="170"/>
        <v>1.1898986616147023E-3</v>
      </c>
      <c r="F2658">
        <f t="shared" si="171"/>
        <v>1.9322682773513185</v>
      </c>
      <c r="G2658" s="27">
        <f t="shared" si="172"/>
        <v>1.9322682773513185</v>
      </c>
    </row>
    <row r="2659" spans="1:7" x14ac:dyDescent="0.3">
      <c r="A2659">
        <v>26657</v>
      </c>
      <c r="B2659">
        <v>-5.9915552665686898E-2</v>
      </c>
      <c r="C2659">
        <v>-5.9023372277148503E-2</v>
      </c>
      <c r="D2659">
        <f t="shared" si="169"/>
        <v>8.9218038853839526E-4</v>
      </c>
      <c r="E2659" s="36">
        <f t="shared" si="170"/>
        <v>8.9218038853839526E-4</v>
      </c>
      <c r="F2659">
        <f t="shared" si="171"/>
        <v>1.4890631043938263</v>
      </c>
      <c r="G2659" s="27">
        <f t="shared" si="172"/>
        <v>1.4890631043938263</v>
      </c>
    </row>
    <row r="2660" spans="1:7" x14ac:dyDescent="0.3">
      <c r="A2660">
        <v>26658</v>
      </c>
      <c r="B2660">
        <v>-6.4202682919886497E-2</v>
      </c>
      <c r="C2660">
        <v>-6.2894165525475706E-2</v>
      </c>
      <c r="D2660">
        <f t="shared" si="169"/>
        <v>1.3085173944107908E-3</v>
      </c>
      <c r="E2660" s="36">
        <f t="shared" si="170"/>
        <v>1.3085173944107908E-3</v>
      </c>
      <c r="F2660">
        <f t="shared" si="171"/>
        <v>2.03810391544476</v>
      </c>
      <c r="G2660" s="27">
        <f t="shared" si="172"/>
        <v>2.03810391544476</v>
      </c>
    </row>
    <row r="2661" spans="1:7" x14ac:dyDescent="0.3">
      <c r="A2661">
        <v>26659</v>
      </c>
      <c r="B2661">
        <v>-6.1738888173202701E-2</v>
      </c>
      <c r="C2661">
        <v>-6.1039509598574598E-2</v>
      </c>
      <c r="D2661">
        <f t="shared" si="169"/>
        <v>6.9937857462810255E-4</v>
      </c>
      <c r="E2661" s="36">
        <f t="shared" si="170"/>
        <v>6.9937857462810255E-4</v>
      </c>
      <c r="F2661">
        <f t="shared" si="171"/>
        <v>1.1328007279076051</v>
      </c>
      <c r="G2661" s="27">
        <f t="shared" si="172"/>
        <v>1.1328007279076051</v>
      </c>
    </row>
    <row r="2662" spans="1:7" x14ac:dyDescent="0.3">
      <c r="A2662">
        <v>26660</v>
      </c>
      <c r="B2662">
        <v>-5.9217311126412701E-2</v>
      </c>
      <c r="C2662">
        <v>-5.8620133131512597E-2</v>
      </c>
      <c r="D2662">
        <f t="shared" si="169"/>
        <v>5.9717799490010409E-4</v>
      </c>
      <c r="E2662" s="36">
        <f t="shared" si="170"/>
        <v>5.9717799490010409E-4</v>
      </c>
      <c r="F2662">
        <f t="shared" si="171"/>
        <v>1.008451723897583</v>
      </c>
      <c r="G2662" s="27">
        <f t="shared" si="172"/>
        <v>1.008451723897583</v>
      </c>
    </row>
    <row r="2663" spans="1:7" x14ac:dyDescent="0.3">
      <c r="A2663">
        <v>26661</v>
      </c>
      <c r="B2663">
        <v>-5.6762255818738297E-2</v>
      </c>
      <c r="C2663">
        <v>-5.6146711044421503E-2</v>
      </c>
      <c r="D2663">
        <f t="shared" si="169"/>
        <v>6.1554477431679383E-4</v>
      </c>
      <c r="E2663" s="36">
        <f t="shared" si="170"/>
        <v>6.1554477431679383E-4</v>
      </c>
      <c r="F2663">
        <f t="shared" si="171"/>
        <v>1.0844262008938532</v>
      </c>
      <c r="G2663" s="27">
        <f t="shared" si="172"/>
        <v>1.0844262008938532</v>
      </c>
    </row>
    <row r="2664" spans="1:7" x14ac:dyDescent="0.3">
      <c r="A2664">
        <v>26662</v>
      </c>
      <c r="B2664">
        <v>-5.6050229848782301E-2</v>
      </c>
      <c r="C2664">
        <v>-5.5429424600967697E-2</v>
      </c>
      <c r="D2664">
        <f t="shared" si="169"/>
        <v>6.2080524781460422E-4</v>
      </c>
      <c r="E2664" s="36">
        <f t="shared" si="170"/>
        <v>6.2080524781460422E-4</v>
      </c>
      <c r="F2664">
        <f t="shared" si="171"/>
        <v>1.1075873363757336</v>
      </c>
      <c r="G2664" s="27">
        <f t="shared" si="172"/>
        <v>1.1075873363757336</v>
      </c>
    </row>
    <row r="2665" spans="1:7" x14ac:dyDescent="0.3">
      <c r="A2665">
        <v>26663</v>
      </c>
      <c r="B2665">
        <v>-5.5378245359116E-2</v>
      </c>
      <c r="C2665">
        <v>-5.4745840398614298E-2</v>
      </c>
      <c r="D2665">
        <f t="shared" si="169"/>
        <v>6.3240496050170208E-4</v>
      </c>
      <c r="E2665" s="36">
        <f t="shared" si="170"/>
        <v>6.3240496050170208E-4</v>
      </c>
      <c r="F2665">
        <f t="shared" si="171"/>
        <v>1.1419736331490677</v>
      </c>
      <c r="G2665" s="27">
        <f t="shared" si="172"/>
        <v>1.1419736331490677</v>
      </c>
    </row>
    <row r="2666" spans="1:7" x14ac:dyDescent="0.3">
      <c r="A2666">
        <v>26664</v>
      </c>
      <c r="B2666">
        <v>-5.4613468725486003E-2</v>
      </c>
      <c r="C2666">
        <v>-5.39456315970872E-2</v>
      </c>
      <c r="D2666">
        <f t="shared" si="169"/>
        <v>6.6783712839880299E-4</v>
      </c>
      <c r="E2666" s="36">
        <f t="shared" si="170"/>
        <v>6.6783712839880299E-4</v>
      </c>
      <c r="F2666">
        <f t="shared" si="171"/>
        <v>1.2228432728850807</v>
      </c>
      <c r="G2666" s="27">
        <f t="shared" si="172"/>
        <v>1.2228432728850807</v>
      </c>
    </row>
    <row r="2667" spans="1:7" x14ac:dyDescent="0.3">
      <c r="A2667">
        <v>26665</v>
      </c>
      <c r="B2667">
        <v>-5.39413547010405E-2</v>
      </c>
      <c r="C2667">
        <v>-5.3284824069534401E-2</v>
      </c>
      <c r="D2667">
        <f t="shared" si="169"/>
        <v>6.565306315060998E-4</v>
      </c>
      <c r="E2667" s="36">
        <f t="shared" si="170"/>
        <v>6.565306315060998E-4</v>
      </c>
      <c r="F2667">
        <f t="shared" si="171"/>
        <v>1.2171192865748246</v>
      </c>
      <c r="G2667" s="27">
        <f t="shared" si="172"/>
        <v>1.2171192865748246</v>
      </c>
    </row>
    <row r="2668" spans="1:7" x14ac:dyDescent="0.3">
      <c r="A2668">
        <v>26666</v>
      </c>
      <c r="B2668">
        <v>-5.4294163874658803E-2</v>
      </c>
      <c r="C2668">
        <v>-5.3658407340978598E-2</v>
      </c>
      <c r="D2668">
        <f t="shared" si="169"/>
        <v>6.357565336802054E-4</v>
      </c>
      <c r="E2668" s="36">
        <f t="shared" si="170"/>
        <v>6.357565336802054E-4</v>
      </c>
      <c r="F2668">
        <f t="shared" si="171"/>
        <v>1.1709481983144374</v>
      </c>
      <c r="G2668" s="27">
        <f t="shared" si="172"/>
        <v>1.1709481983144374</v>
      </c>
    </row>
    <row r="2669" spans="1:7" x14ac:dyDescent="0.3">
      <c r="A2669">
        <v>26667</v>
      </c>
      <c r="B2669">
        <v>-5.47002158595708E-2</v>
      </c>
      <c r="C2669">
        <v>-5.40218362108984E-2</v>
      </c>
      <c r="D2669">
        <f t="shared" si="169"/>
        <v>6.783796486724003E-4</v>
      </c>
      <c r="E2669" s="36">
        <f t="shared" si="170"/>
        <v>6.783796486724003E-4</v>
      </c>
      <c r="F2669">
        <f t="shared" si="171"/>
        <v>1.2401772790329957</v>
      </c>
      <c r="G2669" s="27">
        <f t="shared" si="172"/>
        <v>1.2401772790329957</v>
      </c>
    </row>
    <row r="2670" spans="1:7" x14ac:dyDescent="0.3">
      <c r="A2670">
        <v>26668</v>
      </c>
      <c r="B2670">
        <v>-5.5198098659120197E-2</v>
      </c>
      <c r="C2670">
        <v>-5.4582215263123998E-2</v>
      </c>
      <c r="D2670">
        <f t="shared" si="169"/>
        <v>6.1588339599619873E-4</v>
      </c>
      <c r="E2670" s="36">
        <f t="shared" si="170"/>
        <v>6.1588339599619873E-4</v>
      </c>
      <c r="F2670">
        <f t="shared" si="171"/>
        <v>1.1157692220517064</v>
      </c>
      <c r="G2670" s="27">
        <f t="shared" si="172"/>
        <v>1.1157692220517064</v>
      </c>
    </row>
    <row r="2671" spans="1:7" x14ac:dyDescent="0.3">
      <c r="A2671">
        <v>26669</v>
      </c>
      <c r="B2671">
        <v>-5.5551175156148297E-2</v>
      </c>
      <c r="C2671">
        <v>-5.48043056124939E-2</v>
      </c>
      <c r="D2671">
        <f t="shared" si="169"/>
        <v>7.4686954365439651E-4</v>
      </c>
      <c r="E2671" s="36">
        <f t="shared" si="170"/>
        <v>7.4686954365439651E-4</v>
      </c>
      <c r="F2671">
        <f t="shared" si="171"/>
        <v>1.3444711863520937</v>
      </c>
      <c r="G2671" s="27">
        <f t="shared" si="172"/>
        <v>1.3444711863520937</v>
      </c>
    </row>
    <row r="2672" spans="1:7" x14ac:dyDescent="0.3">
      <c r="A2672">
        <v>26670</v>
      </c>
      <c r="B2672">
        <v>-5.55853497767691E-2</v>
      </c>
      <c r="C2672">
        <v>-5.4829826313620503E-2</v>
      </c>
      <c r="D2672">
        <f t="shared" si="169"/>
        <v>7.5552346314859686E-4</v>
      </c>
      <c r="E2672" s="36">
        <f t="shared" si="170"/>
        <v>7.5552346314859686E-4</v>
      </c>
      <c r="F2672">
        <f t="shared" si="171"/>
        <v>1.3592132930399483</v>
      </c>
      <c r="G2672" s="27">
        <f t="shared" si="172"/>
        <v>1.3592132930399483</v>
      </c>
    </row>
    <row r="2673" spans="1:7" x14ac:dyDescent="0.3">
      <c r="A2673">
        <v>26671</v>
      </c>
      <c r="B2673">
        <v>-5.56366437701847E-2</v>
      </c>
      <c r="C2673">
        <v>-5.4877731647353802E-2</v>
      </c>
      <c r="D2673">
        <f t="shared" si="169"/>
        <v>7.5891212283089871E-4</v>
      </c>
      <c r="E2673" s="36">
        <f t="shared" si="170"/>
        <v>7.5891212283089871E-4</v>
      </c>
      <c r="F2673">
        <f t="shared" si="171"/>
        <v>1.3640508690022646</v>
      </c>
      <c r="G2673" s="27">
        <f t="shared" si="172"/>
        <v>1.3640508690022646</v>
      </c>
    </row>
    <row r="2674" spans="1:7" x14ac:dyDescent="0.3">
      <c r="A2674">
        <v>26672</v>
      </c>
      <c r="B2674">
        <v>-5.5805800946678398E-2</v>
      </c>
      <c r="C2674">
        <v>-5.5068453582248399E-2</v>
      </c>
      <c r="D2674">
        <f t="shared" si="169"/>
        <v>7.3734736442999937E-4</v>
      </c>
      <c r="E2674" s="36">
        <f t="shared" si="170"/>
        <v>7.3734736442999937E-4</v>
      </c>
      <c r="F2674">
        <f t="shared" si="171"/>
        <v>1.3212736882578278</v>
      </c>
      <c r="G2674" s="27">
        <f t="shared" si="172"/>
        <v>1.3212736882578278</v>
      </c>
    </row>
    <row r="2675" spans="1:7" x14ac:dyDescent="0.3">
      <c r="A2675">
        <v>26673</v>
      </c>
      <c r="B2675">
        <v>-5.5823947406494399E-2</v>
      </c>
      <c r="C2675">
        <v>-5.50161160626002E-2</v>
      </c>
      <c r="D2675">
        <f t="shared" si="169"/>
        <v>8.0783134389419975E-4</v>
      </c>
      <c r="E2675" s="36">
        <f t="shared" si="170"/>
        <v>8.0783134389419975E-4</v>
      </c>
      <c r="F2675">
        <f t="shared" si="171"/>
        <v>1.4471053757839758</v>
      </c>
      <c r="G2675" s="27">
        <f t="shared" si="172"/>
        <v>1.4471053757839758</v>
      </c>
    </row>
    <row r="2676" spans="1:7" x14ac:dyDescent="0.3">
      <c r="A2676">
        <v>26674</v>
      </c>
      <c r="B2676">
        <v>-5.6239952794433702E-2</v>
      </c>
      <c r="C2676">
        <v>-5.54495754235571E-2</v>
      </c>
      <c r="D2676">
        <f t="shared" si="169"/>
        <v>7.9037737087660209E-4</v>
      </c>
      <c r="E2676" s="36">
        <f t="shared" si="170"/>
        <v>7.9037737087660209E-4</v>
      </c>
      <c r="F2676">
        <f t="shared" si="171"/>
        <v>1.405366348306802</v>
      </c>
      <c r="G2676" s="27">
        <f t="shared" si="172"/>
        <v>1.405366348306802</v>
      </c>
    </row>
    <row r="2677" spans="1:7" x14ac:dyDescent="0.3">
      <c r="A2677">
        <v>26675</v>
      </c>
      <c r="B2677">
        <v>-5.6744560237142201E-2</v>
      </c>
      <c r="C2677">
        <v>-5.6033035129646101E-2</v>
      </c>
      <c r="D2677">
        <f t="shared" si="169"/>
        <v>7.1152510749609987E-4</v>
      </c>
      <c r="E2677" s="36">
        <f t="shared" si="170"/>
        <v>7.1152510749609987E-4</v>
      </c>
      <c r="F2677">
        <f t="shared" si="171"/>
        <v>1.2539089289309013</v>
      </c>
      <c r="G2677" s="27">
        <f t="shared" si="172"/>
        <v>1.2539089289309013</v>
      </c>
    </row>
    <row r="2678" spans="1:7" x14ac:dyDescent="0.3">
      <c r="A2678">
        <v>26676</v>
      </c>
      <c r="B2678">
        <v>-5.7235758916749702E-2</v>
      </c>
      <c r="C2678">
        <v>-5.6575135064158899E-2</v>
      </c>
      <c r="D2678">
        <f t="shared" si="169"/>
        <v>6.6062385259080258E-4</v>
      </c>
      <c r="E2678" s="36">
        <f t="shared" si="170"/>
        <v>6.6062385259080258E-4</v>
      </c>
      <c r="F2678">
        <f t="shared" si="171"/>
        <v>1.1542152407757713</v>
      </c>
      <c r="G2678" s="27">
        <f t="shared" si="172"/>
        <v>1.1542152407757713</v>
      </c>
    </row>
    <row r="2679" spans="1:7" x14ac:dyDescent="0.3">
      <c r="A2679">
        <v>26677</v>
      </c>
      <c r="B2679">
        <v>-5.7528232010390902E-2</v>
      </c>
      <c r="C2679">
        <v>-5.6801478831762398E-2</v>
      </c>
      <c r="D2679">
        <f t="shared" si="169"/>
        <v>7.2675317862850447E-4</v>
      </c>
      <c r="E2679" s="36">
        <f t="shared" si="170"/>
        <v>7.2675317862850447E-4</v>
      </c>
      <c r="F2679">
        <f t="shared" si="171"/>
        <v>1.2632983028180607</v>
      </c>
      <c r="G2679" s="27">
        <f t="shared" si="172"/>
        <v>1.2632983028180607</v>
      </c>
    </row>
    <row r="2680" spans="1:7" x14ac:dyDescent="0.3">
      <c r="A2680">
        <v>26678</v>
      </c>
      <c r="B2680">
        <v>-5.29828757883192E-2</v>
      </c>
      <c r="C2680">
        <v>-5.1891447564417499E-2</v>
      </c>
      <c r="D2680">
        <f t="shared" si="169"/>
        <v>1.0914282239017012E-3</v>
      </c>
      <c r="E2680" s="36">
        <f t="shared" si="170"/>
        <v>1.0914282239017012E-3</v>
      </c>
      <c r="F2680">
        <f t="shared" si="171"/>
        <v>2.0599641066337164</v>
      </c>
      <c r="G2680" s="27">
        <f t="shared" si="172"/>
        <v>2.0599641066337164</v>
      </c>
    </row>
    <row r="2681" spans="1:7" x14ac:dyDescent="0.3">
      <c r="A2681">
        <v>26679</v>
      </c>
      <c r="B2681">
        <v>-5.4884267021163599E-2</v>
      </c>
      <c r="C2681">
        <v>-5.3442785367002803E-2</v>
      </c>
      <c r="D2681">
        <f t="shared" si="169"/>
        <v>1.4414816541607964E-3</v>
      </c>
      <c r="E2681" s="36">
        <f t="shared" si="170"/>
        <v>1.4414816541607964E-3</v>
      </c>
      <c r="F2681">
        <f t="shared" si="171"/>
        <v>2.626402305063043</v>
      </c>
      <c r="G2681" s="27">
        <f t="shared" si="172"/>
        <v>2.626402305063043</v>
      </c>
    </row>
    <row r="2682" spans="1:7" x14ac:dyDescent="0.3">
      <c r="A2682">
        <v>26680</v>
      </c>
      <c r="B2682">
        <v>-5.9755655923995697E-2</v>
      </c>
      <c r="C2682">
        <v>-5.8468961795893303E-2</v>
      </c>
      <c r="D2682">
        <f t="shared" si="169"/>
        <v>1.2866941281023947E-3</v>
      </c>
      <c r="E2682" s="36">
        <f t="shared" si="170"/>
        <v>1.2866941281023947E-3</v>
      </c>
      <c r="F2682">
        <f t="shared" si="171"/>
        <v>2.1532591487891359</v>
      </c>
      <c r="G2682" s="27">
        <f t="shared" si="172"/>
        <v>2.1532591487891359</v>
      </c>
    </row>
    <row r="2683" spans="1:7" x14ac:dyDescent="0.3">
      <c r="A2683">
        <v>26681</v>
      </c>
      <c r="B2683">
        <v>-6.2803067898133599E-2</v>
      </c>
      <c r="C2683">
        <v>-6.1190294226827903E-2</v>
      </c>
      <c r="D2683">
        <f t="shared" si="169"/>
        <v>1.6127736713056964E-3</v>
      </c>
      <c r="E2683" s="36">
        <f t="shared" si="170"/>
        <v>1.6127736713056964E-3</v>
      </c>
      <c r="F2683">
        <f t="shared" si="171"/>
        <v>2.5679854906477035</v>
      </c>
      <c r="G2683" s="27">
        <f t="shared" si="172"/>
        <v>2.5679854906477035</v>
      </c>
    </row>
    <row r="2684" spans="1:7" x14ac:dyDescent="0.3">
      <c r="A2684">
        <v>26682</v>
      </c>
      <c r="B2684">
        <v>-6.6083864169872497E-2</v>
      </c>
      <c r="C2684">
        <v>-6.4282858500703796E-2</v>
      </c>
      <c r="D2684">
        <f t="shared" si="169"/>
        <v>1.801005669168701E-3</v>
      </c>
      <c r="E2684" s="36">
        <f t="shared" si="170"/>
        <v>1.801005669168701E-3</v>
      </c>
      <c r="F2684">
        <f t="shared" si="171"/>
        <v>2.7253334710257091</v>
      </c>
      <c r="G2684" s="27">
        <f t="shared" si="172"/>
        <v>2.7253334710257091</v>
      </c>
    </row>
    <row r="2685" spans="1:7" x14ac:dyDescent="0.3">
      <c r="A2685">
        <v>26683</v>
      </c>
      <c r="B2685">
        <v>-6.6756297930227707E-2</v>
      </c>
      <c r="C2685">
        <v>-6.5202030985303194E-2</v>
      </c>
      <c r="D2685">
        <f t="shared" si="169"/>
        <v>1.5542669449245122E-3</v>
      </c>
      <c r="E2685" s="36">
        <f t="shared" si="170"/>
        <v>1.5542669449245122E-3</v>
      </c>
      <c r="F2685">
        <f t="shared" si="171"/>
        <v>2.3282701304811715</v>
      </c>
      <c r="G2685" s="27">
        <f t="shared" si="172"/>
        <v>2.3282701304811715</v>
      </c>
    </row>
    <row r="2686" spans="1:7" x14ac:dyDescent="0.3">
      <c r="A2686">
        <v>26684</v>
      </c>
      <c r="B2686">
        <v>-6.5487971189834404E-2</v>
      </c>
      <c r="C2686">
        <v>-6.4463705124509205E-2</v>
      </c>
      <c r="D2686">
        <f t="shared" si="169"/>
        <v>1.0242660653251995E-3</v>
      </c>
      <c r="E2686" s="36">
        <f t="shared" si="170"/>
        <v>1.0242660653251995E-3</v>
      </c>
      <c r="F2686">
        <f t="shared" si="171"/>
        <v>1.564052217095091</v>
      </c>
      <c r="G2686" s="27">
        <f t="shared" si="172"/>
        <v>1.564052217095091</v>
      </c>
    </row>
    <row r="2687" spans="1:7" x14ac:dyDescent="0.3">
      <c r="A2687">
        <v>26685</v>
      </c>
      <c r="B2687">
        <v>-6.4147741227599503E-2</v>
      </c>
      <c r="C2687">
        <v>-6.3326445464186698E-2</v>
      </c>
      <c r="D2687">
        <f t="shared" si="169"/>
        <v>8.2129576341280486E-4</v>
      </c>
      <c r="E2687" s="36">
        <f t="shared" si="170"/>
        <v>8.2129576341280486E-4</v>
      </c>
      <c r="F2687">
        <f t="shared" si="171"/>
        <v>1.2803190692230377</v>
      </c>
      <c r="G2687" s="27">
        <f t="shared" si="172"/>
        <v>1.2803190692230377</v>
      </c>
    </row>
    <row r="2688" spans="1:7" x14ac:dyDescent="0.3">
      <c r="A2688">
        <v>26686</v>
      </c>
      <c r="B2688">
        <v>-6.2686056499369494E-2</v>
      </c>
      <c r="C2688">
        <v>-6.1764908617316198E-2</v>
      </c>
      <c r="D2688">
        <f t="shared" si="169"/>
        <v>9.2114788205329562E-4</v>
      </c>
      <c r="E2688" s="36">
        <f t="shared" si="170"/>
        <v>9.2114788205329562E-4</v>
      </c>
      <c r="F2688">
        <f t="shared" si="171"/>
        <v>1.4694621635077023</v>
      </c>
      <c r="G2688" s="27">
        <f t="shared" si="172"/>
        <v>1.4694621635077023</v>
      </c>
    </row>
    <row r="2689" spans="1:7" x14ac:dyDescent="0.3">
      <c r="A2689">
        <v>26687</v>
      </c>
      <c r="B2689">
        <v>-6.1249156559003801E-2</v>
      </c>
      <c r="C2689">
        <v>-6.0190803655385101E-2</v>
      </c>
      <c r="D2689">
        <f t="shared" si="169"/>
        <v>1.0583529036186992E-3</v>
      </c>
      <c r="E2689" s="36">
        <f t="shared" si="170"/>
        <v>1.0583529036186992E-3</v>
      </c>
      <c r="F2689">
        <f t="shared" si="171"/>
        <v>1.7279469025816623</v>
      </c>
      <c r="G2689" s="27">
        <f t="shared" si="172"/>
        <v>1.7279469025816623</v>
      </c>
    </row>
    <row r="2690" spans="1:7" x14ac:dyDescent="0.3">
      <c r="A2690">
        <v>26688</v>
      </c>
      <c r="B2690">
        <v>-5.98024162630066E-2</v>
      </c>
      <c r="C2690">
        <v>-5.8865068548750198E-2</v>
      </c>
      <c r="D2690">
        <f t="shared" si="169"/>
        <v>9.3734771425640212E-4</v>
      </c>
      <c r="E2690" s="36">
        <f t="shared" si="170"/>
        <v>9.3734771425640212E-4</v>
      </c>
      <c r="F2690">
        <f t="shared" si="171"/>
        <v>1.5674077618101856</v>
      </c>
      <c r="G2690" s="27">
        <f t="shared" si="172"/>
        <v>1.5674077618101856</v>
      </c>
    </row>
    <row r="2691" spans="1:7" x14ac:dyDescent="0.3">
      <c r="A2691">
        <v>27169</v>
      </c>
      <c r="B2691">
        <v>-6.4441511589822198E-2</v>
      </c>
      <c r="C2691">
        <v>-6.3441341856457195E-2</v>
      </c>
      <c r="D2691">
        <f t="shared" si="169"/>
        <v>1.0001697333650028E-3</v>
      </c>
      <c r="E2691" s="36">
        <f t="shared" si="170"/>
        <v>1.0001697333650028E-3</v>
      </c>
      <c r="F2691">
        <f t="shared" si="171"/>
        <v>1.5520581511669076</v>
      </c>
      <c r="G2691" s="27">
        <f t="shared" si="172"/>
        <v>1.5520581511669076</v>
      </c>
    </row>
    <row r="2692" spans="1:7" x14ac:dyDescent="0.3">
      <c r="A2692">
        <v>27170</v>
      </c>
      <c r="B2692">
        <v>-6.3958549238636697E-2</v>
      </c>
      <c r="C2692">
        <v>-6.3151393506001796E-2</v>
      </c>
      <c r="D2692">
        <f t="shared" ref="D2692:D2755" si="173">ABS(B2692-C2692)</f>
        <v>8.0715573263490104E-4</v>
      </c>
      <c r="E2692" s="36">
        <f t="shared" ref="E2692:E2755" si="174">D2692</f>
        <v>8.0715573263490104E-4</v>
      </c>
      <c r="F2692">
        <f t="shared" ref="F2692:F2755" si="175">ABS(E2692/B2692)*100</f>
        <v>1.2619981882692652</v>
      </c>
      <c r="G2692" s="27">
        <f t="shared" ref="G2692:G2755" si="176">F2692</f>
        <v>1.2619981882692652</v>
      </c>
    </row>
    <row r="2693" spans="1:7" x14ac:dyDescent="0.3">
      <c r="A2693">
        <v>27171</v>
      </c>
      <c r="B2693">
        <v>-6.5828670961574395E-2</v>
      </c>
      <c r="C2693">
        <v>-6.5057756604409794E-2</v>
      </c>
      <c r="D2693">
        <f t="shared" si="173"/>
        <v>7.7091435716460099E-4</v>
      </c>
      <c r="E2693" s="36">
        <f t="shared" si="174"/>
        <v>7.7091435716460099E-4</v>
      </c>
      <c r="F2693">
        <f t="shared" si="175"/>
        <v>1.1710920878451279</v>
      </c>
      <c r="G2693" s="27">
        <f t="shared" si="176"/>
        <v>1.1710920878451279</v>
      </c>
    </row>
    <row r="2694" spans="1:7" x14ac:dyDescent="0.3">
      <c r="A2694">
        <v>27172</v>
      </c>
      <c r="B2694">
        <v>-6.5423590937503204E-2</v>
      </c>
      <c r="C2694">
        <v>-6.4687421399425293E-2</v>
      </c>
      <c r="D2694">
        <f t="shared" si="173"/>
        <v>7.3616953807791041E-4</v>
      </c>
      <c r="E2694" s="36">
        <f t="shared" si="174"/>
        <v>7.3616953807791041E-4</v>
      </c>
      <c r="F2694">
        <f t="shared" si="175"/>
        <v>1.1252356031345736</v>
      </c>
      <c r="G2694" s="27">
        <f t="shared" si="176"/>
        <v>1.1252356031345736</v>
      </c>
    </row>
    <row r="2695" spans="1:7" x14ac:dyDescent="0.3">
      <c r="A2695">
        <v>27173</v>
      </c>
      <c r="B2695">
        <v>-6.5015577241851794E-2</v>
      </c>
      <c r="C2695">
        <v>-6.4393981657694901E-2</v>
      </c>
      <c r="D2695">
        <f t="shared" si="173"/>
        <v>6.2159558415689209E-4</v>
      </c>
      <c r="E2695" s="36">
        <f t="shared" si="174"/>
        <v>6.2159558415689209E-4</v>
      </c>
      <c r="F2695">
        <f t="shared" si="175"/>
        <v>0.95607177622158979</v>
      </c>
      <c r="G2695" s="27">
        <f t="shared" si="176"/>
        <v>0.95607177622158979</v>
      </c>
    </row>
    <row r="2696" spans="1:7" x14ac:dyDescent="0.3">
      <c r="A2696">
        <v>27174</v>
      </c>
      <c r="B2696">
        <v>-6.4733000309462094E-2</v>
      </c>
      <c r="C2696">
        <v>-6.4227150310049094E-2</v>
      </c>
      <c r="D2696">
        <f t="shared" si="173"/>
        <v>5.0584999941299946E-4</v>
      </c>
      <c r="E2696" s="36">
        <f t="shared" si="174"/>
        <v>5.0584999941299946E-4</v>
      </c>
      <c r="F2696">
        <f t="shared" si="175"/>
        <v>0.78144068248765974</v>
      </c>
      <c r="G2696" s="27">
        <f t="shared" si="176"/>
        <v>0.78144068248765974</v>
      </c>
    </row>
    <row r="2697" spans="1:7" x14ac:dyDescent="0.3">
      <c r="A2697">
        <v>27175</v>
      </c>
      <c r="B2697">
        <v>-6.44536499816563E-2</v>
      </c>
      <c r="C2697">
        <v>-6.3998726946107407E-2</v>
      </c>
      <c r="D2697">
        <f t="shared" si="173"/>
        <v>4.5492303554889313E-4</v>
      </c>
      <c r="E2697" s="36">
        <f t="shared" si="174"/>
        <v>4.5492303554889313E-4</v>
      </c>
      <c r="F2697">
        <f t="shared" si="175"/>
        <v>0.70581423345049588</v>
      </c>
      <c r="G2697" s="27">
        <f t="shared" si="176"/>
        <v>0.70581423345049588</v>
      </c>
    </row>
    <row r="2698" spans="1:7" x14ac:dyDescent="0.3">
      <c r="A2698">
        <v>27176</v>
      </c>
      <c r="B2698">
        <v>-6.4186773939671704E-2</v>
      </c>
      <c r="C2698">
        <v>-6.3602996996812003E-2</v>
      </c>
      <c r="D2698">
        <f t="shared" si="173"/>
        <v>5.8377694285970116E-4</v>
      </c>
      <c r="E2698" s="36">
        <f t="shared" si="174"/>
        <v>5.8377694285970116E-4</v>
      </c>
      <c r="F2698">
        <f t="shared" si="175"/>
        <v>0.90949724846490243</v>
      </c>
      <c r="G2698" s="27">
        <f t="shared" si="176"/>
        <v>0.90949724846490243</v>
      </c>
    </row>
    <row r="2699" spans="1:7" x14ac:dyDescent="0.3">
      <c r="A2699">
        <v>27177</v>
      </c>
      <c r="B2699">
        <v>-6.3921693011424599E-2</v>
      </c>
      <c r="C2699">
        <v>-6.3682929792325704E-2</v>
      </c>
      <c r="D2699">
        <f t="shared" si="173"/>
        <v>2.3876321909889475E-4</v>
      </c>
      <c r="E2699" s="36">
        <f t="shared" si="174"/>
        <v>2.3876321909889475E-4</v>
      </c>
      <c r="F2699">
        <f t="shared" si="175"/>
        <v>0.37352455457683365</v>
      </c>
      <c r="G2699" s="27">
        <f t="shared" si="176"/>
        <v>0.37352455457683365</v>
      </c>
    </row>
    <row r="2700" spans="1:7" x14ac:dyDescent="0.3">
      <c r="A2700">
        <v>27178</v>
      </c>
      <c r="B2700">
        <v>-6.3921863427415904E-2</v>
      </c>
      <c r="C2700">
        <v>-6.3669909257555696E-2</v>
      </c>
      <c r="D2700">
        <f t="shared" si="173"/>
        <v>2.5195416986020791E-4</v>
      </c>
      <c r="E2700" s="36">
        <f t="shared" si="174"/>
        <v>2.5195416986020791E-4</v>
      </c>
      <c r="F2700">
        <f t="shared" si="175"/>
        <v>0.39415961355116796</v>
      </c>
      <c r="G2700" s="27">
        <f t="shared" si="176"/>
        <v>0.39415961355116796</v>
      </c>
    </row>
    <row r="2701" spans="1:7" x14ac:dyDescent="0.3">
      <c r="A2701">
        <v>27179</v>
      </c>
      <c r="B2701">
        <v>-6.3920728544583694E-2</v>
      </c>
      <c r="C2701">
        <v>-6.3476235144606305E-2</v>
      </c>
      <c r="D2701">
        <f t="shared" si="173"/>
        <v>4.4449339997738868E-4</v>
      </c>
      <c r="E2701" s="36">
        <f t="shared" si="174"/>
        <v>4.4449339997738868E-4</v>
      </c>
      <c r="F2701">
        <f t="shared" si="175"/>
        <v>0.69538224938622462</v>
      </c>
      <c r="G2701" s="27">
        <f t="shared" si="176"/>
        <v>0.69538224938622462</v>
      </c>
    </row>
    <row r="2702" spans="1:7" x14ac:dyDescent="0.3">
      <c r="A2702">
        <v>27180</v>
      </c>
      <c r="B2702">
        <v>-6.3906463520332496E-2</v>
      </c>
      <c r="C2702">
        <v>-6.3432240062638701E-2</v>
      </c>
      <c r="D2702">
        <f t="shared" si="173"/>
        <v>4.7422345769379537E-4</v>
      </c>
      <c r="E2702" s="36">
        <f t="shared" si="174"/>
        <v>4.7422345769379537E-4</v>
      </c>
      <c r="F2702">
        <f t="shared" si="175"/>
        <v>0.74205867696452377</v>
      </c>
      <c r="G2702" s="27">
        <f t="shared" si="176"/>
        <v>0.74205867696452377</v>
      </c>
    </row>
    <row r="2703" spans="1:7" x14ac:dyDescent="0.3">
      <c r="A2703">
        <v>27181</v>
      </c>
      <c r="B2703">
        <v>-6.3908246759480106E-2</v>
      </c>
      <c r="C2703">
        <v>-6.3416679544928203E-2</v>
      </c>
      <c r="D2703">
        <f t="shared" si="173"/>
        <v>4.9156721455190233E-4</v>
      </c>
      <c r="E2703" s="36">
        <f t="shared" si="174"/>
        <v>4.9156721455190233E-4</v>
      </c>
      <c r="F2703">
        <f t="shared" si="175"/>
        <v>0.76917649830377099</v>
      </c>
      <c r="G2703" s="27">
        <f t="shared" si="176"/>
        <v>0.76917649830377099</v>
      </c>
    </row>
    <row r="2704" spans="1:7" x14ac:dyDescent="0.3">
      <c r="A2704">
        <v>27182</v>
      </c>
      <c r="B2704">
        <v>-6.3830521009846999E-2</v>
      </c>
      <c r="C2704">
        <v>-6.36701037007492E-2</v>
      </c>
      <c r="D2704">
        <f t="shared" si="173"/>
        <v>1.6041730909779894E-4</v>
      </c>
      <c r="E2704" s="36">
        <f t="shared" si="174"/>
        <v>1.6041730909779894E-4</v>
      </c>
      <c r="F2704">
        <f t="shared" si="175"/>
        <v>0.2513175618181962</v>
      </c>
      <c r="G2704" s="27">
        <f t="shared" si="176"/>
        <v>0.2513175618181962</v>
      </c>
    </row>
    <row r="2705" spans="1:7" x14ac:dyDescent="0.3">
      <c r="A2705">
        <v>27183</v>
      </c>
      <c r="B2705">
        <v>-6.3743282528122003E-2</v>
      </c>
      <c r="C2705">
        <v>-6.3643479487415097E-2</v>
      </c>
      <c r="D2705">
        <f t="shared" si="173"/>
        <v>9.9803040706905599E-5</v>
      </c>
      <c r="E2705" s="36">
        <f t="shared" si="174"/>
        <v>9.9803040706905599E-5</v>
      </c>
      <c r="F2705">
        <f t="shared" si="175"/>
        <v>0.15657028748539095</v>
      </c>
      <c r="G2705" s="27">
        <f t="shared" si="176"/>
        <v>0.15657028748539095</v>
      </c>
    </row>
    <row r="2706" spans="1:7" x14ac:dyDescent="0.3">
      <c r="A2706">
        <v>27184</v>
      </c>
      <c r="B2706">
        <v>-6.36608869037876E-2</v>
      </c>
      <c r="C2706">
        <v>-6.3720278277901304E-2</v>
      </c>
      <c r="D2706">
        <f t="shared" si="173"/>
        <v>5.9391374113704209E-5</v>
      </c>
      <c r="E2706" s="36">
        <f t="shared" si="174"/>
        <v>5.9391374113704209E-5</v>
      </c>
      <c r="F2706">
        <f t="shared" si="175"/>
        <v>9.3293350127942737E-2</v>
      </c>
      <c r="G2706" s="27">
        <f t="shared" si="176"/>
        <v>9.3293350127942737E-2</v>
      </c>
    </row>
    <row r="2707" spans="1:7" x14ac:dyDescent="0.3">
      <c r="A2707">
        <v>27185</v>
      </c>
      <c r="B2707">
        <v>-6.3576607034466701E-2</v>
      </c>
      <c r="C2707">
        <v>-6.35093681890294E-2</v>
      </c>
      <c r="D2707">
        <f t="shared" si="173"/>
        <v>6.7238845437300743E-5</v>
      </c>
      <c r="E2707" s="36">
        <f t="shared" si="174"/>
        <v>6.7238845437300743E-5</v>
      </c>
      <c r="F2707">
        <f t="shared" si="175"/>
        <v>0.10576035522129805</v>
      </c>
      <c r="G2707" s="27">
        <f t="shared" si="176"/>
        <v>0.10576035522129805</v>
      </c>
    </row>
    <row r="2708" spans="1:7" x14ac:dyDescent="0.3">
      <c r="A2708">
        <v>27186</v>
      </c>
      <c r="B2708">
        <v>-6.3988229803870506E-2</v>
      </c>
      <c r="C2708">
        <v>-6.38826489829631E-2</v>
      </c>
      <c r="D2708">
        <f t="shared" si="173"/>
        <v>1.055808209074055E-4</v>
      </c>
      <c r="E2708" s="36">
        <f t="shared" si="174"/>
        <v>1.055808209074055E-4</v>
      </c>
      <c r="F2708">
        <f t="shared" si="175"/>
        <v>0.16500037777419366</v>
      </c>
      <c r="G2708" s="27">
        <f t="shared" si="176"/>
        <v>0.16500037777419366</v>
      </c>
    </row>
    <row r="2709" spans="1:7" x14ac:dyDescent="0.3">
      <c r="A2709">
        <v>27187</v>
      </c>
      <c r="B2709">
        <v>-6.4387533208575196E-2</v>
      </c>
      <c r="C2709">
        <v>-6.4052738716738097E-2</v>
      </c>
      <c r="D2709">
        <f t="shared" si="173"/>
        <v>3.347944918370982E-4</v>
      </c>
      <c r="E2709" s="36">
        <f t="shared" si="174"/>
        <v>3.347944918370982E-4</v>
      </c>
      <c r="F2709">
        <f t="shared" si="175"/>
        <v>0.51996788066499489</v>
      </c>
      <c r="G2709" s="27">
        <f t="shared" si="176"/>
        <v>0.51996788066499489</v>
      </c>
    </row>
    <row r="2710" spans="1:7" x14ac:dyDescent="0.3">
      <c r="A2710">
        <v>27188</v>
      </c>
      <c r="B2710">
        <v>-6.4818650679343406E-2</v>
      </c>
      <c r="C2710">
        <v>-6.46379885026762E-2</v>
      </c>
      <c r="D2710">
        <f t="shared" si="173"/>
        <v>1.8066217666720674E-4</v>
      </c>
      <c r="E2710" s="36">
        <f t="shared" si="174"/>
        <v>1.8066217666720674E-4</v>
      </c>
      <c r="F2710">
        <f t="shared" si="175"/>
        <v>0.27871943456666354</v>
      </c>
      <c r="G2710" s="27">
        <f t="shared" si="176"/>
        <v>0.27871943456666354</v>
      </c>
    </row>
    <row r="2711" spans="1:7" x14ac:dyDescent="0.3">
      <c r="A2711">
        <v>27189</v>
      </c>
      <c r="B2711">
        <v>-6.5228321511985404E-2</v>
      </c>
      <c r="C2711">
        <v>-6.4845253528393598E-2</v>
      </c>
      <c r="D2711">
        <f t="shared" si="173"/>
        <v>3.8306798359180605E-4</v>
      </c>
      <c r="E2711" s="36">
        <f t="shared" si="174"/>
        <v>3.8306798359180605E-4</v>
      </c>
      <c r="F2711">
        <f t="shared" si="175"/>
        <v>0.58727248335129867</v>
      </c>
      <c r="G2711" s="27">
        <f t="shared" si="176"/>
        <v>0.58727248335129867</v>
      </c>
    </row>
    <row r="2712" spans="1:7" x14ac:dyDescent="0.3">
      <c r="A2712">
        <v>27190</v>
      </c>
      <c r="B2712">
        <v>-6.5870348039572896E-2</v>
      </c>
      <c r="C2712">
        <v>-6.5202757657960506E-2</v>
      </c>
      <c r="D2712">
        <f t="shared" si="173"/>
        <v>6.6759038161239015E-4</v>
      </c>
      <c r="E2712" s="36">
        <f t="shared" si="174"/>
        <v>6.6759038161239015E-4</v>
      </c>
      <c r="F2712">
        <f t="shared" si="175"/>
        <v>1.0134915048745792</v>
      </c>
      <c r="G2712" s="27">
        <f t="shared" si="176"/>
        <v>1.0134915048745792</v>
      </c>
    </row>
    <row r="2713" spans="1:7" x14ac:dyDescent="0.3">
      <c r="A2713">
        <v>27191</v>
      </c>
      <c r="B2713">
        <v>-6.6483505746233698E-2</v>
      </c>
      <c r="C2713">
        <v>-6.5629973770987296E-2</v>
      </c>
      <c r="D2713">
        <f t="shared" si="173"/>
        <v>8.5353197524640212E-4</v>
      </c>
      <c r="E2713" s="36">
        <f t="shared" si="174"/>
        <v>8.5353197524640212E-4</v>
      </c>
      <c r="F2713">
        <f t="shared" si="175"/>
        <v>1.2838251618443794</v>
      </c>
      <c r="G2713" s="27">
        <f t="shared" si="176"/>
        <v>1.2838251618443794</v>
      </c>
    </row>
    <row r="2714" spans="1:7" x14ac:dyDescent="0.3">
      <c r="A2714">
        <v>27192</v>
      </c>
      <c r="B2714">
        <v>-6.4865204655839698E-2</v>
      </c>
      <c r="C2714">
        <v>-6.4231462244695697E-2</v>
      </c>
      <c r="D2714">
        <f t="shared" si="173"/>
        <v>6.3374241114400043E-4</v>
      </c>
      <c r="E2714" s="36">
        <f t="shared" si="174"/>
        <v>6.3374241114400043E-4</v>
      </c>
      <c r="F2714">
        <f t="shared" si="175"/>
        <v>0.97701443247808473</v>
      </c>
      <c r="G2714" s="27">
        <f t="shared" si="176"/>
        <v>0.97701443247808473</v>
      </c>
    </row>
    <row r="2715" spans="1:7" x14ac:dyDescent="0.3">
      <c r="A2715">
        <v>27193</v>
      </c>
      <c r="B2715">
        <v>-6.5611739553908699E-2</v>
      </c>
      <c r="C2715">
        <v>-6.4645645878931193E-2</v>
      </c>
      <c r="D2715">
        <f t="shared" si="173"/>
        <v>9.6609367497750565E-4</v>
      </c>
      <c r="E2715" s="36">
        <f t="shared" si="174"/>
        <v>9.6609367497750565E-4</v>
      </c>
      <c r="F2715">
        <f t="shared" si="175"/>
        <v>1.4724402699058639</v>
      </c>
      <c r="G2715" s="27">
        <f t="shared" si="176"/>
        <v>1.4724402699058639</v>
      </c>
    </row>
    <row r="2716" spans="1:7" x14ac:dyDescent="0.3">
      <c r="A2716">
        <v>27194</v>
      </c>
      <c r="B2716">
        <v>-6.6792056795631397E-2</v>
      </c>
      <c r="C2716">
        <v>-6.5867412730155006E-2</v>
      </c>
      <c r="D2716">
        <f t="shared" si="173"/>
        <v>9.2464406547639044E-4</v>
      </c>
      <c r="E2716" s="36">
        <f t="shared" si="174"/>
        <v>9.2464406547639044E-4</v>
      </c>
      <c r="F2716">
        <f t="shared" si="175"/>
        <v>1.3843623176713848</v>
      </c>
      <c r="G2716" s="27">
        <f t="shared" si="176"/>
        <v>1.3843623176713848</v>
      </c>
    </row>
    <row r="2717" spans="1:7" x14ac:dyDescent="0.3">
      <c r="A2717">
        <v>27195</v>
      </c>
      <c r="B2717">
        <v>-6.7977536111525905E-2</v>
      </c>
      <c r="C2717">
        <v>-6.6826989325084796E-2</v>
      </c>
      <c r="D2717">
        <f t="shared" si="173"/>
        <v>1.150546786441109E-3</v>
      </c>
      <c r="E2717" s="36">
        <f t="shared" si="174"/>
        <v>1.150546786441109E-3</v>
      </c>
      <c r="F2717">
        <f t="shared" si="175"/>
        <v>1.6925397009881156</v>
      </c>
      <c r="G2717" s="27">
        <f t="shared" si="176"/>
        <v>1.6925397009881156</v>
      </c>
    </row>
    <row r="2718" spans="1:7" x14ac:dyDescent="0.3">
      <c r="A2718">
        <v>27196</v>
      </c>
      <c r="B2718">
        <v>-6.9181193463892995E-2</v>
      </c>
      <c r="C2718">
        <v>-6.7956468759460306E-2</v>
      </c>
      <c r="D2718">
        <f t="shared" si="173"/>
        <v>1.2247247044326892E-3</v>
      </c>
      <c r="E2718" s="36">
        <f t="shared" si="174"/>
        <v>1.2247247044326892E-3</v>
      </c>
      <c r="F2718">
        <f t="shared" si="175"/>
        <v>1.7703145076152764</v>
      </c>
      <c r="G2718" s="27">
        <f t="shared" si="176"/>
        <v>1.7703145076152764</v>
      </c>
    </row>
    <row r="2719" spans="1:7" x14ac:dyDescent="0.3">
      <c r="A2719">
        <v>27197</v>
      </c>
      <c r="B2719">
        <v>-7.0370813768436194E-2</v>
      </c>
      <c r="C2719">
        <v>-6.9008160823493994E-2</v>
      </c>
      <c r="D2719">
        <f t="shared" si="173"/>
        <v>1.3626529449421998E-3</v>
      </c>
      <c r="E2719" s="36">
        <f t="shared" si="174"/>
        <v>1.3626529449421998E-3</v>
      </c>
      <c r="F2719">
        <f t="shared" si="175"/>
        <v>1.9363893523047448</v>
      </c>
      <c r="G2719" s="27">
        <f t="shared" si="176"/>
        <v>1.9363893523047448</v>
      </c>
    </row>
    <row r="2720" spans="1:7" x14ac:dyDescent="0.3">
      <c r="A2720">
        <v>27198</v>
      </c>
      <c r="B2720">
        <v>-7.1311502285393194E-2</v>
      </c>
      <c r="C2720">
        <v>-6.98591976791611E-2</v>
      </c>
      <c r="D2720">
        <f t="shared" si="173"/>
        <v>1.4523046062320938E-3</v>
      </c>
      <c r="E2720" s="36">
        <f t="shared" si="174"/>
        <v>1.4523046062320938E-3</v>
      </c>
      <c r="F2720">
        <f t="shared" si="175"/>
        <v>2.0365643124721702</v>
      </c>
      <c r="G2720" s="27">
        <f t="shared" si="176"/>
        <v>2.0365643124721702</v>
      </c>
    </row>
    <row r="2721" spans="1:7" x14ac:dyDescent="0.3">
      <c r="A2721">
        <v>27199</v>
      </c>
      <c r="B2721">
        <v>-7.2245254623088395E-2</v>
      </c>
      <c r="C2721">
        <v>-7.0888066273371894E-2</v>
      </c>
      <c r="D2721">
        <f t="shared" si="173"/>
        <v>1.357188349716501E-3</v>
      </c>
      <c r="E2721" s="36">
        <f t="shared" si="174"/>
        <v>1.357188349716501E-3</v>
      </c>
      <c r="F2721">
        <f t="shared" si="175"/>
        <v>1.8785847690579887</v>
      </c>
      <c r="G2721" s="27">
        <f t="shared" si="176"/>
        <v>1.8785847690579887</v>
      </c>
    </row>
    <row r="2722" spans="1:7" x14ac:dyDescent="0.3">
      <c r="A2722">
        <v>27200</v>
      </c>
      <c r="B2722">
        <v>-7.31929337276883E-2</v>
      </c>
      <c r="C2722">
        <v>-7.1871215064908997E-2</v>
      </c>
      <c r="D2722">
        <f t="shared" si="173"/>
        <v>1.3217186627793032E-3</v>
      </c>
      <c r="E2722" s="36">
        <f t="shared" si="174"/>
        <v>1.3217186627793032E-3</v>
      </c>
      <c r="F2722">
        <f t="shared" si="175"/>
        <v>1.8058009092745348</v>
      </c>
      <c r="G2722" s="27">
        <f t="shared" si="176"/>
        <v>1.8058009092745348</v>
      </c>
    </row>
    <row r="2723" spans="1:7" x14ac:dyDescent="0.3">
      <c r="A2723">
        <v>27201</v>
      </c>
      <c r="B2723">
        <v>-7.4126679377164995E-2</v>
      </c>
      <c r="C2723">
        <v>-7.2705322449439599E-2</v>
      </c>
      <c r="D2723">
        <f t="shared" si="173"/>
        <v>1.4213569277253951E-3</v>
      </c>
      <c r="E2723" s="36">
        <f t="shared" si="174"/>
        <v>1.4213569277253951E-3</v>
      </c>
      <c r="F2723">
        <f t="shared" si="175"/>
        <v>1.9174701196223416</v>
      </c>
      <c r="G2723" s="27">
        <f t="shared" si="176"/>
        <v>1.9174701196223416</v>
      </c>
    </row>
    <row r="2724" spans="1:7" x14ac:dyDescent="0.3">
      <c r="A2724">
        <v>27202</v>
      </c>
      <c r="B2724">
        <v>-7.4619294589544902E-2</v>
      </c>
      <c r="C2724">
        <v>-7.3223281235993795E-2</v>
      </c>
      <c r="D2724">
        <f t="shared" si="173"/>
        <v>1.3960133535511066E-3</v>
      </c>
      <c r="E2724" s="36">
        <f t="shared" si="174"/>
        <v>1.3960133535511066E-3</v>
      </c>
      <c r="F2724">
        <f t="shared" si="175"/>
        <v>1.8708476959345386</v>
      </c>
      <c r="G2724" s="27">
        <f t="shared" si="176"/>
        <v>1.8708476959345386</v>
      </c>
    </row>
    <row r="2725" spans="1:7" x14ac:dyDescent="0.3">
      <c r="A2725">
        <v>27203</v>
      </c>
      <c r="B2725">
        <v>-7.5104765228844794E-2</v>
      </c>
      <c r="C2725">
        <v>-7.3866359646796401E-2</v>
      </c>
      <c r="D2725">
        <f t="shared" si="173"/>
        <v>1.2384055820483936E-3</v>
      </c>
      <c r="E2725" s="36">
        <f t="shared" si="174"/>
        <v>1.2384055820483936E-3</v>
      </c>
      <c r="F2725">
        <f t="shared" si="175"/>
        <v>1.6489041384723888</v>
      </c>
      <c r="G2725" s="27">
        <f t="shared" si="176"/>
        <v>1.6489041384723888</v>
      </c>
    </row>
    <row r="2726" spans="1:7" x14ac:dyDescent="0.3">
      <c r="A2726">
        <v>27204</v>
      </c>
      <c r="B2726">
        <v>-7.5586765013609697E-2</v>
      </c>
      <c r="C2726">
        <v>-7.4316020954751802E-2</v>
      </c>
      <c r="D2726">
        <f t="shared" si="173"/>
        <v>1.270744058857895E-3</v>
      </c>
      <c r="E2726" s="36">
        <f t="shared" si="174"/>
        <v>1.270744058857895E-3</v>
      </c>
      <c r="F2726">
        <f t="shared" si="175"/>
        <v>1.6811727008413344</v>
      </c>
      <c r="G2726" s="27">
        <f t="shared" si="176"/>
        <v>1.6811727008413344</v>
      </c>
    </row>
    <row r="2727" spans="1:7" x14ac:dyDescent="0.3">
      <c r="A2727">
        <v>27205</v>
      </c>
      <c r="B2727">
        <v>-7.6044503601150906E-2</v>
      </c>
      <c r="C2727">
        <v>-7.4440185612748705E-2</v>
      </c>
      <c r="D2727">
        <f t="shared" si="173"/>
        <v>1.6043179884022013E-3</v>
      </c>
      <c r="E2727" s="36">
        <f t="shared" si="174"/>
        <v>1.6043179884022013E-3</v>
      </c>
      <c r="F2727">
        <f t="shared" si="175"/>
        <v>2.1097093312841619</v>
      </c>
      <c r="G2727" s="27">
        <f t="shared" si="176"/>
        <v>2.1097093312841619</v>
      </c>
    </row>
    <row r="2728" spans="1:7" x14ac:dyDescent="0.3">
      <c r="A2728">
        <v>27206</v>
      </c>
      <c r="B2728">
        <v>-7.6663276227500202E-2</v>
      </c>
      <c r="C2728">
        <v>-7.4763141746933104E-2</v>
      </c>
      <c r="D2728">
        <f t="shared" si="173"/>
        <v>1.9001344805670978E-3</v>
      </c>
      <c r="E2728" s="36">
        <f t="shared" si="174"/>
        <v>1.9001344805670978E-3</v>
      </c>
      <c r="F2728">
        <f t="shared" si="175"/>
        <v>2.4785458880317099</v>
      </c>
      <c r="G2728" s="27">
        <f t="shared" si="176"/>
        <v>2.4785458880317099</v>
      </c>
    </row>
    <row r="2729" spans="1:7" x14ac:dyDescent="0.3">
      <c r="A2729">
        <v>27207</v>
      </c>
      <c r="B2729">
        <v>-7.7273825509936306E-2</v>
      </c>
      <c r="C2729">
        <v>-7.5446008580515506E-2</v>
      </c>
      <c r="D2729">
        <f t="shared" si="173"/>
        <v>1.8278169294208002E-3</v>
      </c>
      <c r="E2729" s="36">
        <f t="shared" si="174"/>
        <v>1.8278169294208002E-3</v>
      </c>
      <c r="F2729">
        <f t="shared" si="175"/>
        <v>2.3653765260861443</v>
      </c>
      <c r="G2729" s="27">
        <f t="shared" si="176"/>
        <v>2.3653765260861443</v>
      </c>
    </row>
    <row r="2730" spans="1:7" x14ac:dyDescent="0.3">
      <c r="A2730">
        <v>27208</v>
      </c>
      <c r="B2730">
        <v>-7.7874166182326301E-2</v>
      </c>
      <c r="C2730">
        <v>-7.6120634259954398E-2</v>
      </c>
      <c r="D2730">
        <f t="shared" si="173"/>
        <v>1.7535319223719037E-3</v>
      </c>
      <c r="E2730" s="36">
        <f t="shared" si="174"/>
        <v>1.7535319223719037E-3</v>
      </c>
      <c r="F2730">
        <f t="shared" si="175"/>
        <v>2.2517504948513607</v>
      </c>
      <c r="G2730" s="27">
        <f t="shared" si="176"/>
        <v>2.2517504948513607</v>
      </c>
    </row>
    <row r="2731" spans="1:7" x14ac:dyDescent="0.3">
      <c r="A2731">
        <v>27209</v>
      </c>
      <c r="B2731">
        <v>-7.8487785738591803E-2</v>
      </c>
      <c r="C2731">
        <v>-7.6798997993879098E-2</v>
      </c>
      <c r="D2731">
        <f t="shared" si="173"/>
        <v>1.6887877447127053E-3</v>
      </c>
      <c r="E2731" s="36">
        <f t="shared" si="174"/>
        <v>1.6887877447127053E-3</v>
      </c>
      <c r="F2731">
        <f t="shared" si="175"/>
        <v>2.151656756297486</v>
      </c>
      <c r="G2731" s="27">
        <f t="shared" si="176"/>
        <v>2.151656756297486</v>
      </c>
    </row>
    <row r="2732" spans="1:7" x14ac:dyDescent="0.3">
      <c r="A2732">
        <v>27210</v>
      </c>
      <c r="B2732">
        <v>-7.8579145023468994E-2</v>
      </c>
      <c r="C2732">
        <v>-7.7065154271175496E-2</v>
      </c>
      <c r="D2732">
        <f t="shared" si="173"/>
        <v>1.5139907522934981E-3</v>
      </c>
      <c r="E2732" s="36">
        <f t="shared" si="174"/>
        <v>1.5139907522934981E-3</v>
      </c>
      <c r="F2732">
        <f t="shared" si="175"/>
        <v>1.92670810027434</v>
      </c>
      <c r="G2732" s="27">
        <f t="shared" si="176"/>
        <v>1.92670810027434</v>
      </c>
    </row>
    <row r="2733" spans="1:7" x14ac:dyDescent="0.3">
      <c r="A2733">
        <v>27211</v>
      </c>
      <c r="B2733">
        <v>-7.8665943873844305E-2</v>
      </c>
      <c r="C2733">
        <v>-7.7114459987720096E-2</v>
      </c>
      <c r="D2733">
        <f t="shared" si="173"/>
        <v>1.5514838861242081E-3</v>
      </c>
      <c r="E2733" s="36">
        <f t="shared" si="174"/>
        <v>1.5514838861242081E-3</v>
      </c>
      <c r="F2733">
        <f t="shared" si="175"/>
        <v>1.9722434000312834</v>
      </c>
      <c r="G2733" s="27">
        <f t="shared" si="176"/>
        <v>1.9722434000312834</v>
      </c>
    </row>
    <row r="2734" spans="1:7" x14ac:dyDescent="0.3">
      <c r="A2734">
        <v>27212</v>
      </c>
      <c r="B2734">
        <v>-7.8764229839666994E-2</v>
      </c>
      <c r="C2734">
        <v>-7.7191655863250302E-2</v>
      </c>
      <c r="D2734">
        <f t="shared" si="173"/>
        <v>1.5725739764166913E-3</v>
      </c>
      <c r="E2734" s="36">
        <f t="shared" si="174"/>
        <v>1.5725739764166913E-3</v>
      </c>
      <c r="F2734">
        <f t="shared" si="175"/>
        <v>1.9965585642338326</v>
      </c>
      <c r="G2734" s="27">
        <f t="shared" si="176"/>
        <v>1.9965585642338326</v>
      </c>
    </row>
    <row r="2735" spans="1:7" x14ac:dyDescent="0.3">
      <c r="A2735">
        <v>27213</v>
      </c>
      <c r="B2735">
        <v>-7.8846518574867894E-2</v>
      </c>
      <c r="C2735">
        <v>-7.7202584370539104E-2</v>
      </c>
      <c r="D2735">
        <f t="shared" si="173"/>
        <v>1.6439342043287897E-3</v>
      </c>
      <c r="E2735" s="36">
        <f t="shared" si="174"/>
        <v>1.6439342043287897E-3</v>
      </c>
      <c r="F2735">
        <f t="shared" si="175"/>
        <v>2.0849800778049685</v>
      </c>
      <c r="G2735" s="27">
        <f t="shared" si="176"/>
        <v>2.0849800778049685</v>
      </c>
    </row>
    <row r="2736" spans="1:7" x14ac:dyDescent="0.3">
      <c r="A2736">
        <v>27214</v>
      </c>
      <c r="B2736">
        <v>-7.8837758312613901E-2</v>
      </c>
      <c r="C2736">
        <v>-7.7230895659109802E-2</v>
      </c>
      <c r="D2736">
        <f t="shared" si="173"/>
        <v>1.6068626535040986E-3</v>
      </c>
      <c r="E2736" s="36">
        <f t="shared" si="174"/>
        <v>1.6068626535040986E-3</v>
      </c>
      <c r="F2736">
        <f t="shared" si="175"/>
        <v>2.0381891721634648</v>
      </c>
      <c r="G2736" s="27">
        <f t="shared" si="176"/>
        <v>2.0381891721634648</v>
      </c>
    </row>
    <row r="2737" spans="1:7" x14ac:dyDescent="0.3">
      <c r="A2737">
        <v>27215</v>
      </c>
      <c r="B2737">
        <v>-7.8799290785155296E-2</v>
      </c>
      <c r="C2737">
        <v>-7.7255327890883796E-2</v>
      </c>
      <c r="D2737">
        <f t="shared" si="173"/>
        <v>1.5439628942715E-3</v>
      </c>
      <c r="E2737" s="36">
        <f t="shared" si="174"/>
        <v>1.5439628942715E-3</v>
      </c>
      <c r="F2737">
        <f t="shared" si="175"/>
        <v>1.9593614090780136</v>
      </c>
      <c r="G2737" s="27">
        <f t="shared" si="176"/>
        <v>1.9593614090780136</v>
      </c>
    </row>
    <row r="2738" spans="1:7" x14ac:dyDescent="0.3">
      <c r="A2738">
        <v>27216</v>
      </c>
      <c r="B2738">
        <v>-7.8784451902088104E-2</v>
      </c>
      <c r="C2738">
        <v>-7.7230338150512001E-2</v>
      </c>
      <c r="D2738">
        <f t="shared" si="173"/>
        <v>1.5541137515761028E-3</v>
      </c>
      <c r="E2738" s="36">
        <f t="shared" si="174"/>
        <v>1.5541137515761028E-3</v>
      </c>
      <c r="F2738">
        <f t="shared" si="175"/>
        <v>1.9726147914407366</v>
      </c>
      <c r="G2738" s="27">
        <f t="shared" si="176"/>
        <v>1.9726147914407366</v>
      </c>
    </row>
    <row r="2739" spans="1:7" x14ac:dyDescent="0.3">
      <c r="A2739">
        <v>27217</v>
      </c>
      <c r="B2739">
        <v>-7.8769643080764604E-2</v>
      </c>
      <c r="C2739">
        <v>-7.7152117107899695E-2</v>
      </c>
      <c r="D2739">
        <f t="shared" si="173"/>
        <v>1.6175259728649083E-3</v>
      </c>
      <c r="E2739" s="36">
        <f t="shared" si="174"/>
        <v>1.6175259728649083E-3</v>
      </c>
      <c r="F2739">
        <f t="shared" si="175"/>
        <v>2.053489021406909</v>
      </c>
      <c r="G2739" s="27">
        <f t="shared" si="176"/>
        <v>2.053489021406909</v>
      </c>
    </row>
    <row r="2740" spans="1:7" x14ac:dyDescent="0.3">
      <c r="A2740">
        <v>27218</v>
      </c>
      <c r="B2740">
        <v>-7.8756360275036297E-2</v>
      </c>
      <c r="C2740">
        <v>-7.71177131090304E-2</v>
      </c>
      <c r="D2740">
        <f t="shared" si="173"/>
        <v>1.6386471660058965E-3</v>
      </c>
      <c r="E2740" s="36">
        <f t="shared" si="174"/>
        <v>1.6386471660058965E-3</v>
      </c>
      <c r="F2740">
        <f t="shared" si="175"/>
        <v>2.0806537532757274</v>
      </c>
      <c r="G2740" s="27">
        <f t="shared" si="176"/>
        <v>2.0806537532757274</v>
      </c>
    </row>
    <row r="2741" spans="1:7" x14ac:dyDescent="0.3">
      <c r="A2741">
        <v>27219</v>
      </c>
      <c r="B2741">
        <v>-7.8751436484189696E-2</v>
      </c>
      <c r="C2741">
        <v>-7.7140549742066397E-2</v>
      </c>
      <c r="D2741">
        <f t="shared" si="173"/>
        <v>1.6108867421232992E-3</v>
      </c>
      <c r="E2741" s="36">
        <f t="shared" si="174"/>
        <v>1.6108867421232992E-3</v>
      </c>
      <c r="F2741">
        <f t="shared" si="175"/>
        <v>2.0455331534767676</v>
      </c>
      <c r="G2741" s="27">
        <f t="shared" si="176"/>
        <v>2.0455331534767676</v>
      </c>
    </row>
    <row r="2742" spans="1:7" x14ac:dyDescent="0.3">
      <c r="A2742">
        <v>27220</v>
      </c>
      <c r="B2742">
        <v>-7.8750677608716693E-2</v>
      </c>
      <c r="C2742">
        <v>-7.71494373040299E-2</v>
      </c>
      <c r="D2742">
        <f t="shared" si="173"/>
        <v>1.6012403046867935E-3</v>
      </c>
      <c r="E2742" s="36">
        <f t="shared" si="174"/>
        <v>1.6012403046867935E-3</v>
      </c>
      <c r="F2742">
        <f t="shared" si="175"/>
        <v>2.0333035261522072</v>
      </c>
      <c r="G2742" s="27">
        <f t="shared" si="176"/>
        <v>2.0333035261522072</v>
      </c>
    </row>
    <row r="2743" spans="1:7" x14ac:dyDescent="0.3">
      <c r="A2743">
        <v>27221</v>
      </c>
      <c r="B2743">
        <v>-7.8751810644415998E-2</v>
      </c>
      <c r="C2743">
        <v>-7.7273605923268499E-2</v>
      </c>
      <c r="D2743">
        <f t="shared" si="173"/>
        <v>1.4782047211474997E-3</v>
      </c>
      <c r="E2743" s="36">
        <f t="shared" si="174"/>
        <v>1.4782047211474997E-3</v>
      </c>
      <c r="F2743">
        <f t="shared" si="175"/>
        <v>1.8770422026510112</v>
      </c>
      <c r="G2743" s="27">
        <f t="shared" si="176"/>
        <v>1.8770422026510112</v>
      </c>
    </row>
    <row r="2744" spans="1:7" x14ac:dyDescent="0.3">
      <c r="A2744">
        <v>27222</v>
      </c>
      <c r="B2744">
        <v>-7.8636774629336006E-2</v>
      </c>
      <c r="C2744">
        <v>-7.7114187811153395E-2</v>
      </c>
      <c r="D2744">
        <f t="shared" si="173"/>
        <v>1.5225868181826113E-3</v>
      </c>
      <c r="E2744" s="36">
        <f t="shared" si="174"/>
        <v>1.5225868181826113E-3</v>
      </c>
      <c r="F2744">
        <f t="shared" si="175"/>
        <v>1.9362274525621244</v>
      </c>
      <c r="G2744" s="27">
        <f t="shared" si="176"/>
        <v>1.9362274525621244</v>
      </c>
    </row>
    <row r="2745" spans="1:7" x14ac:dyDescent="0.3">
      <c r="A2745">
        <v>27223</v>
      </c>
      <c r="B2745">
        <v>-7.8517262127784093E-2</v>
      </c>
      <c r="C2745">
        <v>-7.6974958526747697E-2</v>
      </c>
      <c r="D2745">
        <f t="shared" si="173"/>
        <v>1.5423036010363961E-3</v>
      </c>
      <c r="E2745" s="36">
        <f t="shared" si="174"/>
        <v>1.5423036010363961E-3</v>
      </c>
      <c r="F2745">
        <f t="shared" si="175"/>
        <v>1.9642860171644179</v>
      </c>
      <c r="G2745" s="27">
        <f t="shared" si="176"/>
        <v>1.9642860171644179</v>
      </c>
    </row>
    <row r="2746" spans="1:7" x14ac:dyDescent="0.3">
      <c r="A2746">
        <v>27224</v>
      </c>
      <c r="B2746">
        <v>-7.8398645345980303E-2</v>
      </c>
      <c r="C2746">
        <v>-7.6909435524392597E-2</v>
      </c>
      <c r="D2746">
        <f t="shared" si="173"/>
        <v>1.4892098215877059E-3</v>
      </c>
      <c r="E2746" s="36">
        <f t="shared" si="174"/>
        <v>1.4892098215877059E-3</v>
      </c>
      <c r="F2746">
        <f t="shared" si="175"/>
        <v>1.8995351450470714</v>
      </c>
      <c r="G2746" s="27">
        <f t="shared" si="176"/>
        <v>1.8995351450470714</v>
      </c>
    </row>
    <row r="2747" spans="1:7" x14ac:dyDescent="0.3">
      <c r="A2747">
        <v>27225</v>
      </c>
      <c r="B2747">
        <v>-7.8288647874453998E-2</v>
      </c>
      <c r="C2747">
        <v>-7.6721233052499602E-2</v>
      </c>
      <c r="D2747">
        <f t="shared" si="173"/>
        <v>1.5674148219543965E-3</v>
      </c>
      <c r="E2747" s="36">
        <f t="shared" si="174"/>
        <v>1.5674148219543965E-3</v>
      </c>
      <c r="F2747">
        <f t="shared" si="175"/>
        <v>2.0020971935394125</v>
      </c>
      <c r="G2747" s="27">
        <f t="shared" si="176"/>
        <v>2.0020971935394125</v>
      </c>
    </row>
    <row r="2748" spans="1:7" x14ac:dyDescent="0.3">
      <c r="A2748">
        <v>27226</v>
      </c>
      <c r="B2748">
        <v>-7.8189195298018294E-2</v>
      </c>
      <c r="C2748">
        <v>-7.6710635852426406E-2</v>
      </c>
      <c r="D2748">
        <f t="shared" si="173"/>
        <v>1.4785594455918871E-3</v>
      </c>
      <c r="E2748" s="36">
        <f t="shared" si="174"/>
        <v>1.4785594455918871E-3</v>
      </c>
      <c r="F2748">
        <f t="shared" si="175"/>
        <v>1.8910022541559028</v>
      </c>
      <c r="G2748" s="27">
        <f t="shared" si="176"/>
        <v>1.8910022541559028</v>
      </c>
    </row>
    <row r="2749" spans="1:7" x14ac:dyDescent="0.3">
      <c r="A2749">
        <v>27227</v>
      </c>
      <c r="B2749">
        <v>-7.8076232943874696E-2</v>
      </c>
      <c r="C2749">
        <v>-7.6575163234514604E-2</v>
      </c>
      <c r="D2749">
        <f t="shared" si="173"/>
        <v>1.5010697093600922E-3</v>
      </c>
      <c r="E2749" s="36">
        <f t="shared" si="174"/>
        <v>1.5010697093600922E-3</v>
      </c>
      <c r="F2749">
        <f t="shared" si="175"/>
        <v>1.9225693309757146</v>
      </c>
      <c r="G2749" s="27">
        <f t="shared" si="176"/>
        <v>1.9225693309757146</v>
      </c>
    </row>
    <row r="2750" spans="1:7" x14ac:dyDescent="0.3">
      <c r="A2750">
        <v>27228</v>
      </c>
      <c r="B2750">
        <v>-7.7960821024701796E-2</v>
      </c>
      <c r="C2750">
        <v>-7.6541333820899102E-2</v>
      </c>
      <c r="D2750">
        <f t="shared" si="173"/>
        <v>1.419487203802694E-3</v>
      </c>
      <c r="E2750" s="36">
        <f t="shared" si="174"/>
        <v>1.419487203802694E-3</v>
      </c>
      <c r="F2750">
        <f t="shared" si="175"/>
        <v>1.8207699523237846</v>
      </c>
      <c r="G2750" s="27">
        <f t="shared" si="176"/>
        <v>1.8207699523237846</v>
      </c>
    </row>
    <row r="2751" spans="1:7" x14ac:dyDescent="0.3">
      <c r="A2751">
        <v>27229</v>
      </c>
      <c r="B2751">
        <v>-7.7853875086332305E-2</v>
      </c>
      <c r="C2751">
        <v>-7.6358417071231602E-2</v>
      </c>
      <c r="D2751">
        <f t="shared" si="173"/>
        <v>1.4954580151007035E-3</v>
      </c>
      <c r="E2751" s="36">
        <f t="shared" si="174"/>
        <v>1.4954580151007035E-3</v>
      </c>
      <c r="F2751">
        <f t="shared" si="175"/>
        <v>1.9208523833173201</v>
      </c>
      <c r="G2751" s="27">
        <f t="shared" si="176"/>
        <v>1.9208523833173201</v>
      </c>
    </row>
    <row r="2752" spans="1:7" x14ac:dyDescent="0.3">
      <c r="A2752">
        <v>27230</v>
      </c>
      <c r="B2752">
        <v>-7.8080877626488396E-2</v>
      </c>
      <c r="C2752">
        <v>-7.6610399539500704E-2</v>
      </c>
      <c r="D2752">
        <f t="shared" si="173"/>
        <v>1.4704780869876921E-3</v>
      </c>
      <c r="E2752" s="36">
        <f t="shared" si="174"/>
        <v>1.4704780869876921E-3</v>
      </c>
      <c r="F2752">
        <f t="shared" si="175"/>
        <v>1.8832755620677637</v>
      </c>
      <c r="G2752" s="27">
        <f t="shared" si="176"/>
        <v>1.8832755620677637</v>
      </c>
    </row>
    <row r="2753" spans="1:7" x14ac:dyDescent="0.3">
      <c r="A2753">
        <v>27231</v>
      </c>
      <c r="B2753">
        <v>-7.8277953889146296E-2</v>
      </c>
      <c r="C2753">
        <v>-7.6804678344586305E-2</v>
      </c>
      <c r="D2753">
        <f t="shared" si="173"/>
        <v>1.4732755445599904E-3</v>
      </c>
      <c r="E2753" s="36">
        <f t="shared" si="174"/>
        <v>1.4732755445599904E-3</v>
      </c>
      <c r="F2753">
        <f t="shared" si="175"/>
        <v>1.8821078878050093</v>
      </c>
      <c r="G2753" s="27">
        <f t="shared" si="176"/>
        <v>1.8821078878050093</v>
      </c>
    </row>
    <row r="2754" spans="1:7" x14ac:dyDescent="0.3">
      <c r="A2754">
        <v>27232</v>
      </c>
      <c r="B2754">
        <v>-7.8080254068693206E-2</v>
      </c>
      <c r="C2754">
        <v>-7.6739496871460797E-2</v>
      </c>
      <c r="D2754">
        <f t="shared" si="173"/>
        <v>1.3407571972324089E-3</v>
      </c>
      <c r="E2754" s="36">
        <f t="shared" si="174"/>
        <v>1.3407571972324089E-3</v>
      </c>
      <c r="F2754">
        <f t="shared" si="175"/>
        <v>1.7171527081006186</v>
      </c>
      <c r="G2754" s="27">
        <f t="shared" si="176"/>
        <v>1.7171527081006186</v>
      </c>
    </row>
    <row r="2755" spans="1:7" x14ac:dyDescent="0.3">
      <c r="A2755">
        <v>27233</v>
      </c>
      <c r="B2755">
        <v>-7.7021228913352696E-2</v>
      </c>
      <c r="C2755">
        <v>-7.5869162758745404E-2</v>
      </c>
      <c r="D2755">
        <f t="shared" si="173"/>
        <v>1.1520661546072924E-3</v>
      </c>
      <c r="E2755" s="36">
        <f t="shared" si="174"/>
        <v>1.1520661546072924E-3</v>
      </c>
      <c r="F2755">
        <f t="shared" si="175"/>
        <v>1.4957774250828215</v>
      </c>
      <c r="G2755" s="27">
        <f t="shared" si="176"/>
        <v>1.4957774250828215</v>
      </c>
    </row>
    <row r="2756" spans="1:7" x14ac:dyDescent="0.3">
      <c r="A2756">
        <v>27234</v>
      </c>
      <c r="B2756">
        <v>-7.5070334829626606E-2</v>
      </c>
      <c r="C2756">
        <v>-7.4034855427365598E-2</v>
      </c>
      <c r="D2756">
        <f t="shared" ref="D2756:D2819" si="177">ABS(B2756-C2756)</f>
        <v>1.0354794022610081E-3</v>
      </c>
      <c r="E2756" s="36">
        <f t="shared" ref="E2756:E2819" si="178">D2756</f>
        <v>1.0354794022610081E-3</v>
      </c>
      <c r="F2756">
        <f t="shared" ref="F2756:F2819" si="179">ABS(E2756/B2756)*100</f>
        <v>1.3793456557920596</v>
      </c>
      <c r="G2756" s="27">
        <f t="shared" ref="G2756:G2819" si="180">F2756</f>
        <v>1.3793456557920596</v>
      </c>
    </row>
    <row r="2757" spans="1:7" x14ac:dyDescent="0.3">
      <c r="A2757">
        <v>27235</v>
      </c>
      <c r="B2757">
        <v>-7.31473052869345E-2</v>
      </c>
      <c r="C2757">
        <v>-7.2246927906609998E-2</v>
      </c>
      <c r="D2757">
        <f t="shared" si="177"/>
        <v>9.0037738032450187E-4</v>
      </c>
      <c r="E2757" s="36">
        <f t="shared" si="178"/>
        <v>9.0037738032450187E-4</v>
      </c>
      <c r="F2757">
        <f t="shared" si="179"/>
        <v>1.2309098425329503</v>
      </c>
      <c r="G2757" s="27">
        <f t="shared" si="180"/>
        <v>1.2309098425329503</v>
      </c>
    </row>
    <row r="2758" spans="1:7" x14ac:dyDescent="0.3">
      <c r="A2758">
        <v>27236</v>
      </c>
      <c r="B2758">
        <v>-7.1144694678639903E-2</v>
      </c>
      <c r="C2758">
        <v>-7.0321677962408E-2</v>
      </c>
      <c r="D2758">
        <f t="shared" si="177"/>
        <v>8.2301671623190298E-4</v>
      </c>
      <c r="E2758" s="36">
        <f t="shared" si="178"/>
        <v>8.2301671623190298E-4</v>
      </c>
      <c r="F2758">
        <f t="shared" si="179"/>
        <v>1.1568209266333405</v>
      </c>
      <c r="G2758" s="27">
        <f t="shared" si="180"/>
        <v>1.1568209266333405</v>
      </c>
    </row>
    <row r="2759" spans="1:7" x14ac:dyDescent="0.3">
      <c r="A2759">
        <v>27237</v>
      </c>
      <c r="B2759">
        <v>-6.9264649579040202E-2</v>
      </c>
      <c r="C2759">
        <v>-6.8706062302359205E-2</v>
      </c>
      <c r="D2759">
        <f t="shared" si="177"/>
        <v>5.5858727668099684E-4</v>
      </c>
      <c r="E2759" s="36">
        <f t="shared" si="178"/>
        <v>5.5858727668099684E-4</v>
      </c>
      <c r="F2759">
        <f t="shared" si="179"/>
        <v>0.80645362399989362</v>
      </c>
      <c r="G2759" s="27">
        <f t="shared" si="180"/>
        <v>0.80645362399989362</v>
      </c>
    </row>
    <row r="2760" spans="1:7" x14ac:dyDescent="0.3">
      <c r="A2760">
        <v>27238</v>
      </c>
      <c r="B2760">
        <v>-6.8493756087082094E-2</v>
      </c>
      <c r="C2760">
        <v>-6.7778941130929901E-2</v>
      </c>
      <c r="D2760">
        <f t="shared" si="177"/>
        <v>7.1481495615219326E-4</v>
      </c>
      <c r="E2760" s="36">
        <f t="shared" si="178"/>
        <v>7.1481495615219326E-4</v>
      </c>
      <c r="F2760">
        <f t="shared" si="179"/>
        <v>1.0436206115538278</v>
      </c>
      <c r="G2760" s="27">
        <f t="shared" si="180"/>
        <v>1.0436206115538278</v>
      </c>
    </row>
    <row r="2761" spans="1:7" x14ac:dyDescent="0.3">
      <c r="A2761">
        <v>27239</v>
      </c>
      <c r="B2761">
        <v>-6.7716716465122298E-2</v>
      </c>
      <c r="C2761">
        <v>-6.6790641967905004E-2</v>
      </c>
      <c r="D2761">
        <f t="shared" si="177"/>
        <v>9.2607449721729407E-4</v>
      </c>
      <c r="E2761" s="36">
        <f t="shared" si="178"/>
        <v>9.2607449721729407E-4</v>
      </c>
      <c r="F2761">
        <f t="shared" si="179"/>
        <v>1.3675714735729567</v>
      </c>
      <c r="G2761" s="27">
        <f t="shared" si="180"/>
        <v>1.3675714735729567</v>
      </c>
    </row>
    <row r="2762" spans="1:7" x14ac:dyDescent="0.3">
      <c r="A2762">
        <v>27240</v>
      </c>
      <c r="B2762">
        <v>-6.6834687331028597E-2</v>
      </c>
      <c r="C2762">
        <v>-6.6142653466055398E-2</v>
      </c>
      <c r="D2762">
        <f t="shared" si="177"/>
        <v>6.9203386497319885E-4</v>
      </c>
      <c r="E2762" s="36">
        <f t="shared" si="178"/>
        <v>6.9203386497319885E-4</v>
      </c>
      <c r="F2762">
        <f t="shared" si="179"/>
        <v>1.0354411647736039</v>
      </c>
      <c r="G2762" s="27">
        <f t="shared" si="180"/>
        <v>1.0354411647736039</v>
      </c>
    </row>
    <row r="2763" spans="1:7" x14ac:dyDescent="0.3">
      <c r="A2763">
        <v>27241</v>
      </c>
      <c r="B2763">
        <v>-6.6131513710061707E-2</v>
      </c>
      <c r="C2763">
        <v>-6.5309281145552095E-2</v>
      </c>
      <c r="D2763">
        <f t="shared" si="177"/>
        <v>8.222325645096118E-4</v>
      </c>
      <c r="E2763" s="36">
        <f t="shared" si="178"/>
        <v>8.222325645096118E-4</v>
      </c>
      <c r="F2763">
        <f t="shared" si="179"/>
        <v>1.2433294179753693</v>
      </c>
      <c r="G2763" s="27">
        <f t="shared" si="180"/>
        <v>1.2433294179753693</v>
      </c>
    </row>
    <row r="2764" spans="1:7" x14ac:dyDescent="0.3">
      <c r="A2764">
        <v>27242</v>
      </c>
      <c r="B2764">
        <v>-6.6570665162141898E-2</v>
      </c>
      <c r="C2764">
        <v>-6.6077092827507497E-2</v>
      </c>
      <c r="D2764">
        <f t="shared" si="177"/>
        <v>4.935723346344012E-4</v>
      </c>
      <c r="E2764" s="36">
        <f t="shared" si="178"/>
        <v>4.935723346344012E-4</v>
      </c>
      <c r="F2764">
        <f t="shared" si="179"/>
        <v>0.74142617237222841</v>
      </c>
      <c r="G2764" s="27">
        <f t="shared" si="180"/>
        <v>0.74142617237222841</v>
      </c>
    </row>
    <row r="2765" spans="1:7" x14ac:dyDescent="0.3">
      <c r="A2765">
        <v>27243</v>
      </c>
      <c r="B2765">
        <v>-6.7065037534703206E-2</v>
      </c>
      <c r="C2765">
        <v>-6.6325823485943999E-2</v>
      </c>
      <c r="D2765">
        <f t="shared" si="177"/>
        <v>7.3921404875920693E-4</v>
      </c>
      <c r="E2765" s="36">
        <f t="shared" si="178"/>
        <v>7.3921404875920693E-4</v>
      </c>
      <c r="F2765">
        <f t="shared" si="179"/>
        <v>1.1022346008181927</v>
      </c>
      <c r="G2765" s="27">
        <f t="shared" si="180"/>
        <v>1.1022346008181927</v>
      </c>
    </row>
    <row r="2766" spans="1:7" x14ac:dyDescent="0.3">
      <c r="A2766">
        <v>27244</v>
      </c>
      <c r="B2766">
        <v>-6.7447254789537295E-2</v>
      </c>
      <c r="C2766">
        <v>-6.6777120736082399E-2</v>
      </c>
      <c r="D2766">
        <f t="shared" si="177"/>
        <v>6.7013405345489607E-4</v>
      </c>
      <c r="E2766" s="36">
        <f t="shared" si="178"/>
        <v>6.7013405345489607E-4</v>
      </c>
      <c r="F2766">
        <f t="shared" si="179"/>
        <v>0.99356757446390553</v>
      </c>
      <c r="G2766" s="27">
        <f t="shared" si="180"/>
        <v>0.99356757446390553</v>
      </c>
    </row>
    <row r="2767" spans="1:7" x14ac:dyDescent="0.3">
      <c r="A2767">
        <v>27245</v>
      </c>
      <c r="B2767">
        <v>-6.7909059034675395E-2</v>
      </c>
      <c r="C2767">
        <v>-6.7224136762718295E-2</v>
      </c>
      <c r="D2767">
        <f t="shared" si="177"/>
        <v>6.849222719571002E-4</v>
      </c>
      <c r="E2767" s="36">
        <f t="shared" si="178"/>
        <v>6.849222719571002E-4</v>
      </c>
      <c r="F2767">
        <f t="shared" si="179"/>
        <v>1.0085874869910485</v>
      </c>
      <c r="G2767" s="27">
        <f t="shared" si="180"/>
        <v>1.0085874869910485</v>
      </c>
    </row>
    <row r="2768" spans="1:7" x14ac:dyDescent="0.3">
      <c r="A2768">
        <v>27246</v>
      </c>
      <c r="B2768">
        <v>-6.7821561335778602E-2</v>
      </c>
      <c r="C2768">
        <v>-6.7105888526873103E-2</v>
      </c>
      <c r="D2768">
        <f t="shared" si="177"/>
        <v>7.1567280890549867E-4</v>
      </c>
      <c r="E2768" s="36">
        <f t="shared" si="178"/>
        <v>7.1567280890549867E-4</v>
      </c>
      <c r="F2768">
        <f t="shared" si="179"/>
        <v>1.0552290375066202</v>
      </c>
      <c r="G2768" s="27">
        <f t="shared" si="180"/>
        <v>1.0552290375066202</v>
      </c>
    </row>
    <row r="2769" spans="1:7" x14ac:dyDescent="0.3">
      <c r="A2769">
        <v>27247</v>
      </c>
      <c r="B2769">
        <v>-6.7753917078066106E-2</v>
      </c>
      <c r="C2769">
        <v>-6.7168371980630304E-2</v>
      </c>
      <c r="D2769">
        <f t="shared" si="177"/>
        <v>5.855450974358023E-4</v>
      </c>
      <c r="E2769" s="36">
        <f t="shared" si="178"/>
        <v>5.855450974358023E-4</v>
      </c>
      <c r="F2769">
        <f t="shared" si="179"/>
        <v>0.86422324005435269</v>
      </c>
      <c r="G2769" s="27">
        <f t="shared" si="180"/>
        <v>0.86422324005435269</v>
      </c>
    </row>
    <row r="2770" spans="1:7" x14ac:dyDescent="0.3">
      <c r="A2770">
        <v>27248</v>
      </c>
      <c r="B2770">
        <v>-6.7628717288844994E-2</v>
      </c>
      <c r="C2770">
        <v>-6.7032981242059503E-2</v>
      </c>
      <c r="D2770">
        <f t="shared" si="177"/>
        <v>5.9573604678549164E-4</v>
      </c>
      <c r="E2770" s="36">
        <f t="shared" si="178"/>
        <v>5.9573604678549164E-4</v>
      </c>
      <c r="F2770">
        <f t="shared" si="179"/>
        <v>0.88089212788271409</v>
      </c>
      <c r="G2770" s="27">
        <f t="shared" si="180"/>
        <v>0.88089212788271409</v>
      </c>
    </row>
    <row r="2771" spans="1:7" x14ac:dyDescent="0.3">
      <c r="A2771">
        <v>27249</v>
      </c>
      <c r="B2771">
        <v>-6.7587389341761603E-2</v>
      </c>
      <c r="C2771">
        <v>-6.6847652370605498E-2</v>
      </c>
      <c r="D2771">
        <f t="shared" si="177"/>
        <v>7.3973697115610471E-4</v>
      </c>
      <c r="E2771" s="36">
        <f t="shared" si="178"/>
        <v>7.3973697115610471E-4</v>
      </c>
      <c r="F2771">
        <f t="shared" si="179"/>
        <v>1.0944896353601696</v>
      </c>
      <c r="G2771" s="27">
        <f t="shared" si="180"/>
        <v>1.0944896353601696</v>
      </c>
    </row>
    <row r="2772" spans="1:7" x14ac:dyDescent="0.3">
      <c r="A2772">
        <v>27250</v>
      </c>
      <c r="B2772">
        <v>-6.8706875768417205E-2</v>
      </c>
      <c r="C2772">
        <v>-6.7854331038423199E-2</v>
      </c>
      <c r="D2772">
        <f t="shared" si="177"/>
        <v>8.5254472999400643E-4</v>
      </c>
      <c r="E2772" s="36">
        <f t="shared" si="178"/>
        <v>8.5254472999400643E-4</v>
      </c>
      <c r="F2772">
        <f t="shared" si="179"/>
        <v>1.2408433951611861</v>
      </c>
      <c r="G2772" s="27">
        <f t="shared" si="180"/>
        <v>1.2408433951611861</v>
      </c>
    </row>
    <row r="2773" spans="1:7" x14ac:dyDescent="0.3">
      <c r="A2773">
        <v>27251</v>
      </c>
      <c r="B2773">
        <v>-6.9803441769273597E-2</v>
      </c>
      <c r="C2773">
        <v>-6.8906224135366706E-2</v>
      </c>
      <c r="D2773">
        <f t="shared" si="177"/>
        <v>8.9721763390689102E-4</v>
      </c>
      <c r="E2773" s="36">
        <f t="shared" si="178"/>
        <v>8.9721763390689102E-4</v>
      </c>
      <c r="F2773">
        <f t="shared" si="179"/>
        <v>1.285348703682162</v>
      </c>
      <c r="G2773" s="27">
        <f t="shared" si="180"/>
        <v>1.285348703682162</v>
      </c>
    </row>
    <row r="2774" spans="1:7" x14ac:dyDescent="0.3">
      <c r="A2774">
        <v>27252</v>
      </c>
      <c r="B2774">
        <v>-7.0793438534362901E-2</v>
      </c>
      <c r="C2774">
        <v>-6.9818326449309506E-2</v>
      </c>
      <c r="D2774">
        <f t="shared" si="177"/>
        <v>9.7511208505339508E-4</v>
      </c>
      <c r="E2774" s="36">
        <f t="shared" si="178"/>
        <v>9.7511208505339508E-4</v>
      </c>
      <c r="F2774">
        <f t="shared" si="179"/>
        <v>1.3774046087337302</v>
      </c>
      <c r="G2774" s="27">
        <f t="shared" si="180"/>
        <v>1.3774046087337302</v>
      </c>
    </row>
    <row r="2775" spans="1:7" x14ac:dyDescent="0.3">
      <c r="A2775">
        <v>27253</v>
      </c>
      <c r="B2775">
        <v>-7.2032236025421997E-2</v>
      </c>
      <c r="C2775">
        <v>-7.1023251076590202E-2</v>
      </c>
      <c r="D2775">
        <f t="shared" si="177"/>
        <v>1.0089849488317953E-3</v>
      </c>
      <c r="E2775" s="36">
        <f t="shared" si="178"/>
        <v>1.0089849488317953E-3</v>
      </c>
      <c r="F2775">
        <f t="shared" si="179"/>
        <v>1.4007408411918507</v>
      </c>
      <c r="G2775" s="27">
        <f t="shared" si="180"/>
        <v>1.4007408411918507</v>
      </c>
    </row>
    <row r="2776" spans="1:7" x14ac:dyDescent="0.3">
      <c r="A2776">
        <v>27254</v>
      </c>
      <c r="B2776">
        <v>-7.4257465521915506E-2</v>
      </c>
      <c r="C2776">
        <v>-7.2865021958952697E-2</v>
      </c>
      <c r="D2776">
        <f t="shared" si="177"/>
        <v>1.3924435629628085E-3</v>
      </c>
      <c r="E2776" s="36">
        <f t="shared" si="178"/>
        <v>1.3924435629628085E-3</v>
      </c>
      <c r="F2776">
        <f t="shared" si="179"/>
        <v>1.875156326944472</v>
      </c>
      <c r="G2776" s="27">
        <f t="shared" si="180"/>
        <v>1.875156326944472</v>
      </c>
    </row>
    <row r="2777" spans="1:7" x14ac:dyDescent="0.3">
      <c r="A2777">
        <v>27255</v>
      </c>
      <c r="B2777">
        <v>-7.3084096768392004E-2</v>
      </c>
      <c r="C2777">
        <v>-7.1577831629277694E-2</v>
      </c>
      <c r="D2777">
        <f t="shared" si="177"/>
        <v>1.50626513911431E-3</v>
      </c>
      <c r="E2777" s="36">
        <f t="shared" si="178"/>
        <v>1.50626513911431E-3</v>
      </c>
      <c r="F2777">
        <f t="shared" si="179"/>
        <v>2.0610026062000286</v>
      </c>
      <c r="G2777" s="27">
        <f t="shared" si="180"/>
        <v>2.0610026062000286</v>
      </c>
    </row>
    <row r="2778" spans="1:7" x14ac:dyDescent="0.3">
      <c r="A2778">
        <v>27256</v>
      </c>
      <c r="B2778">
        <v>-7.1843734247799204E-2</v>
      </c>
      <c r="C2778">
        <v>-7.0597554733955598E-2</v>
      </c>
      <c r="D2778">
        <f t="shared" si="177"/>
        <v>1.2461795138436066E-3</v>
      </c>
      <c r="E2778" s="36">
        <f t="shared" si="178"/>
        <v>1.2461795138436066E-3</v>
      </c>
      <c r="F2778">
        <f t="shared" si="179"/>
        <v>1.7345695165918815</v>
      </c>
      <c r="G2778" s="27">
        <f t="shared" si="180"/>
        <v>1.7345695165918815</v>
      </c>
    </row>
    <row r="2779" spans="1:7" x14ac:dyDescent="0.3">
      <c r="A2779">
        <v>27257</v>
      </c>
      <c r="B2779">
        <v>-7.0462029214639496E-2</v>
      </c>
      <c r="C2779">
        <v>-6.9198192082243606E-2</v>
      </c>
      <c r="D2779">
        <f t="shared" si="177"/>
        <v>1.2638371323958897E-3</v>
      </c>
      <c r="E2779" s="36">
        <f t="shared" si="178"/>
        <v>1.2638371323958897E-3</v>
      </c>
      <c r="F2779">
        <f t="shared" si="179"/>
        <v>1.7936428264732824</v>
      </c>
      <c r="G2779" s="27">
        <f t="shared" si="180"/>
        <v>1.7936428264732824</v>
      </c>
    </row>
    <row r="2780" spans="1:7" x14ac:dyDescent="0.3">
      <c r="A2780">
        <v>27258</v>
      </c>
      <c r="B2780">
        <v>-6.9269100314150303E-2</v>
      </c>
      <c r="C2780">
        <v>-6.7945059350168702E-2</v>
      </c>
      <c r="D2780">
        <f t="shared" si="177"/>
        <v>1.3240409639816014E-3</v>
      </c>
      <c r="E2780" s="36">
        <f t="shared" si="178"/>
        <v>1.3240409639816014E-3</v>
      </c>
      <c r="F2780">
        <f t="shared" si="179"/>
        <v>1.9114453024173699</v>
      </c>
      <c r="G2780" s="27">
        <f t="shared" si="180"/>
        <v>1.9114453024173699</v>
      </c>
    </row>
    <row r="2781" spans="1:7" x14ac:dyDescent="0.3">
      <c r="A2781">
        <v>27259</v>
      </c>
      <c r="B2781">
        <v>-6.8084184320872002E-2</v>
      </c>
      <c r="C2781">
        <v>-6.6849227682164503E-2</v>
      </c>
      <c r="D2781">
        <f t="shared" si="177"/>
        <v>1.2349566387074989E-3</v>
      </c>
      <c r="E2781" s="36">
        <f t="shared" si="178"/>
        <v>1.2349566387074989E-3</v>
      </c>
      <c r="F2781">
        <f t="shared" si="179"/>
        <v>1.8138671279181477</v>
      </c>
      <c r="G2781" s="27">
        <f t="shared" si="180"/>
        <v>1.8138671279181477</v>
      </c>
    </row>
    <row r="2782" spans="1:7" x14ac:dyDescent="0.3">
      <c r="A2782">
        <v>27260</v>
      </c>
      <c r="B2782">
        <v>-6.6896890730384698E-2</v>
      </c>
      <c r="C2782">
        <v>-6.5744230176039906E-2</v>
      </c>
      <c r="D2782">
        <f t="shared" si="177"/>
        <v>1.1526605543447921E-3</v>
      </c>
      <c r="E2782" s="36">
        <f t="shared" si="178"/>
        <v>1.1526605543447921E-3</v>
      </c>
      <c r="F2782">
        <f t="shared" si="179"/>
        <v>1.7230405505546931</v>
      </c>
      <c r="G2782" s="27">
        <f t="shared" si="180"/>
        <v>1.7230405505546931</v>
      </c>
    </row>
    <row r="2783" spans="1:7" x14ac:dyDescent="0.3">
      <c r="A2783">
        <v>27261</v>
      </c>
      <c r="B2783">
        <v>-6.5698358923478903E-2</v>
      </c>
      <c r="C2783">
        <v>-6.4469734528152703E-2</v>
      </c>
      <c r="D2783">
        <f t="shared" si="177"/>
        <v>1.2286243953261999E-3</v>
      </c>
      <c r="E2783" s="36">
        <f t="shared" si="178"/>
        <v>1.2286243953261999E-3</v>
      </c>
      <c r="F2783">
        <f t="shared" si="179"/>
        <v>1.8700990640530615</v>
      </c>
      <c r="G2783" s="27">
        <f t="shared" si="180"/>
        <v>1.8700990640530615</v>
      </c>
    </row>
    <row r="2784" spans="1:7" x14ac:dyDescent="0.3">
      <c r="A2784">
        <v>27262</v>
      </c>
      <c r="B2784">
        <v>-6.4519673235039501E-2</v>
      </c>
      <c r="C2784">
        <v>-6.3427800506413903E-2</v>
      </c>
      <c r="D2784">
        <f t="shared" si="177"/>
        <v>1.091872728625598E-3</v>
      </c>
      <c r="E2784" s="36">
        <f t="shared" si="178"/>
        <v>1.091872728625598E-3</v>
      </c>
      <c r="F2784">
        <f t="shared" si="179"/>
        <v>1.6923097620907064</v>
      </c>
      <c r="G2784" s="27">
        <f t="shared" si="180"/>
        <v>1.6923097620907064</v>
      </c>
    </row>
    <row r="2785" spans="1:7" x14ac:dyDescent="0.3">
      <c r="A2785">
        <v>27263</v>
      </c>
      <c r="B2785">
        <v>-6.3360804074940102E-2</v>
      </c>
      <c r="C2785">
        <v>-6.2206025298764497E-2</v>
      </c>
      <c r="D2785">
        <f t="shared" si="177"/>
        <v>1.1547787761756051E-3</v>
      </c>
      <c r="E2785" s="36">
        <f t="shared" si="178"/>
        <v>1.1547787761756051E-3</v>
      </c>
      <c r="F2785">
        <f t="shared" si="179"/>
        <v>1.8225443837641144</v>
      </c>
      <c r="G2785" s="27">
        <f t="shared" si="180"/>
        <v>1.8225443837641144</v>
      </c>
    </row>
    <row r="2786" spans="1:7" x14ac:dyDescent="0.3">
      <c r="A2786">
        <v>27264</v>
      </c>
      <c r="B2786">
        <v>-6.2221409226933803E-2</v>
      </c>
      <c r="C2786">
        <v>-6.1358806040770798E-2</v>
      </c>
      <c r="D2786">
        <f t="shared" si="177"/>
        <v>8.6260318616300513E-4</v>
      </c>
      <c r="E2786" s="36">
        <f t="shared" si="178"/>
        <v>8.6260318616300513E-4</v>
      </c>
      <c r="F2786">
        <f t="shared" si="179"/>
        <v>1.3863446631639609</v>
      </c>
      <c r="G2786" s="27">
        <f t="shared" si="180"/>
        <v>1.3863446631639609</v>
      </c>
    </row>
    <row r="2787" spans="1:7" x14ac:dyDescent="0.3">
      <c r="A2787">
        <v>27457</v>
      </c>
      <c r="B2787">
        <v>-6.4215759737515601E-2</v>
      </c>
      <c r="C2787">
        <v>-6.3351103075801302E-2</v>
      </c>
      <c r="D2787">
        <f t="shared" si="177"/>
        <v>8.6465666171429978E-4</v>
      </c>
      <c r="E2787" s="36">
        <f t="shared" si="178"/>
        <v>8.6465666171429978E-4</v>
      </c>
      <c r="F2787">
        <f t="shared" si="179"/>
        <v>1.3464866961764794</v>
      </c>
      <c r="G2787" s="27">
        <f t="shared" si="180"/>
        <v>1.3464866961764794</v>
      </c>
    </row>
    <row r="2788" spans="1:7" x14ac:dyDescent="0.3">
      <c r="A2788">
        <v>27458</v>
      </c>
      <c r="B2788">
        <v>-6.3601792442885302E-2</v>
      </c>
      <c r="C2788">
        <v>-6.2667291373922698E-2</v>
      </c>
      <c r="D2788">
        <f t="shared" si="177"/>
        <v>9.3450106896260376E-4</v>
      </c>
      <c r="E2788" s="36">
        <f t="shared" si="178"/>
        <v>9.3450106896260376E-4</v>
      </c>
      <c r="F2788">
        <f t="shared" si="179"/>
        <v>1.4692998940270274</v>
      </c>
      <c r="G2788" s="27">
        <f t="shared" si="180"/>
        <v>1.4692998940270274</v>
      </c>
    </row>
    <row r="2789" spans="1:7" x14ac:dyDescent="0.3">
      <c r="A2789">
        <v>27459</v>
      </c>
      <c r="B2789">
        <v>-6.2989897528746494E-2</v>
      </c>
      <c r="C2789">
        <v>-6.20046430100442E-2</v>
      </c>
      <c r="D2789">
        <f t="shared" si="177"/>
        <v>9.852545187022943E-4</v>
      </c>
      <c r="E2789" s="36">
        <f t="shared" si="178"/>
        <v>9.852545187022943E-4</v>
      </c>
      <c r="F2789">
        <f t="shared" si="179"/>
        <v>1.5641468828436447</v>
      </c>
      <c r="G2789" s="27">
        <f t="shared" si="180"/>
        <v>1.5641468828436447</v>
      </c>
    </row>
    <row r="2790" spans="1:7" x14ac:dyDescent="0.3">
      <c r="A2790">
        <v>27460</v>
      </c>
      <c r="B2790">
        <v>-6.23672630376245E-2</v>
      </c>
      <c r="C2790">
        <v>-6.14187694888376E-2</v>
      </c>
      <c r="D2790">
        <f t="shared" si="177"/>
        <v>9.4849354878689951E-4</v>
      </c>
      <c r="E2790" s="36">
        <f t="shared" si="178"/>
        <v>9.4849354878689951E-4</v>
      </c>
      <c r="F2790">
        <f t="shared" si="179"/>
        <v>1.5208195816043726</v>
      </c>
      <c r="G2790" s="27">
        <f t="shared" si="180"/>
        <v>1.5208195816043726</v>
      </c>
    </row>
    <row r="2791" spans="1:7" x14ac:dyDescent="0.3">
      <c r="A2791">
        <v>27461</v>
      </c>
      <c r="B2791">
        <v>-6.1770500064087797E-2</v>
      </c>
      <c r="C2791">
        <v>-6.0867162345815497E-2</v>
      </c>
      <c r="D2791">
        <f t="shared" si="177"/>
        <v>9.0333771827229986E-4</v>
      </c>
      <c r="E2791" s="36">
        <f t="shared" si="178"/>
        <v>9.0333771827229986E-4</v>
      </c>
      <c r="F2791">
        <f t="shared" si="179"/>
        <v>1.4624095924997753</v>
      </c>
      <c r="G2791" s="27">
        <f t="shared" si="180"/>
        <v>1.4624095924997753</v>
      </c>
    </row>
    <row r="2792" spans="1:7" x14ac:dyDescent="0.3">
      <c r="A2792">
        <v>27462</v>
      </c>
      <c r="B2792">
        <v>-6.1342810236225398E-2</v>
      </c>
      <c r="C2792">
        <v>-6.0350559333534698E-2</v>
      </c>
      <c r="D2792">
        <f t="shared" si="177"/>
        <v>9.9225090269070004E-4</v>
      </c>
      <c r="E2792" s="36">
        <f t="shared" si="178"/>
        <v>9.9225090269070004E-4</v>
      </c>
      <c r="F2792">
        <f t="shared" si="179"/>
        <v>1.6175504494652837</v>
      </c>
      <c r="G2792" s="27">
        <f t="shared" si="180"/>
        <v>1.6175504494652837</v>
      </c>
    </row>
    <row r="2793" spans="1:7" x14ac:dyDescent="0.3">
      <c r="A2793">
        <v>27463</v>
      </c>
      <c r="B2793">
        <v>-6.0924307784534303E-2</v>
      </c>
      <c r="C2793">
        <v>-5.9930274112851102E-2</v>
      </c>
      <c r="D2793">
        <f t="shared" si="177"/>
        <v>9.9403367168320045E-4</v>
      </c>
      <c r="E2793" s="36">
        <f t="shared" si="178"/>
        <v>9.9403367168320045E-4</v>
      </c>
      <c r="F2793">
        <f t="shared" si="179"/>
        <v>1.631587961899728</v>
      </c>
      <c r="G2793" s="27">
        <f t="shared" si="180"/>
        <v>1.631587961899728</v>
      </c>
    </row>
    <row r="2794" spans="1:7" x14ac:dyDescent="0.3">
      <c r="A2794">
        <v>27464</v>
      </c>
      <c r="B2794">
        <v>-6.0515356991904398E-2</v>
      </c>
      <c r="C2794">
        <v>-5.9439967357958798E-2</v>
      </c>
      <c r="D2794">
        <f t="shared" si="177"/>
        <v>1.0753896339456004E-3</v>
      </c>
      <c r="E2794" s="36">
        <f t="shared" si="178"/>
        <v>1.0753896339456004E-3</v>
      </c>
      <c r="F2794">
        <f t="shared" si="179"/>
        <v>1.7770524498260227</v>
      </c>
      <c r="G2794" s="27">
        <f t="shared" si="180"/>
        <v>1.7770524498260227</v>
      </c>
    </row>
    <row r="2795" spans="1:7" x14ac:dyDescent="0.3">
      <c r="A2795">
        <v>27465</v>
      </c>
      <c r="B2795">
        <v>-6.0111935643173901E-2</v>
      </c>
      <c r="C2795">
        <v>-5.9107558284294502E-2</v>
      </c>
      <c r="D2795">
        <f t="shared" si="177"/>
        <v>1.0043773588793992E-3</v>
      </c>
      <c r="E2795" s="36">
        <f t="shared" si="178"/>
        <v>1.0043773588793992E-3</v>
      </c>
      <c r="F2795">
        <f t="shared" si="179"/>
        <v>1.6708451460312486</v>
      </c>
      <c r="G2795" s="27">
        <f t="shared" si="180"/>
        <v>1.6708451460312486</v>
      </c>
    </row>
    <row r="2796" spans="1:7" x14ac:dyDescent="0.3">
      <c r="A2796">
        <v>27466</v>
      </c>
      <c r="B2796">
        <v>-5.9980398347382897E-2</v>
      </c>
      <c r="C2796">
        <v>-5.8918343413410998E-2</v>
      </c>
      <c r="D2796">
        <f t="shared" si="177"/>
        <v>1.0620549339718996E-3</v>
      </c>
      <c r="E2796" s="36">
        <f t="shared" si="178"/>
        <v>1.0620549339718996E-3</v>
      </c>
      <c r="F2796">
        <f t="shared" si="179"/>
        <v>1.7706700242650852</v>
      </c>
      <c r="G2796" s="27">
        <f t="shared" si="180"/>
        <v>1.7706700242650852</v>
      </c>
    </row>
    <row r="2797" spans="1:7" x14ac:dyDescent="0.3">
      <c r="A2797">
        <v>27467</v>
      </c>
      <c r="B2797">
        <v>-5.9834539022375503E-2</v>
      </c>
      <c r="C2797">
        <v>-5.8856401783831301E-2</v>
      </c>
      <c r="D2797">
        <f t="shared" si="177"/>
        <v>9.781372385442022E-4</v>
      </c>
      <c r="E2797" s="36">
        <f t="shared" si="178"/>
        <v>9.781372385442022E-4</v>
      </c>
      <c r="F2797">
        <f t="shared" si="179"/>
        <v>1.6347368167713661</v>
      </c>
      <c r="G2797" s="27">
        <f t="shared" si="180"/>
        <v>1.6347368167713661</v>
      </c>
    </row>
    <row r="2798" spans="1:7" x14ac:dyDescent="0.3">
      <c r="A2798">
        <v>27468</v>
      </c>
      <c r="B2798">
        <v>-5.9676374126043298E-2</v>
      </c>
      <c r="C2798">
        <v>-5.8666336071597103E-2</v>
      </c>
      <c r="D2798">
        <f t="shared" si="177"/>
        <v>1.0100380544461954E-3</v>
      </c>
      <c r="E2798" s="36">
        <f t="shared" si="178"/>
        <v>1.0100380544461954E-3</v>
      </c>
      <c r="F2798">
        <f t="shared" si="179"/>
        <v>1.6925258433310306</v>
      </c>
      <c r="G2798" s="27">
        <f t="shared" si="180"/>
        <v>1.6925258433310306</v>
      </c>
    </row>
    <row r="2799" spans="1:7" x14ac:dyDescent="0.3">
      <c r="A2799">
        <v>27469</v>
      </c>
      <c r="B2799">
        <v>-5.95396579338799E-2</v>
      </c>
      <c r="C2799">
        <v>-5.8629318790232497E-2</v>
      </c>
      <c r="D2799">
        <f t="shared" si="177"/>
        <v>9.1033914364740259E-4</v>
      </c>
      <c r="E2799" s="36">
        <f t="shared" si="178"/>
        <v>9.1033914364740259E-4</v>
      </c>
      <c r="F2799">
        <f t="shared" si="179"/>
        <v>1.5289626699877152</v>
      </c>
      <c r="G2799" s="27">
        <f t="shared" si="180"/>
        <v>1.5289626699877152</v>
      </c>
    </row>
    <row r="2800" spans="1:7" x14ac:dyDescent="0.3">
      <c r="A2800">
        <v>27470</v>
      </c>
      <c r="B2800">
        <v>-5.9966940977448702E-2</v>
      </c>
      <c r="C2800">
        <v>-5.9033340190268499E-2</v>
      </c>
      <c r="D2800">
        <f t="shared" si="177"/>
        <v>9.3360078718020267E-4</v>
      </c>
      <c r="E2800" s="36">
        <f t="shared" si="178"/>
        <v>9.3360078718020267E-4</v>
      </c>
      <c r="F2800">
        <f t="shared" si="179"/>
        <v>1.5568591159774092</v>
      </c>
      <c r="G2800" s="27">
        <f t="shared" si="180"/>
        <v>1.5568591159774092</v>
      </c>
    </row>
    <row r="2801" spans="1:7" x14ac:dyDescent="0.3">
      <c r="A2801">
        <v>27471</v>
      </c>
      <c r="B2801">
        <v>-6.03877794732018E-2</v>
      </c>
      <c r="C2801">
        <v>-5.9367013111154499E-2</v>
      </c>
      <c r="D2801">
        <f t="shared" si="177"/>
        <v>1.0207663620473012E-3</v>
      </c>
      <c r="E2801" s="36">
        <f t="shared" si="178"/>
        <v>1.0207663620473012E-3</v>
      </c>
      <c r="F2801">
        <f t="shared" si="179"/>
        <v>1.6903525364768301</v>
      </c>
      <c r="G2801" s="27">
        <f t="shared" si="180"/>
        <v>1.6903525364768301</v>
      </c>
    </row>
    <row r="2802" spans="1:7" x14ac:dyDescent="0.3">
      <c r="A2802">
        <v>27472</v>
      </c>
      <c r="B2802">
        <v>-6.0829340216652303E-2</v>
      </c>
      <c r="C2802">
        <v>-5.9880360407153797E-2</v>
      </c>
      <c r="D2802">
        <f t="shared" si="177"/>
        <v>9.4897980949850552E-4</v>
      </c>
      <c r="E2802" s="36">
        <f t="shared" si="178"/>
        <v>9.4897980949850552E-4</v>
      </c>
      <c r="F2802">
        <f t="shared" si="179"/>
        <v>1.5600692135054888</v>
      </c>
      <c r="G2802" s="27">
        <f t="shared" si="180"/>
        <v>1.5600692135054888</v>
      </c>
    </row>
    <row r="2803" spans="1:7" x14ac:dyDescent="0.3">
      <c r="A2803">
        <v>27473</v>
      </c>
      <c r="B2803">
        <v>-6.1243673923141902E-2</v>
      </c>
      <c r="C2803">
        <v>-6.0258953186928699E-2</v>
      </c>
      <c r="D2803">
        <f t="shared" si="177"/>
        <v>9.8472073621320294E-4</v>
      </c>
      <c r="E2803" s="36">
        <f t="shared" si="178"/>
        <v>9.8472073621320294E-4</v>
      </c>
      <c r="F2803">
        <f t="shared" si="179"/>
        <v>1.6078733902361635</v>
      </c>
      <c r="G2803" s="27">
        <f t="shared" si="180"/>
        <v>1.6078733902361635</v>
      </c>
    </row>
    <row r="2804" spans="1:7" x14ac:dyDescent="0.3">
      <c r="A2804">
        <v>27474</v>
      </c>
      <c r="B2804">
        <v>-6.2088486744371001E-2</v>
      </c>
      <c r="C2804">
        <v>-6.1042427669616199E-2</v>
      </c>
      <c r="D2804">
        <f t="shared" si="177"/>
        <v>1.0460590747548015E-3</v>
      </c>
      <c r="E2804" s="36">
        <f t="shared" si="178"/>
        <v>1.0460590747548015E-3</v>
      </c>
      <c r="F2804">
        <f t="shared" si="179"/>
        <v>1.6847875179525746</v>
      </c>
      <c r="G2804" s="27">
        <f t="shared" si="180"/>
        <v>1.6847875179525746</v>
      </c>
    </row>
    <row r="2805" spans="1:7" x14ac:dyDescent="0.3">
      <c r="A2805">
        <v>27475</v>
      </c>
      <c r="B2805">
        <v>-6.2942353289992398E-2</v>
      </c>
      <c r="C2805">
        <v>-6.1981262674659497E-2</v>
      </c>
      <c r="D2805">
        <f t="shared" si="177"/>
        <v>9.6109061533290047E-4</v>
      </c>
      <c r="E2805" s="36">
        <f t="shared" si="178"/>
        <v>9.6109061533290047E-4</v>
      </c>
      <c r="F2805">
        <f t="shared" si="179"/>
        <v>1.5269378488358971</v>
      </c>
      <c r="G2805" s="27">
        <f t="shared" si="180"/>
        <v>1.5269378488358971</v>
      </c>
    </row>
    <row r="2806" spans="1:7" x14ac:dyDescent="0.3">
      <c r="A2806">
        <v>27476</v>
      </c>
      <c r="B2806">
        <v>-6.3803177565789501E-2</v>
      </c>
      <c r="C2806">
        <v>-6.2766433544291997E-2</v>
      </c>
      <c r="D2806">
        <f t="shared" si="177"/>
        <v>1.0367440214975043E-3</v>
      </c>
      <c r="E2806" s="36">
        <f t="shared" si="178"/>
        <v>1.0367440214975043E-3</v>
      </c>
      <c r="F2806">
        <f t="shared" si="179"/>
        <v>1.624909700505879</v>
      </c>
      <c r="G2806" s="27">
        <f t="shared" si="180"/>
        <v>1.624909700505879</v>
      </c>
    </row>
    <row r="2807" spans="1:7" x14ac:dyDescent="0.3">
      <c r="A2807">
        <v>27477</v>
      </c>
      <c r="B2807">
        <v>-6.4670933416519097E-2</v>
      </c>
      <c r="C2807">
        <v>-6.3784415194313507E-2</v>
      </c>
      <c r="D2807">
        <f t="shared" si="177"/>
        <v>8.8651822220559007E-4</v>
      </c>
      <c r="E2807" s="36">
        <f t="shared" si="178"/>
        <v>8.8651822220559007E-4</v>
      </c>
      <c r="F2807">
        <f t="shared" si="179"/>
        <v>1.3708140201037271</v>
      </c>
      <c r="G2807" s="27">
        <f t="shared" si="180"/>
        <v>1.3708140201037271</v>
      </c>
    </row>
    <row r="2808" spans="1:7" x14ac:dyDescent="0.3">
      <c r="A2808">
        <v>27478</v>
      </c>
      <c r="B2808">
        <v>-6.6728166362913705E-2</v>
      </c>
      <c r="C2808">
        <v>-6.5845289766171503E-2</v>
      </c>
      <c r="D2808">
        <f t="shared" si="177"/>
        <v>8.8287659674220198E-4</v>
      </c>
      <c r="E2808" s="36">
        <f t="shared" si="178"/>
        <v>8.8287659674220198E-4</v>
      </c>
      <c r="F2808">
        <f t="shared" si="179"/>
        <v>1.3230943466069656</v>
      </c>
      <c r="G2808" s="27">
        <f t="shared" si="180"/>
        <v>1.3230943466069656</v>
      </c>
    </row>
    <row r="2809" spans="1:7" x14ac:dyDescent="0.3">
      <c r="A2809">
        <v>27479</v>
      </c>
      <c r="B2809">
        <v>-6.8773352564136997E-2</v>
      </c>
      <c r="C2809">
        <v>-6.80058658947231E-2</v>
      </c>
      <c r="D2809">
        <f t="shared" si="177"/>
        <v>7.6748666941389709E-4</v>
      </c>
      <c r="E2809" s="36">
        <f t="shared" si="178"/>
        <v>7.6748666941389709E-4</v>
      </c>
      <c r="F2809">
        <f t="shared" si="179"/>
        <v>1.1159651824420664</v>
      </c>
      <c r="G2809" s="27">
        <f t="shared" si="180"/>
        <v>1.1159651824420664</v>
      </c>
    </row>
    <row r="2810" spans="1:7" x14ac:dyDescent="0.3">
      <c r="A2810">
        <v>27480</v>
      </c>
      <c r="B2810">
        <v>-7.0831387210283994E-2</v>
      </c>
      <c r="C2810">
        <v>-7.0080360506119099E-2</v>
      </c>
      <c r="D2810">
        <f t="shared" si="177"/>
        <v>7.5102670416489492E-4</v>
      </c>
      <c r="E2810" s="36">
        <f t="shared" si="178"/>
        <v>7.5102670416489492E-4</v>
      </c>
      <c r="F2810">
        <f t="shared" si="179"/>
        <v>1.0603021255749931</v>
      </c>
      <c r="G2810" s="27">
        <f t="shared" si="180"/>
        <v>1.0603021255749931</v>
      </c>
    </row>
    <row r="2811" spans="1:7" x14ac:dyDescent="0.3">
      <c r="A2811">
        <v>27481</v>
      </c>
      <c r="B2811">
        <v>-7.2846968938620693E-2</v>
      </c>
      <c r="C2811">
        <v>-7.1885591279446201E-2</v>
      </c>
      <c r="D2811">
        <f t="shared" si="177"/>
        <v>9.6137765917449214E-4</v>
      </c>
      <c r="E2811" s="36">
        <f t="shared" si="178"/>
        <v>9.6137765917449214E-4</v>
      </c>
      <c r="F2811">
        <f t="shared" si="179"/>
        <v>1.319722252252566</v>
      </c>
      <c r="G2811" s="27">
        <f t="shared" si="180"/>
        <v>1.319722252252566</v>
      </c>
    </row>
    <row r="2812" spans="1:7" x14ac:dyDescent="0.3">
      <c r="A2812">
        <v>27482</v>
      </c>
      <c r="B2812">
        <v>-7.4330019817853199E-2</v>
      </c>
      <c r="C2812">
        <v>-7.3299408131445407E-2</v>
      </c>
      <c r="D2812">
        <f t="shared" si="177"/>
        <v>1.0306116864077924E-3</v>
      </c>
      <c r="E2812" s="36">
        <f t="shared" si="178"/>
        <v>1.0306116864077924E-3</v>
      </c>
      <c r="F2812">
        <f t="shared" si="179"/>
        <v>1.3865349275209686</v>
      </c>
      <c r="G2812" s="27">
        <f t="shared" si="180"/>
        <v>1.3865349275209686</v>
      </c>
    </row>
    <row r="2813" spans="1:7" x14ac:dyDescent="0.3">
      <c r="A2813">
        <v>27483</v>
      </c>
      <c r="B2813">
        <v>-7.5680524403400201E-2</v>
      </c>
      <c r="C2813">
        <v>-7.4774866632944206E-2</v>
      </c>
      <c r="D2813">
        <f t="shared" si="177"/>
        <v>9.0565777045599483E-4</v>
      </c>
      <c r="E2813" s="36">
        <f t="shared" si="178"/>
        <v>9.0565777045599483E-4</v>
      </c>
      <c r="F2813">
        <f t="shared" si="179"/>
        <v>1.1966853792245988</v>
      </c>
      <c r="G2813" s="27">
        <f t="shared" si="180"/>
        <v>1.1966853792245988</v>
      </c>
    </row>
    <row r="2814" spans="1:7" x14ac:dyDescent="0.3">
      <c r="A2814">
        <v>27484</v>
      </c>
      <c r="B2814">
        <v>-7.5011302918982697E-2</v>
      </c>
      <c r="C2814">
        <v>-7.3955318500054601E-2</v>
      </c>
      <c r="D2814">
        <f t="shared" si="177"/>
        <v>1.0559844189280965E-3</v>
      </c>
      <c r="E2814" s="36">
        <f t="shared" si="178"/>
        <v>1.0559844189280965E-3</v>
      </c>
      <c r="F2814">
        <f t="shared" si="179"/>
        <v>1.4077670668760831</v>
      </c>
      <c r="G2814" s="27">
        <f t="shared" si="180"/>
        <v>1.4077670668760831</v>
      </c>
    </row>
    <row r="2815" spans="1:7" x14ac:dyDescent="0.3">
      <c r="A2815">
        <v>27485</v>
      </c>
      <c r="B2815">
        <v>-7.39502388095538E-2</v>
      </c>
      <c r="C2815">
        <v>-7.2995136228539398E-2</v>
      </c>
      <c r="D2815">
        <f t="shared" si="177"/>
        <v>9.551025810144026E-4</v>
      </c>
      <c r="E2815" s="36">
        <f t="shared" si="178"/>
        <v>9.551025810144026E-4</v>
      </c>
      <c r="F2815">
        <f t="shared" si="179"/>
        <v>1.2915476628467772</v>
      </c>
      <c r="G2815" s="27">
        <f t="shared" si="180"/>
        <v>1.2915476628467772</v>
      </c>
    </row>
    <row r="2816" spans="1:7" x14ac:dyDescent="0.3">
      <c r="A2816">
        <v>27486</v>
      </c>
      <c r="B2816">
        <v>-7.4680955838751006E-2</v>
      </c>
      <c r="C2816">
        <v>-7.3728330479105902E-2</v>
      </c>
      <c r="D2816">
        <f t="shared" si="177"/>
        <v>9.5262535964510398E-4</v>
      </c>
      <c r="E2816" s="36">
        <f t="shared" si="178"/>
        <v>9.5262535964510398E-4</v>
      </c>
      <c r="F2816">
        <f t="shared" si="179"/>
        <v>1.2755934213027289</v>
      </c>
      <c r="G2816" s="27">
        <f t="shared" si="180"/>
        <v>1.2755934213027289</v>
      </c>
    </row>
    <row r="2817" spans="1:7" x14ac:dyDescent="0.3">
      <c r="A2817">
        <v>27487</v>
      </c>
      <c r="B2817">
        <v>-7.5221072816197998E-2</v>
      </c>
      <c r="C2817">
        <v>-7.4322177854991095E-2</v>
      </c>
      <c r="D2817">
        <f t="shared" si="177"/>
        <v>8.9889496120690304E-4</v>
      </c>
      <c r="E2817" s="36">
        <f t="shared" si="178"/>
        <v>8.9889496120690304E-4</v>
      </c>
      <c r="F2817">
        <f t="shared" si="179"/>
        <v>1.1950041757624816</v>
      </c>
      <c r="G2817" s="27">
        <f t="shared" si="180"/>
        <v>1.1950041757624816</v>
      </c>
    </row>
    <row r="2818" spans="1:7" x14ac:dyDescent="0.3">
      <c r="A2818">
        <v>27488</v>
      </c>
      <c r="B2818">
        <v>-7.58549174759061E-2</v>
      </c>
      <c r="C2818">
        <v>-7.5081353553712996E-2</v>
      </c>
      <c r="D2818">
        <f t="shared" si="177"/>
        <v>7.7356392219310455E-4</v>
      </c>
      <c r="E2818" s="36">
        <f t="shared" si="178"/>
        <v>7.7356392219310455E-4</v>
      </c>
      <c r="F2818">
        <f t="shared" si="179"/>
        <v>1.0197940330484343</v>
      </c>
      <c r="G2818" s="27">
        <f t="shared" si="180"/>
        <v>1.0197940330484343</v>
      </c>
    </row>
    <row r="2819" spans="1:7" x14ac:dyDescent="0.3">
      <c r="A2819">
        <v>27489</v>
      </c>
      <c r="B2819">
        <v>-7.6494396225688099E-2</v>
      </c>
      <c r="C2819">
        <v>-7.5748055024361299E-2</v>
      </c>
      <c r="D2819">
        <f t="shared" si="177"/>
        <v>7.4634120132680004E-4</v>
      </c>
      <c r="E2819" s="36">
        <f t="shared" si="178"/>
        <v>7.4634120132680004E-4</v>
      </c>
      <c r="F2819">
        <f t="shared" si="179"/>
        <v>0.97568088402816378</v>
      </c>
      <c r="G2819" s="27">
        <f t="shared" si="180"/>
        <v>0.97568088402816378</v>
      </c>
    </row>
    <row r="2820" spans="1:7" x14ac:dyDescent="0.3">
      <c r="A2820">
        <v>27490</v>
      </c>
      <c r="B2820">
        <v>-7.6412932658378105E-2</v>
      </c>
      <c r="C2820">
        <v>-7.5736159196276395E-2</v>
      </c>
      <c r="D2820">
        <f t="shared" ref="D2820:D2883" si="181">ABS(B2820-C2820)</f>
        <v>6.7677346210170963E-4</v>
      </c>
      <c r="E2820" s="36">
        <f t="shared" ref="E2820:E2883" si="182">D2820</f>
        <v>6.7677346210170963E-4</v>
      </c>
      <c r="F2820">
        <f t="shared" ref="F2820:F2883" si="183">ABS(E2820/B2820)*100</f>
        <v>0.88567921496663893</v>
      </c>
      <c r="G2820" s="27">
        <f t="shared" ref="G2820:G2883" si="184">F2820</f>
        <v>0.88567921496663893</v>
      </c>
    </row>
    <row r="2821" spans="1:7" x14ac:dyDescent="0.3">
      <c r="A2821">
        <v>27491</v>
      </c>
      <c r="B2821">
        <v>-7.6524133682813494E-2</v>
      </c>
      <c r="C2821">
        <v>-7.57822253390526E-2</v>
      </c>
      <c r="D2821">
        <f t="shared" si="181"/>
        <v>7.4190834376089421E-4</v>
      </c>
      <c r="E2821" s="36">
        <f t="shared" si="182"/>
        <v>7.4190834376089421E-4</v>
      </c>
      <c r="F2821">
        <f t="shared" si="183"/>
        <v>0.96950897456225482</v>
      </c>
      <c r="G2821" s="27">
        <f t="shared" si="184"/>
        <v>0.96950897456225482</v>
      </c>
    </row>
    <row r="2822" spans="1:7" x14ac:dyDescent="0.3">
      <c r="A2822">
        <v>27492</v>
      </c>
      <c r="B2822">
        <v>-7.6449748784373703E-2</v>
      </c>
      <c r="C2822">
        <v>-7.57919142651544E-2</v>
      </c>
      <c r="D2822">
        <f t="shared" si="181"/>
        <v>6.5783451921930247E-4</v>
      </c>
      <c r="E2822" s="36">
        <f t="shared" si="182"/>
        <v>6.5783451921930247E-4</v>
      </c>
      <c r="F2822">
        <f t="shared" si="183"/>
        <v>0.86047963489680368</v>
      </c>
      <c r="G2822" s="27">
        <f t="shared" si="184"/>
        <v>0.86047963489680368</v>
      </c>
    </row>
    <row r="2823" spans="1:7" x14ac:dyDescent="0.3">
      <c r="A2823">
        <v>27493</v>
      </c>
      <c r="B2823">
        <v>-7.6577133896694002E-2</v>
      </c>
      <c r="C2823">
        <v>-7.5919074204715303E-2</v>
      </c>
      <c r="D2823">
        <f t="shared" si="181"/>
        <v>6.5805969197869907E-4</v>
      </c>
      <c r="E2823" s="36">
        <f t="shared" si="182"/>
        <v>6.5805969197869907E-4</v>
      </c>
      <c r="F2823">
        <f t="shared" si="183"/>
        <v>0.85934228469095131</v>
      </c>
      <c r="G2823" s="27">
        <f t="shared" si="184"/>
        <v>0.85934228469095131</v>
      </c>
    </row>
    <row r="2824" spans="1:7" x14ac:dyDescent="0.3">
      <c r="A2824">
        <v>27494</v>
      </c>
      <c r="B2824">
        <v>-7.7003942865338904E-2</v>
      </c>
      <c r="C2824">
        <v>-7.6513429839072999E-2</v>
      </c>
      <c r="D2824">
        <f t="shared" si="181"/>
        <v>4.905130262659041E-4</v>
      </c>
      <c r="E2824" s="36">
        <f t="shared" si="182"/>
        <v>4.905130262659041E-4</v>
      </c>
      <c r="F2824">
        <f t="shared" si="183"/>
        <v>0.63699728613077855</v>
      </c>
      <c r="G2824" s="27">
        <f t="shared" si="184"/>
        <v>0.63699728613077855</v>
      </c>
    </row>
    <row r="2825" spans="1:7" x14ac:dyDescent="0.3">
      <c r="A2825">
        <v>27495</v>
      </c>
      <c r="B2825">
        <v>-7.7516583408038603E-2</v>
      </c>
      <c r="C2825">
        <v>-7.69669433459573E-2</v>
      </c>
      <c r="D2825">
        <f t="shared" si="181"/>
        <v>5.4964006208130245E-4</v>
      </c>
      <c r="E2825" s="36">
        <f t="shared" si="182"/>
        <v>5.4964006208130245E-4</v>
      </c>
      <c r="F2825">
        <f t="shared" si="183"/>
        <v>0.70906125878646997</v>
      </c>
      <c r="G2825" s="27">
        <f t="shared" si="184"/>
        <v>0.70906125878646997</v>
      </c>
    </row>
    <row r="2826" spans="1:7" x14ac:dyDescent="0.3">
      <c r="A2826">
        <v>27496</v>
      </c>
      <c r="B2826">
        <v>-7.8079018891929794E-2</v>
      </c>
      <c r="C2826">
        <v>-7.7476859371703705E-2</v>
      </c>
      <c r="D2826">
        <f t="shared" si="181"/>
        <v>6.0215952022608932E-4</v>
      </c>
      <c r="E2826" s="36">
        <f t="shared" si="182"/>
        <v>6.0215952022608932E-4</v>
      </c>
      <c r="F2826">
        <f t="shared" si="183"/>
        <v>0.77121809260890728</v>
      </c>
      <c r="G2826" s="27">
        <f t="shared" si="184"/>
        <v>0.77121809260890728</v>
      </c>
    </row>
    <row r="2827" spans="1:7" x14ac:dyDescent="0.3">
      <c r="A2827">
        <v>27497</v>
      </c>
      <c r="B2827">
        <v>-7.8631363080154504E-2</v>
      </c>
      <c r="C2827">
        <v>-7.8026489387358094E-2</v>
      </c>
      <c r="D2827">
        <f t="shared" si="181"/>
        <v>6.0487369279640935E-4</v>
      </c>
      <c r="E2827" s="36">
        <f t="shared" si="182"/>
        <v>6.0487369279640935E-4</v>
      </c>
      <c r="F2827">
        <f t="shared" si="183"/>
        <v>0.76925245741933634</v>
      </c>
      <c r="G2827" s="27">
        <f t="shared" si="184"/>
        <v>0.76925245741933634</v>
      </c>
    </row>
    <row r="2828" spans="1:7" x14ac:dyDescent="0.3">
      <c r="A2828">
        <v>27498</v>
      </c>
      <c r="B2828">
        <v>-7.8657379612521006E-2</v>
      </c>
      <c r="C2828">
        <v>-7.8100023299342805E-2</v>
      </c>
      <c r="D2828">
        <f t="shared" si="181"/>
        <v>5.5735631317820056E-4</v>
      </c>
      <c r="E2828" s="36">
        <f t="shared" si="182"/>
        <v>5.5735631317820056E-4</v>
      </c>
      <c r="F2828">
        <f t="shared" si="183"/>
        <v>0.7085874407764764</v>
      </c>
      <c r="G2828" s="27">
        <f t="shared" si="184"/>
        <v>0.7085874407764764</v>
      </c>
    </row>
    <row r="2829" spans="1:7" x14ac:dyDescent="0.3">
      <c r="A2829">
        <v>27499</v>
      </c>
      <c r="B2829">
        <v>-7.8777521771433795E-2</v>
      </c>
      <c r="C2829">
        <v>-7.8160535206756004E-2</v>
      </c>
      <c r="D2829">
        <f t="shared" si="181"/>
        <v>6.1698656467779056E-4</v>
      </c>
      <c r="E2829" s="36">
        <f t="shared" si="182"/>
        <v>6.1698656467779056E-4</v>
      </c>
      <c r="F2829">
        <f t="shared" si="183"/>
        <v>0.78320128737728523</v>
      </c>
      <c r="G2829" s="27">
        <f t="shared" si="184"/>
        <v>0.78320128737728523</v>
      </c>
    </row>
    <row r="2830" spans="1:7" x14ac:dyDescent="0.3">
      <c r="A2830">
        <v>27500</v>
      </c>
      <c r="B2830">
        <v>-7.8664965146940102E-2</v>
      </c>
      <c r="C2830">
        <v>-7.8246817589958495E-2</v>
      </c>
      <c r="D2830">
        <f t="shared" si="181"/>
        <v>4.1814755698160733E-4</v>
      </c>
      <c r="E2830" s="36">
        <f t="shared" si="182"/>
        <v>4.1814755698160733E-4</v>
      </c>
      <c r="F2830">
        <f t="shared" si="183"/>
        <v>0.53155500190019767</v>
      </c>
      <c r="G2830" s="27">
        <f t="shared" si="184"/>
        <v>0.53155500190019767</v>
      </c>
    </row>
    <row r="2831" spans="1:7" x14ac:dyDescent="0.3">
      <c r="A2831">
        <v>27501</v>
      </c>
      <c r="B2831">
        <v>-7.8748810655870305E-2</v>
      </c>
      <c r="C2831">
        <v>-7.8223162866268695E-2</v>
      </c>
      <c r="D2831">
        <f t="shared" si="181"/>
        <v>5.256477896016104E-4</v>
      </c>
      <c r="E2831" s="36">
        <f t="shared" si="182"/>
        <v>5.256477896016104E-4</v>
      </c>
      <c r="F2831">
        <f t="shared" si="183"/>
        <v>0.66749933773434855</v>
      </c>
      <c r="G2831" s="27">
        <f t="shared" si="184"/>
        <v>0.66749933773434855</v>
      </c>
    </row>
    <row r="2832" spans="1:7" x14ac:dyDescent="0.3">
      <c r="A2832">
        <v>27502</v>
      </c>
      <c r="B2832">
        <v>-7.8175138363192301E-2</v>
      </c>
      <c r="C2832">
        <v>-7.7706654701508199E-2</v>
      </c>
      <c r="D2832">
        <f t="shared" si="181"/>
        <v>4.6848366168410205E-4</v>
      </c>
      <c r="E2832" s="36">
        <f t="shared" si="182"/>
        <v>4.6848366168410205E-4</v>
      </c>
      <c r="F2832">
        <f t="shared" si="183"/>
        <v>0.59927448993768739</v>
      </c>
      <c r="G2832" s="27">
        <f t="shared" si="184"/>
        <v>0.59927448993768739</v>
      </c>
    </row>
    <row r="2833" spans="1:7" x14ac:dyDescent="0.3">
      <c r="A2833">
        <v>27503</v>
      </c>
      <c r="B2833">
        <v>-7.7553444829802101E-2</v>
      </c>
      <c r="C2833">
        <v>-7.7184063574737602E-2</v>
      </c>
      <c r="D2833">
        <f t="shared" si="181"/>
        <v>3.6938125506449926E-4</v>
      </c>
      <c r="E2833" s="36">
        <f t="shared" si="182"/>
        <v>3.6938125506449926E-4</v>
      </c>
      <c r="F2833">
        <f t="shared" si="183"/>
        <v>0.47629251785673626</v>
      </c>
      <c r="G2833" s="27">
        <f t="shared" si="184"/>
        <v>0.47629251785673626</v>
      </c>
    </row>
    <row r="2834" spans="1:7" x14ac:dyDescent="0.3">
      <c r="A2834">
        <v>27504</v>
      </c>
      <c r="B2834">
        <v>-7.7043618378992304E-2</v>
      </c>
      <c r="C2834">
        <v>-7.6675126001557806E-2</v>
      </c>
      <c r="D2834">
        <f t="shared" si="181"/>
        <v>3.6849237743449836E-4</v>
      </c>
      <c r="E2834" s="36">
        <f t="shared" si="182"/>
        <v>3.6849237743449836E-4</v>
      </c>
      <c r="F2834">
        <f t="shared" si="183"/>
        <v>0.47829059069086527</v>
      </c>
      <c r="G2834" s="27">
        <f t="shared" si="184"/>
        <v>0.47829059069086527</v>
      </c>
    </row>
    <row r="2835" spans="1:7" x14ac:dyDescent="0.3">
      <c r="A2835">
        <v>27505</v>
      </c>
      <c r="B2835">
        <v>-7.6373080041979804E-2</v>
      </c>
      <c r="C2835">
        <v>-7.5886488122548501E-2</v>
      </c>
      <c r="D2835">
        <f t="shared" si="181"/>
        <v>4.8659191943130342E-4</v>
      </c>
      <c r="E2835" s="36">
        <f t="shared" si="182"/>
        <v>4.8659191943130342E-4</v>
      </c>
      <c r="F2835">
        <f t="shared" si="183"/>
        <v>0.63712491255274717</v>
      </c>
      <c r="G2835" s="27">
        <f t="shared" si="184"/>
        <v>0.63712491255274717</v>
      </c>
    </row>
    <row r="2836" spans="1:7" x14ac:dyDescent="0.3">
      <c r="A2836">
        <v>27506</v>
      </c>
      <c r="B2836">
        <v>-7.5704791531181606E-2</v>
      </c>
      <c r="C2836">
        <v>-7.5267405408391996E-2</v>
      </c>
      <c r="D2836">
        <f t="shared" si="181"/>
        <v>4.3738612278960975E-4</v>
      </c>
      <c r="E2836" s="36">
        <f t="shared" si="182"/>
        <v>4.3738612278960975E-4</v>
      </c>
      <c r="F2836">
        <f t="shared" si="183"/>
        <v>0.57775223198317294</v>
      </c>
      <c r="G2836" s="27">
        <f t="shared" si="184"/>
        <v>0.57775223198317294</v>
      </c>
    </row>
    <row r="2837" spans="1:7" x14ac:dyDescent="0.3">
      <c r="A2837">
        <v>27507</v>
      </c>
      <c r="B2837">
        <v>-7.5218960159720794E-2</v>
      </c>
      <c r="C2837">
        <v>-7.4548845661671206E-2</v>
      </c>
      <c r="D2837">
        <f t="shared" si="181"/>
        <v>6.7011449804958712E-4</v>
      </c>
      <c r="E2837" s="36">
        <f t="shared" si="182"/>
        <v>6.7011449804958712E-4</v>
      </c>
      <c r="F2837">
        <f t="shared" si="183"/>
        <v>0.89088508618925122</v>
      </c>
      <c r="G2837" s="27">
        <f t="shared" si="184"/>
        <v>0.89088508618925122</v>
      </c>
    </row>
    <row r="2838" spans="1:7" x14ac:dyDescent="0.3">
      <c r="A2838">
        <v>27508</v>
      </c>
      <c r="B2838">
        <v>-7.4648435754462103E-2</v>
      </c>
      <c r="C2838">
        <v>-7.4044367944918796E-2</v>
      </c>
      <c r="D2838">
        <f t="shared" si="181"/>
        <v>6.0406780954330719E-4</v>
      </c>
      <c r="E2838" s="36">
        <f t="shared" si="182"/>
        <v>6.0406780954330719E-4</v>
      </c>
      <c r="F2838">
        <f t="shared" si="183"/>
        <v>0.80921696943555732</v>
      </c>
      <c r="G2838" s="27">
        <f t="shared" si="184"/>
        <v>0.80921696943555732</v>
      </c>
    </row>
    <row r="2839" spans="1:7" x14ac:dyDescent="0.3">
      <c r="A2839">
        <v>27509</v>
      </c>
      <c r="B2839">
        <v>-7.4064063960386201E-2</v>
      </c>
      <c r="C2839">
        <v>-7.3336693053969004E-2</v>
      </c>
      <c r="D2839">
        <f t="shared" si="181"/>
        <v>7.2737090641719626E-4</v>
      </c>
      <c r="E2839" s="36">
        <f t="shared" si="182"/>
        <v>7.2737090641719626E-4</v>
      </c>
      <c r="F2839">
        <f t="shared" si="183"/>
        <v>0.98208343901603457</v>
      </c>
      <c r="G2839" s="27">
        <f t="shared" si="184"/>
        <v>0.98208343901603457</v>
      </c>
    </row>
    <row r="2840" spans="1:7" x14ac:dyDescent="0.3">
      <c r="A2840">
        <v>27510</v>
      </c>
      <c r="B2840">
        <v>-7.3334977174095498E-2</v>
      </c>
      <c r="C2840">
        <v>-7.2649667265071299E-2</v>
      </c>
      <c r="D2840">
        <f t="shared" si="181"/>
        <v>6.8530990902419819E-4</v>
      </c>
      <c r="E2840" s="36">
        <f t="shared" si="182"/>
        <v>6.8530990902419819E-4</v>
      </c>
      <c r="F2840">
        <f t="shared" si="183"/>
        <v>0.93449256471068198</v>
      </c>
      <c r="G2840" s="27">
        <f t="shared" si="184"/>
        <v>0.93449256471068198</v>
      </c>
    </row>
    <row r="2841" spans="1:7" x14ac:dyDescent="0.3">
      <c r="A2841">
        <v>27511</v>
      </c>
      <c r="B2841">
        <v>-7.2515977576197904E-2</v>
      </c>
      <c r="C2841">
        <v>-7.1592974770419801E-2</v>
      </c>
      <c r="D2841">
        <f t="shared" si="181"/>
        <v>9.2300280577810312E-4</v>
      </c>
      <c r="E2841" s="36">
        <f t="shared" si="182"/>
        <v>9.2300280577810312E-4</v>
      </c>
      <c r="F2841">
        <f t="shared" si="183"/>
        <v>1.2728268122817978</v>
      </c>
      <c r="G2841" s="27">
        <f t="shared" si="184"/>
        <v>1.2728268122817978</v>
      </c>
    </row>
    <row r="2842" spans="1:7" x14ac:dyDescent="0.3">
      <c r="A2842">
        <v>27512</v>
      </c>
      <c r="B2842">
        <v>-6.9986882094025205E-2</v>
      </c>
      <c r="C2842">
        <v>-6.9291226844534606E-2</v>
      </c>
      <c r="D2842">
        <f t="shared" si="181"/>
        <v>6.956552494905982E-4</v>
      </c>
      <c r="E2842" s="36">
        <f t="shared" si="182"/>
        <v>6.956552494905982E-4</v>
      </c>
      <c r="F2842">
        <f t="shared" si="183"/>
        <v>0.99397948397816449</v>
      </c>
      <c r="G2842" s="27">
        <f t="shared" si="184"/>
        <v>0.99397948397816449</v>
      </c>
    </row>
    <row r="2843" spans="1:7" x14ac:dyDescent="0.3">
      <c r="A2843">
        <v>27513</v>
      </c>
      <c r="B2843">
        <v>-6.9595017788626007E-2</v>
      </c>
      <c r="C2843">
        <v>-6.8562899294016405E-2</v>
      </c>
      <c r="D2843">
        <f t="shared" si="181"/>
        <v>1.0321184946096018E-3</v>
      </c>
      <c r="E2843" s="36">
        <f t="shared" si="182"/>
        <v>1.0321184946096018E-3</v>
      </c>
      <c r="F2843">
        <f t="shared" si="183"/>
        <v>1.4830350323989459</v>
      </c>
      <c r="G2843" s="27">
        <f t="shared" si="184"/>
        <v>1.4830350323989459</v>
      </c>
    </row>
    <row r="2844" spans="1:7" x14ac:dyDescent="0.3">
      <c r="A2844">
        <v>27514</v>
      </c>
      <c r="B2844">
        <v>-6.8194346628663E-2</v>
      </c>
      <c r="C2844">
        <v>-6.6905489979299002E-2</v>
      </c>
      <c r="D2844">
        <f t="shared" si="181"/>
        <v>1.288856649363998E-3</v>
      </c>
      <c r="E2844" s="36">
        <f t="shared" si="182"/>
        <v>1.288856649363998E-3</v>
      </c>
      <c r="F2844">
        <f t="shared" si="183"/>
        <v>1.8899758016337884</v>
      </c>
      <c r="G2844" s="27">
        <f t="shared" si="184"/>
        <v>1.8899758016337884</v>
      </c>
    </row>
    <row r="2845" spans="1:7" x14ac:dyDescent="0.3">
      <c r="A2845">
        <v>27515</v>
      </c>
      <c r="B2845">
        <v>-6.7109017224491099E-2</v>
      </c>
      <c r="C2845">
        <v>-6.5929354017261105E-2</v>
      </c>
      <c r="D2845">
        <f t="shared" si="181"/>
        <v>1.1796632072299945E-3</v>
      </c>
      <c r="E2845" s="36">
        <f t="shared" si="182"/>
        <v>1.1796632072299945E-3</v>
      </c>
      <c r="F2845">
        <f t="shared" si="183"/>
        <v>1.757831147018321</v>
      </c>
      <c r="G2845" s="27">
        <f t="shared" si="184"/>
        <v>1.757831147018321</v>
      </c>
    </row>
    <row r="2846" spans="1:7" x14ac:dyDescent="0.3">
      <c r="A2846">
        <v>27516</v>
      </c>
      <c r="B2846">
        <v>-6.6142469334838194E-2</v>
      </c>
      <c r="C2846">
        <v>-6.5100517408137104E-2</v>
      </c>
      <c r="D2846">
        <f t="shared" si="181"/>
        <v>1.0419519267010902E-3</v>
      </c>
      <c r="E2846" s="36">
        <f t="shared" si="182"/>
        <v>1.0419519267010902E-3</v>
      </c>
      <c r="F2846">
        <f t="shared" si="183"/>
        <v>1.5753145251144698</v>
      </c>
      <c r="G2846" s="27">
        <f t="shared" si="184"/>
        <v>1.5753145251144698</v>
      </c>
    </row>
    <row r="2847" spans="1:7" x14ac:dyDescent="0.3">
      <c r="A2847">
        <v>27517</v>
      </c>
      <c r="B2847">
        <v>-6.5134972316676698E-2</v>
      </c>
      <c r="C2847">
        <v>-6.4281422688719905E-2</v>
      </c>
      <c r="D2847">
        <f t="shared" si="181"/>
        <v>8.5354962795679279E-4</v>
      </c>
      <c r="E2847" s="36">
        <f t="shared" si="182"/>
        <v>8.5354962795679279E-4</v>
      </c>
      <c r="F2847">
        <f t="shared" si="183"/>
        <v>1.3104321650847712</v>
      </c>
      <c r="G2847" s="27">
        <f t="shared" si="184"/>
        <v>1.3104321650847712</v>
      </c>
    </row>
    <row r="2848" spans="1:7" x14ac:dyDescent="0.3">
      <c r="A2848">
        <v>27518</v>
      </c>
      <c r="B2848">
        <v>-6.32111592789701E-2</v>
      </c>
      <c r="C2848">
        <v>-6.2672970131916694E-2</v>
      </c>
      <c r="D2848">
        <f t="shared" si="181"/>
        <v>5.3818914705340559E-4</v>
      </c>
      <c r="E2848" s="36">
        <f t="shared" si="182"/>
        <v>5.3818914705340559E-4</v>
      </c>
      <c r="F2848">
        <f t="shared" si="183"/>
        <v>0.85141477105049268</v>
      </c>
      <c r="G2848" s="27">
        <f t="shared" si="184"/>
        <v>0.85141477105049268</v>
      </c>
    </row>
    <row r="2849" spans="1:7" x14ac:dyDescent="0.3">
      <c r="A2849">
        <v>27519</v>
      </c>
      <c r="B2849">
        <v>-6.6175167730053594E-2</v>
      </c>
      <c r="C2849">
        <v>-6.5732072384794005E-2</v>
      </c>
      <c r="D2849">
        <f t="shared" si="181"/>
        <v>4.4309534525958927E-4</v>
      </c>
      <c r="E2849" s="36">
        <f t="shared" si="182"/>
        <v>4.4309534525958927E-4</v>
      </c>
      <c r="F2849">
        <f t="shared" si="183"/>
        <v>0.669579481939653</v>
      </c>
      <c r="G2849" s="27">
        <f t="shared" si="184"/>
        <v>0.669579481939653</v>
      </c>
    </row>
    <row r="2850" spans="1:7" x14ac:dyDescent="0.3">
      <c r="A2850">
        <v>27520</v>
      </c>
      <c r="B2850">
        <v>-6.5589871721419599E-2</v>
      </c>
      <c r="C2850">
        <v>-6.5155414198095896E-2</v>
      </c>
      <c r="D2850">
        <f t="shared" si="181"/>
        <v>4.3445752332370302E-4</v>
      </c>
      <c r="E2850" s="36">
        <f t="shared" si="182"/>
        <v>4.3445752332370302E-4</v>
      </c>
      <c r="F2850">
        <f t="shared" si="183"/>
        <v>0.66238507855142337</v>
      </c>
      <c r="G2850" s="27">
        <f t="shared" si="184"/>
        <v>0.66238507855142337</v>
      </c>
    </row>
    <row r="2851" spans="1:7" x14ac:dyDescent="0.3">
      <c r="A2851">
        <v>27521</v>
      </c>
      <c r="B2851">
        <v>-6.3469991451121796E-2</v>
      </c>
      <c r="C2851">
        <v>-6.30401475477603E-2</v>
      </c>
      <c r="D2851">
        <f t="shared" si="181"/>
        <v>4.2984390336149592E-4</v>
      </c>
      <c r="E2851" s="36">
        <f t="shared" si="182"/>
        <v>4.2984390336149592E-4</v>
      </c>
      <c r="F2851">
        <f t="shared" si="183"/>
        <v>0.67723957973512328</v>
      </c>
      <c r="G2851" s="27">
        <f t="shared" si="184"/>
        <v>0.67723957973512328</v>
      </c>
    </row>
    <row r="2852" spans="1:7" x14ac:dyDescent="0.3">
      <c r="A2852">
        <v>27522</v>
      </c>
      <c r="B2852">
        <v>-6.1052774873586901E-2</v>
      </c>
      <c r="C2852">
        <v>-6.0594693938756203E-2</v>
      </c>
      <c r="D2852">
        <f t="shared" si="181"/>
        <v>4.5808093483069856E-4</v>
      </c>
      <c r="E2852" s="36">
        <f t="shared" si="182"/>
        <v>4.5808093483069856E-4</v>
      </c>
      <c r="F2852">
        <f t="shared" si="183"/>
        <v>0.75030321845187242</v>
      </c>
      <c r="G2852" s="27">
        <f t="shared" si="184"/>
        <v>0.75030321845187242</v>
      </c>
    </row>
    <row r="2853" spans="1:7" x14ac:dyDescent="0.3">
      <c r="A2853">
        <v>27523</v>
      </c>
      <c r="B2853">
        <v>-5.8666488526815802E-2</v>
      </c>
      <c r="C2853">
        <v>-5.8368866791010998E-2</v>
      </c>
      <c r="D2853">
        <f t="shared" si="181"/>
        <v>2.9762173580480389E-4</v>
      </c>
      <c r="E2853" s="36">
        <f t="shared" si="182"/>
        <v>2.9762173580480389E-4</v>
      </c>
      <c r="F2853">
        <f t="shared" si="183"/>
        <v>0.50731131737800239</v>
      </c>
      <c r="G2853" s="27">
        <f t="shared" si="184"/>
        <v>0.50731131737800239</v>
      </c>
    </row>
    <row r="2854" spans="1:7" x14ac:dyDescent="0.3">
      <c r="A2854">
        <v>27524</v>
      </c>
      <c r="B2854">
        <v>-5.6303451321058302E-2</v>
      </c>
      <c r="C2854">
        <v>-5.5861116473909497E-2</v>
      </c>
      <c r="D2854">
        <f t="shared" si="181"/>
        <v>4.4233484714880505E-4</v>
      </c>
      <c r="E2854" s="36">
        <f t="shared" si="182"/>
        <v>4.4233484714880505E-4</v>
      </c>
      <c r="F2854">
        <f t="shared" si="183"/>
        <v>0.7856265233661891</v>
      </c>
      <c r="G2854" s="27">
        <f t="shared" si="184"/>
        <v>0.7856265233661891</v>
      </c>
    </row>
    <row r="2855" spans="1:7" x14ac:dyDescent="0.3">
      <c r="A2855">
        <v>27525</v>
      </c>
      <c r="B2855">
        <v>-5.3888155488255603E-2</v>
      </c>
      <c r="C2855">
        <v>-5.3523143690128797E-2</v>
      </c>
      <c r="D2855">
        <f t="shared" si="181"/>
        <v>3.6501179812680612E-4</v>
      </c>
      <c r="E2855" s="36">
        <f t="shared" si="182"/>
        <v>3.6501179812680612E-4</v>
      </c>
      <c r="F2855">
        <f t="shared" si="183"/>
        <v>0.67735069946188242</v>
      </c>
      <c r="G2855" s="27">
        <f t="shared" si="184"/>
        <v>0.67735069946188242</v>
      </c>
    </row>
    <row r="2856" spans="1:7" x14ac:dyDescent="0.3">
      <c r="A2856">
        <v>27526</v>
      </c>
      <c r="B2856">
        <v>-5.34296413268249E-2</v>
      </c>
      <c r="C2856">
        <v>-5.2976694580919199E-2</v>
      </c>
      <c r="D2856">
        <f t="shared" si="181"/>
        <v>4.52946745905701E-4</v>
      </c>
      <c r="E2856" s="36">
        <f t="shared" si="182"/>
        <v>4.52946745905701E-4</v>
      </c>
      <c r="F2856">
        <f t="shared" si="183"/>
        <v>0.8477443131894925</v>
      </c>
      <c r="G2856" s="27">
        <f t="shared" si="184"/>
        <v>0.8477443131894925</v>
      </c>
    </row>
    <row r="2857" spans="1:7" x14ac:dyDescent="0.3">
      <c r="A2857">
        <v>27527</v>
      </c>
      <c r="B2857">
        <v>-5.28892742252089E-2</v>
      </c>
      <c r="C2857">
        <v>-5.2471487876794697E-2</v>
      </c>
      <c r="D2857">
        <f t="shared" si="181"/>
        <v>4.1778634841420359E-4</v>
      </c>
      <c r="E2857" s="36">
        <f t="shared" si="182"/>
        <v>4.1778634841420359E-4</v>
      </c>
      <c r="F2857">
        <f t="shared" si="183"/>
        <v>0.7899264161486107</v>
      </c>
      <c r="G2857" s="27">
        <f t="shared" si="184"/>
        <v>0.7899264161486107</v>
      </c>
    </row>
    <row r="2858" spans="1:7" x14ac:dyDescent="0.3">
      <c r="A2858">
        <v>27528</v>
      </c>
      <c r="B2858">
        <v>-5.2325960315866199E-2</v>
      </c>
      <c r="C2858">
        <v>-5.1868815518143999E-2</v>
      </c>
      <c r="D2858">
        <f t="shared" si="181"/>
        <v>4.571447977222004E-4</v>
      </c>
      <c r="E2858" s="36">
        <f t="shared" si="182"/>
        <v>4.571447977222004E-4</v>
      </c>
      <c r="F2858">
        <f t="shared" si="183"/>
        <v>0.87364817570980269</v>
      </c>
      <c r="G2858" s="27">
        <f t="shared" si="184"/>
        <v>0.87364817570980269</v>
      </c>
    </row>
    <row r="2859" spans="1:7" x14ac:dyDescent="0.3">
      <c r="A2859">
        <v>27529</v>
      </c>
      <c r="B2859">
        <v>-5.1920167815013102E-2</v>
      </c>
      <c r="C2859">
        <v>-5.1489613164523398E-2</v>
      </c>
      <c r="D2859">
        <f t="shared" si="181"/>
        <v>4.3055465048970343E-4</v>
      </c>
      <c r="E2859" s="36">
        <f t="shared" si="182"/>
        <v>4.3055465048970343E-4</v>
      </c>
      <c r="F2859">
        <f t="shared" si="183"/>
        <v>0.82926282523533235</v>
      </c>
      <c r="G2859" s="27">
        <f t="shared" si="184"/>
        <v>0.82926282523533235</v>
      </c>
    </row>
    <row r="2860" spans="1:7" x14ac:dyDescent="0.3">
      <c r="A2860">
        <v>27530</v>
      </c>
      <c r="B2860">
        <v>-5.2122699955269497E-2</v>
      </c>
      <c r="C2860">
        <v>-5.1667600840364397E-2</v>
      </c>
      <c r="D2860">
        <f t="shared" si="181"/>
        <v>4.550991149050998E-4</v>
      </c>
      <c r="E2860" s="36">
        <f t="shared" si="182"/>
        <v>4.550991149050998E-4</v>
      </c>
      <c r="F2860">
        <f t="shared" si="183"/>
        <v>0.87313035452049759</v>
      </c>
      <c r="G2860" s="27">
        <f t="shared" si="184"/>
        <v>0.87313035452049759</v>
      </c>
    </row>
    <row r="2861" spans="1:7" x14ac:dyDescent="0.3">
      <c r="A2861">
        <v>27531</v>
      </c>
      <c r="B2861">
        <v>-5.2377067322835799E-2</v>
      </c>
      <c r="C2861">
        <v>-5.1951643016330103E-2</v>
      </c>
      <c r="D2861">
        <f t="shared" si="181"/>
        <v>4.2542430650569646E-4</v>
      </c>
      <c r="E2861" s="36">
        <f t="shared" si="182"/>
        <v>4.2542430650569646E-4</v>
      </c>
      <c r="F2861">
        <f t="shared" si="183"/>
        <v>0.81223391887047547</v>
      </c>
      <c r="G2861" s="27">
        <f t="shared" si="184"/>
        <v>0.81223391887047547</v>
      </c>
    </row>
    <row r="2862" spans="1:7" x14ac:dyDescent="0.3">
      <c r="A2862">
        <v>27532</v>
      </c>
      <c r="B2862">
        <v>-5.2539324868708798E-2</v>
      </c>
      <c r="C2862">
        <v>-5.2104869821676898E-2</v>
      </c>
      <c r="D2862">
        <f t="shared" si="181"/>
        <v>4.3445504703189947E-4</v>
      </c>
      <c r="E2862" s="36">
        <f t="shared" si="182"/>
        <v>4.3445504703189947E-4</v>
      </c>
      <c r="F2862">
        <f t="shared" si="183"/>
        <v>0.82691402700275429</v>
      </c>
      <c r="G2862" s="27">
        <f t="shared" si="184"/>
        <v>0.82691402700275429</v>
      </c>
    </row>
    <row r="2863" spans="1:7" x14ac:dyDescent="0.3">
      <c r="A2863">
        <v>27533</v>
      </c>
      <c r="B2863">
        <v>-5.2876478772834398E-2</v>
      </c>
      <c r="C2863">
        <v>-5.2573448770107299E-2</v>
      </c>
      <c r="D2863">
        <f t="shared" si="181"/>
        <v>3.0303000272709907E-4</v>
      </c>
      <c r="E2863" s="36">
        <f t="shared" si="182"/>
        <v>3.0303000272709907E-4</v>
      </c>
      <c r="F2863">
        <f t="shared" si="183"/>
        <v>0.57309036032630545</v>
      </c>
      <c r="G2863" s="27">
        <f t="shared" si="184"/>
        <v>0.57309036032630545</v>
      </c>
    </row>
    <row r="2864" spans="1:7" x14ac:dyDescent="0.3">
      <c r="A2864">
        <v>27534</v>
      </c>
      <c r="B2864">
        <v>-5.3344382895842798E-2</v>
      </c>
      <c r="C2864">
        <v>-5.2876544485118498E-2</v>
      </c>
      <c r="D2864">
        <f t="shared" si="181"/>
        <v>4.6783841072429999E-4</v>
      </c>
      <c r="E2864" s="36">
        <f t="shared" si="182"/>
        <v>4.6783841072429999E-4</v>
      </c>
      <c r="F2864">
        <f t="shared" si="183"/>
        <v>0.87701532069041754</v>
      </c>
      <c r="G2864" s="27">
        <f t="shared" si="184"/>
        <v>0.87701532069041754</v>
      </c>
    </row>
    <row r="2865" spans="1:7" x14ac:dyDescent="0.3">
      <c r="A2865">
        <v>27535</v>
      </c>
      <c r="B2865">
        <v>-5.3894513062475898E-2</v>
      </c>
      <c r="C2865">
        <v>-5.3382782893882701E-2</v>
      </c>
      <c r="D2865">
        <f t="shared" si="181"/>
        <v>5.1173016859319687E-4</v>
      </c>
      <c r="E2865" s="36">
        <f t="shared" si="182"/>
        <v>5.1173016859319687E-4</v>
      </c>
      <c r="F2865">
        <f t="shared" si="183"/>
        <v>0.94950327874747875</v>
      </c>
      <c r="G2865" s="27">
        <f t="shared" si="184"/>
        <v>0.94950327874747875</v>
      </c>
    </row>
    <row r="2866" spans="1:7" x14ac:dyDescent="0.3">
      <c r="A2866">
        <v>27536</v>
      </c>
      <c r="B2866">
        <v>-5.4497814614118303E-2</v>
      </c>
      <c r="C2866">
        <v>-5.4068679360246598E-2</v>
      </c>
      <c r="D2866">
        <f t="shared" si="181"/>
        <v>4.2913525387170554E-4</v>
      </c>
      <c r="E2866" s="36">
        <f t="shared" si="182"/>
        <v>4.2913525387170554E-4</v>
      </c>
      <c r="F2866">
        <f t="shared" si="183"/>
        <v>0.78743571079001218</v>
      </c>
      <c r="G2866" s="27">
        <f t="shared" si="184"/>
        <v>0.78743571079001218</v>
      </c>
    </row>
    <row r="2867" spans="1:7" x14ac:dyDescent="0.3">
      <c r="A2867">
        <v>27537</v>
      </c>
      <c r="B2867">
        <v>-5.4943702289389697E-2</v>
      </c>
      <c r="C2867">
        <v>-5.4557339881054601E-2</v>
      </c>
      <c r="D2867">
        <f t="shared" si="181"/>
        <v>3.8636240833509611E-4</v>
      </c>
      <c r="E2867" s="36">
        <f t="shared" si="182"/>
        <v>3.8636240833509611E-4</v>
      </c>
      <c r="F2867">
        <f t="shared" si="183"/>
        <v>0.70319689470526892</v>
      </c>
      <c r="G2867" s="27">
        <f t="shared" si="184"/>
        <v>0.70319689470526892</v>
      </c>
    </row>
    <row r="2868" spans="1:7" x14ac:dyDescent="0.3">
      <c r="A2868">
        <v>27538</v>
      </c>
      <c r="B2868">
        <v>-5.6255078752786798E-2</v>
      </c>
      <c r="C2868">
        <v>-5.5739527308794702E-2</v>
      </c>
      <c r="D2868">
        <f t="shared" si="181"/>
        <v>5.1555144399209607E-4</v>
      </c>
      <c r="E2868" s="36">
        <f t="shared" si="182"/>
        <v>5.1555144399209607E-4</v>
      </c>
      <c r="F2868">
        <f t="shared" si="183"/>
        <v>0.91645315484791912</v>
      </c>
      <c r="G2868" s="27">
        <f t="shared" si="184"/>
        <v>0.91645315484791912</v>
      </c>
    </row>
    <row r="2869" spans="1:7" x14ac:dyDescent="0.3">
      <c r="A2869">
        <v>27539</v>
      </c>
      <c r="B2869">
        <v>-5.7443057591677699E-2</v>
      </c>
      <c r="C2869">
        <v>-5.6987165059745701E-2</v>
      </c>
      <c r="D2869">
        <f t="shared" si="181"/>
        <v>4.5589253193199786E-4</v>
      </c>
      <c r="E2869" s="36">
        <f t="shared" si="182"/>
        <v>4.5589253193199786E-4</v>
      </c>
      <c r="F2869">
        <f t="shared" si="183"/>
        <v>0.79364252364944998</v>
      </c>
      <c r="G2869" s="27">
        <f t="shared" si="184"/>
        <v>0.79364252364944998</v>
      </c>
    </row>
    <row r="2870" spans="1:7" x14ac:dyDescent="0.3">
      <c r="A2870">
        <v>27540</v>
      </c>
      <c r="B2870">
        <v>-5.8819503002198403E-2</v>
      </c>
      <c r="C2870">
        <v>-5.8124787535866397E-2</v>
      </c>
      <c r="D2870">
        <f t="shared" si="181"/>
        <v>6.9471546633200626E-4</v>
      </c>
      <c r="E2870" s="36">
        <f t="shared" si="182"/>
        <v>6.9471546633200626E-4</v>
      </c>
      <c r="F2870">
        <f t="shared" si="183"/>
        <v>1.181097137638244</v>
      </c>
      <c r="G2870" s="27">
        <f t="shared" si="184"/>
        <v>1.181097137638244</v>
      </c>
    </row>
    <row r="2871" spans="1:7" x14ac:dyDescent="0.3">
      <c r="A2871">
        <v>27541</v>
      </c>
      <c r="B2871">
        <v>-5.3536333581305003E-2</v>
      </c>
      <c r="C2871">
        <v>-5.3252193112025899E-2</v>
      </c>
      <c r="D2871">
        <f t="shared" si="181"/>
        <v>2.8414046927910386E-4</v>
      </c>
      <c r="E2871" s="36">
        <f t="shared" si="182"/>
        <v>2.8414046927910386E-4</v>
      </c>
      <c r="F2871">
        <f t="shared" si="183"/>
        <v>0.5307432359886638</v>
      </c>
      <c r="G2871" s="27">
        <f t="shared" si="184"/>
        <v>0.5307432359886638</v>
      </c>
    </row>
    <row r="2872" spans="1:7" x14ac:dyDescent="0.3">
      <c r="A2872">
        <v>27542</v>
      </c>
      <c r="B2872">
        <v>-5.5632195665724499E-2</v>
      </c>
      <c r="C2872">
        <v>-5.5269228625942302E-2</v>
      </c>
      <c r="D2872">
        <f t="shared" si="181"/>
        <v>3.6296703978219713E-4</v>
      </c>
      <c r="E2872" s="36">
        <f t="shared" si="182"/>
        <v>3.6296703978219713E-4</v>
      </c>
      <c r="F2872">
        <f t="shared" si="183"/>
        <v>0.65244061543633158</v>
      </c>
      <c r="G2872" s="27">
        <f t="shared" si="184"/>
        <v>0.65244061543633158</v>
      </c>
    </row>
    <row r="2873" spans="1:7" x14ac:dyDescent="0.3">
      <c r="A2873">
        <v>27543</v>
      </c>
      <c r="B2873">
        <v>-6.0555786291533499E-2</v>
      </c>
      <c r="C2873">
        <v>-5.9934786633350397E-2</v>
      </c>
      <c r="D2873">
        <f t="shared" si="181"/>
        <v>6.2099965818310232E-4</v>
      </c>
      <c r="E2873" s="36">
        <f t="shared" si="182"/>
        <v>6.2099965818310232E-4</v>
      </c>
      <c r="F2873">
        <f t="shared" si="183"/>
        <v>1.0255001152052192</v>
      </c>
      <c r="G2873" s="27">
        <f t="shared" si="184"/>
        <v>1.0255001152052192</v>
      </c>
    </row>
    <row r="2874" spans="1:7" x14ac:dyDescent="0.3">
      <c r="A2874">
        <v>27544</v>
      </c>
      <c r="B2874">
        <v>-6.4099001640068196E-2</v>
      </c>
      <c r="C2874">
        <v>-6.3238495761378105E-2</v>
      </c>
      <c r="D2874">
        <f t="shared" si="181"/>
        <v>8.6050587869009043E-4</v>
      </c>
      <c r="E2874" s="36">
        <f t="shared" si="182"/>
        <v>8.6050587869009043E-4</v>
      </c>
      <c r="F2874">
        <f t="shared" si="183"/>
        <v>1.3424637773955428</v>
      </c>
      <c r="G2874" s="27">
        <f t="shared" si="184"/>
        <v>1.3424637773955428</v>
      </c>
    </row>
    <row r="2875" spans="1:7" x14ac:dyDescent="0.3">
      <c r="A2875">
        <v>27545</v>
      </c>
      <c r="B2875">
        <v>-6.7567059616219893E-2</v>
      </c>
      <c r="C2875">
        <v>-6.6470599693690804E-2</v>
      </c>
      <c r="D2875">
        <f t="shared" si="181"/>
        <v>1.0964599225290889E-3</v>
      </c>
      <c r="E2875" s="36">
        <f t="shared" si="182"/>
        <v>1.0964599225290889E-3</v>
      </c>
      <c r="F2875">
        <f t="shared" si="183"/>
        <v>1.6227728848302241</v>
      </c>
      <c r="G2875" s="27">
        <f t="shared" si="184"/>
        <v>1.6227728848302241</v>
      </c>
    </row>
    <row r="2876" spans="1:7" x14ac:dyDescent="0.3">
      <c r="A2876">
        <v>27546</v>
      </c>
      <c r="B2876">
        <v>-6.9309906218624304E-2</v>
      </c>
      <c r="C2876">
        <v>-6.8052526454517301E-2</v>
      </c>
      <c r="D2876">
        <f t="shared" si="181"/>
        <v>1.2573797641070028E-3</v>
      </c>
      <c r="E2876" s="36">
        <f t="shared" si="182"/>
        <v>1.2573797641070028E-3</v>
      </c>
      <c r="F2876">
        <f t="shared" si="183"/>
        <v>1.8141414881457905</v>
      </c>
      <c r="G2876" s="27">
        <f t="shared" si="184"/>
        <v>1.8141414881457905</v>
      </c>
    </row>
    <row r="2877" spans="1:7" x14ac:dyDescent="0.3">
      <c r="A2877">
        <v>27547</v>
      </c>
      <c r="B2877">
        <v>-6.8219283918730694E-2</v>
      </c>
      <c r="C2877">
        <v>-6.7040710219768304E-2</v>
      </c>
      <c r="D2877">
        <f t="shared" si="181"/>
        <v>1.1785736989623902E-3</v>
      </c>
      <c r="E2877" s="36">
        <f t="shared" si="182"/>
        <v>1.1785736989623902E-3</v>
      </c>
      <c r="F2877">
        <f t="shared" si="183"/>
        <v>1.7276254326656657</v>
      </c>
      <c r="G2877" s="27">
        <f t="shared" si="184"/>
        <v>1.7276254326656657</v>
      </c>
    </row>
    <row r="2878" spans="1:7" x14ac:dyDescent="0.3">
      <c r="A2878">
        <v>27548</v>
      </c>
      <c r="B2878">
        <v>-6.7052408459725099E-2</v>
      </c>
      <c r="C2878">
        <v>-6.6168080989516306E-2</v>
      </c>
      <c r="D2878">
        <f t="shared" si="181"/>
        <v>8.8432747020879277E-4</v>
      </c>
      <c r="E2878" s="36">
        <f t="shared" si="182"/>
        <v>8.8432747020879277E-4</v>
      </c>
      <c r="F2878">
        <f t="shared" si="183"/>
        <v>1.3188601133394968</v>
      </c>
      <c r="G2878" s="27">
        <f t="shared" si="184"/>
        <v>1.3188601133394968</v>
      </c>
    </row>
    <row r="2879" spans="1:7" x14ac:dyDescent="0.3">
      <c r="A2879">
        <v>27549</v>
      </c>
      <c r="B2879">
        <v>-6.5792147182877903E-2</v>
      </c>
      <c r="C2879">
        <v>-6.4889583243555704E-2</v>
      </c>
      <c r="D2879">
        <f t="shared" si="181"/>
        <v>9.0256393932219847E-4</v>
      </c>
      <c r="E2879" s="36">
        <f t="shared" si="182"/>
        <v>9.0256393932219847E-4</v>
      </c>
      <c r="F2879">
        <f t="shared" si="183"/>
        <v>1.371841440002564</v>
      </c>
      <c r="G2879" s="27">
        <f t="shared" si="184"/>
        <v>1.371841440002564</v>
      </c>
    </row>
    <row r="2880" spans="1:7" x14ac:dyDescent="0.3">
      <c r="A2880">
        <v>27550</v>
      </c>
      <c r="B2880">
        <v>-6.4532602688678595E-2</v>
      </c>
      <c r="C2880">
        <v>-6.3583561631719604E-2</v>
      </c>
      <c r="D2880">
        <f t="shared" si="181"/>
        <v>9.4904105695899077E-4</v>
      </c>
      <c r="E2880" s="36">
        <f t="shared" si="182"/>
        <v>9.4904105695899077E-4</v>
      </c>
      <c r="F2880">
        <f t="shared" si="183"/>
        <v>1.4706381230854766</v>
      </c>
      <c r="G2880" s="27">
        <f t="shared" si="184"/>
        <v>1.4706381230854766</v>
      </c>
    </row>
    <row r="2881" spans="1:7" x14ac:dyDescent="0.3">
      <c r="A2881">
        <v>27551</v>
      </c>
      <c r="B2881">
        <v>-6.3257517423451107E-2</v>
      </c>
      <c r="C2881">
        <v>-6.2340986106388198E-2</v>
      </c>
      <c r="D2881">
        <f t="shared" si="181"/>
        <v>9.1653131706290886E-4</v>
      </c>
      <c r="E2881" s="36">
        <f t="shared" si="182"/>
        <v>9.1653131706290886E-4</v>
      </c>
      <c r="F2881">
        <f t="shared" si="183"/>
        <v>1.4488891666860266</v>
      </c>
      <c r="G2881" s="27">
        <f t="shared" si="184"/>
        <v>1.4488891666860266</v>
      </c>
    </row>
    <row r="2882" spans="1:7" x14ac:dyDescent="0.3">
      <c r="A2882">
        <v>27552</v>
      </c>
      <c r="B2882">
        <v>-6.1992627149526101E-2</v>
      </c>
      <c r="C2882">
        <v>-6.1037191654819599E-2</v>
      </c>
      <c r="D2882">
        <f t="shared" si="181"/>
        <v>9.5543549470650246E-4</v>
      </c>
      <c r="E2882" s="36">
        <f t="shared" si="182"/>
        <v>9.5543549470650246E-4</v>
      </c>
      <c r="F2882">
        <f t="shared" si="183"/>
        <v>1.5412082672379634</v>
      </c>
      <c r="G2882" s="27">
        <f t="shared" si="184"/>
        <v>1.5412082672379634</v>
      </c>
    </row>
    <row r="2883" spans="1:7" x14ac:dyDescent="0.3">
      <c r="A2883">
        <v>27745</v>
      </c>
      <c r="B2883">
        <v>-6.4968673538230104E-2</v>
      </c>
      <c r="C2883">
        <v>-6.3909706813501305E-2</v>
      </c>
      <c r="D2883">
        <f t="shared" si="181"/>
        <v>1.0589667247287993E-3</v>
      </c>
      <c r="E2883" s="36">
        <f t="shared" si="182"/>
        <v>1.0589667247287993E-3</v>
      </c>
      <c r="F2883">
        <f t="shared" si="183"/>
        <v>1.6299651309729479</v>
      </c>
      <c r="G2883" s="27">
        <f t="shared" si="184"/>
        <v>1.6299651309729479</v>
      </c>
    </row>
    <row r="2884" spans="1:7" x14ac:dyDescent="0.3">
      <c r="A2884">
        <v>27746</v>
      </c>
      <c r="B2884">
        <v>-6.4354444933244603E-2</v>
      </c>
      <c r="C2884">
        <v>-6.3400732290174899E-2</v>
      </c>
      <c r="D2884">
        <f t="shared" ref="D2884:D2947" si="185">ABS(B2884-C2884)</f>
        <v>9.5371264306970405E-4</v>
      </c>
      <c r="E2884" s="36">
        <f t="shared" ref="E2884:E2947" si="186">D2884</f>
        <v>9.5371264306970405E-4</v>
      </c>
      <c r="F2884">
        <f t="shared" ref="F2884:F2947" si="187">ABS(E2884/B2884)*100</f>
        <v>1.4819685634131381</v>
      </c>
      <c r="G2884" s="27">
        <f t="shared" ref="G2884:G2947" si="188">F2884</f>
        <v>1.4819685634131381</v>
      </c>
    </row>
    <row r="2885" spans="1:7" x14ac:dyDescent="0.3">
      <c r="A2885">
        <v>27747</v>
      </c>
      <c r="B2885">
        <v>-6.3745504917797596E-2</v>
      </c>
      <c r="C2885">
        <v>-6.2773594990506096E-2</v>
      </c>
      <c r="D2885">
        <f t="shared" si="185"/>
        <v>9.719099272915005E-4</v>
      </c>
      <c r="E2885" s="36">
        <f t="shared" si="186"/>
        <v>9.719099272915005E-4</v>
      </c>
      <c r="F2885">
        <f t="shared" si="187"/>
        <v>1.5246720981264759</v>
      </c>
      <c r="G2885" s="27">
        <f t="shared" si="188"/>
        <v>1.5246720981264759</v>
      </c>
    </row>
    <row r="2886" spans="1:7" x14ac:dyDescent="0.3">
      <c r="A2886">
        <v>27748</v>
      </c>
      <c r="B2886">
        <v>-6.5196836241962194E-2</v>
      </c>
      <c r="C2886">
        <v>-6.3112281707876194E-2</v>
      </c>
      <c r="D2886">
        <f t="shared" si="185"/>
        <v>2.084554534086E-3</v>
      </c>
      <c r="E2886" s="36">
        <f t="shared" si="186"/>
        <v>2.084554534086E-3</v>
      </c>
      <c r="F2886">
        <f t="shared" si="187"/>
        <v>3.1973246774577877</v>
      </c>
      <c r="G2886" s="27">
        <f t="shared" si="188"/>
        <v>3.1973246774577877</v>
      </c>
    </row>
    <row r="2887" spans="1:7" x14ac:dyDescent="0.3">
      <c r="A2887">
        <v>27749</v>
      </c>
      <c r="B2887">
        <v>-6.4680967789390906E-2</v>
      </c>
      <c r="C2887">
        <v>-6.26412232948199E-2</v>
      </c>
      <c r="D2887">
        <f t="shared" si="185"/>
        <v>2.0397444945710053E-3</v>
      </c>
      <c r="E2887" s="36">
        <f t="shared" si="186"/>
        <v>2.0397444945710053E-3</v>
      </c>
      <c r="F2887">
        <f t="shared" si="187"/>
        <v>3.1535466525681266</v>
      </c>
      <c r="G2887" s="27">
        <f t="shared" si="188"/>
        <v>3.1535466525681266</v>
      </c>
    </row>
    <row r="2888" spans="1:7" x14ac:dyDescent="0.3">
      <c r="A2888">
        <v>27750</v>
      </c>
      <c r="B2888">
        <v>-6.4314975092485197E-2</v>
      </c>
      <c r="C2888">
        <v>-6.2216407762119501E-2</v>
      </c>
      <c r="D2888">
        <f t="shared" si="185"/>
        <v>2.0985673303656957E-3</v>
      </c>
      <c r="E2888" s="36">
        <f t="shared" si="186"/>
        <v>2.0985673303656957E-3</v>
      </c>
      <c r="F2888">
        <f t="shared" si="187"/>
        <v>3.2629528773787864</v>
      </c>
      <c r="G2888" s="27">
        <f t="shared" si="188"/>
        <v>3.2629528773787864</v>
      </c>
    </row>
    <row r="2889" spans="1:7" x14ac:dyDescent="0.3">
      <c r="A2889">
        <v>27751</v>
      </c>
      <c r="B2889">
        <v>-6.3934303279722604E-2</v>
      </c>
      <c r="C2889">
        <v>-6.1725010021423499E-2</v>
      </c>
      <c r="D2889">
        <f t="shared" si="185"/>
        <v>2.2092932582991054E-3</v>
      </c>
      <c r="E2889" s="36">
        <f t="shared" si="186"/>
        <v>2.2092932582991054E-3</v>
      </c>
      <c r="F2889">
        <f t="shared" si="187"/>
        <v>3.4555678954271243</v>
      </c>
      <c r="G2889" s="27">
        <f t="shared" si="188"/>
        <v>3.4555678954271243</v>
      </c>
    </row>
    <row r="2890" spans="1:7" x14ac:dyDescent="0.3">
      <c r="A2890">
        <v>27752</v>
      </c>
      <c r="B2890">
        <v>-6.3595662764051694E-2</v>
      </c>
      <c r="C2890">
        <v>-6.1411221615117598E-2</v>
      </c>
      <c r="D2890">
        <f t="shared" si="185"/>
        <v>2.1844411489340965E-3</v>
      </c>
      <c r="E2890" s="36">
        <f t="shared" si="186"/>
        <v>2.1844411489340965E-3</v>
      </c>
      <c r="F2890">
        <f t="shared" si="187"/>
        <v>3.4348901387169466</v>
      </c>
      <c r="G2890" s="27">
        <f t="shared" si="188"/>
        <v>3.4348901387169466</v>
      </c>
    </row>
    <row r="2891" spans="1:7" x14ac:dyDescent="0.3">
      <c r="A2891">
        <v>27753</v>
      </c>
      <c r="B2891">
        <v>-6.3229358920568607E-2</v>
      </c>
      <c r="C2891">
        <v>-6.1014194114707203E-2</v>
      </c>
      <c r="D2891">
        <f t="shared" si="185"/>
        <v>2.215164805861404E-3</v>
      </c>
      <c r="E2891" s="36">
        <f t="shared" si="186"/>
        <v>2.215164805861404E-3</v>
      </c>
      <c r="F2891">
        <f t="shared" si="187"/>
        <v>3.5033801444107442</v>
      </c>
      <c r="G2891" s="27">
        <f t="shared" si="188"/>
        <v>3.5033801444107442</v>
      </c>
    </row>
    <row r="2892" spans="1:7" x14ac:dyDescent="0.3">
      <c r="A2892">
        <v>27754</v>
      </c>
      <c r="B2892">
        <v>-6.3028462811759597E-2</v>
      </c>
      <c r="C2892">
        <v>-6.1012403096640702E-2</v>
      </c>
      <c r="D2892">
        <f t="shared" si="185"/>
        <v>2.0160597151188953E-3</v>
      </c>
      <c r="E2892" s="36">
        <f t="shared" si="186"/>
        <v>2.0160597151188953E-3</v>
      </c>
      <c r="F2892">
        <f t="shared" si="187"/>
        <v>3.1986496658502466</v>
      </c>
      <c r="G2892" s="27">
        <f t="shared" si="188"/>
        <v>3.1986496658502466</v>
      </c>
    </row>
    <row r="2893" spans="1:7" x14ac:dyDescent="0.3">
      <c r="A2893">
        <v>27755</v>
      </c>
      <c r="B2893">
        <v>-6.2840076802128594E-2</v>
      </c>
      <c r="C2893">
        <v>-6.0856621123692597E-2</v>
      </c>
      <c r="D2893">
        <f t="shared" si="185"/>
        <v>1.9834556784359969E-3</v>
      </c>
      <c r="E2893" s="36">
        <f t="shared" si="186"/>
        <v>1.9834556784359969E-3</v>
      </c>
      <c r="F2893">
        <f t="shared" si="187"/>
        <v>3.1563546376327967</v>
      </c>
      <c r="G2893" s="27">
        <f t="shared" si="188"/>
        <v>3.1563546376327967</v>
      </c>
    </row>
    <row r="2894" spans="1:7" x14ac:dyDescent="0.3">
      <c r="A2894">
        <v>27756</v>
      </c>
      <c r="B2894">
        <v>-6.2621362944464506E-2</v>
      </c>
      <c r="C2894">
        <v>-6.0690600189067301E-2</v>
      </c>
      <c r="D2894">
        <f t="shared" si="185"/>
        <v>1.9307627553972057E-3</v>
      </c>
      <c r="E2894" s="36">
        <f t="shared" si="186"/>
        <v>1.9307627553972057E-3</v>
      </c>
      <c r="F2894">
        <f t="shared" si="187"/>
        <v>3.0832333641627931</v>
      </c>
      <c r="G2894" s="27">
        <f t="shared" si="188"/>
        <v>3.0832333641627931</v>
      </c>
    </row>
    <row r="2895" spans="1:7" x14ac:dyDescent="0.3">
      <c r="A2895">
        <v>27757</v>
      </c>
      <c r="B2895">
        <v>-6.2418504877411601E-2</v>
      </c>
      <c r="C2895">
        <v>-6.0554089308201199E-2</v>
      </c>
      <c r="D2895">
        <f t="shared" si="185"/>
        <v>1.8644155692104022E-3</v>
      </c>
      <c r="E2895" s="36">
        <f t="shared" si="186"/>
        <v>1.8644155692104022E-3</v>
      </c>
      <c r="F2895">
        <f t="shared" si="187"/>
        <v>2.9869596730521955</v>
      </c>
      <c r="G2895" s="27">
        <f t="shared" si="188"/>
        <v>2.9869596730521955</v>
      </c>
    </row>
    <row r="2896" spans="1:7" x14ac:dyDescent="0.3">
      <c r="A2896">
        <v>27758</v>
      </c>
      <c r="B2896">
        <v>-6.2524391158676695E-2</v>
      </c>
      <c r="C2896">
        <v>-6.0653715880557499E-2</v>
      </c>
      <c r="D2896">
        <f t="shared" si="185"/>
        <v>1.8706752781191965E-3</v>
      </c>
      <c r="E2896" s="36">
        <f t="shared" si="186"/>
        <v>1.8706752781191965E-3</v>
      </c>
      <c r="F2896">
        <f t="shared" si="187"/>
        <v>2.9919128254631508</v>
      </c>
      <c r="G2896" s="27">
        <f t="shared" si="188"/>
        <v>2.9919128254631508</v>
      </c>
    </row>
    <row r="2897" spans="1:7" x14ac:dyDescent="0.3">
      <c r="A2897">
        <v>27759</v>
      </c>
      <c r="B2897">
        <v>-6.2618667550228699E-2</v>
      </c>
      <c r="C2897">
        <v>-6.0563883572099998E-2</v>
      </c>
      <c r="D2897">
        <f t="shared" si="185"/>
        <v>2.0547839781287006E-3</v>
      </c>
      <c r="E2897" s="36">
        <f t="shared" si="186"/>
        <v>2.0547839781287006E-3</v>
      </c>
      <c r="F2897">
        <f t="shared" si="187"/>
        <v>3.2814239882707241</v>
      </c>
      <c r="G2897" s="27">
        <f t="shared" si="188"/>
        <v>3.2814239882707241</v>
      </c>
    </row>
    <row r="2898" spans="1:7" x14ac:dyDescent="0.3">
      <c r="A2898">
        <v>27760</v>
      </c>
      <c r="B2898">
        <v>-6.2724930326972697E-2</v>
      </c>
      <c r="C2898">
        <v>-6.0713042297365002E-2</v>
      </c>
      <c r="D2898">
        <f t="shared" si="185"/>
        <v>2.0118880296076946E-3</v>
      </c>
      <c r="E2898" s="36">
        <f t="shared" si="186"/>
        <v>2.0118880296076946E-3</v>
      </c>
      <c r="F2898">
        <f t="shared" si="187"/>
        <v>3.2074775039527643</v>
      </c>
      <c r="G2898" s="27">
        <f t="shared" si="188"/>
        <v>3.2074775039527643</v>
      </c>
    </row>
    <row r="2899" spans="1:7" x14ac:dyDescent="0.3">
      <c r="A2899">
        <v>27761</v>
      </c>
      <c r="B2899">
        <v>-6.2788098014666199E-2</v>
      </c>
      <c r="C2899">
        <v>-6.0783104021517598E-2</v>
      </c>
      <c r="D2899">
        <f t="shared" si="185"/>
        <v>2.0049939931486016E-3</v>
      </c>
      <c r="E2899" s="36">
        <f t="shared" si="186"/>
        <v>2.0049939931486016E-3</v>
      </c>
      <c r="F2899">
        <f t="shared" si="187"/>
        <v>3.1932707894420855</v>
      </c>
      <c r="G2899" s="27">
        <f t="shared" si="188"/>
        <v>3.1932707894420855</v>
      </c>
    </row>
    <row r="2900" spans="1:7" x14ac:dyDescent="0.3">
      <c r="A2900">
        <v>27762</v>
      </c>
      <c r="B2900">
        <v>-6.3152063943358705E-2</v>
      </c>
      <c r="C2900">
        <v>-6.1104212767213201E-2</v>
      </c>
      <c r="D2900">
        <f t="shared" si="185"/>
        <v>2.0478511761455043E-3</v>
      </c>
      <c r="E2900" s="36">
        <f t="shared" si="186"/>
        <v>2.0478511761455043E-3</v>
      </c>
      <c r="F2900">
        <f t="shared" si="187"/>
        <v>3.2427304006757862</v>
      </c>
      <c r="G2900" s="27">
        <f t="shared" si="188"/>
        <v>3.2427304006757862</v>
      </c>
    </row>
    <row r="2901" spans="1:7" x14ac:dyDescent="0.3">
      <c r="A2901">
        <v>27763</v>
      </c>
      <c r="B2901">
        <v>-6.3486378920029604E-2</v>
      </c>
      <c r="C2901">
        <v>-6.1214774380566397E-2</v>
      </c>
      <c r="D2901">
        <f t="shared" si="185"/>
        <v>2.2716045394632067E-3</v>
      </c>
      <c r="E2901" s="36">
        <f t="shared" si="186"/>
        <v>2.2716045394632067E-3</v>
      </c>
      <c r="F2901">
        <f t="shared" si="187"/>
        <v>3.5780975039143832</v>
      </c>
      <c r="G2901" s="27">
        <f t="shared" si="188"/>
        <v>3.5780975039143832</v>
      </c>
    </row>
    <row r="2902" spans="1:7" x14ac:dyDescent="0.3">
      <c r="A2902">
        <v>27764</v>
      </c>
      <c r="B2902">
        <v>-6.3848631070272194E-2</v>
      </c>
      <c r="C2902">
        <v>-6.1342052941348701E-2</v>
      </c>
      <c r="D2902">
        <f t="shared" si="185"/>
        <v>2.5065781289234923E-3</v>
      </c>
      <c r="E2902" s="36">
        <f t="shared" si="186"/>
        <v>2.5065781289234923E-3</v>
      </c>
      <c r="F2902">
        <f t="shared" si="187"/>
        <v>3.92581342294518</v>
      </c>
      <c r="G2902" s="27">
        <f t="shared" si="188"/>
        <v>3.92581342294518</v>
      </c>
    </row>
    <row r="2903" spans="1:7" x14ac:dyDescent="0.3">
      <c r="A2903">
        <v>27765</v>
      </c>
      <c r="B2903">
        <v>-6.4174157964463893E-2</v>
      </c>
      <c r="C2903">
        <v>-6.1703498058547197E-2</v>
      </c>
      <c r="D2903">
        <f t="shared" si="185"/>
        <v>2.4706599059166959E-3</v>
      </c>
      <c r="E2903" s="36">
        <f t="shared" si="186"/>
        <v>2.4706599059166959E-3</v>
      </c>
      <c r="F2903">
        <f t="shared" si="187"/>
        <v>3.8499296045065536</v>
      </c>
      <c r="G2903" s="27">
        <f t="shared" si="188"/>
        <v>3.8499296045065536</v>
      </c>
    </row>
    <row r="2904" spans="1:7" x14ac:dyDescent="0.3">
      <c r="A2904">
        <v>27766</v>
      </c>
      <c r="B2904">
        <v>-6.27560156195483E-2</v>
      </c>
      <c r="C2904">
        <v>-6.1813210568981598E-2</v>
      </c>
      <c r="D2904">
        <f t="shared" si="185"/>
        <v>9.4280505056670155E-4</v>
      </c>
      <c r="E2904" s="36">
        <f t="shared" si="186"/>
        <v>9.4280505056670155E-4</v>
      </c>
      <c r="F2904">
        <f t="shared" si="187"/>
        <v>1.5023341447971417</v>
      </c>
      <c r="G2904" s="27">
        <f t="shared" si="188"/>
        <v>1.5023341447971417</v>
      </c>
    </row>
    <row r="2905" spans="1:7" x14ac:dyDescent="0.3">
      <c r="A2905">
        <v>27767</v>
      </c>
      <c r="B2905">
        <v>-6.3454724739384002E-2</v>
      </c>
      <c r="C2905">
        <v>-6.2331594058884401E-2</v>
      </c>
      <c r="D2905">
        <f t="shared" si="185"/>
        <v>1.1231306804996011E-3</v>
      </c>
      <c r="E2905" s="36">
        <f t="shared" si="186"/>
        <v>1.1231306804996011E-3</v>
      </c>
      <c r="F2905">
        <f t="shared" si="187"/>
        <v>1.7699717162314241</v>
      </c>
      <c r="G2905" s="27">
        <f t="shared" si="188"/>
        <v>1.7699717162314241</v>
      </c>
    </row>
    <row r="2906" spans="1:7" x14ac:dyDescent="0.3">
      <c r="A2906">
        <v>27768</v>
      </c>
      <c r="B2906">
        <v>-6.4155626324629095E-2</v>
      </c>
      <c r="C2906">
        <v>-6.3160949060038801E-2</v>
      </c>
      <c r="D2906">
        <f t="shared" si="185"/>
        <v>9.9467726459029349E-4</v>
      </c>
      <c r="E2906" s="36">
        <f t="shared" si="186"/>
        <v>9.9467726459029349E-4</v>
      </c>
      <c r="F2906">
        <f t="shared" si="187"/>
        <v>1.550413146240988</v>
      </c>
      <c r="G2906" s="27">
        <f t="shared" si="188"/>
        <v>1.550413146240988</v>
      </c>
    </row>
    <row r="2907" spans="1:7" x14ac:dyDescent="0.3">
      <c r="A2907">
        <v>27769</v>
      </c>
      <c r="B2907">
        <v>-6.4879665051723198E-2</v>
      </c>
      <c r="C2907">
        <v>-6.39576927667104E-2</v>
      </c>
      <c r="D2907">
        <f t="shared" si="185"/>
        <v>9.2197228501279815E-4</v>
      </c>
      <c r="E2907" s="36">
        <f t="shared" si="186"/>
        <v>9.2197228501279815E-4</v>
      </c>
      <c r="F2907">
        <f t="shared" si="187"/>
        <v>1.4210496991280486</v>
      </c>
      <c r="G2907" s="27">
        <f t="shared" si="188"/>
        <v>1.4210496991280486</v>
      </c>
    </row>
    <row r="2908" spans="1:7" x14ac:dyDescent="0.3">
      <c r="A2908">
        <v>27770</v>
      </c>
      <c r="B2908">
        <v>-6.59018788231652E-2</v>
      </c>
      <c r="C2908">
        <v>-6.4996226907377094E-2</v>
      </c>
      <c r="D2908">
        <f t="shared" si="185"/>
        <v>9.0565191578810544E-4</v>
      </c>
      <c r="E2908" s="36">
        <f t="shared" si="186"/>
        <v>9.0565191578810544E-4</v>
      </c>
      <c r="F2908">
        <f t="shared" si="187"/>
        <v>1.3742429380780556</v>
      </c>
      <c r="G2908" s="27">
        <f t="shared" si="188"/>
        <v>1.3742429380780556</v>
      </c>
    </row>
    <row r="2909" spans="1:7" x14ac:dyDescent="0.3">
      <c r="A2909">
        <v>27771</v>
      </c>
      <c r="B2909">
        <v>-6.6941892890717794E-2</v>
      </c>
      <c r="C2909">
        <v>-6.5842462671530405E-2</v>
      </c>
      <c r="D2909">
        <f t="shared" si="185"/>
        <v>1.0994302191873889E-3</v>
      </c>
      <c r="E2909" s="36">
        <f t="shared" si="186"/>
        <v>1.0994302191873889E-3</v>
      </c>
      <c r="F2909">
        <f t="shared" si="187"/>
        <v>1.6423650000190488</v>
      </c>
      <c r="G2909" s="27">
        <f t="shared" si="188"/>
        <v>1.6423650000190488</v>
      </c>
    </row>
    <row r="2910" spans="1:7" x14ac:dyDescent="0.3">
      <c r="A2910">
        <v>27772</v>
      </c>
      <c r="B2910">
        <v>-6.7975520716853005E-2</v>
      </c>
      <c r="C2910">
        <v>-6.6943867858571607E-2</v>
      </c>
      <c r="D2910">
        <f t="shared" si="185"/>
        <v>1.0316528582813983E-3</v>
      </c>
      <c r="E2910" s="36">
        <f t="shared" si="186"/>
        <v>1.0316528582813983E-3</v>
      </c>
      <c r="F2910">
        <f t="shared" si="187"/>
        <v>1.517682906143039</v>
      </c>
      <c r="G2910" s="27">
        <f t="shared" si="188"/>
        <v>1.517682906143039</v>
      </c>
    </row>
    <row r="2911" spans="1:7" x14ac:dyDescent="0.3">
      <c r="A2911">
        <v>27773</v>
      </c>
      <c r="B2911">
        <v>-6.90002664068773E-2</v>
      </c>
      <c r="C2911">
        <v>-6.7922468653144497E-2</v>
      </c>
      <c r="D2911">
        <f t="shared" si="185"/>
        <v>1.0777977537328037E-3</v>
      </c>
      <c r="E2911" s="36">
        <f t="shared" si="186"/>
        <v>1.0777977537328037E-3</v>
      </c>
      <c r="F2911">
        <f t="shared" si="187"/>
        <v>1.5620196991375368</v>
      </c>
      <c r="G2911" s="27">
        <f t="shared" si="188"/>
        <v>1.5620196991375368</v>
      </c>
    </row>
    <row r="2912" spans="1:7" x14ac:dyDescent="0.3">
      <c r="A2912">
        <v>27774</v>
      </c>
      <c r="B2912">
        <v>-7.0089122414119201E-2</v>
      </c>
      <c r="C2912">
        <v>-6.9053579633003404E-2</v>
      </c>
      <c r="D2912">
        <f t="shared" si="185"/>
        <v>1.0355427811157975E-3</v>
      </c>
      <c r="E2912" s="36">
        <f t="shared" si="186"/>
        <v>1.0355427811157975E-3</v>
      </c>
      <c r="F2912">
        <f t="shared" si="187"/>
        <v>1.4774657542397636</v>
      </c>
      <c r="G2912" s="27">
        <f t="shared" si="188"/>
        <v>1.4774657542397636</v>
      </c>
    </row>
    <row r="2913" spans="1:7" x14ac:dyDescent="0.3">
      <c r="A2913">
        <v>27775</v>
      </c>
      <c r="B2913">
        <v>-7.1180261671597703E-2</v>
      </c>
      <c r="C2913">
        <v>-7.01582758766882E-2</v>
      </c>
      <c r="D2913">
        <f t="shared" si="185"/>
        <v>1.0219857949095024E-3</v>
      </c>
      <c r="E2913" s="36">
        <f t="shared" si="186"/>
        <v>1.0219857949095024E-3</v>
      </c>
      <c r="F2913">
        <f t="shared" si="187"/>
        <v>1.4357713373190568</v>
      </c>
      <c r="G2913" s="27">
        <f t="shared" si="188"/>
        <v>1.4357713373190568</v>
      </c>
    </row>
    <row r="2914" spans="1:7" x14ac:dyDescent="0.3">
      <c r="A2914">
        <v>27776</v>
      </c>
      <c r="B2914">
        <v>-7.2203307155513805E-2</v>
      </c>
      <c r="C2914">
        <v>-7.0918152440970106E-2</v>
      </c>
      <c r="D2914">
        <f t="shared" si="185"/>
        <v>1.2851547145436987E-3</v>
      </c>
      <c r="E2914" s="36">
        <f t="shared" si="186"/>
        <v>1.2851547145436987E-3</v>
      </c>
      <c r="F2914">
        <f t="shared" si="187"/>
        <v>1.7799111497423397</v>
      </c>
      <c r="G2914" s="27">
        <f t="shared" si="188"/>
        <v>1.7799111497423397</v>
      </c>
    </row>
    <row r="2915" spans="1:7" x14ac:dyDescent="0.3">
      <c r="A2915">
        <v>27777</v>
      </c>
      <c r="B2915">
        <v>-7.3227635675281996E-2</v>
      </c>
      <c r="C2915">
        <v>-7.18723106371843E-2</v>
      </c>
      <c r="D2915">
        <f t="shared" si="185"/>
        <v>1.3553250380976961E-3</v>
      </c>
      <c r="E2915" s="36">
        <f t="shared" si="186"/>
        <v>1.3553250380976961E-3</v>
      </c>
      <c r="F2915">
        <f t="shared" si="187"/>
        <v>1.8508381782360157</v>
      </c>
      <c r="G2915" s="27">
        <f t="shared" si="188"/>
        <v>1.8508381782360157</v>
      </c>
    </row>
    <row r="2916" spans="1:7" x14ac:dyDescent="0.3">
      <c r="A2916">
        <v>27778</v>
      </c>
      <c r="B2916">
        <v>-7.4246343049009997E-2</v>
      </c>
      <c r="C2916">
        <v>-7.2852546261979997E-2</v>
      </c>
      <c r="D2916">
        <f t="shared" si="185"/>
        <v>1.3937967870299994E-3</v>
      </c>
      <c r="E2916" s="36">
        <f t="shared" si="186"/>
        <v>1.3937967870299994E-3</v>
      </c>
      <c r="F2916">
        <f t="shared" si="187"/>
        <v>1.8772598484883687</v>
      </c>
      <c r="G2916" s="27">
        <f t="shared" si="188"/>
        <v>1.8772598484883687</v>
      </c>
    </row>
    <row r="2917" spans="1:7" x14ac:dyDescent="0.3">
      <c r="A2917">
        <v>27779</v>
      </c>
      <c r="B2917">
        <v>-7.5255082481435698E-2</v>
      </c>
      <c r="C2917">
        <v>-7.3739934405707003E-2</v>
      </c>
      <c r="D2917">
        <f t="shared" si="185"/>
        <v>1.515148075728695E-3</v>
      </c>
      <c r="E2917" s="36">
        <f t="shared" si="186"/>
        <v>1.515148075728695E-3</v>
      </c>
      <c r="F2917">
        <f t="shared" si="187"/>
        <v>2.0133498306941053</v>
      </c>
      <c r="G2917" s="27">
        <f t="shared" si="188"/>
        <v>2.0133498306941053</v>
      </c>
    </row>
    <row r="2918" spans="1:7" x14ac:dyDescent="0.3">
      <c r="A2918">
        <v>27780</v>
      </c>
      <c r="B2918">
        <v>-7.6232404854837302E-2</v>
      </c>
      <c r="C2918">
        <v>-7.4741453627152996E-2</v>
      </c>
      <c r="D2918">
        <f t="shared" si="185"/>
        <v>1.4909512276843062E-3</v>
      </c>
      <c r="E2918" s="36">
        <f t="shared" si="186"/>
        <v>1.4909512276843062E-3</v>
      </c>
      <c r="F2918">
        <f t="shared" si="187"/>
        <v>1.9557971843120969</v>
      </c>
      <c r="G2918" s="27">
        <f t="shared" si="188"/>
        <v>1.9557971843120969</v>
      </c>
    </row>
    <row r="2919" spans="1:7" x14ac:dyDescent="0.3">
      <c r="A2919">
        <v>27781</v>
      </c>
      <c r="B2919">
        <v>-7.5830653316184202E-2</v>
      </c>
      <c r="C2919">
        <v>-7.4351386224040597E-2</v>
      </c>
      <c r="D2919">
        <f t="shared" si="185"/>
        <v>1.4792670921436046E-3</v>
      </c>
      <c r="E2919" s="36">
        <f t="shared" si="186"/>
        <v>1.4792670921436046E-3</v>
      </c>
      <c r="F2919">
        <f t="shared" si="187"/>
        <v>1.9507508210111797</v>
      </c>
      <c r="G2919" s="27">
        <f t="shared" si="188"/>
        <v>1.9507508210111797</v>
      </c>
    </row>
    <row r="2920" spans="1:7" x14ac:dyDescent="0.3">
      <c r="A2920">
        <v>27782</v>
      </c>
      <c r="B2920">
        <v>-7.5298672552222806E-2</v>
      </c>
      <c r="C2920">
        <v>-7.3951307608382394E-2</v>
      </c>
      <c r="D2920">
        <f t="shared" si="185"/>
        <v>1.3473649438404123E-3</v>
      </c>
      <c r="E2920" s="36">
        <f t="shared" si="186"/>
        <v>1.3473649438404123E-3</v>
      </c>
      <c r="F2920">
        <f t="shared" si="187"/>
        <v>1.7893608189519647</v>
      </c>
      <c r="G2920" s="27">
        <f t="shared" si="188"/>
        <v>1.7893608189519647</v>
      </c>
    </row>
    <row r="2921" spans="1:7" x14ac:dyDescent="0.3">
      <c r="A2921">
        <v>27783</v>
      </c>
      <c r="B2921">
        <v>-7.4931592926671703E-2</v>
      </c>
      <c r="C2921">
        <v>-7.3664181976203502E-2</v>
      </c>
      <c r="D2921">
        <f t="shared" si="185"/>
        <v>1.2674109504682007E-3</v>
      </c>
      <c r="E2921" s="36">
        <f t="shared" si="186"/>
        <v>1.2674109504682007E-3</v>
      </c>
      <c r="F2921">
        <f t="shared" si="187"/>
        <v>1.6914240055039176</v>
      </c>
      <c r="G2921" s="27">
        <f t="shared" si="188"/>
        <v>1.6914240055039176</v>
      </c>
    </row>
    <row r="2922" spans="1:7" x14ac:dyDescent="0.3">
      <c r="A2922">
        <v>27784</v>
      </c>
      <c r="B2922">
        <v>-7.4641759699034194E-2</v>
      </c>
      <c r="C2922">
        <v>-7.3453996983780995E-2</v>
      </c>
      <c r="D2922">
        <f t="shared" si="185"/>
        <v>1.1877627152531989E-3</v>
      </c>
      <c r="E2922" s="36">
        <f t="shared" si="186"/>
        <v>1.1877627152531989E-3</v>
      </c>
      <c r="F2922">
        <f t="shared" si="187"/>
        <v>1.5912844499411869</v>
      </c>
      <c r="G2922" s="27">
        <f t="shared" si="188"/>
        <v>1.5912844499411869</v>
      </c>
    </row>
    <row r="2923" spans="1:7" x14ac:dyDescent="0.3">
      <c r="A2923">
        <v>27785</v>
      </c>
      <c r="B2923">
        <v>-7.4211937583014795E-2</v>
      </c>
      <c r="C2923">
        <v>-7.2996067664639799E-2</v>
      </c>
      <c r="D2923">
        <f t="shared" si="185"/>
        <v>1.2158699183749955E-3</v>
      </c>
      <c r="E2923" s="36">
        <f t="shared" si="186"/>
        <v>1.2158699183749955E-3</v>
      </c>
      <c r="F2923">
        <f t="shared" si="187"/>
        <v>1.6383751158833466</v>
      </c>
      <c r="G2923" s="27">
        <f t="shared" si="188"/>
        <v>1.6383751158833466</v>
      </c>
    </row>
    <row r="2924" spans="1:7" x14ac:dyDescent="0.3">
      <c r="A2924">
        <v>27786</v>
      </c>
      <c r="B2924">
        <v>-7.2778597698070699E-2</v>
      </c>
      <c r="C2924">
        <v>-7.1677927340494094E-2</v>
      </c>
      <c r="D2924">
        <f t="shared" si="185"/>
        <v>1.1006703575766053E-3</v>
      </c>
      <c r="E2924" s="36">
        <f t="shared" si="186"/>
        <v>1.1006703575766053E-3</v>
      </c>
      <c r="F2924">
        <f t="shared" si="187"/>
        <v>1.5123544453863298</v>
      </c>
      <c r="G2924" s="27">
        <f t="shared" si="188"/>
        <v>1.5123544453863298</v>
      </c>
    </row>
    <row r="2925" spans="1:7" x14ac:dyDescent="0.3">
      <c r="A2925">
        <v>27787</v>
      </c>
      <c r="B2925">
        <v>-7.1272843820165493E-2</v>
      </c>
      <c r="C2925">
        <v>-7.03302834172361E-2</v>
      </c>
      <c r="D2925">
        <f t="shared" si="185"/>
        <v>9.4256040292939325E-4</v>
      </c>
      <c r="E2925" s="36">
        <f t="shared" si="186"/>
        <v>9.4256040292939325E-4</v>
      </c>
      <c r="F2925">
        <f t="shared" si="187"/>
        <v>1.3224677905481739</v>
      </c>
      <c r="G2925" s="27">
        <f t="shared" si="188"/>
        <v>1.3224677905481739</v>
      </c>
    </row>
    <row r="2926" spans="1:7" x14ac:dyDescent="0.3">
      <c r="A2926">
        <v>27788</v>
      </c>
      <c r="B2926">
        <v>-6.9702767016755499E-2</v>
      </c>
      <c r="C2926">
        <v>-6.8870389035879595E-2</v>
      </c>
      <c r="D2926">
        <f t="shared" si="185"/>
        <v>8.3237798087590353E-4</v>
      </c>
      <c r="E2926" s="36">
        <f t="shared" si="186"/>
        <v>8.3237798087590353E-4</v>
      </c>
      <c r="F2926">
        <f t="shared" si="187"/>
        <v>1.1941821200237466</v>
      </c>
      <c r="G2926" s="27">
        <f t="shared" si="188"/>
        <v>1.1941821200237466</v>
      </c>
    </row>
    <row r="2927" spans="1:7" x14ac:dyDescent="0.3">
      <c r="A2927">
        <v>27789</v>
      </c>
      <c r="B2927">
        <v>-6.8157539440808407E-2</v>
      </c>
      <c r="C2927">
        <v>-6.7325879914904796E-2</v>
      </c>
      <c r="D2927">
        <f t="shared" si="185"/>
        <v>8.3165952590361081E-4</v>
      </c>
      <c r="E2927" s="36">
        <f t="shared" si="186"/>
        <v>8.3165952590361081E-4</v>
      </c>
      <c r="F2927">
        <f t="shared" si="187"/>
        <v>1.2202018041244984</v>
      </c>
      <c r="G2927" s="27">
        <f t="shared" si="188"/>
        <v>1.2202018041244984</v>
      </c>
    </row>
    <row r="2928" spans="1:7" x14ac:dyDescent="0.3">
      <c r="A2928">
        <v>27790</v>
      </c>
      <c r="B2928">
        <v>-6.8197027467609E-2</v>
      </c>
      <c r="C2928">
        <v>-6.73617133646843E-2</v>
      </c>
      <c r="D2928">
        <f t="shared" si="185"/>
        <v>8.3531410292470021E-4</v>
      </c>
      <c r="E2928" s="36">
        <f t="shared" si="186"/>
        <v>8.3531410292470021E-4</v>
      </c>
      <c r="F2928">
        <f t="shared" si="187"/>
        <v>1.224854123328825</v>
      </c>
      <c r="G2928" s="27">
        <f t="shared" si="188"/>
        <v>1.224854123328825</v>
      </c>
    </row>
    <row r="2929" spans="1:7" x14ac:dyDescent="0.3">
      <c r="A2929">
        <v>27791</v>
      </c>
      <c r="B2929">
        <v>-6.8373338993761898E-2</v>
      </c>
      <c r="C2929">
        <v>-6.7497185177215202E-2</v>
      </c>
      <c r="D2929">
        <f t="shared" si="185"/>
        <v>8.7615381654669588E-4</v>
      </c>
      <c r="E2929" s="36">
        <f t="shared" si="186"/>
        <v>8.7615381654669588E-4</v>
      </c>
      <c r="F2929">
        <f t="shared" si="187"/>
        <v>1.2814261076625679</v>
      </c>
      <c r="G2929" s="27">
        <f t="shared" si="188"/>
        <v>1.2814261076625679</v>
      </c>
    </row>
    <row r="2930" spans="1:7" x14ac:dyDescent="0.3">
      <c r="A2930">
        <v>27792</v>
      </c>
      <c r="B2930">
        <v>-6.8340448478463003E-2</v>
      </c>
      <c r="C2930">
        <v>-6.73896622289165E-2</v>
      </c>
      <c r="D2930">
        <f t="shared" si="185"/>
        <v>9.5078624954650359E-4</v>
      </c>
      <c r="E2930" s="36">
        <f t="shared" si="186"/>
        <v>9.5078624954650359E-4</v>
      </c>
      <c r="F2930">
        <f t="shared" si="187"/>
        <v>1.3912496489485826</v>
      </c>
      <c r="G2930" s="27">
        <f t="shared" si="188"/>
        <v>1.3912496489485826</v>
      </c>
    </row>
    <row r="2931" spans="1:7" x14ac:dyDescent="0.3">
      <c r="A2931">
        <v>27793</v>
      </c>
      <c r="B2931">
        <v>-6.8380004455688606E-2</v>
      </c>
      <c r="C2931">
        <v>-6.7577979821565298E-2</v>
      </c>
      <c r="D2931">
        <f t="shared" si="185"/>
        <v>8.0202463412330782E-4</v>
      </c>
      <c r="E2931" s="36">
        <f t="shared" si="186"/>
        <v>8.0202463412330782E-4</v>
      </c>
      <c r="F2931">
        <f t="shared" si="187"/>
        <v>1.1728935095975803</v>
      </c>
      <c r="G2931" s="27">
        <f t="shared" si="188"/>
        <v>1.1728935095975803</v>
      </c>
    </row>
    <row r="2932" spans="1:7" x14ac:dyDescent="0.3">
      <c r="A2932">
        <v>27794</v>
      </c>
      <c r="B2932">
        <v>-6.8382190273362203E-2</v>
      </c>
      <c r="C2932">
        <v>-6.7591173346182101E-2</v>
      </c>
      <c r="D2932">
        <f t="shared" si="185"/>
        <v>7.9101692718010208E-4</v>
      </c>
      <c r="E2932" s="36">
        <f t="shared" si="186"/>
        <v>7.9101692718010208E-4</v>
      </c>
      <c r="F2932">
        <f t="shared" si="187"/>
        <v>1.1567586882168603</v>
      </c>
      <c r="G2932" s="27">
        <f t="shared" si="188"/>
        <v>1.1567586882168603</v>
      </c>
    </row>
    <row r="2933" spans="1:7" x14ac:dyDescent="0.3">
      <c r="A2933">
        <v>27795</v>
      </c>
      <c r="B2933">
        <v>-6.8384500897084005E-2</v>
      </c>
      <c r="C2933">
        <v>-6.7544255560339106E-2</v>
      </c>
      <c r="D2933">
        <f t="shared" si="185"/>
        <v>8.4024533674489921E-4</v>
      </c>
      <c r="E2933" s="36">
        <f t="shared" si="186"/>
        <v>8.4024533674489921E-4</v>
      </c>
      <c r="F2933">
        <f t="shared" si="187"/>
        <v>1.2287072739032423</v>
      </c>
      <c r="G2933" s="27">
        <f t="shared" si="188"/>
        <v>1.2287072739032423</v>
      </c>
    </row>
    <row r="2934" spans="1:7" x14ac:dyDescent="0.3">
      <c r="A2934">
        <v>27796</v>
      </c>
      <c r="B2934">
        <v>-6.8386690711760997E-2</v>
      </c>
      <c r="C2934">
        <v>-6.7574988977555095E-2</v>
      </c>
      <c r="D2934">
        <f t="shared" si="185"/>
        <v>8.1170173420590241E-4</v>
      </c>
      <c r="E2934" s="36">
        <f t="shared" si="186"/>
        <v>8.1170173420590241E-4</v>
      </c>
      <c r="F2934">
        <f t="shared" si="187"/>
        <v>1.1869293948249315</v>
      </c>
      <c r="G2934" s="27">
        <f t="shared" si="188"/>
        <v>1.1869293948249315</v>
      </c>
    </row>
    <row r="2935" spans="1:7" x14ac:dyDescent="0.3">
      <c r="A2935">
        <v>27797</v>
      </c>
      <c r="B2935">
        <v>-6.8443073564047802E-2</v>
      </c>
      <c r="C2935">
        <v>-6.76969171683455E-2</v>
      </c>
      <c r="D2935">
        <f t="shared" si="185"/>
        <v>7.4615639570230208E-4</v>
      </c>
      <c r="E2935" s="36">
        <f t="shared" si="186"/>
        <v>7.4615639570230208E-4</v>
      </c>
      <c r="F2935">
        <f t="shared" si="187"/>
        <v>1.0901854005782812</v>
      </c>
      <c r="G2935" s="27">
        <f t="shared" si="188"/>
        <v>1.0901854005782812</v>
      </c>
    </row>
    <row r="2936" spans="1:7" x14ac:dyDescent="0.3">
      <c r="A2936">
        <v>27798</v>
      </c>
      <c r="B2936">
        <v>-6.67865233828452E-2</v>
      </c>
      <c r="C2936">
        <v>-6.59575633236444E-2</v>
      </c>
      <c r="D2936">
        <f t="shared" si="185"/>
        <v>8.2896005920080063E-4</v>
      </c>
      <c r="E2936" s="36">
        <f t="shared" si="186"/>
        <v>8.2896005920080063E-4</v>
      </c>
      <c r="F2936">
        <f t="shared" si="187"/>
        <v>1.2412085810319744</v>
      </c>
      <c r="G2936" s="27">
        <f t="shared" si="188"/>
        <v>1.2412085810319744</v>
      </c>
    </row>
    <row r="2937" spans="1:7" x14ac:dyDescent="0.3">
      <c r="A2937">
        <v>27799</v>
      </c>
      <c r="B2937">
        <v>-6.4990546537449401E-2</v>
      </c>
      <c r="C2937">
        <v>-6.4510074289769806E-2</v>
      </c>
      <c r="D2937">
        <f t="shared" si="185"/>
        <v>4.8047224767959473E-4</v>
      </c>
      <c r="E2937" s="36">
        <f t="shared" si="186"/>
        <v>4.8047224767959473E-4</v>
      </c>
      <c r="F2937">
        <f t="shared" si="187"/>
        <v>0.73929559494123187</v>
      </c>
      <c r="G2937" s="27">
        <f t="shared" si="188"/>
        <v>0.73929559494123187</v>
      </c>
    </row>
    <row r="2938" spans="1:7" x14ac:dyDescent="0.3">
      <c r="A2938">
        <v>27800</v>
      </c>
      <c r="B2938">
        <v>-6.3342718345653096E-2</v>
      </c>
      <c r="C2938">
        <v>-6.2678786574902695E-2</v>
      </c>
      <c r="D2938">
        <f t="shared" si="185"/>
        <v>6.6393177075040055E-4</v>
      </c>
      <c r="E2938" s="36">
        <f t="shared" si="186"/>
        <v>6.6393177075040055E-4</v>
      </c>
      <c r="F2938">
        <f t="shared" si="187"/>
        <v>1.0481580015676151</v>
      </c>
      <c r="G2938" s="27">
        <f t="shared" si="188"/>
        <v>1.0481580015676151</v>
      </c>
    </row>
    <row r="2939" spans="1:7" x14ac:dyDescent="0.3">
      <c r="A2939">
        <v>27801</v>
      </c>
      <c r="B2939">
        <v>-6.15779670811097E-2</v>
      </c>
      <c r="C2939">
        <v>-6.0694949084199201E-2</v>
      </c>
      <c r="D2939">
        <f t="shared" si="185"/>
        <v>8.8301799691049843E-4</v>
      </c>
      <c r="E2939" s="36">
        <f t="shared" si="186"/>
        <v>8.8301799691049843E-4</v>
      </c>
      <c r="F2939">
        <f t="shared" si="187"/>
        <v>1.4339836775504438</v>
      </c>
      <c r="G2939" s="27">
        <f t="shared" si="188"/>
        <v>1.4339836775504438</v>
      </c>
    </row>
    <row r="2940" spans="1:7" x14ac:dyDescent="0.3">
      <c r="A2940">
        <v>27802</v>
      </c>
      <c r="B2940">
        <v>-5.8444325876904103E-2</v>
      </c>
      <c r="C2940">
        <v>-5.7559202471123602E-2</v>
      </c>
      <c r="D2940">
        <f t="shared" si="185"/>
        <v>8.8512340578050103E-4</v>
      </c>
      <c r="E2940" s="36">
        <f t="shared" si="186"/>
        <v>8.8512340578050103E-4</v>
      </c>
      <c r="F2940">
        <f t="shared" si="187"/>
        <v>1.5144727781525873</v>
      </c>
      <c r="G2940" s="27">
        <f t="shared" si="188"/>
        <v>1.5144727781525873</v>
      </c>
    </row>
    <row r="2941" spans="1:7" x14ac:dyDescent="0.3">
      <c r="A2941">
        <v>27803</v>
      </c>
      <c r="B2941">
        <v>-5.7530541829656903E-2</v>
      </c>
      <c r="C2941">
        <v>-5.6075003587751401E-2</v>
      </c>
      <c r="D2941">
        <f t="shared" si="185"/>
        <v>1.4555382419055019E-3</v>
      </c>
      <c r="E2941" s="36">
        <f t="shared" si="186"/>
        <v>1.4555382419055019E-3</v>
      </c>
      <c r="F2941">
        <f t="shared" si="187"/>
        <v>2.530027000641204</v>
      </c>
      <c r="G2941" s="27">
        <f t="shared" si="188"/>
        <v>2.530027000641204</v>
      </c>
    </row>
    <row r="2942" spans="1:7" x14ac:dyDescent="0.3">
      <c r="A2942">
        <v>27804</v>
      </c>
      <c r="B2942">
        <v>-5.6646392303662099E-2</v>
      </c>
      <c r="C2942">
        <v>-5.52087874847767E-2</v>
      </c>
      <c r="D2942">
        <f t="shared" si="185"/>
        <v>1.437604818885399E-3</v>
      </c>
      <c r="E2942" s="36">
        <f t="shared" si="186"/>
        <v>1.437604818885399E-3</v>
      </c>
      <c r="F2942">
        <f t="shared" si="187"/>
        <v>2.5378576824078878</v>
      </c>
      <c r="G2942" s="27">
        <f t="shared" si="188"/>
        <v>2.5378576824078878</v>
      </c>
    </row>
    <row r="2943" spans="1:7" x14ac:dyDescent="0.3">
      <c r="A2943">
        <v>27805</v>
      </c>
      <c r="B2943">
        <v>-5.5752139489922199E-2</v>
      </c>
      <c r="C2943">
        <v>-5.4415778588244403E-2</v>
      </c>
      <c r="D2943">
        <f t="shared" si="185"/>
        <v>1.3363609016777966E-3</v>
      </c>
      <c r="E2943" s="36">
        <f t="shared" si="186"/>
        <v>1.3363609016777966E-3</v>
      </c>
      <c r="F2943">
        <f t="shared" si="187"/>
        <v>2.3969679260817571</v>
      </c>
      <c r="G2943" s="27">
        <f t="shared" si="188"/>
        <v>2.3969679260817571</v>
      </c>
    </row>
    <row r="2944" spans="1:7" x14ac:dyDescent="0.3">
      <c r="A2944">
        <v>27806</v>
      </c>
      <c r="B2944">
        <v>-5.4696682807385898E-2</v>
      </c>
      <c r="C2944">
        <v>-5.3512422924143599E-2</v>
      </c>
      <c r="D2944">
        <f t="shared" si="185"/>
        <v>1.1842598832422987E-3</v>
      </c>
      <c r="E2944" s="36">
        <f t="shared" si="186"/>
        <v>1.1842598832422987E-3</v>
      </c>
      <c r="F2944">
        <f t="shared" si="187"/>
        <v>2.1651402287276982</v>
      </c>
      <c r="G2944" s="27">
        <f t="shared" si="188"/>
        <v>2.1651402287276982</v>
      </c>
    </row>
    <row r="2945" spans="1:7" x14ac:dyDescent="0.3">
      <c r="A2945">
        <v>27807</v>
      </c>
      <c r="B2945">
        <v>-5.3780353736179197E-2</v>
      </c>
      <c r="C2945">
        <v>-5.27189225179788E-2</v>
      </c>
      <c r="D2945">
        <f t="shared" si="185"/>
        <v>1.0614312182003968E-3</v>
      </c>
      <c r="E2945" s="36">
        <f t="shared" si="186"/>
        <v>1.0614312182003968E-3</v>
      </c>
      <c r="F2945">
        <f t="shared" si="187"/>
        <v>1.9736411988051861</v>
      </c>
      <c r="G2945" s="27">
        <f t="shared" si="188"/>
        <v>1.9736411988051861</v>
      </c>
    </row>
    <row r="2946" spans="1:7" x14ac:dyDescent="0.3">
      <c r="A2946">
        <v>27808</v>
      </c>
      <c r="B2946">
        <v>-5.2810082368957498E-2</v>
      </c>
      <c r="C2946">
        <v>-5.1917588306480598E-2</v>
      </c>
      <c r="D2946">
        <f t="shared" si="185"/>
        <v>8.9249406247689927E-4</v>
      </c>
      <c r="E2946" s="36">
        <f t="shared" si="186"/>
        <v>8.9249406247689927E-4</v>
      </c>
      <c r="F2946">
        <f t="shared" si="187"/>
        <v>1.6900069502666024</v>
      </c>
      <c r="G2946" s="27">
        <f t="shared" si="188"/>
        <v>1.6900069502666024</v>
      </c>
    </row>
    <row r="2947" spans="1:7" x14ac:dyDescent="0.3">
      <c r="A2947">
        <v>27809</v>
      </c>
      <c r="B2947">
        <v>-5.1925967880478201E-2</v>
      </c>
      <c r="C2947">
        <v>-5.1237470522613703E-2</v>
      </c>
      <c r="D2947">
        <f t="shared" si="185"/>
        <v>6.8849735786449817E-4</v>
      </c>
      <c r="E2947" s="36">
        <f t="shared" si="186"/>
        <v>6.8849735786449817E-4</v>
      </c>
      <c r="F2947">
        <f t="shared" si="187"/>
        <v>1.325921087208741</v>
      </c>
      <c r="G2947" s="27">
        <f t="shared" si="188"/>
        <v>1.325921087208741</v>
      </c>
    </row>
    <row r="2948" spans="1:7" x14ac:dyDescent="0.3">
      <c r="A2948">
        <v>27810</v>
      </c>
      <c r="B2948">
        <v>-5.5647608894393297E-2</v>
      </c>
      <c r="C2948">
        <v>-5.3751600473679897E-2</v>
      </c>
      <c r="D2948">
        <f t="shared" ref="D2948:D3011" si="189">ABS(B2948-C2948)</f>
        <v>1.8960084207133993E-3</v>
      </c>
      <c r="E2948" s="36">
        <f t="shared" ref="E2948:E3011" si="190">D2948</f>
        <v>1.8960084207133993E-3</v>
      </c>
      <c r="F2948">
        <f t="shared" ref="F2948:F3011" si="191">ABS(E2948/B2948)*100</f>
        <v>3.4071696131842764</v>
      </c>
      <c r="G2948" s="27">
        <f t="shared" ref="G2948:G3011" si="192">F2948</f>
        <v>3.4071696131842764</v>
      </c>
    </row>
    <row r="2949" spans="1:7" x14ac:dyDescent="0.3">
      <c r="A2949">
        <v>27811</v>
      </c>
      <c r="B2949">
        <v>-5.2713925364990102E-2</v>
      </c>
      <c r="C2949">
        <v>-5.21176879109835E-2</v>
      </c>
      <c r="D2949">
        <f t="shared" si="189"/>
        <v>5.9623745400660261E-4</v>
      </c>
      <c r="E2949" s="36">
        <f t="shared" si="190"/>
        <v>5.9623745400660261E-4</v>
      </c>
      <c r="F2949">
        <f t="shared" si="191"/>
        <v>1.131081492941888</v>
      </c>
      <c r="G2949" s="27">
        <f t="shared" si="192"/>
        <v>1.131081492941888</v>
      </c>
    </row>
    <row r="2950" spans="1:7" x14ac:dyDescent="0.3">
      <c r="A2950">
        <v>27812</v>
      </c>
      <c r="B2950">
        <v>-4.9754505892436497E-2</v>
      </c>
      <c r="C2950">
        <v>-4.9274905408522501E-2</v>
      </c>
      <c r="D2950">
        <f t="shared" si="189"/>
        <v>4.7960048391399585E-4</v>
      </c>
      <c r="E2950" s="36">
        <f t="shared" si="190"/>
        <v>4.7960048391399585E-4</v>
      </c>
      <c r="F2950">
        <f t="shared" si="191"/>
        <v>0.96393376903558603</v>
      </c>
      <c r="G2950" s="27">
        <f t="shared" si="192"/>
        <v>0.96393376903558603</v>
      </c>
    </row>
    <row r="2951" spans="1:7" x14ac:dyDescent="0.3">
      <c r="A2951">
        <v>27813</v>
      </c>
      <c r="B2951">
        <v>-4.68213177053994E-2</v>
      </c>
      <c r="C2951">
        <v>-4.6431515673733902E-2</v>
      </c>
      <c r="D2951">
        <f t="shared" si="189"/>
        <v>3.8980203166549821E-4</v>
      </c>
      <c r="E2951" s="36">
        <f t="shared" si="190"/>
        <v>3.8980203166549821E-4</v>
      </c>
      <c r="F2951">
        <f t="shared" si="191"/>
        <v>0.83253110072240988</v>
      </c>
      <c r="G2951" s="27">
        <f t="shared" si="192"/>
        <v>0.83253110072240988</v>
      </c>
    </row>
    <row r="2952" spans="1:7" x14ac:dyDescent="0.3">
      <c r="A2952">
        <v>27814</v>
      </c>
      <c r="B2952">
        <v>-4.5666060022194303E-2</v>
      </c>
      <c r="C2952">
        <v>-4.5328959026678398E-2</v>
      </c>
      <c r="D2952">
        <f t="shared" si="189"/>
        <v>3.3710099551590572E-4</v>
      </c>
      <c r="E2952" s="36">
        <f t="shared" si="190"/>
        <v>3.3710099551590572E-4</v>
      </c>
      <c r="F2952">
        <f t="shared" si="191"/>
        <v>0.73818716865889067</v>
      </c>
      <c r="G2952" s="27">
        <f t="shared" si="192"/>
        <v>0.73818716865889067</v>
      </c>
    </row>
    <row r="2953" spans="1:7" x14ac:dyDescent="0.3">
      <c r="A2953">
        <v>27815</v>
      </c>
      <c r="B2953">
        <v>-4.4468479534332798E-2</v>
      </c>
      <c r="C2953">
        <v>-4.3999593906823203E-2</v>
      </c>
      <c r="D2953">
        <f t="shared" si="189"/>
        <v>4.6888562750959512E-4</v>
      </c>
      <c r="E2953" s="36">
        <f t="shared" si="190"/>
        <v>4.6888562750959512E-4</v>
      </c>
      <c r="F2953">
        <f t="shared" si="191"/>
        <v>1.0544224412880643</v>
      </c>
      <c r="G2953" s="27">
        <f t="shared" si="192"/>
        <v>1.0544224412880643</v>
      </c>
    </row>
    <row r="2954" spans="1:7" x14ac:dyDescent="0.3">
      <c r="A2954">
        <v>27816</v>
      </c>
      <c r="B2954">
        <v>-4.3179057427223097E-2</v>
      </c>
      <c r="C2954">
        <v>-4.2726328402997497E-2</v>
      </c>
      <c r="D2954">
        <f t="shared" si="189"/>
        <v>4.5272902422559963E-4</v>
      </c>
      <c r="E2954" s="36">
        <f t="shared" si="190"/>
        <v>4.5272902422559963E-4</v>
      </c>
      <c r="F2954">
        <f t="shared" si="191"/>
        <v>1.0484921422582225</v>
      </c>
      <c r="G2954" s="27">
        <f t="shared" si="192"/>
        <v>1.0484921422582225</v>
      </c>
    </row>
    <row r="2955" spans="1:7" x14ac:dyDescent="0.3">
      <c r="A2955">
        <v>27817</v>
      </c>
      <c r="B2955">
        <v>-4.2011212107653198E-2</v>
      </c>
      <c r="C2955">
        <v>-4.1609675122520201E-2</v>
      </c>
      <c r="D2955">
        <f t="shared" si="189"/>
        <v>4.0153698513299696E-4</v>
      </c>
      <c r="E2955" s="36">
        <f t="shared" si="190"/>
        <v>4.0153698513299696E-4</v>
      </c>
      <c r="F2955">
        <f t="shared" si="191"/>
        <v>0.95578528918438144</v>
      </c>
      <c r="G2955" s="27">
        <f t="shared" si="192"/>
        <v>0.95578528918438144</v>
      </c>
    </row>
    <row r="2956" spans="1:7" x14ac:dyDescent="0.3">
      <c r="A2956">
        <v>27818</v>
      </c>
      <c r="B2956">
        <v>-4.1908500335759102E-2</v>
      </c>
      <c r="C2956">
        <v>-4.1448079477608001E-2</v>
      </c>
      <c r="D2956">
        <f t="shared" si="189"/>
        <v>4.6042085815110184E-4</v>
      </c>
      <c r="E2956" s="36">
        <f t="shared" si="190"/>
        <v>4.6042085815110184E-4</v>
      </c>
      <c r="F2956">
        <f t="shared" si="191"/>
        <v>1.0986335814031511</v>
      </c>
      <c r="G2956" s="27">
        <f t="shared" si="192"/>
        <v>1.0986335814031511</v>
      </c>
    </row>
    <row r="2957" spans="1:7" x14ac:dyDescent="0.3">
      <c r="A2957">
        <v>27819</v>
      </c>
      <c r="B2957">
        <v>-4.1887071924432702E-2</v>
      </c>
      <c r="C2957">
        <v>-4.148433676689E-2</v>
      </c>
      <c r="D2957">
        <f t="shared" si="189"/>
        <v>4.0273515754270239E-4</v>
      </c>
      <c r="E2957" s="36">
        <f t="shared" si="190"/>
        <v>4.0273515754270239E-4</v>
      </c>
      <c r="F2957">
        <f t="shared" si="191"/>
        <v>0.96147842052379706</v>
      </c>
      <c r="G2957" s="27">
        <f t="shared" si="192"/>
        <v>0.96147842052379706</v>
      </c>
    </row>
    <row r="2958" spans="1:7" x14ac:dyDescent="0.3">
      <c r="A2958">
        <v>27820</v>
      </c>
      <c r="B2958">
        <v>-4.1731128003851301E-2</v>
      </c>
      <c r="C2958">
        <v>-4.1293235658898003E-2</v>
      </c>
      <c r="D2958">
        <f t="shared" si="189"/>
        <v>4.3789234495329732E-4</v>
      </c>
      <c r="E2958" s="36">
        <f t="shared" si="190"/>
        <v>4.3789234495329732E-4</v>
      </c>
      <c r="F2958">
        <f t="shared" si="191"/>
        <v>1.0493182568965902</v>
      </c>
      <c r="G2958" s="27">
        <f t="shared" si="192"/>
        <v>1.0493182568965902</v>
      </c>
    </row>
    <row r="2959" spans="1:7" x14ac:dyDescent="0.3">
      <c r="A2959">
        <v>27821</v>
      </c>
      <c r="B2959">
        <v>-4.1749676175254699E-2</v>
      </c>
      <c r="C2959">
        <v>-4.13507412904787E-2</v>
      </c>
      <c r="D2959">
        <f t="shared" si="189"/>
        <v>3.9893488477599909E-4</v>
      </c>
      <c r="E2959" s="36">
        <f t="shared" si="190"/>
        <v>3.9893488477599909E-4</v>
      </c>
      <c r="F2959">
        <f t="shared" si="191"/>
        <v>0.95554006958370219</v>
      </c>
      <c r="G2959" s="27">
        <f t="shared" si="192"/>
        <v>0.95554006958370219</v>
      </c>
    </row>
    <row r="2960" spans="1:7" x14ac:dyDescent="0.3">
      <c r="A2960">
        <v>27822</v>
      </c>
      <c r="B2960">
        <v>-4.12312275635449E-2</v>
      </c>
      <c r="C2960">
        <v>-4.0880488146285102E-2</v>
      </c>
      <c r="D2960">
        <f t="shared" si="189"/>
        <v>3.5073941725979885E-4</v>
      </c>
      <c r="E2960" s="36">
        <f t="shared" si="190"/>
        <v>3.5073941725979885E-4</v>
      </c>
      <c r="F2960">
        <f t="shared" si="191"/>
        <v>0.85066450354708678</v>
      </c>
      <c r="G2960" s="27">
        <f t="shared" si="192"/>
        <v>0.85066450354708678</v>
      </c>
    </row>
    <row r="2961" spans="1:7" x14ac:dyDescent="0.3">
      <c r="A2961">
        <v>27823</v>
      </c>
      <c r="B2961">
        <v>-4.0670269556872703E-2</v>
      </c>
      <c r="C2961">
        <v>-4.0357461579701201E-2</v>
      </c>
      <c r="D2961">
        <f t="shared" si="189"/>
        <v>3.1280797717150172E-4</v>
      </c>
      <c r="E2961" s="36">
        <f t="shared" si="190"/>
        <v>3.1280797717150172E-4</v>
      </c>
      <c r="F2961">
        <f t="shared" si="191"/>
        <v>0.76913180212409382</v>
      </c>
      <c r="G2961" s="27">
        <f t="shared" si="192"/>
        <v>0.76913180212409382</v>
      </c>
    </row>
    <row r="2962" spans="1:7" x14ac:dyDescent="0.3">
      <c r="A2962">
        <v>27824</v>
      </c>
      <c r="B2962">
        <v>-4.0151824653925798E-2</v>
      </c>
      <c r="C2962">
        <v>-3.9865435223555797E-2</v>
      </c>
      <c r="D2962">
        <f t="shared" si="189"/>
        <v>2.8638943037000153E-4</v>
      </c>
      <c r="E2962" s="36">
        <f t="shared" si="190"/>
        <v>2.8638943037000153E-4</v>
      </c>
      <c r="F2962">
        <f t="shared" si="191"/>
        <v>0.7132662907313233</v>
      </c>
      <c r="G2962" s="27">
        <f t="shared" si="192"/>
        <v>0.7132662907313233</v>
      </c>
    </row>
    <row r="2963" spans="1:7" x14ac:dyDescent="0.3">
      <c r="A2963">
        <v>27825</v>
      </c>
      <c r="B2963">
        <v>-3.9748637975529501E-2</v>
      </c>
      <c r="C2963">
        <v>-3.9498943919801202E-2</v>
      </c>
      <c r="D2963">
        <f t="shared" si="189"/>
        <v>2.4969405572829867E-4</v>
      </c>
      <c r="E2963" s="36">
        <f t="shared" si="190"/>
        <v>2.4969405572829867E-4</v>
      </c>
      <c r="F2963">
        <f t="shared" si="191"/>
        <v>0.62818267101886138</v>
      </c>
      <c r="G2963" s="27">
        <f t="shared" si="192"/>
        <v>0.62818267101886138</v>
      </c>
    </row>
    <row r="2964" spans="1:7" x14ac:dyDescent="0.3">
      <c r="A2964">
        <v>27826</v>
      </c>
      <c r="B2964">
        <v>-4.0288639951583501E-2</v>
      </c>
      <c r="C2964">
        <v>-4.0011954927863198E-2</v>
      </c>
      <c r="D2964">
        <f t="shared" si="189"/>
        <v>2.7668502372030224E-4</v>
      </c>
      <c r="E2964" s="36">
        <f t="shared" si="190"/>
        <v>2.7668502372030224E-4</v>
      </c>
      <c r="F2964">
        <f t="shared" si="191"/>
        <v>0.6867569221815526</v>
      </c>
      <c r="G2964" s="27">
        <f t="shared" si="192"/>
        <v>0.6867569221815526</v>
      </c>
    </row>
    <row r="2965" spans="1:7" x14ac:dyDescent="0.3">
      <c r="A2965">
        <v>27827</v>
      </c>
      <c r="B2965">
        <v>-4.0788456072646501E-2</v>
      </c>
      <c r="C2965">
        <v>-4.0574736250474898E-2</v>
      </c>
      <c r="D2965">
        <f t="shared" si="189"/>
        <v>2.1371982217160274E-4</v>
      </c>
      <c r="E2965" s="36">
        <f t="shared" si="190"/>
        <v>2.1371982217160274E-4</v>
      </c>
      <c r="F2965">
        <f t="shared" si="191"/>
        <v>0.52397134569387938</v>
      </c>
      <c r="G2965" s="27">
        <f t="shared" si="192"/>
        <v>0.52397134569387938</v>
      </c>
    </row>
    <row r="2966" spans="1:7" x14ac:dyDescent="0.3">
      <c r="A2966">
        <v>27828</v>
      </c>
      <c r="B2966">
        <v>-4.1328458120383903E-2</v>
      </c>
      <c r="C2966">
        <v>-4.1185558102799898E-2</v>
      </c>
      <c r="D2966">
        <f t="shared" si="189"/>
        <v>1.4290001758400506E-4</v>
      </c>
      <c r="E2966" s="36">
        <f t="shared" si="190"/>
        <v>1.4290001758400506E-4</v>
      </c>
      <c r="F2966">
        <f t="shared" si="191"/>
        <v>0.34576663171840982</v>
      </c>
      <c r="G2966" s="27">
        <f t="shared" si="192"/>
        <v>0.34576663171840982</v>
      </c>
    </row>
    <row r="2967" spans="1:7" x14ac:dyDescent="0.3">
      <c r="A2967">
        <v>27829</v>
      </c>
      <c r="B2967">
        <v>-4.1868637890237002E-2</v>
      </c>
      <c r="C2967">
        <v>-4.1622370389733598E-2</v>
      </c>
      <c r="D2967">
        <f t="shared" si="189"/>
        <v>2.4626750050340401E-4</v>
      </c>
      <c r="E2967" s="36">
        <f t="shared" si="190"/>
        <v>2.4626750050340401E-4</v>
      </c>
      <c r="F2967">
        <f t="shared" si="191"/>
        <v>0.58819085815263428</v>
      </c>
      <c r="G2967" s="27">
        <f t="shared" si="192"/>
        <v>0.58819085815263428</v>
      </c>
    </row>
    <row r="2968" spans="1:7" x14ac:dyDescent="0.3">
      <c r="A2968">
        <v>27830</v>
      </c>
      <c r="B2968">
        <v>-4.3416956273701499E-2</v>
      </c>
      <c r="C2968">
        <v>-4.3149209451107E-2</v>
      </c>
      <c r="D2968">
        <f t="shared" si="189"/>
        <v>2.6774682259449872E-4</v>
      </c>
      <c r="E2968" s="36">
        <f t="shared" si="190"/>
        <v>2.6774682259449872E-4</v>
      </c>
      <c r="F2968">
        <f t="shared" si="191"/>
        <v>0.61668722447197022</v>
      </c>
      <c r="G2968" s="27">
        <f t="shared" si="192"/>
        <v>0.61668722447197022</v>
      </c>
    </row>
    <row r="2969" spans="1:7" x14ac:dyDescent="0.3">
      <c r="A2969">
        <v>27831</v>
      </c>
      <c r="B2969">
        <v>-4.50367470386384E-2</v>
      </c>
      <c r="C2969">
        <v>-4.4669801995949797E-2</v>
      </c>
      <c r="D2969">
        <f t="shared" si="189"/>
        <v>3.6694504268860312E-4</v>
      </c>
      <c r="E2969" s="36">
        <f t="shared" si="190"/>
        <v>3.6694504268860312E-4</v>
      </c>
      <c r="F2969">
        <f t="shared" si="191"/>
        <v>0.81476808787675037</v>
      </c>
      <c r="G2969" s="27">
        <f t="shared" si="192"/>
        <v>0.81476808787675037</v>
      </c>
    </row>
    <row r="2970" spans="1:7" x14ac:dyDescent="0.3">
      <c r="A2970">
        <v>27832</v>
      </c>
      <c r="B2970">
        <v>-4.6689329222069802E-2</v>
      </c>
      <c r="C2970">
        <v>-4.6363524905898998E-2</v>
      </c>
      <c r="D2970">
        <f t="shared" si="189"/>
        <v>3.258043161708038E-4</v>
      </c>
      <c r="E2970" s="36">
        <f t="shared" si="190"/>
        <v>3.258043161708038E-4</v>
      </c>
      <c r="F2970">
        <f t="shared" si="191"/>
        <v>0.69781322970216886</v>
      </c>
      <c r="G2970" s="27">
        <f t="shared" si="192"/>
        <v>0.69781322970216886</v>
      </c>
    </row>
    <row r="2971" spans="1:7" x14ac:dyDescent="0.3">
      <c r="A2971">
        <v>27833</v>
      </c>
      <c r="B2971">
        <v>-4.8241123930535097E-2</v>
      </c>
      <c r="C2971">
        <v>-4.7618037357839899E-2</v>
      </c>
      <c r="D2971">
        <f t="shared" si="189"/>
        <v>6.2308657269519868E-4</v>
      </c>
      <c r="E2971" s="36">
        <f t="shared" si="190"/>
        <v>6.2308657269519868E-4</v>
      </c>
      <c r="F2971">
        <f t="shared" si="191"/>
        <v>1.2916087394489677</v>
      </c>
      <c r="G2971" s="27">
        <f t="shared" si="192"/>
        <v>1.2916087394489677</v>
      </c>
    </row>
    <row r="2972" spans="1:7" x14ac:dyDescent="0.3">
      <c r="A2972">
        <v>27834</v>
      </c>
      <c r="B2972">
        <v>-4.3831855665313099E-2</v>
      </c>
      <c r="C2972">
        <v>-4.3451087674999403E-2</v>
      </c>
      <c r="D2972">
        <f t="shared" si="189"/>
        <v>3.8076799031369624E-4</v>
      </c>
      <c r="E2972" s="36">
        <f t="shared" si="190"/>
        <v>3.8076799031369624E-4</v>
      </c>
      <c r="F2972">
        <f t="shared" si="191"/>
        <v>0.86870150609439489</v>
      </c>
      <c r="G2972" s="27">
        <f t="shared" si="192"/>
        <v>0.86870150609439489</v>
      </c>
    </row>
    <row r="2973" spans="1:7" x14ac:dyDescent="0.3">
      <c r="A2973">
        <v>27835</v>
      </c>
      <c r="B2973">
        <v>-4.5606173788310202E-2</v>
      </c>
      <c r="C2973">
        <v>-4.4626294935312602E-2</v>
      </c>
      <c r="D2973">
        <f t="shared" si="189"/>
        <v>9.7987885299759964E-4</v>
      </c>
      <c r="E2973" s="36">
        <f t="shared" si="190"/>
        <v>9.7987885299759964E-4</v>
      </c>
      <c r="F2973">
        <f t="shared" si="191"/>
        <v>2.1485662391804565</v>
      </c>
      <c r="G2973" s="27">
        <f t="shared" si="192"/>
        <v>2.1485662391804565</v>
      </c>
    </row>
    <row r="2974" spans="1:7" x14ac:dyDescent="0.3">
      <c r="A2974">
        <v>27836</v>
      </c>
      <c r="B2974">
        <v>-4.7855389099653901E-2</v>
      </c>
      <c r="C2974">
        <v>-4.6410490579786599E-2</v>
      </c>
      <c r="D2974">
        <f t="shared" si="189"/>
        <v>1.444898519867302E-3</v>
      </c>
      <c r="E2974" s="36">
        <f t="shared" si="190"/>
        <v>1.444898519867302E-3</v>
      </c>
      <c r="F2974">
        <f t="shared" si="191"/>
        <v>3.0193015813923281</v>
      </c>
      <c r="G2974" s="27">
        <f t="shared" si="192"/>
        <v>3.0193015813923281</v>
      </c>
    </row>
    <row r="2975" spans="1:7" x14ac:dyDescent="0.3">
      <c r="A2975">
        <v>27837</v>
      </c>
      <c r="B2975">
        <v>-5.2953326271737301E-2</v>
      </c>
      <c r="C2975">
        <v>-5.1851459174400497E-2</v>
      </c>
      <c r="D2975">
        <f t="shared" si="189"/>
        <v>1.1018670973368047E-3</v>
      </c>
      <c r="E2975" s="36">
        <f t="shared" si="190"/>
        <v>1.1018670973368047E-3</v>
      </c>
      <c r="F2975">
        <f t="shared" si="191"/>
        <v>2.0808269752166684</v>
      </c>
      <c r="G2975" s="27">
        <f t="shared" si="192"/>
        <v>2.0808269752166684</v>
      </c>
    </row>
    <row r="2976" spans="1:7" x14ac:dyDescent="0.3">
      <c r="A2976">
        <v>27838</v>
      </c>
      <c r="B2976">
        <v>-5.6101357869944302E-2</v>
      </c>
      <c r="C2976">
        <v>-5.4968445695792199E-2</v>
      </c>
      <c r="D2976">
        <f t="shared" si="189"/>
        <v>1.1329121741521023E-3</v>
      </c>
      <c r="E2976" s="36">
        <f t="shared" si="190"/>
        <v>1.1329121741521023E-3</v>
      </c>
      <c r="F2976">
        <f t="shared" si="191"/>
        <v>2.0194024122882199</v>
      </c>
      <c r="G2976" s="27">
        <f t="shared" si="192"/>
        <v>2.0194024122882199</v>
      </c>
    </row>
    <row r="2977" spans="1:7" x14ac:dyDescent="0.3">
      <c r="A2977">
        <v>27839</v>
      </c>
      <c r="B2977">
        <v>-5.9140668547868501E-2</v>
      </c>
      <c r="C2977">
        <v>-5.7903898400315797E-2</v>
      </c>
      <c r="D2977">
        <f t="shared" si="189"/>
        <v>1.2367701475527043E-3</v>
      </c>
      <c r="E2977" s="36">
        <f t="shared" si="190"/>
        <v>1.2367701475527043E-3</v>
      </c>
      <c r="F2977">
        <f t="shared" si="191"/>
        <v>2.0912346409335254</v>
      </c>
      <c r="G2977" s="27">
        <f t="shared" si="192"/>
        <v>2.0912346409335254</v>
      </c>
    </row>
    <row r="2978" spans="1:7" x14ac:dyDescent="0.3">
      <c r="A2978">
        <v>27840</v>
      </c>
      <c r="B2978">
        <v>-6.0571139012719703E-2</v>
      </c>
      <c r="C2978">
        <v>-5.9170641516090701E-2</v>
      </c>
      <c r="D2978">
        <f t="shared" si="189"/>
        <v>1.4004974966290024E-3</v>
      </c>
      <c r="E2978" s="36">
        <f t="shared" si="190"/>
        <v>1.4004974966290024E-3</v>
      </c>
      <c r="F2978">
        <f t="shared" si="191"/>
        <v>2.3121531466246714</v>
      </c>
      <c r="G2978" s="27">
        <f t="shared" si="192"/>
        <v>2.3121531466246714</v>
      </c>
    </row>
    <row r="2979" spans="1:7" x14ac:dyDescent="0.3">
      <c r="A2979">
        <v>28321</v>
      </c>
      <c r="B2979">
        <v>-6.1960048302483597E-2</v>
      </c>
      <c r="C2979">
        <v>-6.0851465754438602E-2</v>
      </c>
      <c r="D2979">
        <f t="shared" si="189"/>
        <v>1.1085825480449951E-3</v>
      </c>
      <c r="E2979" s="36">
        <f t="shared" si="190"/>
        <v>1.1085825480449951E-3</v>
      </c>
      <c r="F2979">
        <f t="shared" si="191"/>
        <v>1.7891892895773598</v>
      </c>
      <c r="G2979" s="27">
        <f t="shared" si="192"/>
        <v>1.7891892895773598</v>
      </c>
    </row>
    <row r="2980" spans="1:7" x14ac:dyDescent="0.3">
      <c r="A2980">
        <v>28322</v>
      </c>
      <c r="B2980">
        <v>-6.1474157757658701E-2</v>
      </c>
      <c r="C2980">
        <v>-6.0474296035109003E-2</v>
      </c>
      <c r="D2980">
        <f t="shared" si="189"/>
        <v>9.9986172254969835E-4</v>
      </c>
      <c r="E2980" s="36">
        <f t="shared" si="190"/>
        <v>9.9986172254969835E-4</v>
      </c>
      <c r="F2980">
        <f t="shared" si="191"/>
        <v>1.6264748619921214</v>
      </c>
      <c r="G2980" s="27">
        <f t="shared" si="192"/>
        <v>1.6264748619921214</v>
      </c>
    </row>
    <row r="2981" spans="1:7" x14ac:dyDescent="0.3">
      <c r="A2981">
        <v>28323</v>
      </c>
      <c r="B2981">
        <v>-6.0915265051448501E-2</v>
      </c>
      <c r="C2981">
        <v>-5.9869489246447298E-2</v>
      </c>
      <c r="D2981">
        <f t="shared" si="189"/>
        <v>1.0457758050012034E-3</v>
      </c>
      <c r="E2981" s="36">
        <f t="shared" si="190"/>
        <v>1.0457758050012034E-3</v>
      </c>
      <c r="F2981">
        <f t="shared" si="191"/>
        <v>1.7167713283656409</v>
      </c>
      <c r="G2981" s="27">
        <f t="shared" si="192"/>
        <v>1.7167713283656409</v>
      </c>
    </row>
    <row r="2982" spans="1:7" x14ac:dyDescent="0.3">
      <c r="A2982">
        <v>28324</v>
      </c>
      <c r="B2982">
        <v>-6.0358034592585201E-2</v>
      </c>
      <c r="C2982">
        <v>-5.9471413221220501E-2</v>
      </c>
      <c r="D2982">
        <f t="shared" si="189"/>
        <v>8.8662137136470004E-4</v>
      </c>
      <c r="E2982" s="36">
        <f t="shared" si="190"/>
        <v>8.8662137136470004E-4</v>
      </c>
      <c r="F2982">
        <f t="shared" si="191"/>
        <v>1.4689367825665065</v>
      </c>
      <c r="G2982" s="27">
        <f t="shared" si="192"/>
        <v>1.4689367825665065</v>
      </c>
    </row>
    <row r="2983" spans="1:7" x14ac:dyDescent="0.3">
      <c r="A2983">
        <v>28325</v>
      </c>
      <c r="B2983">
        <v>-5.9811017055376198E-2</v>
      </c>
      <c r="C2983">
        <v>-5.8916766276435099E-2</v>
      </c>
      <c r="D2983">
        <f t="shared" si="189"/>
        <v>8.9425077894109833E-4</v>
      </c>
      <c r="E2983" s="36">
        <f t="shared" si="190"/>
        <v>8.9425077894109833E-4</v>
      </c>
      <c r="F2983">
        <f t="shared" si="191"/>
        <v>1.4951271905527936</v>
      </c>
      <c r="G2983" s="27">
        <f t="shared" si="192"/>
        <v>1.4951271905527936</v>
      </c>
    </row>
    <row r="2984" spans="1:7" x14ac:dyDescent="0.3">
      <c r="A2984">
        <v>28326</v>
      </c>
      <c r="B2984">
        <v>-5.9428852444711001E-2</v>
      </c>
      <c r="C2984">
        <v>-5.8532484068141301E-2</v>
      </c>
      <c r="D2984">
        <f t="shared" si="189"/>
        <v>8.9636837656970059E-4</v>
      </c>
      <c r="E2984" s="36">
        <f t="shared" si="190"/>
        <v>8.9636837656970059E-4</v>
      </c>
      <c r="F2984">
        <f t="shared" si="191"/>
        <v>1.5083050398855125</v>
      </c>
      <c r="G2984" s="27">
        <f t="shared" si="192"/>
        <v>1.5083050398855125</v>
      </c>
    </row>
    <row r="2985" spans="1:7" x14ac:dyDescent="0.3">
      <c r="A2985">
        <v>28327</v>
      </c>
      <c r="B2985">
        <v>-5.9071510109274701E-2</v>
      </c>
      <c r="C2985">
        <v>-5.8237751785337001E-2</v>
      </c>
      <c r="D2985">
        <f t="shared" si="189"/>
        <v>8.337583239377E-4</v>
      </c>
      <c r="E2985" s="36">
        <f t="shared" si="190"/>
        <v>8.337583239377E-4</v>
      </c>
      <c r="F2985">
        <f t="shared" si="191"/>
        <v>1.4114389870774493</v>
      </c>
      <c r="G2985" s="27">
        <f t="shared" si="192"/>
        <v>1.4114389870774493</v>
      </c>
    </row>
    <row r="2986" spans="1:7" x14ac:dyDescent="0.3">
      <c r="A2986">
        <v>28328</v>
      </c>
      <c r="B2986">
        <v>-5.87073265186542E-2</v>
      </c>
      <c r="C2986">
        <v>-5.778646093571E-2</v>
      </c>
      <c r="D2986">
        <f t="shared" si="189"/>
        <v>9.2086558294419973E-4</v>
      </c>
      <c r="E2986" s="36">
        <f t="shared" si="190"/>
        <v>9.2086558294419973E-4</v>
      </c>
      <c r="F2986">
        <f t="shared" si="191"/>
        <v>1.5685701215700829</v>
      </c>
      <c r="G2986" s="27">
        <f t="shared" si="192"/>
        <v>1.5685701215700829</v>
      </c>
    </row>
    <row r="2987" spans="1:7" x14ac:dyDescent="0.3">
      <c r="A2987">
        <v>28329</v>
      </c>
      <c r="B2987">
        <v>-5.8337782875355099E-2</v>
      </c>
      <c r="C2987">
        <v>-5.7380595961114202E-2</v>
      </c>
      <c r="D2987">
        <f t="shared" si="189"/>
        <v>9.5718691424089702E-4</v>
      </c>
      <c r="E2987" s="36">
        <f t="shared" si="190"/>
        <v>9.5718691424089702E-4</v>
      </c>
      <c r="F2987">
        <f t="shared" si="191"/>
        <v>1.6407666988065506</v>
      </c>
      <c r="G2987" s="27">
        <f t="shared" si="192"/>
        <v>1.6407666988065506</v>
      </c>
    </row>
    <row r="2988" spans="1:7" x14ac:dyDescent="0.3">
      <c r="A2988">
        <v>28330</v>
      </c>
      <c r="B2988">
        <v>-5.8303448877476301E-2</v>
      </c>
      <c r="C2988">
        <v>-5.7531056322240801E-2</v>
      </c>
      <c r="D2988">
        <f t="shared" si="189"/>
        <v>7.7239255523550016E-4</v>
      </c>
      <c r="E2988" s="36">
        <f t="shared" si="190"/>
        <v>7.7239255523550016E-4</v>
      </c>
      <c r="F2988">
        <f t="shared" si="191"/>
        <v>1.3247802147325278</v>
      </c>
      <c r="G2988" s="27">
        <f t="shared" si="192"/>
        <v>1.3247802147325278</v>
      </c>
    </row>
    <row r="2989" spans="1:7" x14ac:dyDescent="0.3">
      <c r="A2989">
        <v>28331</v>
      </c>
      <c r="B2989">
        <v>-5.8263571596083599E-2</v>
      </c>
      <c r="C2989">
        <v>-5.7456844957576601E-2</v>
      </c>
      <c r="D2989">
        <f t="shared" si="189"/>
        <v>8.0672663850699794E-4</v>
      </c>
      <c r="E2989" s="36">
        <f t="shared" si="190"/>
        <v>8.0672663850699794E-4</v>
      </c>
      <c r="F2989">
        <f t="shared" si="191"/>
        <v>1.3846158352592739</v>
      </c>
      <c r="G2989" s="27">
        <f t="shared" si="192"/>
        <v>1.3846158352592739</v>
      </c>
    </row>
    <row r="2990" spans="1:7" x14ac:dyDescent="0.3">
      <c r="A2990">
        <v>28332</v>
      </c>
      <c r="B2990">
        <v>-5.8232491423342699E-2</v>
      </c>
      <c r="C2990">
        <v>-5.7567761368808597E-2</v>
      </c>
      <c r="D2990">
        <f t="shared" si="189"/>
        <v>6.6473005453410172E-4</v>
      </c>
      <c r="E2990" s="36">
        <f t="shared" si="190"/>
        <v>6.6473005453410172E-4</v>
      </c>
      <c r="F2990">
        <f t="shared" si="191"/>
        <v>1.1415105867643545</v>
      </c>
      <c r="G2990" s="27">
        <f t="shared" si="192"/>
        <v>1.1415105867643545</v>
      </c>
    </row>
    <row r="2991" spans="1:7" x14ac:dyDescent="0.3">
      <c r="A2991">
        <v>28333</v>
      </c>
      <c r="B2991">
        <v>-5.8183843749479498E-2</v>
      </c>
      <c r="C2991">
        <v>-5.7497632104489202E-2</v>
      </c>
      <c r="D2991">
        <f t="shared" si="189"/>
        <v>6.8621164499029635E-4</v>
      </c>
      <c r="E2991" s="36">
        <f t="shared" si="190"/>
        <v>6.8621164499029635E-4</v>
      </c>
      <c r="F2991">
        <f t="shared" si="191"/>
        <v>1.1793852051866804</v>
      </c>
      <c r="G2991" s="27">
        <f t="shared" si="192"/>
        <v>1.1793852051866804</v>
      </c>
    </row>
    <row r="2992" spans="1:7" x14ac:dyDescent="0.3">
      <c r="A2992">
        <v>28334</v>
      </c>
      <c r="B2992">
        <v>-5.8629109469304802E-2</v>
      </c>
      <c r="C2992">
        <v>-5.7836386843519799E-2</v>
      </c>
      <c r="D2992">
        <f t="shared" si="189"/>
        <v>7.9272262578500285E-4</v>
      </c>
      <c r="E2992" s="36">
        <f t="shared" si="190"/>
        <v>7.9272262578500285E-4</v>
      </c>
      <c r="F2992">
        <f t="shared" si="191"/>
        <v>1.3520973334927282</v>
      </c>
      <c r="G2992" s="27">
        <f t="shared" si="192"/>
        <v>1.3520973334927282</v>
      </c>
    </row>
    <row r="2993" spans="1:7" x14ac:dyDescent="0.3">
      <c r="A2993">
        <v>28335</v>
      </c>
      <c r="B2993">
        <v>-5.90758295415078E-2</v>
      </c>
      <c r="C2993">
        <v>-5.82906184355075E-2</v>
      </c>
      <c r="D2993">
        <f t="shared" si="189"/>
        <v>7.8521110600029975E-4</v>
      </c>
      <c r="E2993" s="36">
        <f t="shared" si="190"/>
        <v>7.8521110600029975E-4</v>
      </c>
      <c r="F2993">
        <f t="shared" si="191"/>
        <v>1.3291579857521856</v>
      </c>
      <c r="G2993" s="27">
        <f t="shared" si="192"/>
        <v>1.3291579857521856</v>
      </c>
    </row>
    <row r="2994" spans="1:7" x14ac:dyDescent="0.3">
      <c r="A2994">
        <v>28336</v>
      </c>
      <c r="B2994">
        <v>-5.9503381361804102E-2</v>
      </c>
      <c r="C2994">
        <v>-5.8610332578438597E-2</v>
      </c>
      <c r="D2994">
        <f t="shared" si="189"/>
        <v>8.9304878336550486E-4</v>
      </c>
      <c r="E2994" s="36">
        <f t="shared" si="190"/>
        <v>8.9304878336550486E-4</v>
      </c>
      <c r="F2994">
        <f t="shared" si="191"/>
        <v>1.5008370330005532</v>
      </c>
      <c r="G2994" s="27">
        <f t="shared" si="192"/>
        <v>1.5008370330005532</v>
      </c>
    </row>
    <row r="2995" spans="1:7" x14ac:dyDescent="0.3">
      <c r="A2995">
        <v>28337</v>
      </c>
      <c r="B2995">
        <v>-5.9940814763540899E-2</v>
      </c>
      <c r="C2995">
        <v>-5.92263770143968E-2</v>
      </c>
      <c r="D2995">
        <f t="shared" si="189"/>
        <v>7.1443774914409924E-4</v>
      </c>
      <c r="E2995" s="36">
        <f t="shared" si="190"/>
        <v>7.1443774914409924E-4</v>
      </c>
      <c r="F2995">
        <f t="shared" si="191"/>
        <v>1.1919053018589552</v>
      </c>
      <c r="G2995" s="27">
        <f t="shared" si="192"/>
        <v>1.1919053018589552</v>
      </c>
    </row>
    <row r="2996" spans="1:7" x14ac:dyDescent="0.3">
      <c r="A2996">
        <v>28338</v>
      </c>
      <c r="B2996">
        <v>-6.0666881066686801E-2</v>
      </c>
      <c r="C2996">
        <v>-5.9782659073044399E-2</v>
      </c>
      <c r="D2996">
        <f t="shared" si="189"/>
        <v>8.84221993642402E-4</v>
      </c>
      <c r="E2996" s="36">
        <f t="shared" si="190"/>
        <v>8.84221993642402E-4</v>
      </c>
      <c r="F2996">
        <f t="shared" si="191"/>
        <v>1.4575036298148234</v>
      </c>
      <c r="G2996" s="27">
        <f t="shared" si="192"/>
        <v>1.4575036298148234</v>
      </c>
    </row>
    <row r="2997" spans="1:7" x14ac:dyDescent="0.3">
      <c r="A2997">
        <v>28339</v>
      </c>
      <c r="B2997">
        <v>-6.1395929577607297E-2</v>
      </c>
      <c r="C2997">
        <v>-6.0439323701403501E-2</v>
      </c>
      <c r="D2997">
        <f t="shared" si="189"/>
        <v>9.5660587620379628E-4</v>
      </c>
      <c r="E2997" s="36">
        <f t="shared" si="190"/>
        <v>9.5660587620379628E-4</v>
      </c>
      <c r="F2997">
        <f t="shared" si="191"/>
        <v>1.558093317887796</v>
      </c>
      <c r="G2997" s="27">
        <f t="shared" si="192"/>
        <v>1.558093317887796</v>
      </c>
    </row>
    <row r="2998" spans="1:7" x14ac:dyDescent="0.3">
      <c r="A2998">
        <v>28340</v>
      </c>
      <c r="B2998">
        <v>-6.2114262426864103E-2</v>
      </c>
      <c r="C2998">
        <v>-6.1164589789374002E-2</v>
      </c>
      <c r="D2998">
        <f t="shared" si="189"/>
        <v>9.49672637490101E-4</v>
      </c>
      <c r="E2998" s="36">
        <f t="shared" si="190"/>
        <v>9.49672637490101E-4</v>
      </c>
      <c r="F2998">
        <f t="shared" si="191"/>
        <v>1.5289123630958104</v>
      </c>
      <c r="G2998" s="27">
        <f t="shared" si="192"/>
        <v>1.5289123630958104</v>
      </c>
    </row>
    <row r="2999" spans="1:7" x14ac:dyDescent="0.3">
      <c r="A2999">
        <v>28341</v>
      </c>
      <c r="B2999">
        <v>-6.2846171522243297E-2</v>
      </c>
      <c r="C2999">
        <v>-6.1867786998495003E-2</v>
      </c>
      <c r="D2999">
        <f t="shared" si="189"/>
        <v>9.7838452374829354E-4</v>
      </c>
      <c r="E2999" s="36">
        <f t="shared" si="190"/>
        <v>9.7838452374829354E-4</v>
      </c>
      <c r="F2999">
        <f t="shared" si="191"/>
        <v>1.5567925619812999</v>
      </c>
      <c r="G2999" s="27">
        <f t="shared" si="192"/>
        <v>1.5567925619812999</v>
      </c>
    </row>
    <row r="3000" spans="1:7" x14ac:dyDescent="0.3">
      <c r="A3000">
        <v>28342</v>
      </c>
      <c r="B3000">
        <v>-6.4695485829775606E-2</v>
      </c>
      <c r="C3000">
        <v>-6.3766527769223494E-2</v>
      </c>
      <c r="D3000">
        <f t="shared" si="189"/>
        <v>9.289580605521125E-4</v>
      </c>
      <c r="E3000" s="36">
        <f t="shared" si="190"/>
        <v>9.289580605521125E-4</v>
      </c>
      <c r="F3000">
        <f t="shared" si="191"/>
        <v>1.435893167254904</v>
      </c>
      <c r="G3000" s="27">
        <f t="shared" si="192"/>
        <v>1.435893167254904</v>
      </c>
    </row>
    <row r="3001" spans="1:7" x14ac:dyDescent="0.3">
      <c r="A3001">
        <v>28343</v>
      </c>
      <c r="B3001">
        <v>-6.6530406239055706E-2</v>
      </c>
      <c r="C3001">
        <v>-6.56317094902856E-2</v>
      </c>
      <c r="D3001">
        <f t="shared" si="189"/>
        <v>8.9869674877010586E-4</v>
      </c>
      <c r="E3001" s="36">
        <f t="shared" si="190"/>
        <v>8.9869674877010586E-4</v>
      </c>
      <c r="F3001">
        <f t="shared" si="191"/>
        <v>1.350806044293382</v>
      </c>
      <c r="G3001" s="27">
        <f t="shared" si="192"/>
        <v>1.350806044293382</v>
      </c>
    </row>
    <row r="3002" spans="1:7" x14ac:dyDescent="0.3">
      <c r="A3002">
        <v>28344</v>
      </c>
      <c r="B3002">
        <v>-6.8357219958187998E-2</v>
      </c>
      <c r="C3002">
        <v>-6.7307786948572104E-2</v>
      </c>
      <c r="D3002">
        <f t="shared" si="189"/>
        <v>1.0494330096158938E-3</v>
      </c>
      <c r="E3002" s="36">
        <f t="shared" si="190"/>
        <v>1.0494330096158938E-3</v>
      </c>
      <c r="F3002">
        <f t="shared" si="191"/>
        <v>1.5352189721258407</v>
      </c>
      <c r="G3002" s="27">
        <f t="shared" si="192"/>
        <v>1.5352189721258407</v>
      </c>
    </row>
    <row r="3003" spans="1:7" x14ac:dyDescent="0.3">
      <c r="A3003">
        <v>28345</v>
      </c>
      <c r="B3003">
        <v>-6.8156088885581098E-2</v>
      </c>
      <c r="C3003">
        <v>-6.6946743476023599E-2</v>
      </c>
      <c r="D3003">
        <f t="shared" si="189"/>
        <v>1.2093454095574996E-3</v>
      </c>
      <c r="E3003" s="36">
        <f t="shared" si="190"/>
        <v>1.2093454095574996E-3</v>
      </c>
      <c r="F3003">
        <f t="shared" si="191"/>
        <v>1.774376184624856</v>
      </c>
      <c r="G3003" s="27">
        <f t="shared" si="192"/>
        <v>1.774376184624856</v>
      </c>
    </row>
    <row r="3004" spans="1:7" x14ac:dyDescent="0.3">
      <c r="A3004">
        <v>28346</v>
      </c>
      <c r="B3004">
        <v>-6.7417786598611001E-2</v>
      </c>
      <c r="C3004">
        <v>-6.6411959093355705E-2</v>
      </c>
      <c r="D3004">
        <f t="shared" si="189"/>
        <v>1.0058275052552967E-3</v>
      </c>
      <c r="E3004" s="36">
        <f t="shared" si="190"/>
        <v>1.0058275052552967E-3</v>
      </c>
      <c r="F3004">
        <f t="shared" si="191"/>
        <v>1.4919319603945875</v>
      </c>
      <c r="G3004" s="27">
        <f t="shared" si="192"/>
        <v>1.4919319603945875</v>
      </c>
    </row>
    <row r="3005" spans="1:7" x14ac:dyDescent="0.3">
      <c r="A3005">
        <v>28347</v>
      </c>
      <c r="B3005">
        <v>-6.6856692143530502E-2</v>
      </c>
      <c r="C3005">
        <v>-6.5867838796624806E-2</v>
      </c>
      <c r="D3005">
        <f t="shared" si="189"/>
        <v>9.8885334690569648E-4</v>
      </c>
      <c r="E3005" s="36">
        <f t="shared" si="190"/>
        <v>9.8885334690569648E-4</v>
      </c>
      <c r="F3005">
        <f t="shared" si="191"/>
        <v>1.4790641223810301</v>
      </c>
      <c r="G3005" s="27">
        <f t="shared" si="192"/>
        <v>1.4790641223810301</v>
      </c>
    </row>
    <row r="3006" spans="1:7" x14ac:dyDescent="0.3">
      <c r="A3006">
        <v>28348</v>
      </c>
      <c r="B3006">
        <v>-6.6190463937467706E-2</v>
      </c>
      <c r="C3006">
        <v>-6.5273796301089995E-2</v>
      </c>
      <c r="D3006">
        <f t="shared" si="189"/>
        <v>9.1666763637771043E-4</v>
      </c>
      <c r="E3006" s="36">
        <f t="shared" si="190"/>
        <v>9.1666763637771043E-4</v>
      </c>
      <c r="F3006">
        <f t="shared" si="191"/>
        <v>1.3848938077299418</v>
      </c>
      <c r="G3006" s="27">
        <f t="shared" si="192"/>
        <v>1.3848938077299418</v>
      </c>
    </row>
    <row r="3007" spans="1:7" x14ac:dyDescent="0.3">
      <c r="A3007">
        <v>28349</v>
      </c>
      <c r="B3007">
        <v>-6.5456762210331906E-2</v>
      </c>
      <c r="C3007">
        <v>-6.4675764860619503E-2</v>
      </c>
      <c r="D3007">
        <f t="shared" si="189"/>
        <v>7.8099734971240342E-4</v>
      </c>
      <c r="E3007" s="36">
        <f t="shared" si="190"/>
        <v>7.8099734971240342E-4</v>
      </c>
      <c r="F3007">
        <f t="shared" si="191"/>
        <v>1.1931499868612936</v>
      </c>
      <c r="G3007" s="27">
        <f t="shared" si="192"/>
        <v>1.1931499868612936</v>
      </c>
    </row>
    <row r="3008" spans="1:7" x14ac:dyDescent="0.3">
      <c r="A3008">
        <v>28350</v>
      </c>
      <c r="B3008">
        <v>-6.5068626286217804E-2</v>
      </c>
      <c r="C3008">
        <v>-6.4357034818467704E-2</v>
      </c>
      <c r="D3008">
        <f t="shared" si="189"/>
        <v>7.1159146775010007E-4</v>
      </c>
      <c r="E3008" s="36">
        <f t="shared" si="190"/>
        <v>7.1159146775010007E-4</v>
      </c>
      <c r="F3008">
        <f t="shared" si="191"/>
        <v>1.0936014917850239</v>
      </c>
      <c r="G3008" s="27">
        <f t="shared" si="192"/>
        <v>1.0936014917850239</v>
      </c>
    </row>
    <row r="3009" spans="1:7" x14ac:dyDescent="0.3">
      <c r="A3009">
        <v>28351</v>
      </c>
      <c r="B3009">
        <v>-6.4759545912830604E-2</v>
      </c>
      <c r="C3009">
        <v>-6.3397435424971602E-2</v>
      </c>
      <c r="D3009">
        <f t="shared" si="189"/>
        <v>1.3621104878590029E-3</v>
      </c>
      <c r="E3009" s="36">
        <f t="shared" si="190"/>
        <v>1.3621104878590029E-3</v>
      </c>
      <c r="F3009">
        <f t="shared" si="191"/>
        <v>2.1033354521856404</v>
      </c>
      <c r="G3009" s="27">
        <f t="shared" si="192"/>
        <v>2.1033354521856404</v>
      </c>
    </row>
    <row r="3010" spans="1:7" x14ac:dyDescent="0.3">
      <c r="A3010">
        <v>28352</v>
      </c>
      <c r="B3010">
        <v>-6.2367173375062597E-2</v>
      </c>
      <c r="C3010">
        <v>-6.0919798208147698E-2</v>
      </c>
      <c r="D3010">
        <f t="shared" si="189"/>
        <v>1.4473751669148993E-3</v>
      </c>
      <c r="E3010" s="36">
        <f t="shared" si="190"/>
        <v>1.4473751669148993E-3</v>
      </c>
      <c r="F3010">
        <f t="shared" si="191"/>
        <v>2.3207323477860706</v>
      </c>
      <c r="G3010" s="27">
        <f t="shared" si="192"/>
        <v>2.3207323477860706</v>
      </c>
    </row>
    <row r="3011" spans="1:7" x14ac:dyDescent="0.3">
      <c r="A3011">
        <v>28353</v>
      </c>
      <c r="B3011">
        <v>-6.2230942231781598E-2</v>
      </c>
      <c r="C3011">
        <v>-6.06556322209406E-2</v>
      </c>
      <c r="D3011">
        <f t="shared" si="189"/>
        <v>1.5753100108409981E-3</v>
      </c>
      <c r="E3011" s="36">
        <f t="shared" si="190"/>
        <v>1.5753100108409981E-3</v>
      </c>
      <c r="F3011">
        <f t="shared" si="191"/>
        <v>2.5313934746057578</v>
      </c>
      <c r="G3011" s="27">
        <f t="shared" si="192"/>
        <v>2.5313934746057578</v>
      </c>
    </row>
    <row r="3012" spans="1:7" x14ac:dyDescent="0.3">
      <c r="A3012">
        <v>28354</v>
      </c>
      <c r="B3012">
        <v>-6.3138097317451902E-2</v>
      </c>
      <c r="C3012">
        <v>-6.1553026164313497E-2</v>
      </c>
      <c r="D3012">
        <f t="shared" ref="D3012:D3075" si="193">ABS(B3012-C3012)</f>
        <v>1.5850711531384051E-3</v>
      </c>
      <c r="E3012" s="36">
        <f t="shared" ref="E3012:E3075" si="194">D3012</f>
        <v>1.5850711531384051E-3</v>
      </c>
      <c r="F3012">
        <f t="shared" ref="F3012:F3075" si="195">ABS(E3012/B3012)*100</f>
        <v>2.5104829262890664</v>
      </c>
      <c r="G3012" s="27">
        <f t="shared" ref="G3012:G3075" si="196">F3012</f>
        <v>2.5104829262890664</v>
      </c>
    </row>
    <row r="3013" spans="1:7" x14ac:dyDescent="0.3">
      <c r="A3013">
        <v>28355</v>
      </c>
      <c r="B3013">
        <v>-6.3873198505255399E-2</v>
      </c>
      <c r="C3013">
        <v>-6.2444387671731202E-2</v>
      </c>
      <c r="D3013">
        <f t="shared" si="193"/>
        <v>1.4288108335241967E-3</v>
      </c>
      <c r="E3013" s="36">
        <f t="shared" si="194"/>
        <v>1.4288108335241967E-3</v>
      </c>
      <c r="F3013">
        <f t="shared" si="195"/>
        <v>2.2369489347032401</v>
      </c>
      <c r="G3013" s="27">
        <f t="shared" si="196"/>
        <v>2.2369489347032401</v>
      </c>
    </row>
    <row r="3014" spans="1:7" x14ac:dyDescent="0.3">
      <c r="A3014">
        <v>28356</v>
      </c>
      <c r="B3014">
        <v>-6.4671047742140095E-2</v>
      </c>
      <c r="C3014">
        <v>-6.33351436478089E-2</v>
      </c>
      <c r="D3014">
        <f t="shared" si="193"/>
        <v>1.3359040943311945E-3</v>
      </c>
      <c r="E3014" s="36">
        <f t="shared" si="194"/>
        <v>1.3359040943311945E-3</v>
      </c>
      <c r="F3014">
        <f t="shared" si="195"/>
        <v>2.0656911260472905</v>
      </c>
      <c r="G3014" s="27">
        <f t="shared" si="196"/>
        <v>2.0656911260472905</v>
      </c>
    </row>
    <row r="3015" spans="1:7" x14ac:dyDescent="0.3">
      <c r="A3015">
        <v>28357</v>
      </c>
      <c r="B3015">
        <v>-6.5474096626882597E-2</v>
      </c>
      <c r="C3015">
        <v>-6.4099870568429695E-2</v>
      </c>
      <c r="D3015">
        <f t="shared" si="193"/>
        <v>1.3742260584529015E-3</v>
      </c>
      <c r="E3015" s="36">
        <f t="shared" si="194"/>
        <v>1.3742260584529015E-3</v>
      </c>
      <c r="F3015">
        <f t="shared" si="195"/>
        <v>2.0988850999872621</v>
      </c>
      <c r="G3015" s="27">
        <f t="shared" si="196"/>
        <v>2.0988850999872621</v>
      </c>
    </row>
    <row r="3016" spans="1:7" x14ac:dyDescent="0.3">
      <c r="A3016">
        <v>28358</v>
      </c>
      <c r="B3016">
        <v>-6.62568287661153E-2</v>
      </c>
      <c r="C3016">
        <v>-6.4963512875823304E-2</v>
      </c>
      <c r="D3016">
        <f t="shared" si="193"/>
        <v>1.2933158902919961E-3</v>
      </c>
      <c r="E3016" s="36">
        <f t="shared" si="194"/>
        <v>1.2933158902919961E-3</v>
      </c>
      <c r="F3016">
        <f t="shared" si="195"/>
        <v>1.9519737276550979</v>
      </c>
      <c r="G3016" s="27">
        <f t="shared" si="196"/>
        <v>1.9519737276550979</v>
      </c>
    </row>
    <row r="3017" spans="1:7" x14ac:dyDescent="0.3">
      <c r="A3017">
        <v>28359</v>
      </c>
      <c r="B3017">
        <v>-6.9090482714301904E-2</v>
      </c>
      <c r="C3017">
        <v>-6.7608256564654898E-2</v>
      </c>
      <c r="D3017">
        <f t="shared" si="193"/>
        <v>1.4822261496470063E-3</v>
      </c>
      <c r="E3017" s="36">
        <f t="shared" si="194"/>
        <v>1.4822261496470063E-3</v>
      </c>
      <c r="F3017">
        <f t="shared" si="195"/>
        <v>2.1453405612697822</v>
      </c>
      <c r="G3017" s="27">
        <f t="shared" si="196"/>
        <v>2.1453405612697822</v>
      </c>
    </row>
    <row r="3018" spans="1:7" x14ac:dyDescent="0.3">
      <c r="A3018">
        <v>28360</v>
      </c>
      <c r="B3018">
        <v>-6.9856870836618901E-2</v>
      </c>
      <c r="C3018">
        <v>-6.8498722289397296E-2</v>
      </c>
      <c r="D3018">
        <f t="shared" si="193"/>
        <v>1.3581485472216048E-3</v>
      </c>
      <c r="E3018" s="36">
        <f t="shared" si="194"/>
        <v>1.3581485472216048E-3</v>
      </c>
      <c r="F3018">
        <f t="shared" si="195"/>
        <v>1.944187495025421</v>
      </c>
      <c r="G3018" s="27">
        <f t="shared" si="196"/>
        <v>1.944187495025421</v>
      </c>
    </row>
    <row r="3019" spans="1:7" x14ac:dyDescent="0.3">
      <c r="A3019">
        <v>28361</v>
      </c>
      <c r="B3019">
        <v>-7.0931558833003894E-2</v>
      </c>
      <c r="C3019">
        <v>-6.9851145910624496E-2</v>
      </c>
      <c r="D3019">
        <f t="shared" si="193"/>
        <v>1.0804129223793979E-3</v>
      </c>
      <c r="E3019" s="36">
        <f t="shared" si="194"/>
        <v>1.0804129223793979E-3</v>
      </c>
      <c r="F3019">
        <f t="shared" si="195"/>
        <v>1.5231766228669013</v>
      </c>
      <c r="G3019" s="27">
        <f t="shared" si="196"/>
        <v>1.5231766228669013</v>
      </c>
    </row>
    <row r="3020" spans="1:7" x14ac:dyDescent="0.3">
      <c r="A3020">
        <v>28362</v>
      </c>
      <c r="B3020">
        <v>-7.1160598749568496E-2</v>
      </c>
      <c r="C3020">
        <v>-7.0188404028416806E-2</v>
      </c>
      <c r="D3020">
        <f t="shared" si="193"/>
        <v>9.7219472115168959E-4</v>
      </c>
      <c r="E3020" s="36">
        <f t="shared" si="194"/>
        <v>9.7219472115168959E-4</v>
      </c>
      <c r="F3020">
        <f t="shared" si="195"/>
        <v>1.3661980621791561</v>
      </c>
      <c r="G3020" s="27">
        <f t="shared" si="196"/>
        <v>1.3661980621791561</v>
      </c>
    </row>
    <row r="3021" spans="1:7" x14ac:dyDescent="0.3">
      <c r="A3021">
        <v>28363</v>
      </c>
      <c r="B3021">
        <v>-7.1460251952600196E-2</v>
      </c>
      <c r="C3021">
        <v>-7.0588047999647602E-2</v>
      </c>
      <c r="D3021">
        <f t="shared" si="193"/>
        <v>8.7220395295259379E-4</v>
      </c>
      <c r="E3021" s="36">
        <f t="shared" si="194"/>
        <v>8.7220395295259379E-4</v>
      </c>
      <c r="F3021">
        <f t="shared" si="195"/>
        <v>1.2205441894203357</v>
      </c>
      <c r="G3021" s="27">
        <f t="shared" si="196"/>
        <v>1.2205441894203357</v>
      </c>
    </row>
    <row r="3022" spans="1:7" x14ac:dyDescent="0.3">
      <c r="A3022">
        <v>28364</v>
      </c>
      <c r="B3022">
        <v>-7.1733886204050801E-2</v>
      </c>
      <c r="C3022">
        <v>-7.0461471691223104E-2</v>
      </c>
      <c r="D3022">
        <f t="shared" si="193"/>
        <v>1.2724145128276965E-3</v>
      </c>
      <c r="E3022" s="36">
        <f t="shared" si="194"/>
        <v>1.2724145128276965E-3</v>
      </c>
      <c r="F3022">
        <f t="shared" si="195"/>
        <v>1.7737983819923635</v>
      </c>
      <c r="G3022" s="27">
        <f t="shared" si="196"/>
        <v>1.7737983819923635</v>
      </c>
    </row>
    <row r="3023" spans="1:7" x14ac:dyDescent="0.3">
      <c r="A3023">
        <v>28365</v>
      </c>
      <c r="B3023">
        <v>-7.2115832013887202E-2</v>
      </c>
      <c r="C3023">
        <v>-7.0874303030460703E-2</v>
      </c>
      <c r="D3023">
        <f t="shared" si="193"/>
        <v>1.2415289834264986E-3</v>
      </c>
      <c r="E3023" s="36">
        <f t="shared" si="194"/>
        <v>1.2415289834264986E-3</v>
      </c>
      <c r="F3023">
        <f t="shared" si="195"/>
        <v>1.7215761764870436</v>
      </c>
      <c r="G3023" s="27">
        <f t="shared" si="196"/>
        <v>1.7215761764870436</v>
      </c>
    </row>
    <row r="3024" spans="1:7" x14ac:dyDescent="0.3">
      <c r="A3024">
        <v>28366</v>
      </c>
      <c r="B3024">
        <v>-7.1977586702590995E-2</v>
      </c>
      <c r="C3024">
        <v>-7.0910689004246297E-2</v>
      </c>
      <c r="D3024">
        <f t="shared" si="193"/>
        <v>1.0668976983446987E-3</v>
      </c>
      <c r="E3024" s="36">
        <f t="shared" si="194"/>
        <v>1.0668976983446987E-3</v>
      </c>
      <c r="F3024">
        <f t="shared" si="195"/>
        <v>1.4822637812977597</v>
      </c>
      <c r="G3024" s="27">
        <f t="shared" si="196"/>
        <v>1.4822637812977597</v>
      </c>
    </row>
    <row r="3025" spans="1:7" x14ac:dyDescent="0.3">
      <c r="A3025">
        <v>28367</v>
      </c>
      <c r="B3025">
        <v>-7.1896350180130603E-2</v>
      </c>
      <c r="C3025">
        <v>-7.0934350452568198E-2</v>
      </c>
      <c r="D3025">
        <f t="shared" si="193"/>
        <v>9.6199972756240426E-4</v>
      </c>
      <c r="E3025" s="36">
        <f t="shared" si="194"/>
        <v>9.6199972756240426E-4</v>
      </c>
      <c r="F3025">
        <f t="shared" si="195"/>
        <v>1.3380369450635397</v>
      </c>
      <c r="G3025" s="27">
        <f t="shared" si="196"/>
        <v>1.3380369450635397</v>
      </c>
    </row>
    <row r="3026" spans="1:7" x14ac:dyDescent="0.3">
      <c r="A3026">
        <v>28368</v>
      </c>
      <c r="B3026">
        <v>-7.1776735208171696E-2</v>
      </c>
      <c r="C3026">
        <v>-7.0874498619922205E-2</v>
      </c>
      <c r="D3026">
        <f t="shared" si="193"/>
        <v>9.0223658824949149E-4</v>
      </c>
      <c r="E3026" s="36">
        <f t="shared" si="194"/>
        <v>9.0223658824949149E-4</v>
      </c>
      <c r="F3026">
        <f t="shared" si="195"/>
        <v>1.2570042168019546</v>
      </c>
      <c r="G3026" s="27">
        <f t="shared" si="196"/>
        <v>1.2570042168019546</v>
      </c>
    </row>
    <row r="3027" spans="1:7" x14ac:dyDescent="0.3">
      <c r="A3027">
        <v>28369</v>
      </c>
      <c r="B3027">
        <v>-7.1696027836017098E-2</v>
      </c>
      <c r="C3027">
        <v>-7.0844712335691201E-2</v>
      </c>
      <c r="D3027">
        <f t="shared" si="193"/>
        <v>8.5131550032589709E-4</v>
      </c>
      <c r="E3027" s="36">
        <f t="shared" si="194"/>
        <v>8.5131550032589709E-4</v>
      </c>
      <c r="F3027">
        <f t="shared" si="195"/>
        <v>1.1873956284900788</v>
      </c>
      <c r="G3027" s="27">
        <f t="shared" si="196"/>
        <v>1.1873956284900788</v>
      </c>
    </row>
    <row r="3028" spans="1:7" x14ac:dyDescent="0.3">
      <c r="A3028">
        <v>28370</v>
      </c>
      <c r="B3028">
        <v>-7.1759966203355299E-2</v>
      </c>
      <c r="C3028">
        <v>-7.0876779194499806E-2</v>
      </c>
      <c r="D3028">
        <f t="shared" si="193"/>
        <v>8.8318700885549328E-4</v>
      </c>
      <c r="E3028" s="36">
        <f t="shared" si="194"/>
        <v>8.8318700885549328E-4</v>
      </c>
      <c r="F3028">
        <f t="shared" si="195"/>
        <v>1.2307517068119771</v>
      </c>
      <c r="G3028" s="27">
        <f t="shared" si="196"/>
        <v>1.2307517068119771</v>
      </c>
    </row>
    <row r="3029" spans="1:7" x14ac:dyDescent="0.3">
      <c r="A3029">
        <v>28371</v>
      </c>
      <c r="B3029">
        <v>-7.1824883586349003E-2</v>
      </c>
      <c r="C3029">
        <v>-7.1004940285920595E-2</v>
      </c>
      <c r="D3029">
        <f t="shared" si="193"/>
        <v>8.1994330042840791E-4</v>
      </c>
      <c r="E3029" s="36">
        <f t="shared" si="194"/>
        <v>8.1994330042840791E-4</v>
      </c>
      <c r="F3029">
        <f t="shared" si="195"/>
        <v>1.1415866751007806</v>
      </c>
      <c r="G3029" s="27">
        <f t="shared" si="196"/>
        <v>1.1415866751007806</v>
      </c>
    </row>
    <row r="3030" spans="1:7" x14ac:dyDescent="0.3">
      <c r="A3030">
        <v>28372</v>
      </c>
      <c r="B3030">
        <v>-7.1876238469384804E-2</v>
      </c>
      <c r="C3030">
        <v>-7.1312232827497393E-2</v>
      </c>
      <c r="D3030">
        <f t="shared" si="193"/>
        <v>5.6400564188741065E-4</v>
      </c>
      <c r="E3030" s="36">
        <f t="shared" si="194"/>
        <v>5.6400564188741065E-4</v>
      </c>
      <c r="F3030">
        <f t="shared" si="195"/>
        <v>0.78468998085875763</v>
      </c>
      <c r="G3030" s="27">
        <f t="shared" si="196"/>
        <v>0.78468998085875763</v>
      </c>
    </row>
    <row r="3031" spans="1:7" x14ac:dyDescent="0.3">
      <c r="A3031">
        <v>28373</v>
      </c>
      <c r="B3031">
        <v>-7.1986481757913695E-2</v>
      </c>
      <c r="C3031">
        <v>-7.1020052750468105E-2</v>
      </c>
      <c r="D3031">
        <f t="shared" si="193"/>
        <v>9.6642900744559057E-4</v>
      </c>
      <c r="E3031" s="36">
        <f t="shared" si="194"/>
        <v>9.6642900744559057E-4</v>
      </c>
      <c r="F3031">
        <f t="shared" si="195"/>
        <v>1.3425145719659346</v>
      </c>
      <c r="G3031" s="27">
        <f t="shared" si="196"/>
        <v>1.3425145719659346</v>
      </c>
    </row>
    <row r="3032" spans="1:7" x14ac:dyDescent="0.3">
      <c r="A3032">
        <v>28374</v>
      </c>
      <c r="B3032">
        <v>-7.1196809612384296E-2</v>
      </c>
      <c r="C3032">
        <v>-7.0554850998694907E-2</v>
      </c>
      <c r="D3032">
        <f t="shared" si="193"/>
        <v>6.41958613689389E-4</v>
      </c>
      <c r="E3032" s="36">
        <f t="shared" si="194"/>
        <v>6.41958613689389E-4</v>
      </c>
      <c r="F3032">
        <f t="shared" si="195"/>
        <v>0.90166766907730056</v>
      </c>
      <c r="G3032" s="27">
        <f t="shared" si="196"/>
        <v>0.90166766907730056</v>
      </c>
    </row>
    <row r="3033" spans="1:7" x14ac:dyDescent="0.3">
      <c r="A3033">
        <v>28375</v>
      </c>
      <c r="B3033">
        <v>-7.0530320838621402E-2</v>
      </c>
      <c r="C3033">
        <v>-6.9648132196543103E-2</v>
      </c>
      <c r="D3033">
        <f t="shared" si="193"/>
        <v>8.8218864207829928E-4</v>
      </c>
      <c r="E3033" s="36">
        <f t="shared" si="194"/>
        <v>8.8218864207829928E-4</v>
      </c>
      <c r="F3033">
        <f t="shared" si="195"/>
        <v>1.2507934624270494</v>
      </c>
      <c r="G3033" s="27">
        <f t="shared" si="196"/>
        <v>1.2507934624270494</v>
      </c>
    </row>
    <row r="3034" spans="1:7" x14ac:dyDescent="0.3">
      <c r="A3034">
        <v>28376</v>
      </c>
      <c r="B3034">
        <v>-6.9787128425415096E-2</v>
      </c>
      <c r="C3034">
        <v>-6.8788109658356897E-2</v>
      </c>
      <c r="D3034">
        <f t="shared" si="193"/>
        <v>9.9901876705819903E-4</v>
      </c>
      <c r="E3034" s="36">
        <f t="shared" si="194"/>
        <v>9.9901876705819903E-4</v>
      </c>
      <c r="F3034">
        <f t="shared" si="195"/>
        <v>1.4315229607504185</v>
      </c>
      <c r="G3034" s="27">
        <f t="shared" si="196"/>
        <v>1.4315229607504185</v>
      </c>
    </row>
    <row r="3035" spans="1:7" x14ac:dyDescent="0.3">
      <c r="A3035">
        <v>28377</v>
      </c>
      <c r="B3035">
        <v>-6.9193789807537404E-2</v>
      </c>
      <c r="C3035">
        <v>-6.8087408067880897E-2</v>
      </c>
      <c r="D3035">
        <f t="shared" si="193"/>
        <v>1.1063817396565062E-3</v>
      </c>
      <c r="E3035" s="36">
        <f t="shared" si="194"/>
        <v>1.1063817396565062E-3</v>
      </c>
      <c r="F3035">
        <f t="shared" si="195"/>
        <v>1.598961037882024</v>
      </c>
      <c r="G3035" s="27">
        <f t="shared" si="196"/>
        <v>1.598961037882024</v>
      </c>
    </row>
    <row r="3036" spans="1:7" x14ac:dyDescent="0.3">
      <c r="A3036">
        <v>28378</v>
      </c>
      <c r="B3036">
        <v>-6.8265644927087005E-2</v>
      </c>
      <c r="C3036">
        <v>-6.7127679043428201E-2</v>
      </c>
      <c r="D3036">
        <f t="shared" si="193"/>
        <v>1.1379658836588036E-3</v>
      </c>
      <c r="E3036" s="36">
        <f t="shared" si="194"/>
        <v>1.1379658836588036E-3</v>
      </c>
      <c r="F3036">
        <f t="shared" si="195"/>
        <v>1.6669671617022579</v>
      </c>
      <c r="G3036" s="27">
        <f t="shared" si="196"/>
        <v>1.6669671617022579</v>
      </c>
    </row>
    <row r="3037" spans="1:7" x14ac:dyDescent="0.3">
      <c r="A3037">
        <v>28379</v>
      </c>
      <c r="B3037">
        <v>-6.5349251430890307E-2</v>
      </c>
      <c r="C3037">
        <v>-6.5006100977271497E-2</v>
      </c>
      <c r="D3037">
        <f t="shared" si="193"/>
        <v>3.4315045361880958E-4</v>
      </c>
      <c r="E3037" s="36">
        <f t="shared" si="194"/>
        <v>3.4315045361880958E-4</v>
      </c>
      <c r="F3037">
        <f t="shared" si="195"/>
        <v>0.52510234793080413</v>
      </c>
      <c r="G3037" s="27">
        <f t="shared" si="196"/>
        <v>0.52510234793080413</v>
      </c>
    </row>
    <row r="3038" spans="1:7" x14ac:dyDescent="0.3">
      <c r="A3038">
        <v>28380</v>
      </c>
      <c r="B3038">
        <v>-6.4569377344495804E-2</v>
      </c>
      <c r="C3038">
        <v>-6.3564184181303093E-2</v>
      </c>
      <c r="D3038">
        <f t="shared" si="193"/>
        <v>1.0051931631927108E-3</v>
      </c>
      <c r="E3038" s="36">
        <f t="shared" si="194"/>
        <v>1.0051931631927108E-3</v>
      </c>
      <c r="F3038">
        <f t="shared" si="195"/>
        <v>1.5567645291509042</v>
      </c>
      <c r="G3038" s="27">
        <f t="shared" si="196"/>
        <v>1.5567645291509042</v>
      </c>
    </row>
    <row r="3039" spans="1:7" x14ac:dyDescent="0.3">
      <c r="A3039">
        <v>28381</v>
      </c>
      <c r="B3039">
        <v>-6.3813676195712404E-2</v>
      </c>
      <c r="C3039">
        <v>-6.2478897829455898E-2</v>
      </c>
      <c r="D3039">
        <f t="shared" si="193"/>
        <v>1.334778366256506E-3</v>
      </c>
      <c r="E3039" s="36">
        <f t="shared" si="194"/>
        <v>1.334778366256506E-3</v>
      </c>
      <c r="F3039">
        <f t="shared" si="195"/>
        <v>2.0916807271263096</v>
      </c>
      <c r="G3039" s="27">
        <f t="shared" si="196"/>
        <v>2.0916807271263096</v>
      </c>
    </row>
    <row r="3040" spans="1:7" x14ac:dyDescent="0.3">
      <c r="A3040">
        <v>28382</v>
      </c>
      <c r="B3040">
        <v>-6.2748358625705894E-2</v>
      </c>
      <c r="C3040">
        <v>-6.1580158576237498E-2</v>
      </c>
      <c r="D3040">
        <f t="shared" si="193"/>
        <v>1.1682000494683958E-3</v>
      </c>
      <c r="E3040" s="36">
        <f t="shared" si="194"/>
        <v>1.1682000494683958E-3</v>
      </c>
      <c r="F3040">
        <f t="shared" si="195"/>
        <v>1.8617220833403976</v>
      </c>
      <c r="G3040" s="27">
        <f t="shared" si="196"/>
        <v>1.8617220833403976</v>
      </c>
    </row>
    <row r="3041" spans="1:7" x14ac:dyDescent="0.3">
      <c r="A3041">
        <v>28383</v>
      </c>
      <c r="B3041">
        <v>-6.17005176429678E-2</v>
      </c>
      <c r="C3041">
        <v>-6.0529206590724902E-2</v>
      </c>
      <c r="D3041">
        <f t="shared" si="193"/>
        <v>1.1713110522428988E-3</v>
      </c>
      <c r="E3041" s="36">
        <f t="shared" si="194"/>
        <v>1.1713110522428988E-3</v>
      </c>
      <c r="F3041">
        <f t="shared" si="195"/>
        <v>1.8983812405282092</v>
      </c>
      <c r="G3041" s="27">
        <f t="shared" si="196"/>
        <v>1.8983812405282092</v>
      </c>
    </row>
    <row r="3042" spans="1:7" x14ac:dyDescent="0.3">
      <c r="A3042">
        <v>28384</v>
      </c>
      <c r="B3042">
        <v>-6.0801508811958102E-2</v>
      </c>
      <c r="C3042">
        <v>-5.9715315652930402E-2</v>
      </c>
      <c r="D3042">
        <f t="shared" si="193"/>
        <v>1.0861931590276999E-3</v>
      </c>
      <c r="E3042" s="36">
        <f t="shared" si="194"/>
        <v>1.0861931590276999E-3</v>
      </c>
      <c r="F3042">
        <f t="shared" si="195"/>
        <v>1.7864575735891501</v>
      </c>
      <c r="G3042" s="27">
        <f t="shared" si="196"/>
        <v>1.7864575735891501</v>
      </c>
    </row>
    <row r="3043" spans="1:7" x14ac:dyDescent="0.3">
      <c r="A3043">
        <v>28385</v>
      </c>
      <c r="B3043">
        <v>-5.9820769510687398E-2</v>
      </c>
      <c r="C3043">
        <v>-5.8885092691048802E-2</v>
      </c>
      <c r="D3043">
        <f t="shared" si="193"/>
        <v>9.3567681963859645E-4</v>
      </c>
      <c r="E3043" s="36">
        <f t="shared" si="194"/>
        <v>9.3567681963859645E-4</v>
      </c>
      <c r="F3043">
        <f t="shared" si="195"/>
        <v>1.5641337068916028</v>
      </c>
      <c r="G3043" s="27">
        <f t="shared" si="196"/>
        <v>1.5641337068916028</v>
      </c>
    </row>
    <row r="3044" spans="1:7" x14ac:dyDescent="0.3">
      <c r="A3044">
        <v>28386</v>
      </c>
      <c r="B3044">
        <v>-5.7819684217244503E-2</v>
      </c>
      <c r="C3044">
        <v>-5.7189832843556401E-2</v>
      </c>
      <c r="D3044">
        <f t="shared" si="193"/>
        <v>6.2985137368810201E-4</v>
      </c>
      <c r="E3044" s="36">
        <f t="shared" si="194"/>
        <v>6.2985137368810201E-4</v>
      </c>
      <c r="F3044">
        <f t="shared" si="195"/>
        <v>1.0893372771140994</v>
      </c>
      <c r="G3044" s="27">
        <f t="shared" si="196"/>
        <v>1.0893372771140994</v>
      </c>
    </row>
    <row r="3045" spans="1:7" x14ac:dyDescent="0.3">
      <c r="A3045">
        <v>28387</v>
      </c>
      <c r="B3045">
        <v>-6.1438775954777397E-2</v>
      </c>
      <c r="C3045">
        <v>-6.0408434775866097E-2</v>
      </c>
      <c r="D3045">
        <f t="shared" si="193"/>
        <v>1.0303411789112996E-3</v>
      </c>
      <c r="E3045" s="36">
        <f t="shared" si="194"/>
        <v>1.0303411789112996E-3</v>
      </c>
      <c r="F3045">
        <f t="shared" si="195"/>
        <v>1.6770210065215039</v>
      </c>
      <c r="G3045" s="27">
        <f t="shared" si="196"/>
        <v>1.6770210065215039</v>
      </c>
    </row>
    <row r="3046" spans="1:7" x14ac:dyDescent="0.3">
      <c r="A3046">
        <v>28388</v>
      </c>
      <c r="B3046">
        <v>-6.0137817732133898E-2</v>
      </c>
      <c r="C3046">
        <v>-5.9361422382236601E-2</v>
      </c>
      <c r="D3046">
        <f t="shared" si="193"/>
        <v>7.763953498972978E-4</v>
      </c>
      <c r="E3046" s="36">
        <f t="shared" si="194"/>
        <v>7.763953498972978E-4</v>
      </c>
      <c r="F3046">
        <f t="shared" si="195"/>
        <v>1.2910268100440907</v>
      </c>
      <c r="G3046" s="27">
        <f t="shared" si="196"/>
        <v>1.2910268100440907</v>
      </c>
    </row>
    <row r="3047" spans="1:7" x14ac:dyDescent="0.3">
      <c r="A3047">
        <v>28389</v>
      </c>
      <c r="B3047">
        <v>-5.7903829176945899E-2</v>
      </c>
      <c r="C3047">
        <v>-5.7597197350754102E-2</v>
      </c>
      <c r="D3047">
        <f t="shared" si="193"/>
        <v>3.0663182619179719E-4</v>
      </c>
      <c r="E3047" s="36">
        <f t="shared" si="194"/>
        <v>3.0663182619179719E-4</v>
      </c>
      <c r="F3047">
        <f t="shared" si="195"/>
        <v>0.52955362460533273</v>
      </c>
      <c r="G3047" s="27">
        <f t="shared" si="196"/>
        <v>0.52955362460533273</v>
      </c>
    </row>
    <row r="3048" spans="1:7" x14ac:dyDescent="0.3">
      <c r="A3048">
        <v>28390</v>
      </c>
      <c r="B3048">
        <v>-5.6605956496494497E-2</v>
      </c>
      <c r="C3048">
        <v>-5.6251372916453497E-2</v>
      </c>
      <c r="D3048">
        <f t="shared" si="193"/>
        <v>3.5458358004099993E-4</v>
      </c>
      <c r="E3048" s="36">
        <f t="shared" si="194"/>
        <v>3.5458358004099993E-4</v>
      </c>
      <c r="F3048">
        <f t="shared" si="195"/>
        <v>0.62640683416940168</v>
      </c>
      <c r="G3048" s="27">
        <f t="shared" si="196"/>
        <v>0.62640683416940168</v>
      </c>
    </row>
    <row r="3049" spans="1:7" x14ac:dyDescent="0.3">
      <c r="A3049">
        <v>28391</v>
      </c>
      <c r="B3049">
        <v>-5.5466672489144303E-2</v>
      </c>
      <c r="C3049">
        <v>-5.5145740795548397E-2</v>
      </c>
      <c r="D3049">
        <f t="shared" si="193"/>
        <v>3.209316935959064E-4</v>
      </c>
      <c r="E3049" s="36">
        <f t="shared" si="194"/>
        <v>3.209316935959064E-4</v>
      </c>
      <c r="F3049">
        <f t="shared" si="195"/>
        <v>0.57860275223598057</v>
      </c>
      <c r="G3049" s="27">
        <f t="shared" si="196"/>
        <v>0.57860275223598057</v>
      </c>
    </row>
    <row r="3050" spans="1:7" x14ac:dyDescent="0.3">
      <c r="A3050">
        <v>28392</v>
      </c>
      <c r="B3050">
        <v>-5.4252602542533203E-2</v>
      </c>
      <c r="C3050">
        <v>-5.4041269606829603E-2</v>
      </c>
      <c r="D3050">
        <f t="shared" si="193"/>
        <v>2.1133293570359951E-4</v>
      </c>
      <c r="E3050" s="36">
        <f t="shared" si="194"/>
        <v>2.1133293570359951E-4</v>
      </c>
      <c r="F3050">
        <f t="shared" si="195"/>
        <v>0.38953511131178964</v>
      </c>
      <c r="G3050" s="27">
        <f t="shared" si="196"/>
        <v>0.38953511131178964</v>
      </c>
    </row>
    <row r="3051" spans="1:7" x14ac:dyDescent="0.3">
      <c r="A3051">
        <v>28393</v>
      </c>
      <c r="B3051">
        <v>-5.29690854976776E-2</v>
      </c>
      <c r="C3051">
        <v>-5.26905307069679E-2</v>
      </c>
      <c r="D3051">
        <f t="shared" si="193"/>
        <v>2.7855479070969941E-4</v>
      </c>
      <c r="E3051" s="36">
        <f t="shared" si="194"/>
        <v>2.7855479070969941E-4</v>
      </c>
      <c r="F3051">
        <f t="shared" si="195"/>
        <v>0.52588181973032644</v>
      </c>
      <c r="G3051" s="27">
        <f t="shared" si="196"/>
        <v>0.52588181973032644</v>
      </c>
    </row>
    <row r="3052" spans="1:7" x14ac:dyDescent="0.3">
      <c r="A3052">
        <v>28394</v>
      </c>
      <c r="B3052">
        <v>-5.3251952470128198E-2</v>
      </c>
      <c r="C3052">
        <v>-5.2862727471990598E-2</v>
      </c>
      <c r="D3052">
        <f t="shared" si="193"/>
        <v>3.8922499813760086E-4</v>
      </c>
      <c r="E3052" s="36">
        <f t="shared" si="194"/>
        <v>3.8922499813760086E-4</v>
      </c>
      <c r="F3052">
        <f t="shared" si="195"/>
        <v>0.73091216393603131</v>
      </c>
      <c r="G3052" s="27">
        <f t="shared" si="196"/>
        <v>0.73091216393603131</v>
      </c>
    </row>
    <row r="3053" spans="1:7" x14ac:dyDescent="0.3">
      <c r="A3053">
        <v>28395</v>
      </c>
      <c r="B3053">
        <v>-5.3534895831505197E-2</v>
      </c>
      <c r="C3053">
        <v>-5.31243403885878E-2</v>
      </c>
      <c r="D3053">
        <f t="shared" si="193"/>
        <v>4.1055544291739715E-4</v>
      </c>
      <c r="E3053" s="36">
        <f t="shared" si="194"/>
        <v>4.1055544291739715E-4</v>
      </c>
      <c r="F3053">
        <f t="shared" si="195"/>
        <v>0.76689313865403275</v>
      </c>
      <c r="G3053" s="27">
        <f t="shared" si="196"/>
        <v>0.76689313865403275</v>
      </c>
    </row>
    <row r="3054" spans="1:7" x14ac:dyDescent="0.3">
      <c r="A3054">
        <v>28396</v>
      </c>
      <c r="B3054">
        <v>-5.3804416388439802E-2</v>
      </c>
      <c r="C3054">
        <v>-5.3327923857685901E-2</v>
      </c>
      <c r="D3054">
        <f t="shared" si="193"/>
        <v>4.7649253075390113E-4</v>
      </c>
      <c r="E3054" s="36">
        <f t="shared" si="194"/>
        <v>4.7649253075390113E-4</v>
      </c>
      <c r="F3054">
        <f t="shared" si="195"/>
        <v>0.88560115086812541</v>
      </c>
      <c r="G3054" s="27">
        <f t="shared" si="196"/>
        <v>0.88560115086812541</v>
      </c>
    </row>
    <row r="3055" spans="1:7" x14ac:dyDescent="0.3">
      <c r="A3055">
        <v>28397</v>
      </c>
      <c r="B3055">
        <v>-5.4057670235159803E-2</v>
      </c>
      <c r="C3055">
        <v>-5.36193745001542E-2</v>
      </c>
      <c r="D3055">
        <f t="shared" si="193"/>
        <v>4.3829573500560326E-4</v>
      </c>
      <c r="E3055" s="36">
        <f t="shared" si="194"/>
        <v>4.3829573500560326E-4</v>
      </c>
      <c r="F3055">
        <f t="shared" si="195"/>
        <v>0.81079286824412589</v>
      </c>
      <c r="G3055" s="27">
        <f t="shared" si="196"/>
        <v>0.81079286824412589</v>
      </c>
    </row>
    <row r="3056" spans="1:7" x14ac:dyDescent="0.3">
      <c r="A3056">
        <v>28398</v>
      </c>
      <c r="B3056">
        <v>-5.4058445784967699E-2</v>
      </c>
      <c r="C3056">
        <v>-5.3692983534611001E-2</v>
      </c>
      <c r="D3056">
        <f t="shared" si="193"/>
        <v>3.654622503566976E-4</v>
      </c>
      <c r="E3056" s="36">
        <f t="shared" si="194"/>
        <v>3.654622503566976E-4</v>
      </c>
      <c r="F3056">
        <f t="shared" si="195"/>
        <v>0.67605023609155168</v>
      </c>
      <c r="G3056" s="27">
        <f t="shared" si="196"/>
        <v>0.67605023609155168</v>
      </c>
    </row>
    <row r="3057" spans="1:7" x14ac:dyDescent="0.3">
      <c r="A3057">
        <v>28399</v>
      </c>
      <c r="B3057">
        <v>-5.40697274636847E-2</v>
      </c>
      <c r="C3057">
        <v>-5.3545655142659403E-2</v>
      </c>
      <c r="D3057">
        <f t="shared" si="193"/>
        <v>5.2407232102529705E-4</v>
      </c>
      <c r="E3057" s="36">
        <f t="shared" si="194"/>
        <v>5.2407232102529705E-4</v>
      </c>
      <c r="F3057">
        <f t="shared" si="195"/>
        <v>0.96925275123179422</v>
      </c>
      <c r="G3057" s="27">
        <f t="shared" si="196"/>
        <v>0.96925275123179422</v>
      </c>
    </row>
    <row r="3058" spans="1:7" x14ac:dyDescent="0.3">
      <c r="A3058">
        <v>28400</v>
      </c>
      <c r="B3058">
        <v>-5.4016223898651003E-2</v>
      </c>
      <c r="C3058">
        <v>-5.3505105452598102E-2</v>
      </c>
      <c r="D3058">
        <f t="shared" si="193"/>
        <v>5.1111844605290085E-4</v>
      </c>
      <c r="E3058" s="36">
        <f t="shared" si="194"/>
        <v>5.1111844605290085E-4</v>
      </c>
      <c r="F3058">
        <f t="shared" si="195"/>
        <v>0.94623135266155745</v>
      </c>
      <c r="G3058" s="27">
        <f t="shared" si="196"/>
        <v>0.94623135266155745</v>
      </c>
    </row>
    <row r="3059" spans="1:7" x14ac:dyDescent="0.3">
      <c r="A3059">
        <v>28401</v>
      </c>
      <c r="B3059">
        <v>-5.4091648699460697E-2</v>
      </c>
      <c r="C3059">
        <v>-5.3533211638387701E-2</v>
      </c>
      <c r="D3059">
        <f t="shared" si="193"/>
        <v>5.5843706107299579E-4</v>
      </c>
      <c r="E3059" s="36">
        <f t="shared" si="194"/>
        <v>5.5843706107299579E-4</v>
      </c>
      <c r="F3059">
        <f t="shared" si="195"/>
        <v>1.0323905343978976</v>
      </c>
      <c r="G3059" s="27">
        <f t="shared" si="196"/>
        <v>1.0323905343978976</v>
      </c>
    </row>
    <row r="3060" spans="1:7" x14ac:dyDescent="0.3">
      <c r="A3060">
        <v>28402</v>
      </c>
      <c r="B3060">
        <v>-5.4236423591378501E-2</v>
      </c>
      <c r="C3060">
        <v>-5.3737234961220903E-2</v>
      </c>
      <c r="D3060">
        <f t="shared" si="193"/>
        <v>4.9918863015759735E-4</v>
      </c>
      <c r="E3060" s="36">
        <f t="shared" si="194"/>
        <v>4.9918863015759735E-4</v>
      </c>
      <c r="F3060">
        <f t="shared" si="195"/>
        <v>0.92039370796003062</v>
      </c>
      <c r="G3060" s="27">
        <f t="shared" si="196"/>
        <v>0.92039370796003062</v>
      </c>
    </row>
    <row r="3061" spans="1:7" x14ac:dyDescent="0.3">
      <c r="A3061">
        <v>28403</v>
      </c>
      <c r="B3061">
        <v>-5.4387900805436602E-2</v>
      </c>
      <c r="C3061">
        <v>-5.3912012941559499E-2</v>
      </c>
      <c r="D3061">
        <f t="shared" si="193"/>
        <v>4.7588786387710302E-4</v>
      </c>
      <c r="E3061" s="36">
        <f t="shared" si="194"/>
        <v>4.7588786387710302E-4</v>
      </c>
      <c r="F3061">
        <f t="shared" si="195"/>
        <v>0.87498847506453747</v>
      </c>
      <c r="G3061" s="27">
        <f t="shared" si="196"/>
        <v>0.87498847506453747</v>
      </c>
    </row>
    <row r="3062" spans="1:7" x14ac:dyDescent="0.3">
      <c r="A3062">
        <v>28404</v>
      </c>
      <c r="B3062">
        <v>-5.4537216216140202E-2</v>
      </c>
      <c r="C3062">
        <v>-5.3954569262659201E-2</v>
      </c>
      <c r="D3062">
        <f t="shared" si="193"/>
        <v>5.8264695348100165E-4</v>
      </c>
      <c r="E3062" s="36">
        <f t="shared" si="194"/>
        <v>5.8264695348100165E-4</v>
      </c>
      <c r="F3062">
        <f t="shared" si="195"/>
        <v>1.0683474403458242</v>
      </c>
      <c r="G3062" s="27">
        <f t="shared" si="196"/>
        <v>1.0683474403458242</v>
      </c>
    </row>
    <row r="3063" spans="1:7" x14ac:dyDescent="0.3">
      <c r="A3063">
        <v>28405</v>
      </c>
      <c r="B3063">
        <v>-5.46822310804689E-2</v>
      </c>
      <c r="C3063">
        <v>-5.4132462456000299E-2</v>
      </c>
      <c r="D3063">
        <f t="shared" si="193"/>
        <v>5.4976862446860092E-4</v>
      </c>
      <c r="E3063" s="36">
        <f t="shared" si="194"/>
        <v>5.4976862446860092E-4</v>
      </c>
      <c r="F3063">
        <f t="shared" si="195"/>
        <v>1.0053880641036321</v>
      </c>
      <c r="G3063" s="27">
        <f t="shared" si="196"/>
        <v>1.0053880641036321</v>
      </c>
    </row>
    <row r="3064" spans="1:7" x14ac:dyDescent="0.3">
      <c r="A3064">
        <v>28406</v>
      </c>
      <c r="B3064">
        <v>-5.6561951710674303E-2</v>
      </c>
      <c r="C3064">
        <v>-5.52316902604107E-2</v>
      </c>
      <c r="D3064">
        <f t="shared" si="193"/>
        <v>1.3302614502636034E-3</v>
      </c>
      <c r="E3064" s="36">
        <f t="shared" si="194"/>
        <v>1.3302614502636034E-3</v>
      </c>
      <c r="F3064">
        <f t="shared" si="195"/>
        <v>2.3518662458257396</v>
      </c>
      <c r="G3064" s="27">
        <f t="shared" si="196"/>
        <v>2.3518662458257396</v>
      </c>
    </row>
    <row r="3065" spans="1:7" x14ac:dyDescent="0.3">
      <c r="A3065">
        <v>28407</v>
      </c>
      <c r="B3065">
        <v>-5.1766574916344302E-2</v>
      </c>
      <c r="C3065">
        <v>-5.0888132402751002E-2</v>
      </c>
      <c r="D3065">
        <f t="shared" si="193"/>
        <v>8.7844251359329995E-4</v>
      </c>
      <c r="E3065" s="36">
        <f t="shared" si="194"/>
        <v>8.7844251359329995E-4</v>
      </c>
      <c r="F3065">
        <f t="shared" si="195"/>
        <v>1.6969299495144858</v>
      </c>
      <c r="G3065" s="27">
        <f t="shared" si="196"/>
        <v>1.6969299495144858</v>
      </c>
    </row>
    <row r="3066" spans="1:7" x14ac:dyDescent="0.3">
      <c r="A3066">
        <v>28408</v>
      </c>
      <c r="B3066">
        <v>-5.3402486743295702E-2</v>
      </c>
      <c r="C3066">
        <v>-5.2047669514424799E-2</v>
      </c>
      <c r="D3066">
        <f t="shared" si="193"/>
        <v>1.3548172288709026E-3</v>
      </c>
      <c r="E3066" s="36">
        <f t="shared" si="194"/>
        <v>1.3548172288709026E-3</v>
      </c>
      <c r="F3066">
        <f t="shared" si="195"/>
        <v>2.5369927722345071</v>
      </c>
      <c r="G3066" s="27">
        <f t="shared" si="196"/>
        <v>2.5369927722345071</v>
      </c>
    </row>
    <row r="3067" spans="1:7" x14ac:dyDescent="0.3">
      <c r="A3067">
        <v>28409</v>
      </c>
      <c r="B3067">
        <v>-5.7726686236948703E-2</v>
      </c>
      <c r="C3067">
        <v>-5.6767620818192997E-2</v>
      </c>
      <c r="D3067">
        <f t="shared" si="193"/>
        <v>9.5906541875570572E-4</v>
      </c>
      <c r="E3067" s="36">
        <f t="shared" si="194"/>
        <v>9.5906541875570572E-4</v>
      </c>
      <c r="F3067">
        <f t="shared" si="195"/>
        <v>1.6613900455312185</v>
      </c>
      <c r="G3067" s="27">
        <f t="shared" si="196"/>
        <v>1.6613900455312185</v>
      </c>
    </row>
    <row r="3068" spans="1:7" x14ac:dyDescent="0.3">
      <c r="A3068">
        <v>28410</v>
      </c>
      <c r="B3068">
        <v>-6.0718906233635697E-2</v>
      </c>
      <c r="C3068">
        <v>-5.9642214784562199E-2</v>
      </c>
      <c r="D3068">
        <f t="shared" si="193"/>
        <v>1.0766914490734983E-3</v>
      </c>
      <c r="E3068" s="36">
        <f t="shared" si="194"/>
        <v>1.0766914490734983E-3</v>
      </c>
      <c r="F3068">
        <f t="shared" si="195"/>
        <v>1.7732392031743434</v>
      </c>
      <c r="G3068" s="27">
        <f t="shared" si="196"/>
        <v>1.7732392031743434</v>
      </c>
    </row>
    <row r="3069" spans="1:7" x14ac:dyDescent="0.3">
      <c r="A3069">
        <v>28411</v>
      </c>
      <c r="B3069">
        <v>-6.3806154028626896E-2</v>
      </c>
      <c r="C3069">
        <v>-6.23151775354134E-2</v>
      </c>
      <c r="D3069">
        <f t="shared" si="193"/>
        <v>1.4909764932134958E-3</v>
      </c>
      <c r="E3069" s="36">
        <f t="shared" si="194"/>
        <v>1.4909764932134958E-3</v>
      </c>
      <c r="F3069">
        <f t="shared" si="195"/>
        <v>2.3367283546733799</v>
      </c>
      <c r="G3069" s="27">
        <f t="shared" si="196"/>
        <v>2.3367283546733799</v>
      </c>
    </row>
    <row r="3070" spans="1:7" x14ac:dyDescent="0.3">
      <c r="A3070">
        <v>28412</v>
      </c>
      <c r="B3070">
        <v>-6.6827333299872393E-2</v>
      </c>
      <c r="C3070">
        <v>-6.5142327829845401E-2</v>
      </c>
      <c r="D3070">
        <f t="shared" si="193"/>
        <v>1.6850054700269929E-3</v>
      </c>
      <c r="E3070" s="36">
        <f t="shared" si="194"/>
        <v>1.6850054700269929E-3</v>
      </c>
      <c r="F3070">
        <f t="shared" si="195"/>
        <v>2.5214315562554557</v>
      </c>
      <c r="G3070" s="27">
        <f t="shared" si="196"/>
        <v>2.5214315562554557</v>
      </c>
    </row>
    <row r="3071" spans="1:7" x14ac:dyDescent="0.3">
      <c r="A3071">
        <v>28413</v>
      </c>
      <c r="B3071">
        <v>-6.6275140406025002E-2</v>
      </c>
      <c r="C3071">
        <v>-6.4875020927912294E-2</v>
      </c>
      <c r="D3071">
        <f t="shared" si="193"/>
        <v>1.4001194781127074E-3</v>
      </c>
      <c r="E3071" s="36">
        <f t="shared" si="194"/>
        <v>1.4001194781127074E-3</v>
      </c>
      <c r="F3071">
        <f t="shared" si="195"/>
        <v>2.1125862118662884</v>
      </c>
      <c r="G3071" s="27">
        <f t="shared" si="196"/>
        <v>2.1125862118662884</v>
      </c>
    </row>
    <row r="3072" spans="1:7" x14ac:dyDescent="0.3">
      <c r="A3072">
        <v>28414</v>
      </c>
      <c r="B3072">
        <v>-6.5091324903065795E-2</v>
      </c>
      <c r="C3072">
        <v>-6.3917853148387493E-2</v>
      </c>
      <c r="D3072">
        <f t="shared" si="193"/>
        <v>1.1734717546783013E-3</v>
      </c>
      <c r="E3072" s="36">
        <f t="shared" si="194"/>
        <v>1.1734717546783013E-3</v>
      </c>
      <c r="F3072">
        <f t="shared" si="195"/>
        <v>1.8028082181855094</v>
      </c>
      <c r="G3072" s="27">
        <f t="shared" si="196"/>
        <v>1.8028082181855094</v>
      </c>
    </row>
    <row r="3073" spans="1:7" x14ac:dyDescent="0.3">
      <c r="A3073">
        <v>28415</v>
      </c>
      <c r="B3073">
        <v>-6.3809285307903904E-2</v>
      </c>
      <c r="C3073">
        <v>-6.2801515608182104E-2</v>
      </c>
      <c r="D3073">
        <f t="shared" si="193"/>
        <v>1.0077696997218E-3</v>
      </c>
      <c r="E3073" s="36">
        <f t="shared" si="194"/>
        <v>1.0077696997218E-3</v>
      </c>
      <c r="F3073">
        <f t="shared" si="195"/>
        <v>1.5793464773330879</v>
      </c>
      <c r="G3073" s="27">
        <f t="shared" si="196"/>
        <v>1.5793464773330879</v>
      </c>
    </row>
    <row r="3074" spans="1:7" x14ac:dyDescent="0.3">
      <c r="A3074">
        <v>28416</v>
      </c>
      <c r="B3074">
        <v>-6.2485774552661598E-2</v>
      </c>
      <c r="C3074">
        <v>-6.1546549342966099E-2</v>
      </c>
      <c r="D3074">
        <f t="shared" si="193"/>
        <v>9.3922520969549894E-4</v>
      </c>
      <c r="E3074" s="36">
        <f t="shared" si="194"/>
        <v>9.3922520969549894E-4</v>
      </c>
      <c r="F3074">
        <f t="shared" si="195"/>
        <v>1.5031024523892893</v>
      </c>
      <c r="G3074" s="27">
        <f t="shared" si="196"/>
        <v>1.5031024523892893</v>
      </c>
    </row>
    <row r="3075" spans="1:7" x14ac:dyDescent="0.3">
      <c r="A3075">
        <v>29953</v>
      </c>
      <c r="B3075">
        <v>-6.0984079854086097E-2</v>
      </c>
      <c r="C3075">
        <v>-6.0144966711168098E-2</v>
      </c>
      <c r="D3075">
        <f t="shared" si="193"/>
        <v>8.3911314291799932E-4</v>
      </c>
      <c r="E3075" s="36">
        <f t="shared" si="194"/>
        <v>8.3911314291799932E-4</v>
      </c>
      <c r="F3075">
        <f t="shared" si="195"/>
        <v>1.3759544210976178</v>
      </c>
      <c r="G3075" s="27">
        <f t="shared" si="196"/>
        <v>1.3759544210976178</v>
      </c>
    </row>
    <row r="3076" spans="1:7" x14ac:dyDescent="0.3">
      <c r="A3076">
        <v>29954</v>
      </c>
      <c r="B3076">
        <v>-6.0509501661042797E-2</v>
      </c>
      <c r="C3076">
        <v>-5.9591408891072097E-2</v>
      </c>
      <c r="D3076">
        <f t="shared" ref="D3076:D3139" si="197">ABS(B3076-C3076)</f>
        <v>9.1809276997070061E-4</v>
      </c>
      <c r="E3076" s="36">
        <f t="shared" ref="E3076:E3139" si="198">D3076</f>
        <v>9.1809276997070061E-4</v>
      </c>
      <c r="F3076">
        <f t="shared" ref="F3076:F3139" si="199">ABS(E3076/B3076)*100</f>
        <v>1.5172704199641207</v>
      </c>
      <c r="G3076" s="27">
        <f t="shared" ref="G3076:G3139" si="200">F3076</f>
        <v>1.5172704199641207</v>
      </c>
    </row>
    <row r="3077" spans="1:7" x14ac:dyDescent="0.3">
      <c r="A3077">
        <v>29955</v>
      </c>
      <c r="B3077">
        <v>-6.0053274810544101E-2</v>
      </c>
      <c r="C3077">
        <v>-5.9029461329718397E-2</v>
      </c>
      <c r="D3077">
        <f t="shared" si="197"/>
        <v>1.0238134808257041E-3</v>
      </c>
      <c r="E3077" s="36">
        <f t="shared" si="198"/>
        <v>1.0238134808257041E-3</v>
      </c>
      <c r="F3077">
        <f t="shared" si="199"/>
        <v>1.7048420490899587</v>
      </c>
      <c r="G3077" s="27">
        <f t="shared" si="200"/>
        <v>1.7048420490899587</v>
      </c>
    </row>
    <row r="3078" spans="1:7" x14ac:dyDescent="0.3">
      <c r="A3078">
        <v>29956</v>
      </c>
      <c r="B3078">
        <v>-5.96037586175985E-2</v>
      </c>
      <c r="C3078">
        <v>-5.8485553059308498E-2</v>
      </c>
      <c r="D3078">
        <f t="shared" si="197"/>
        <v>1.1182055582900016E-3</v>
      </c>
      <c r="E3078" s="36">
        <f t="shared" si="198"/>
        <v>1.1182055582900016E-3</v>
      </c>
      <c r="F3078">
        <f t="shared" si="199"/>
        <v>1.8760655103382058</v>
      </c>
      <c r="G3078" s="27">
        <f t="shared" si="200"/>
        <v>1.8760655103382058</v>
      </c>
    </row>
    <row r="3079" spans="1:7" x14ac:dyDescent="0.3">
      <c r="A3079">
        <v>29957</v>
      </c>
      <c r="B3079">
        <v>-5.91506105063027E-2</v>
      </c>
      <c r="C3079">
        <v>-5.8081692706994099E-2</v>
      </c>
      <c r="D3079">
        <f t="shared" si="197"/>
        <v>1.068917799308601E-3</v>
      </c>
      <c r="E3079" s="36">
        <f t="shared" si="198"/>
        <v>1.068917799308601E-3</v>
      </c>
      <c r="F3079">
        <f t="shared" si="199"/>
        <v>1.8071120317426044</v>
      </c>
      <c r="G3079" s="27">
        <f t="shared" si="200"/>
        <v>1.8071120317426044</v>
      </c>
    </row>
    <row r="3080" spans="1:7" x14ac:dyDescent="0.3">
      <c r="A3080">
        <v>29958</v>
      </c>
      <c r="B3080">
        <v>-5.88618523264412E-2</v>
      </c>
      <c r="C3080">
        <v>-5.7768518717617102E-2</v>
      </c>
      <c r="D3080">
        <f t="shared" si="197"/>
        <v>1.0933336088240972E-3</v>
      </c>
      <c r="E3080" s="36">
        <f t="shared" si="198"/>
        <v>1.0933336088240972E-3</v>
      </c>
      <c r="F3080">
        <f t="shared" si="199"/>
        <v>1.8574570211630312</v>
      </c>
      <c r="G3080" s="27">
        <f t="shared" si="200"/>
        <v>1.8574570211630312</v>
      </c>
    </row>
    <row r="3081" spans="1:7" x14ac:dyDescent="0.3">
      <c r="A3081">
        <v>29959</v>
      </c>
      <c r="B3081">
        <v>-5.8582711305956797E-2</v>
      </c>
      <c r="C3081">
        <v>-5.7597790654888799E-2</v>
      </c>
      <c r="D3081">
        <f t="shared" si="197"/>
        <v>9.8492065106799837E-4</v>
      </c>
      <c r="E3081" s="36">
        <f t="shared" si="198"/>
        <v>9.8492065106799837E-4</v>
      </c>
      <c r="F3081">
        <f t="shared" si="199"/>
        <v>1.6812479810367702</v>
      </c>
      <c r="G3081" s="27">
        <f t="shared" si="200"/>
        <v>1.6812479810367702</v>
      </c>
    </row>
    <row r="3082" spans="1:7" x14ac:dyDescent="0.3">
      <c r="A3082">
        <v>29960</v>
      </c>
      <c r="B3082">
        <v>-5.8294238966724601E-2</v>
      </c>
      <c r="C3082">
        <v>-5.7322172151723201E-2</v>
      </c>
      <c r="D3082">
        <f t="shared" si="197"/>
        <v>9.720668150014003E-4</v>
      </c>
      <c r="E3082" s="36">
        <f t="shared" si="198"/>
        <v>9.720668150014003E-4</v>
      </c>
      <c r="F3082">
        <f t="shared" si="199"/>
        <v>1.6675178066159737</v>
      </c>
      <c r="G3082" s="27">
        <f t="shared" si="200"/>
        <v>1.6675178066159737</v>
      </c>
    </row>
    <row r="3083" spans="1:7" x14ac:dyDescent="0.3">
      <c r="A3083">
        <v>29961</v>
      </c>
      <c r="B3083">
        <v>-5.8005877267825801E-2</v>
      </c>
      <c r="C3083">
        <v>-5.6964902143554798E-2</v>
      </c>
      <c r="D3083">
        <f t="shared" si="197"/>
        <v>1.0409751242710027E-3</v>
      </c>
      <c r="E3083" s="36">
        <f t="shared" si="198"/>
        <v>1.0409751242710027E-3</v>
      </c>
      <c r="F3083">
        <f t="shared" si="199"/>
        <v>1.7946028459574765</v>
      </c>
      <c r="G3083" s="27">
        <f t="shared" si="200"/>
        <v>1.7946028459574765</v>
      </c>
    </row>
    <row r="3084" spans="1:7" x14ac:dyDescent="0.3">
      <c r="A3084">
        <v>29962</v>
      </c>
      <c r="B3084">
        <v>-5.7924569224529501E-2</v>
      </c>
      <c r="C3084">
        <v>-5.68934528645045E-2</v>
      </c>
      <c r="D3084">
        <f t="shared" si="197"/>
        <v>1.0311163600250015E-3</v>
      </c>
      <c r="E3084" s="36">
        <f t="shared" si="198"/>
        <v>1.0311163600250015E-3</v>
      </c>
      <c r="F3084">
        <f t="shared" si="199"/>
        <v>1.7801019046480042</v>
      </c>
      <c r="G3084" s="27">
        <f t="shared" si="200"/>
        <v>1.7801019046480042</v>
      </c>
    </row>
    <row r="3085" spans="1:7" x14ac:dyDescent="0.3">
      <c r="A3085">
        <v>29963</v>
      </c>
      <c r="B3085">
        <v>-5.7871124433130902E-2</v>
      </c>
      <c r="C3085">
        <v>-5.6783091453720999E-2</v>
      </c>
      <c r="D3085">
        <f t="shared" si="197"/>
        <v>1.0880329794099031E-3</v>
      </c>
      <c r="E3085" s="36">
        <f t="shared" si="198"/>
        <v>1.0880329794099031E-3</v>
      </c>
      <c r="F3085">
        <f t="shared" si="199"/>
        <v>1.8800964903785595</v>
      </c>
      <c r="G3085" s="27">
        <f t="shared" si="200"/>
        <v>1.8800964903785595</v>
      </c>
    </row>
    <row r="3086" spans="1:7" x14ac:dyDescent="0.3">
      <c r="A3086">
        <v>29964</v>
      </c>
      <c r="B3086">
        <v>-5.7789849659027601E-2</v>
      </c>
      <c r="C3086">
        <v>-5.67552830064195E-2</v>
      </c>
      <c r="D3086">
        <f t="shared" si="197"/>
        <v>1.0345666526081002E-3</v>
      </c>
      <c r="E3086" s="36">
        <f t="shared" si="198"/>
        <v>1.0345666526081002E-3</v>
      </c>
      <c r="F3086">
        <f t="shared" si="199"/>
        <v>1.7902220869447891</v>
      </c>
      <c r="G3086" s="27">
        <f t="shared" si="200"/>
        <v>1.7902220869447891</v>
      </c>
    </row>
    <row r="3087" spans="1:7" x14ac:dyDescent="0.3">
      <c r="A3087">
        <v>29965</v>
      </c>
      <c r="B3087">
        <v>-5.7718052775987398E-2</v>
      </c>
      <c r="C3087">
        <v>-5.6696575906620097E-2</v>
      </c>
      <c r="D3087">
        <f t="shared" si="197"/>
        <v>1.0214768693673007E-3</v>
      </c>
      <c r="E3087" s="36">
        <f t="shared" si="198"/>
        <v>1.0214768693673007E-3</v>
      </c>
      <c r="F3087">
        <f t="shared" si="199"/>
        <v>1.769770150306021</v>
      </c>
      <c r="G3087" s="27">
        <f t="shared" si="200"/>
        <v>1.769770150306021</v>
      </c>
    </row>
    <row r="3088" spans="1:7" x14ac:dyDescent="0.3">
      <c r="A3088">
        <v>29966</v>
      </c>
      <c r="B3088">
        <v>-5.7639546995330901E-2</v>
      </c>
      <c r="C3088">
        <v>-5.6591524689758303E-2</v>
      </c>
      <c r="D3088">
        <f t="shared" si="197"/>
        <v>1.0480223055725976E-3</v>
      </c>
      <c r="E3088" s="36">
        <f t="shared" si="198"/>
        <v>1.0480223055725976E-3</v>
      </c>
      <c r="F3088">
        <f t="shared" si="199"/>
        <v>1.8182348061435889</v>
      </c>
      <c r="G3088" s="27">
        <f t="shared" si="200"/>
        <v>1.8182348061435889</v>
      </c>
    </row>
    <row r="3089" spans="1:7" x14ac:dyDescent="0.3">
      <c r="A3089">
        <v>29967</v>
      </c>
      <c r="B3089">
        <v>-5.7576376286554903E-2</v>
      </c>
      <c r="C3089">
        <v>-5.6594162434404099E-2</v>
      </c>
      <c r="D3089">
        <f t="shared" si="197"/>
        <v>9.8221385215080392E-4</v>
      </c>
      <c r="E3089" s="36">
        <f t="shared" si="198"/>
        <v>9.8221385215080392E-4</v>
      </c>
      <c r="F3089">
        <f t="shared" si="199"/>
        <v>1.7059320427919467</v>
      </c>
      <c r="G3089" s="27">
        <f t="shared" si="200"/>
        <v>1.7059320427919467</v>
      </c>
    </row>
    <row r="3090" spans="1:7" x14ac:dyDescent="0.3">
      <c r="A3090">
        <v>29968</v>
      </c>
      <c r="B3090">
        <v>-5.7500648760489298E-2</v>
      </c>
      <c r="C3090">
        <v>-5.6475214518508503E-2</v>
      </c>
      <c r="D3090">
        <f t="shared" si="197"/>
        <v>1.0254342419807952E-3</v>
      </c>
      <c r="E3090" s="36">
        <f t="shared" si="198"/>
        <v>1.0254342419807952E-3</v>
      </c>
      <c r="F3090">
        <f t="shared" si="199"/>
        <v>1.7833437780016959</v>
      </c>
      <c r="G3090" s="27">
        <f t="shared" si="200"/>
        <v>1.7833437780016959</v>
      </c>
    </row>
    <row r="3091" spans="1:7" x14ac:dyDescent="0.3">
      <c r="A3091">
        <v>29969</v>
      </c>
      <c r="B3091">
        <v>-5.74221633068044E-2</v>
      </c>
      <c r="C3091">
        <v>-5.6439868091774897E-2</v>
      </c>
      <c r="D3091">
        <f t="shared" si="197"/>
        <v>9.8229521502950223E-4</v>
      </c>
      <c r="E3091" s="36">
        <f t="shared" si="198"/>
        <v>9.8229521502950223E-4</v>
      </c>
      <c r="F3091">
        <f t="shared" si="199"/>
        <v>1.710655186885135</v>
      </c>
      <c r="G3091" s="27">
        <f t="shared" si="200"/>
        <v>1.710655186885135</v>
      </c>
    </row>
    <row r="3092" spans="1:7" x14ac:dyDescent="0.3">
      <c r="A3092">
        <v>29970</v>
      </c>
      <c r="B3092">
        <v>-5.7748224051223998E-2</v>
      </c>
      <c r="C3092">
        <v>-5.6718961253094898E-2</v>
      </c>
      <c r="D3092">
        <f t="shared" si="197"/>
        <v>1.0292627981291005E-3</v>
      </c>
      <c r="E3092" s="36">
        <f t="shared" si="198"/>
        <v>1.0292627981291005E-3</v>
      </c>
      <c r="F3092">
        <f t="shared" si="199"/>
        <v>1.7823280543071263</v>
      </c>
      <c r="G3092" s="27">
        <f t="shared" si="200"/>
        <v>1.7823280543071263</v>
      </c>
    </row>
    <row r="3093" spans="1:7" x14ac:dyDescent="0.3">
      <c r="A3093">
        <v>29971</v>
      </c>
      <c r="B3093">
        <v>-5.8056252374092697E-2</v>
      </c>
      <c r="C3093">
        <v>-5.6957944049300997E-2</v>
      </c>
      <c r="D3093">
        <f t="shared" si="197"/>
        <v>1.0983083247916997E-3</v>
      </c>
      <c r="E3093" s="36">
        <f t="shared" si="198"/>
        <v>1.0983083247916997E-3</v>
      </c>
      <c r="F3093">
        <f t="shared" si="199"/>
        <v>1.891800245242516</v>
      </c>
      <c r="G3093" s="27">
        <f t="shared" si="200"/>
        <v>1.891800245242516</v>
      </c>
    </row>
    <row r="3094" spans="1:7" x14ac:dyDescent="0.3">
      <c r="A3094">
        <v>29972</v>
      </c>
      <c r="B3094">
        <v>-5.8365545458768098E-2</v>
      </c>
      <c r="C3094">
        <v>-5.7389984872633699E-2</v>
      </c>
      <c r="D3094">
        <f t="shared" si="197"/>
        <v>9.7556058613439828E-4</v>
      </c>
      <c r="E3094" s="36">
        <f t="shared" si="198"/>
        <v>9.7556058613439828E-4</v>
      </c>
      <c r="F3094">
        <f t="shared" si="199"/>
        <v>1.6714665792399312</v>
      </c>
      <c r="G3094" s="27">
        <f t="shared" si="200"/>
        <v>1.6714665792399312</v>
      </c>
    </row>
    <row r="3095" spans="1:7" x14ac:dyDescent="0.3">
      <c r="A3095">
        <v>29973</v>
      </c>
      <c r="B3095">
        <v>-5.8673725002755299E-2</v>
      </c>
      <c r="C3095">
        <v>-5.7647557837394899E-2</v>
      </c>
      <c r="D3095">
        <f t="shared" si="197"/>
        <v>1.0261671653604004E-3</v>
      </c>
      <c r="E3095" s="36">
        <f t="shared" si="198"/>
        <v>1.0261671653604004E-3</v>
      </c>
      <c r="F3095">
        <f t="shared" si="199"/>
        <v>1.7489381581145769</v>
      </c>
      <c r="G3095" s="27">
        <f t="shared" si="200"/>
        <v>1.7489381581145769</v>
      </c>
    </row>
    <row r="3096" spans="1:7" x14ac:dyDescent="0.3">
      <c r="A3096">
        <v>29974</v>
      </c>
      <c r="B3096">
        <v>-5.9826201145683697E-2</v>
      </c>
      <c r="C3096">
        <v>-5.8823908347892202E-2</v>
      </c>
      <c r="D3096">
        <f t="shared" si="197"/>
        <v>1.0022927977914944E-3</v>
      </c>
      <c r="E3096" s="36">
        <f t="shared" si="198"/>
        <v>1.0022927977914944E-3</v>
      </c>
      <c r="F3096">
        <f t="shared" si="199"/>
        <v>1.6753408683777129</v>
      </c>
      <c r="G3096" s="27">
        <f t="shared" si="200"/>
        <v>1.6753408683777129</v>
      </c>
    </row>
    <row r="3097" spans="1:7" x14ac:dyDescent="0.3">
      <c r="A3097">
        <v>29975</v>
      </c>
      <c r="B3097">
        <v>-6.0971805727184199E-2</v>
      </c>
      <c r="C3097">
        <v>-5.9912930137050603E-2</v>
      </c>
      <c r="D3097">
        <f t="shared" si="197"/>
        <v>1.0588755901335956E-3</v>
      </c>
      <c r="E3097" s="36">
        <f t="shared" si="198"/>
        <v>1.0588755901335956E-3</v>
      </c>
      <c r="F3097">
        <f t="shared" si="199"/>
        <v>1.7366643114876574</v>
      </c>
      <c r="G3097" s="27">
        <f t="shared" si="200"/>
        <v>1.7366643114876574</v>
      </c>
    </row>
    <row r="3098" spans="1:7" x14ac:dyDescent="0.3">
      <c r="A3098">
        <v>29976</v>
      </c>
      <c r="B3098">
        <v>-6.2152981129239698E-2</v>
      </c>
      <c r="C3098">
        <v>-6.1322989889752502E-2</v>
      </c>
      <c r="D3098">
        <f t="shared" si="197"/>
        <v>8.2999123948719611E-4</v>
      </c>
      <c r="E3098" s="36">
        <f t="shared" si="198"/>
        <v>8.2999123948719611E-4</v>
      </c>
      <c r="F3098">
        <f t="shared" si="199"/>
        <v>1.3354005301231304</v>
      </c>
      <c r="G3098" s="27">
        <f t="shared" si="200"/>
        <v>1.3354005301231304</v>
      </c>
    </row>
    <row r="3099" spans="1:7" x14ac:dyDescent="0.3">
      <c r="A3099">
        <v>29977</v>
      </c>
      <c r="B3099">
        <v>-6.3338500548256904E-2</v>
      </c>
      <c r="C3099">
        <v>-6.2770070983309306E-2</v>
      </c>
      <c r="D3099">
        <f t="shared" si="197"/>
        <v>5.6842956494759789E-4</v>
      </c>
      <c r="E3099" s="36">
        <f t="shared" si="198"/>
        <v>5.6842956494759789E-4</v>
      </c>
      <c r="F3099">
        <f t="shared" si="199"/>
        <v>0.89744714514439394</v>
      </c>
      <c r="G3099" s="27">
        <f t="shared" si="200"/>
        <v>0.89744714514439394</v>
      </c>
    </row>
    <row r="3100" spans="1:7" x14ac:dyDescent="0.3">
      <c r="A3100">
        <v>29978</v>
      </c>
      <c r="B3100">
        <v>-6.4114958342862099E-2</v>
      </c>
      <c r="C3100">
        <v>-6.3416258364610706E-2</v>
      </c>
      <c r="D3100">
        <f t="shared" si="197"/>
        <v>6.9869997825139363E-4</v>
      </c>
      <c r="E3100" s="36">
        <f t="shared" si="198"/>
        <v>6.9869997825139363E-4</v>
      </c>
      <c r="F3100">
        <f t="shared" si="199"/>
        <v>1.0897612605704512</v>
      </c>
      <c r="G3100" s="27">
        <f t="shared" si="200"/>
        <v>1.0897612605704512</v>
      </c>
    </row>
    <row r="3101" spans="1:7" x14ac:dyDescent="0.3">
      <c r="A3101">
        <v>29979</v>
      </c>
      <c r="B3101">
        <v>-6.4878502950625402E-2</v>
      </c>
      <c r="C3101">
        <v>-6.4271248304069897E-2</v>
      </c>
      <c r="D3101">
        <f t="shared" si="197"/>
        <v>6.072546465555051E-4</v>
      </c>
      <c r="E3101" s="36">
        <f t="shared" si="198"/>
        <v>6.072546465555051E-4</v>
      </c>
      <c r="F3101">
        <f t="shared" si="199"/>
        <v>0.93598745183384557</v>
      </c>
      <c r="G3101" s="27">
        <f t="shared" si="200"/>
        <v>0.93598745183384557</v>
      </c>
    </row>
    <row r="3102" spans="1:7" x14ac:dyDescent="0.3">
      <c r="A3102">
        <v>29980</v>
      </c>
      <c r="B3102">
        <v>-6.5654628479014196E-2</v>
      </c>
      <c r="C3102">
        <v>-6.4928356990034297E-2</v>
      </c>
      <c r="D3102">
        <f t="shared" si="197"/>
        <v>7.2627148897989879E-4</v>
      </c>
      <c r="E3102" s="36">
        <f t="shared" si="198"/>
        <v>7.2627148897989879E-4</v>
      </c>
      <c r="F3102">
        <f t="shared" si="199"/>
        <v>1.1061999828573301</v>
      </c>
      <c r="G3102" s="27">
        <f t="shared" si="200"/>
        <v>1.1061999828573301</v>
      </c>
    </row>
    <row r="3103" spans="1:7" x14ac:dyDescent="0.3">
      <c r="A3103">
        <v>29981</v>
      </c>
      <c r="B3103">
        <v>-6.6428914912930098E-2</v>
      </c>
      <c r="C3103">
        <v>-6.5763527361921204E-2</v>
      </c>
      <c r="D3103">
        <f t="shared" si="197"/>
        <v>6.6538755100889468E-4</v>
      </c>
      <c r="E3103" s="36">
        <f t="shared" si="198"/>
        <v>6.6538755100889468E-4</v>
      </c>
      <c r="F3103">
        <f t="shared" si="199"/>
        <v>1.001653499656036</v>
      </c>
      <c r="G3103" s="27">
        <f t="shared" si="200"/>
        <v>1.001653499656036</v>
      </c>
    </row>
    <row r="3104" spans="1:7" x14ac:dyDescent="0.3">
      <c r="A3104">
        <v>29982</v>
      </c>
      <c r="B3104">
        <v>-6.7418314852108197E-2</v>
      </c>
      <c r="C3104">
        <v>-6.6720688821312504E-2</v>
      </c>
      <c r="D3104">
        <f t="shared" si="197"/>
        <v>6.9762603079569219E-4</v>
      </c>
      <c r="E3104" s="36">
        <f t="shared" si="198"/>
        <v>6.9762603079569219E-4</v>
      </c>
      <c r="F3104">
        <f t="shared" si="199"/>
        <v>1.0347722756435482</v>
      </c>
      <c r="G3104" s="27">
        <f t="shared" si="200"/>
        <v>1.0347722756435482</v>
      </c>
    </row>
    <row r="3105" spans="1:7" x14ac:dyDescent="0.3">
      <c r="A3105">
        <v>29983</v>
      </c>
      <c r="B3105">
        <v>-6.8413554702778198E-2</v>
      </c>
      <c r="C3105">
        <v>-6.7694998811620902E-2</v>
      </c>
      <c r="D3105">
        <f t="shared" si="197"/>
        <v>7.1855589115729646E-4</v>
      </c>
      <c r="E3105" s="36">
        <f t="shared" si="198"/>
        <v>7.1855589115729646E-4</v>
      </c>
      <c r="F3105">
        <f t="shared" si="199"/>
        <v>1.0503121702695513</v>
      </c>
      <c r="G3105" s="27">
        <f t="shared" si="200"/>
        <v>1.0503121702695513</v>
      </c>
    </row>
    <row r="3106" spans="1:7" x14ac:dyDescent="0.3">
      <c r="A3106">
        <v>29984</v>
      </c>
      <c r="B3106">
        <v>-6.9399722614956402E-2</v>
      </c>
      <c r="C3106">
        <v>-6.8829371612149304E-2</v>
      </c>
      <c r="D3106">
        <f t="shared" si="197"/>
        <v>5.7035100280709849E-4</v>
      </c>
      <c r="E3106" s="36">
        <f t="shared" si="198"/>
        <v>5.7035100280709849E-4</v>
      </c>
      <c r="F3106">
        <f t="shared" si="199"/>
        <v>0.82183470094184718</v>
      </c>
      <c r="G3106" s="27">
        <f t="shared" si="200"/>
        <v>0.82183470094184718</v>
      </c>
    </row>
    <row r="3107" spans="1:7" x14ac:dyDescent="0.3">
      <c r="A3107">
        <v>29985</v>
      </c>
      <c r="B3107">
        <v>-7.0386361947343101E-2</v>
      </c>
      <c r="C3107">
        <v>-6.9866699333303903E-2</v>
      </c>
      <c r="D3107">
        <f t="shared" si="197"/>
        <v>5.1966261403919856E-4</v>
      </c>
      <c r="E3107" s="36">
        <f t="shared" si="198"/>
        <v>5.1966261403919856E-4</v>
      </c>
      <c r="F3107">
        <f t="shared" si="199"/>
        <v>0.73830014744612671</v>
      </c>
      <c r="G3107" s="27">
        <f t="shared" si="200"/>
        <v>0.73830014744612671</v>
      </c>
    </row>
    <row r="3108" spans="1:7" x14ac:dyDescent="0.3">
      <c r="A3108">
        <v>29986</v>
      </c>
      <c r="B3108">
        <v>-7.09215350487441E-2</v>
      </c>
      <c r="C3108">
        <v>-7.0386710565160604E-2</v>
      </c>
      <c r="D3108">
        <f t="shared" si="197"/>
        <v>5.3482448358349588E-4</v>
      </c>
      <c r="E3108" s="36">
        <f t="shared" si="198"/>
        <v>5.3482448358349588E-4</v>
      </c>
      <c r="F3108">
        <f t="shared" si="199"/>
        <v>0.75410731481758397</v>
      </c>
      <c r="G3108" s="27">
        <f t="shared" si="200"/>
        <v>0.75410731481758397</v>
      </c>
    </row>
    <row r="3109" spans="1:7" x14ac:dyDescent="0.3">
      <c r="A3109">
        <v>29987</v>
      </c>
      <c r="B3109">
        <v>-7.1437141475858695E-2</v>
      </c>
      <c r="C3109">
        <v>-7.0972170760265602E-2</v>
      </c>
      <c r="D3109">
        <f t="shared" si="197"/>
        <v>4.6497071559309378E-4</v>
      </c>
      <c r="E3109" s="36">
        <f t="shared" si="198"/>
        <v>4.6497071559309378E-4</v>
      </c>
      <c r="F3109">
        <f t="shared" si="199"/>
        <v>0.65088090870800719</v>
      </c>
      <c r="G3109" s="27">
        <f t="shared" si="200"/>
        <v>0.65088090870800719</v>
      </c>
    </row>
    <row r="3110" spans="1:7" x14ac:dyDescent="0.3">
      <c r="A3110">
        <v>29988</v>
      </c>
      <c r="B3110">
        <v>-7.1950392521652001E-2</v>
      </c>
      <c r="C3110">
        <v>-7.1461675628637394E-2</v>
      </c>
      <c r="D3110">
        <f t="shared" si="197"/>
        <v>4.8871689301460686E-4</v>
      </c>
      <c r="E3110" s="36">
        <f t="shared" si="198"/>
        <v>4.8871689301460686E-4</v>
      </c>
      <c r="F3110">
        <f t="shared" si="199"/>
        <v>0.67924145496153832</v>
      </c>
      <c r="G3110" s="27">
        <f t="shared" si="200"/>
        <v>0.67924145496153832</v>
      </c>
    </row>
    <row r="3111" spans="1:7" x14ac:dyDescent="0.3">
      <c r="A3111">
        <v>29989</v>
      </c>
      <c r="B3111">
        <v>-7.2460547749736801E-2</v>
      </c>
      <c r="C3111">
        <v>-7.18349696140618E-2</v>
      </c>
      <c r="D3111">
        <f t="shared" si="197"/>
        <v>6.2557813567500065E-4</v>
      </c>
      <c r="E3111" s="36">
        <f t="shared" si="198"/>
        <v>6.2557813567500065E-4</v>
      </c>
      <c r="F3111">
        <f t="shared" si="199"/>
        <v>0.86333619480163659</v>
      </c>
      <c r="G3111" s="27">
        <f t="shared" si="200"/>
        <v>0.86333619480163659</v>
      </c>
    </row>
    <row r="3112" spans="1:7" x14ac:dyDescent="0.3">
      <c r="A3112">
        <v>29990</v>
      </c>
      <c r="B3112">
        <v>-7.3003221956251696E-2</v>
      </c>
      <c r="C3112">
        <v>-7.2398382292553201E-2</v>
      </c>
      <c r="D3112">
        <f t="shared" si="197"/>
        <v>6.0483966369849484E-4</v>
      </c>
      <c r="E3112" s="36">
        <f t="shared" si="198"/>
        <v>6.0483966369849484E-4</v>
      </c>
      <c r="F3112">
        <f t="shared" si="199"/>
        <v>0.8285109170400099</v>
      </c>
      <c r="G3112" s="27">
        <f t="shared" si="200"/>
        <v>0.8285109170400099</v>
      </c>
    </row>
    <row r="3113" spans="1:7" x14ac:dyDescent="0.3">
      <c r="A3113">
        <v>29991</v>
      </c>
      <c r="B3113">
        <v>-7.3552380028263697E-2</v>
      </c>
      <c r="C3113">
        <v>-7.2890338063869201E-2</v>
      </c>
      <c r="D3113">
        <f t="shared" si="197"/>
        <v>6.6204196439449692E-4</v>
      </c>
      <c r="E3113" s="36">
        <f t="shared" si="198"/>
        <v>6.6204196439449692E-4</v>
      </c>
      <c r="F3113">
        <f t="shared" si="199"/>
        <v>0.90009591007129408</v>
      </c>
      <c r="G3113" s="27">
        <f t="shared" si="200"/>
        <v>0.90009591007129408</v>
      </c>
    </row>
    <row r="3114" spans="1:7" x14ac:dyDescent="0.3">
      <c r="A3114">
        <v>29992</v>
      </c>
      <c r="B3114">
        <v>-7.4096402395059893E-2</v>
      </c>
      <c r="C3114">
        <v>-7.3420782082635402E-2</v>
      </c>
      <c r="D3114">
        <f t="shared" si="197"/>
        <v>6.7562031242449083E-4</v>
      </c>
      <c r="E3114" s="36">
        <f t="shared" si="198"/>
        <v>6.7562031242449083E-4</v>
      </c>
      <c r="F3114">
        <f t="shared" si="199"/>
        <v>0.91181257198195009</v>
      </c>
      <c r="G3114" s="27">
        <f t="shared" si="200"/>
        <v>0.91181257198195009</v>
      </c>
    </row>
    <row r="3115" spans="1:7" x14ac:dyDescent="0.3">
      <c r="A3115">
        <v>29993</v>
      </c>
      <c r="B3115">
        <v>-7.4649743261028495E-2</v>
      </c>
      <c r="C3115">
        <v>-7.3878451091292804E-2</v>
      </c>
      <c r="D3115">
        <f t="shared" si="197"/>
        <v>7.7129216973569059E-4</v>
      </c>
      <c r="E3115" s="36">
        <f t="shared" si="198"/>
        <v>7.7129216973569059E-4</v>
      </c>
      <c r="F3115">
        <f t="shared" si="199"/>
        <v>1.0332147654395885</v>
      </c>
      <c r="G3115" s="27">
        <f t="shared" si="200"/>
        <v>1.0332147654395885</v>
      </c>
    </row>
    <row r="3116" spans="1:7" x14ac:dyDescent="0.3">
      <c r="A3116">
        <v>29994</v>
      </c>
      <c r="B3116">
        <v>-7.4751502285322902E-2</v>
      </c>
      <c r="C3116">
        <v>-7.3979455890634996E-2</v>
      </c>
      <c r="D3116">
        <f t="shared" si="197"/>
        <v>7.7204639468790581E-4</v>
      </c>
      <c r="E3116" s="36">
        <f t="shared" si="198"/>
        <v>7.7204639468790581E-4</v>
      </c>
      <c r="F3116">
        <f t="shared" si="199"/>
        <v>1.0328172291990088</v>
      </c>
      <c r="G3116" s="27">
        <f t="shared" si="200"/>
        <v>1.0328172291990088</v>
      </c>
    </row>
    <row r="3117" spans="1:7" x14ac:dyDescent="0.3">
      <c r="A3117">
        <v>29995</v>
      </c>
      <c r="B3117">
        <v>-7.4832833429554296E-2</v>
      </c>
      <c r="C3117">
        <v>-7.4027775803876497E-2</v>
      </c>
      <c r="D3117">
        <f t="shared" si="197"/>
        <v>8.0505762567779915E-4</v>
      </c>
      <c r="E3117" s="36">
        <f t="shared" si="198"/>
        <v>8.0505762567779915E-4</v>
      </c>
      <c r="F3117">
        <f t="shared" si="199"/>
        <v>1.0758080227386548</v>
      </c>
      <c r="G3117" s="27">
        <f t="shared" si="200"/>
        <v>1.0758080227386548</v>
      </c>
    </row>
    <row r="3118" spans="1:7" x14ac:dyDescent="0.3">
      <c r="A3118">
        <v>29996</v>
      </c>
      <c r="B3118">
        <v>-7.4931737634895496E-2</v>
      </c>
      <c r="C3118">
        <v>-7.4051314623109293E-2</v>
      </c>
      <c r="D3118">
        <f t="shared" si="197"/>
        <v>8.8042301178620219E-4</v>
      </c>
      <c r="E3118" s="36">
        <f t="shared" si="198"/>
        <v>8.8042301178620219E-4</v>
      </c>
      <c r="F3118">
        <f t="shared" si="199"/>
        <v>1.1749667625166504</v>
      </c>
      <c r="G3118" s="27">
        <f t="shared" si="200"/>
        <v>1.1749667625166504</v>
      </c>
    </row>
    <row r="3119" spans="1:7" x14ac:dyDescent="0.3">
      <c r="A3119">
        <v>29997</v>
      </c>
      <c r="B3119">
        <v>-7.5013839458966197E-2</v>
      </c>
      <c r="C3119">
        <v>-7.4125197355240299E-2</v>
      </c>
      <c r="D3119">
        <f t="shared" si="197"/>
        <v>8.8864210372589791E-4</v>
      </c>
      <c r="E3119" s="36">
        <f t="shared" si="198"/>
        <v>8.8864210372589791E-4</v>
      </c>
      <c r="F3119">
        <f t="shared" si="199"/>
        <v>1.184637541732549</v>
      </c>
      <c r="G3119" s="27">
        <f t="shared" si="200"/>
        <v>1.184637541732549</v>
      </c>
    </row>
    <row r="3120" spans="1:7" x14ac:dyDescent="0.3">
      <c r="A3120">
        <v>29998</v>
      </c>
      <c r="B3120">
        <v>-7.5079282396130306E-2</v>
      </c>
      <c r="C3120">
        <v>-7.4215086697438704E-2</v>
      </c>
      <c r="D3120">
        <f t="shared" si="197"/>
        <v>8.6419569869160273E-4</v>
      </c>
      <c r="E3120" s="36">
        <f t="shared" si="198"/>
        <v>8.6419569869160273E-4</v>
      </c>
      <c r="F3120">
        <f t="shared" si="199"/>
        <v>1.1510441643967346</v>
      </c>
      <c r="G3120" s="27">
        <f t="shared" si="200"/>
        <v>1.1510441643967346</v>
      </c>
    </row>
    <row r="3121" spans="1:7" x14ac:dyDescent="0.3">
      <c r="A3121">
        <v>29999</v>
      </c>
      <c r="B3121">
        <v>-7.5124634244791502E-2</v>
      </c>
      <c r="C3121">
        <v>-7.4299578256345006E-2</v>
      </c>
      <c r="D3121">
        <f t="shared" si="197"/>
        <v>8.2505598844649641E-4</v>
      </c>
      <c r="E3121" s="36">
        <f t="shared" si="198"/>
        <v>8.2505598844649641E-4</v>
      </c>
      <c r="F3121">
        <f t="shared" si="199"/>
        <v>1.0982495911501875</v>
      </c>
      <c r="G3121" s="27">
        <f t="shared" si="200"/>
        <v>1.0982495911501875</v>
      </c>
    </row>
    <row r="3122" spans="1:7" x14ac:dyDescent="0.3">
      <c r="A3122">
        <v>30000</v>
      </c>
      <c r="B3122">
        <v>-7.5185438606629296E-2</v>
      </c>
      <c r="C3122">
        <v>-7.4281803796595103E-2</v>
      </c>
      <c r="D3122">
        <f t="shared" si="197"/>
        <v>9.0363481003419288E-4</v>
      </c>
      <c r="E3122" s="36">
        <f t="shared" si="198"/>
        <v>9.0363481003419288E-4</v>
      </c>
      <c r="F3122">
        <f t="shared" si="199"/>
        <v>1.2018747603003503</v>
      </c>
      <c r="G3122" s="27">
        <f t="shared" si="200"/>
        <v>1.2018747603003503</v>
      </c>
    </row>
    <row r="3123" spans="1:7" x14ac:dyDescent="0.3">
      <c r="A3123">
        <v>30001</v>
      </c>
      <c r="B3123">
        <v>-7.5229866917368701E-2</v>
      </c>
      <c r="C3123">
        <v>-7.4319184393362006E-2</v>
      </c>
      <c r="D3123">
        <f t="shared" si="197"/>
        <v>9.1068252400669514E-4</v>
      </c>
      <c r="E3123" s="36">
        <f t="shared" si="198"/>
        <v>9.1068252400669514E-4</v>
      </c>
      <c r="F3123">
        <f t="shared" si="199"/>
        <v>1.2105332115062417</v>
      </c>
      <c r="G3123" s="27">
        <f t="shared" si="200"/>
        <v>1.2105332115062417</v>
      </c>
    </row>
    <row r="3124" spans="1:7" x14ac:dyDescent="0.3">
      <c r="A3124">
        <v>30002</v>
      </c>
      <c r="B3124">
        <v>-7.4883578078589003E-2</v>
      </c>
      <c r="C3124">
        <v>-7.3947003501985797E-2</v>
      </c>
      <c r="D3124">
        <f t="shared" si="197"/>
        <v>9.365745766032052E-4</v>
      </c>
      <c r="E3124" s="36">
        <f t="shared" si="198"/>
        <v>9.365745766032052E-4</v>
      </c>
      <c r="F3124">
        <f t="shared" si="199"/>
        <v>1.2507075658434572</v>
      </c>
      <c r="G3124" s="27">
        <f t="shared" si="200"/>
        <v>1.2507075658434572</v>
      </c>
    </row>
    <row r="3125" spans="1:7" x14ac:dyDescent="0.3">
      <c r="A3125">
        <v>30003</v>
      </c>
      <c r="B3125">
        <v>-7.4495128792492094E-2</v>
      </c>
      <c r="C3125">
        <v>-7.3597098350940596E-2</v>
      </c>
      <c r="D3125">
        <f t="shared" si="197"/>
        <v>8.980304415514978E-4</v>
      </c>
      <c r="E3125" s="36">
        <f t="shared" si="198"/>
        <v>8.980304415514978E-4</v>
      </c>
      <c r="F3125">
        <f t="shared" si="199"/>
        <v>1.2054888099502215</v>
      </c>
      <c r="G3125" s="27">
        <f t="shared" si="200"/>
        <v>1.2054888099502215</v>
      </c>
    </row>
    <row r="3126" spans="1:7" x14ac:dyDescent="0.3">
      <c r="A3126">
        <v>30004</v>
      </c>
      <c r="B3126">
        <v>-7.4042162981757698E-2</v>
      </c>
      <c r="C3126">
        <v>-7.3248147200788899E-2</v>
      </c>
      <c r="D3126">
        <f t="shared" si="197"/>
        <v>7.9401578096879866E-4</v>
      </c>
      <c r="E3126" s="36">
        <f t="shared" si="198"/>
        <v>7.9401578096879866E-4</v>
      </c>
      <c r="F3126">
        <f t="shared" si="199"/>
        <v>1.0723832867557179</v>
      </c>
      <c r="G3126" s="27">
        <f t="shared" si="200"/>
        <v>1.0723832867557179</v>
      </c>
    </row>
    <row r="3127" spans="1:7" x14ac:dyDescent="0.3">
      <c r="A3127">
        <v>30005</v>
      </c>
      <c r="B3127">
        <v>-7.3471561298457805E-2</v>
      </c>
      <c r="C3127">
        <v>-7.2567053274819604E-2</v>
      </c>
      <c r="D3127">
        <f t="shared" si="197"/>
        <v>9.0450802363820082E-4</v>
      </c>
      <c r="E3127" s="36">
        <f t="shared" si="198"/>
        <v>9.0450802363820082E-4</v>
      </c>
      <c r="F3127">
        <f t="shared" si="199"/>
        <v>1.231099499796783</v>
      </c>
      <c r="G3127" s="27">
        <f t="shared" si="200"/>
        <v>1.231099499796783</v>
      </c>
    </row>
    <row r="3128" spans="1:7" x14ac:dyDescent="0.3">
      <c r="A3128">
        <v>30006</v>
      </c>
      <c r="B3128">
        <v>-7.2622199138737506E-2</v>
      </c>
      <c r="C3128">
        <v>-7.1507628574690701E-2</v>
      </c>
      <c r="D3128">
        <f t="shared" si="197"/>
        <v>1.1145705640468045E-3</v>
      </c>
      <c r="E3128" s="36">
        <f t="shared" si="198"/>
        <v>1.1145705640468045E-3</v>
      </c>
      <c r="F3128">
        <f t="shared" si="199"/>
        <v>1.5347518765130317</v>
      </c>
      <c r="G3128" s="27">
        <f t="shared" si="200"/>
        <v>1.5347518765130317</v>
      </c>
    </row>
    <row r="3129" spans="1:7" x14ac:dyDescent="0.3">
      <c r="A3129">
        <v>30007</v>
      </c>
      <c r="B3129">
        <v>-7.1631054777063802E-2</v>
      </c>
      <c r="C3129">
        <v>-7.0585554728123306E-2</v>
      </c>
      <c r="D3129">
        <f t="shared" si="197"/>
        <v>1.0455000489404953E-3</v>
      </c>
      <c r="E3129" s="36">
        <f t="shared" si="198"/>
        <v>1.0455000489404953E-3</v>
      </c>
      <c r="F3129">
        <f t="shared" si="199"/>
        <v>1.4595625489452704</v>
      </c>
      <c r="G3129" s="27">
        <f t="shared" si="200"/>
        <v>1.4595625489452704</v>
      </c>
    </row>
    <row r="3130" spans="1:7" x14ac:dyDescent="0.3">
      <c r="A3130">
        <v>30008</v>
      </c>
      <c r="B3130">
        <v>-7.0642337741179603E-2</v>
      </c>
      <c r="C3130">
        <v>-6.9621615171266693E-2</v>
      </c>
      <c r="D3130">
        <f t="shared" si="197"/>
        <v>1.0207225699129102E-3</v>
      </c>
      <c r="E3130" s="36">
        <f t="shared" si="198"/>
        <v>1.0207225699129102E-3</v>
      </c>
      <c r="F3130">
        <f t="shared" si="199"/>
        <v>1.4449161827750492</v>
      </c>
      <c r="G3130" s="27">
        <f t="shared" si="200"/>
        <v>1.4449161827750492</v>
      </c>
    </row>
    <row r="3131" spans="1:7" x14ac:dyDescent="0.3">
      <c r="A3131">
        <v>30009</v>
      </c>
      <c r="B3131">
        <v>-6.9599103461064904E-2</v>
      </c>
      <c r="C3131">
        <v>-6.8588730741360002E-2</v>
      </c>
      <c r="D3131">
        <f t="shared" si="197"/>
        <v>1.0103727197049023E-3</v>
      </c>
      <c r="E3131" s="36">
        <f t="shared" si="198"/>
        <v>1.0103727197049023E-3</v>
      </c>
      <c r="F3131">
        <f t="shared" si="199"/>
        <v>1.4517036419443601</v>
      </c>
      <c r="G3131" s="27">
        <f t="shared" si="200"/>
        <v>1.4517036419443601</v>
      </c>
    </row>
    <row r="3132" spans="1:7" x14ac:dyDescent="0.3">
      <c r="A3132">
        <v>30010</v>
      </c>
      <c r="B3132">
        <v>-6.8031112666209495E-2</v>
      </c>
      <c r="C3132">
        <v>-6.7213944089745195E-2</v>
      </c>
      <c r="D3132">
        <f t="shared" si="197"/>
        <v>8.1716857646429997E-4</v>
      </c>
      <c r="E3132" s="36">
        <f t="shared" si="198"/>
        <v>8.1716857646429997E-4</v>
      </c>
      <c r="F3132">
        <f t="shared" si="199"/>
        <v>1.2011689129261898</v>
      </c>
      <c r="G3132" s="27">
        <f t="shared" si="200"/>
        <v>1.2011689129261898</v>
      </c>
    </row>
    <row r="3133" spans="1:7" x14ac:dyDescent="0.3">
      <c r="A3133">
        <v>30011</v>
      </c>
      <c r="B3133">
        <v>-6.6559328636960902E-2</v>
      </c>
      <c r="C3133">
        <v>-6.5724190495526899E-2</v>
      </c>
      <c r="D3133">
        <f t="shared" si="197"/>
        <v>8.3513814143400256E-4</v>
      </c>
      <c r="E3133" s="36">
        <f t="shared" si="198"/>
        <v>8.3513814143400256E-4</v>
      </c>
      <c r="F3133">
        <f t="shared" si="199"/>
        <v>1.2547274116738072</v>
      </c>
      <c r="G3133" s="27">
        <f t="shared" si="200"/>
        <v>1.2547274116738072</v>
      </c>
    </row>
    <row r="3134" spans="1:7" x14ac:dyDescent="0.3">
      <c r="A3134">
        <v>30012</v>
      </c>
      <c r="B3134">
        <v>-6.5129362196875498E-2</v>
      </c>
      <c r="C3134">
        <v>-6.4351843003923603E-2</v>
      </c>
      <c r="D3134">
        <f t="shared" si="197"/>
        <v>7.7751919295189487E-4</v>
      </c>
      <c r="E3134" s="36">
        <f t="shared" si="198"/>
        <v>7.7751919295189487E-4</v>
      </c>
      <c r="F3134">
        <f t="shared" si="199"/>
        <v>1.1938074728900008</v>
      </c>
      <c r="G3134" s="27">
        <f t="shared" si="200"/>
        <v>1.1938074728900008</v>
      </c>
    </row>
    <row r="3135" spans="1:7" x14ac:dyDescent="0.3">
      <c r="A3135">
        <v>30013</v>
      </c>
      <c r="B3135">
        <v>-6.3565155781660096E-2</v>
      </c>
      <c r="C3135">
        <v>-6.2998010748785693E-2</v>
      </c>
      <c r="D3135">
        <f t="shared" si="197"/>
        <v>5.6714503287440265E-4</v>
      </c>
      <c r="E3135" s="36">
        <f t="shared" si="198"/>
        <v>5.6714503287440265E-4</v>
      </c>
      <c r="F3135">
        <f t="shared" si="199"/>
        <v>0.89222629269168885</v>
      </c>
      <c r="G3135" s="27">
        <f t="shared" si="200"/>
        <v>0.89222629269168885</v>
      </c>
    </row>
    <row r="3136" spans="1:7" x14ac:dyDescent="0.3">
      <c r="A3136">
        <v>30014</v>
      </c>
      <c r="B3136">
        <v>-6.16815491870078E-2</v>
      </c>
      <c r="C3136">
        <v>-6.1194071279520403E-2</v>
      </c>
      <c r="D3136">
        <f t="shared" si="197"/>
        <v>4.8747790748739778E-4</v>
      </c>
      <c r="E3136" s="36">
        <f t="shared" si="198"/>
        <v>4.8747790748739778E-4</v>
      </c>
      <c r="F3136">
        <f t="shared" si="199"/>
        <v>0.79031398191613011</v>
      </c>
      <c r="G3136" s="27">
        <f t="shared" si="200"/>
        <v>0.79031398191613011</v>
      </c>
    </row>
    <row r="3137" spans="1:7" x14ac:dyDescent="0.3">
      <c r="A3137">
        <v>30015</v>
      </c>
      <c r="B3137">
        <v>-5.9841839214575199E-2</v>
      </c>
      <c r="C3137">
        <v>-5.9393659924626502E-2</v>
      </c>
      <c r="D3137">
        <f t="shared" si="197"/>
        <v>4.4817928994869694E-4</v>
      </c>
      <c r="E3137" s="36">
        <f t="shared" si="198"/>
        <v>4.4817928994869694E-4</v>
      </c>
      <c r="F3137">
        <f t="shared" si="199"/>
        <v>0.7489396980959393</v>
      </c>
      <c r="G3137" s="27">
        <f t="shared" si="200"/>
        <v>0.7489396980959393</v>
      </c>
    </row>
    <row r="3138" spans="1:7" x14ac:dyDescent="0.3">
      <c r="A3138">
        <v>30016</v>
      </c>
      <c r="B3138">
        <v>-5.7899492899317201E-2</v>
      </c>
      <c r="C3138">
        <v>-5.7546593468400901E-2</v>
      </c>
      <c r="D3138">
        <f t="shared" si="197"/>
        <v>3.5289943091629944E-4</v>
      </c>
      <c r="E3138" s="36">
        <f t="shared" si="198"/>
        <v>3.5289943091629944E-4</v>
      </c>
      <c r="F3138">
        <f t="shared" si="199"/>
        <v>0.60950349173172313</v>
      </c>
      <c r="G3138" s="27">
        <f t="shared" si="200"/>
        <v>0.60950349173172313</v>
      </c>
    </row>
    <row r="3139" spans="1:7" x14ac:dyDescent="0.3">
      <c r="A3139">
        <v>30017</v>
      </c>
      <c r="B3139">
        <v>-5.4478163328778403E-2</v>
      </c>
      <c r="C3139">
        <v>-5.3743540369975397E-2</v>
      </c>
      <c r="D3139">
        <f t="shared" si="197"/>
        <v>7.3462295880300649E-4</v>
      </c>
      <c r="E3139" s="36">
        <f t="shared" si="198"/>
        <v>7.3462295880300649E-4</v>
      </c>
      <c r="F3139">
        <f t="shared" si="199"/>
        <v>1.3484723307750313</v>
      </c>
      <c r="G3139" s="27">
        <f t="shared" si="200"/>
        <v>1.3484723307750313</v>
      </c>
    </row>
    <row r="3140" spans="1:7" x14ac:dyDescent="0.3">
      <c r="A3140">
        <v>30018</v>
      </c>
      <c r="B3140">
        <v>-5.3549987824397897E-2</v>
      </c>
      <c r="C3140">
        <v>-5.2824926475648501E-2</v>
      </c>
      <c r="D3140">
        <f t="shared" ref="D3140:D3203" si="201">ABS(B3140-C3140)</f>
        <v>7.2506134874939648E-4</v>
      </c>
      <c r="E3140" s="36">
        <f t="shared" ref="E3140:E3203" si="202">D3140</f>
        <v>7.2506134874939648E-4</v>
      </c>
      <c r="F3140">
        <f t="shared" ref="F3140:F3203" si="203">ABS(E3140/B3140)*100</f>
        <v>1.3539897546326827</v>
      </c>
      <c r="G3140" s="27">
        <f t="shared" ref="G3140:G3203" si="204">F3140</f>
        <v>1.3539897546326827</v>
      </c>
    </row>
    <row r="3141" spans="1:7" x14ac:dyDescent="0.3">
      <c r="A3141">
        <v>30019</v>
      </c>
      <c r="B3141">
        <v>-5.27010465951218E-2</v>
      </c>
      <c r="C3141">
        <v>-5.2107790436986101E-2</v>
      </c>
      <c r="D3141">
        <f t="shared" si="201"/>
        <v>5.9325615813569932E-4</v>
      </c>
      <c r="E3141" s="36">
        <f t="shared" si="202"/>
        <v>5.9325615813569932E-4</v>
      </c>
      <c r="F3141">
        <f t="shared" si="203"/>
        <v>1.1257009043737154</v>
      </c>
      <c r="G3141" s="27">
        <f t="shared" si="204"/>
        <v>1.1257009043737154</v>
      </c>
    </row>
    <row r="3142" spans="1:7" x14ac:dyDescent="0.3">
      <c r="A3142">
        <v>30020</v>
      </c>
      <c r="B3142">
        <v>-5.1836861919983102E-2</v>
      </c>
      <c r="C3142">
        <v>-5.1391882184975299E-2</v>
      </c>
      <c r="D3142">
        <f t="shared" si="201"/>
        <v>4.4497973500780275E-4</v>
      </c>
      <c r="E3142" s="36">
        <f t="shared" si="202"/>
        <v>4.4497973500780275E-4</v>
      </c>
      <c r="F3142">
        <f t="shared" si="203"/>
        <v>0.85842336616496295</v>
      </c>
      <c r="G3142" s="27">
        <f t="shared" si="204"/>
        <v>0.85842336616496295</v>
      </c>
    </row>
    <row r="3143" spans="1:7" x14ac:dyDescent="0.3">
      <c r="A3143">
        <v>30021</v>
      </c>
      <c r="B3143">
        <v>-5.2390101077216998E-2</v>
      </c>
      <c r="C3143">
        <v>-5.3381069456136403E-2</v>
      </c>
      <c r="D3143">
        <f t="shared" si="201"/>
        <v>9.9096837891940459E-4</v>
      </c>
      <c r="E3143" s="36">
        <f t="shared" si="202"/>
        <v>9.9096837891940459E-4</v>
      </c>
      <c r="F3143">
        <f t="shared" si="203"/>
        <v>1.8915183566048686</v>
      </c>
      <c r="G3143" s="27">
        <f t="shared" si="204"/>
        <v>1.8915183566048686</v>
      </c>
    </row>
    <row r="3144" spans="1:7" x14ac:dyDescent="0.3">
      <c r="A3144">
        <v>30022</v>
      </c>
      <c r="B3144">
        <v>-5.6768326636063397E-2</v>
      </c>
      <c r="C3144">
        <v>-5.56660506033946E-2</v>
      </c>
      <c r="D3144">
        <f t="shared" si="201"/>
        <v>1.1022760326687975E-3</v>
      </c>
      <c r="E3144" s="36">
        <f t="shared" si="202"/>
        <v>1.1022760326687975E-3</v>
      </c>
      <c r="F3144">
        <f t="shared" si="203"/>
        <v>1.9417095729021383</v>
      </c>
      <c r="G3144" s="27">
        <f t="shared" si="204"/>
        <v>1.9417095729021383</v>
      </c>
    </row>
    <row r="3145" spans="1:7" x14ac:dyDescent="0.3">
      <c r="A3145">
        <v>30023</v>
      </c>
      <c r="B3145">
        <v>-5.6132754213444103E-2</v>
      </c>
      <c r="C3145">
        <v>-5.5757589252785997E-2</v>
      </c>
      <c r="D3145">
        <f t="shared" si="201"/>
        <v>3.7516496065810589E-4</v>
      </c>
      <c r="E3145" s="36">
        <f t="shared" si="202"/>
        <v>3.7516496065810589E-4</v>
      </c>
      <c r="F3145">
        <f t="shared" si="203"/>
        <v>0.66835302474477876</v>
      </c>
      <c r="G3145" s="27">
        <f t="shared" si="204"/>
        <v>0.66835302474477876</v>
      </c>
    </row>
    <row r="3146" spans="1:7" x14ac:dyDescent="0.3">
      <c r="A3146">
        <v>30024</v>
      </c>
      <c r="B3146">
        <v>-5.5454024298488599E-2</v>
      </c>
      <c r="C3146">
        <v>-5.5143606678207002E-2</v>
      </c>
      <c r="D3146">
        <f t="shared" si="201"/>
        <v>3.1041762028159725E-4</v>
      </c>
      <c r="E3146" s="36">
        <f t="shared" si="202"/>
        <v>3.1041762028159725E-4</v>
      </c>
      <c r="F3146">
        <f t="shared" si="203"/>
        <v>0.55977473990117199</v>
      </c>
      <c r="G3146" s="27">
        <f t="shared" si="204"/>
        <v>0.55977473990117199</v>
      </c>
    </row>
    <row r="3147" spans="1:7" x14ac:dyDescent="0.3">
      <c r="A3147">
        <v>30025</v>
      </c>
      <c r="B3147">
        <v>-5.4859448029896701E-2</v>
      </c>
      <c r="C3147">
        <v>-5.4504777895106202E-2</v>
      </c>
      <c r="D3147">
        <f t="shared" si="201"/>
        <v>3.5467013479049958E-4</v>
      </c>
      <c r="E3147" s="36">
        <f t="shared" si="202"/>
        <v>3.5467013479049958E-4</v>
      </c>
      <c r="F3147">
        <f t="shared" si="203"/>
        <v>0.64650693276610316</v>
      </c>
      <c r="G3147" s="27">
        <f t="shared" si="204"/>
        <v>0.64650693276610316</v>
      </c>
    </row>
    <row r="3148" spans="1:7" x14ac:dyDescent="0.3">
      <c r="A3148">
        <v>30026</v>
      </c>
      <c r="B3148">
        <v>-5.4669058124152403E-2</v>
      </c>
      <c r="C3148">
        <v>-5.4293276468806898E-2</v>
      </c>
      <c r="D3148">
        <f t="shared" si="201"/>
        <v>3.7578165534550567E-4</v>
      </c>
      <c r="E3148" s="36">
        <f t="shared" si="202"/>
        <v>3.7578165534550567E-4</v>
      </c>
      <c r="F3148">
        <f t="shared" si="203"/>
        <v>0.68737539705204465</v>
      </c>
      <c r="G3148" s="27">
        <f t="shared" si="204"/>
        <v>0.68737539705204465</v>
      </c>
    </row>
    <row r="3149" spans="1:7" x14ac:dyDescent="0.3">
      <c r="A3149">
        <v>30027</v>
      </c>
      <c r="B3149">
        <v>-5.4518538350799402E-2</v>
      </c>
      <c r="C3149">
        <v>-5.4211507939914902E-2</v>
      </c>
      <c r="D3149">
        <f t="shared" si="201"/>
        <v>3.0703041088449984E-4</v>
      </c>
      <c r="E3149" s="36">
        <f t="shared" si="202"/>
        <v>3.0703041088449984E-4</v>
      </c>
      <c r="F3149">
        <f t="shared" si="203"/>
        <v>0.56316698901374318</v>
      </c>
      <c r="G3149" s="27">
        <f t="shared" si="204"/>
        <v>0.56316698901374318</v>
      </c>
    </row>
    <row r="3150" spans="1:7" x14ac:dyDescent="0.3">
      <c r="A3150">
        <v>30028</v>
      </c>
      <c r="B3150">
        <v>-5.4327728256488898E-2</v>
      </c>
      <c r="C3150">
        <v>-5.39773542339139E-2</v>
      </c>
      <c r="D3150">
        <f t="shared" si="201"/>
        <v>3.5037402257499795E-4</v>
      </c>
      <c r="E3150" s="36">
        <f t="shared" si="202"/>
        <v>3.5037402257499795E-4</v>
      </c>
      <c r="F3150">
        <f t="shared" si="203"/>
        <v>0.64492669548196935</v>
      </c>
      <c r="G3150" s="27">
        <f t="shared" si="204"/>
        <v>0.64492669548196935</v>
      </c>
    </row>
    <row r="3151" spans="1:7" x14ac:dyDescent="0.3">
      <c r="A3151">
        <v>30029</v>
      </c>
      <c r="B3151">
        <v>-5.4084379056179598E-2</v>
      </c>
      <c r="C3151">
        <v>-5.3746964693131997E-2</v>
      </c>
      <c r="D3151">
        <f t="shared" si="201"/>
        <v>3.3741436304760009E-4</v>
      </c>
      <c r="E3151" s="36">
        <f t="shared" si="202"/>
        <v>3.3741436304760009E-4</v>
      </c>
      <c r="F3151">
        <f t="shared" si="203"/>
        <v>0.62386657466680795</v>
      </c>
      <c r="G3151" s="27">
        <f t="shared" si="204"/>
        <v>0.62386657466680795</v>
      </c>
    </row>
    <row r="3152" spans="1:7" x14ac:dyDescent="0.3">
      <c r="A3152">
        <v>30030</v>
      </c>
      <c r="B3152">
        <v>-5.40504254091978E-2</v>
      </c>
      <c r="C3152">
        <v>-5.3613412173010001E-2</v>
      </c>
      <c r="D3152">
        <f t="shared" si="201"/>
        <v>4.3701323618779847E-4</v>
      </c>
      <c r="E3152" s="36">
        <f t="shared" si="202"/>
        <v>4.3701323618779847E-4</v>
      </c>
      <c r="F3152">
        <f t="shared" si="203"/>
        <v>0.80852876342659019</v>
      </c>
      <c r="G3152" s="27">
        <f t="shared" si="204"/>
        <v>0.80852876342659019</v>
      </c>
    </row>
    <row r="3153" spans="1:7" x14ac:dyDescent="0.3">
      <c r="A3153">
        <v>30031</v>
      </c>
      <c r="B3153">
        <v>-5.3976603799933E-2</v>
      </c>
      <c r="C3153">
        <v>-5.3594472703862098E-2</v>
      </c>
      <c r="D3153">
        <f t="shared" si="201"/>
        <v>3.8213109607090207E-4</v>
      </c>
      <c r="E3153" s="36">
        <f t="shared" si="202"/>
        <v>3.8213109607090207E-4</v>
      </c>
      <c r="F3153">
        <f t="shared" si="203"/>
        <v>0.7079569094181809</v>
      </c>
      <c r="G3153" s="27">
        <f t="shared" si="204"/>
        <v>0.7079569094181809</v>
      </c>
    </row>
    <row r="3154" spans="1:7" x14ac:dyDescent="0.3">
      <c r="A3154">
        <v>30032</v>
      </c>
      <c r="B3154">
        <v>-5.3943973738635201E-2</v>
      </c>
      <c r="C3154">
        <v>-5.3592891305765097E-2</v>
      </c>
      <c r="D3154">
        <f t="shared" si="201"/>
        <v>3.5108243287010343E-4</v>
      </c>
      <c r="E3154" s="36">
        <f t="shared" si="202"/>
        <v>3.5108243287010343E-4</v>
      </c>
      <c r="F3154">
        <f t="shared" si="203"/>
        <v>0.65082790261455059</v>
      </c>
      <c r="G3154" s="27">
        <f t="shared" si="204"/>
        <v>0.65082790261455059</v>
      </c>
    </row>
    <row r="3155" spans="1:7" x14ac:dyDescent="0.3">
      <c r="A3155">
        <v>30033</v>
      </c>
      <c r="B3155">
        <v>-5.3850030116492899E-2</v>
      </c>
      <c r="C3155">
        <v>-5.3427824474963401E-2</v>
      </c>
      <c r="D3155">
        <f t="shared" si="201"/>
        <v>4.2220564152949808E-4</v>
      </c>
      <c r="E3155" s="36">
        <f t="shared" si="202"/>
        <v>4.2220564152949808E-4</v>
      </c>
      <c r="F3155">
        <f t="shared" si="203"/>
        <v>0.7840397500542664</v>
      </c>
      <c r="G3155" s="27">
        <f t="shared" si="204"/>
        <v>0.7840397500542664</v>
      </c>
    </row>
    <row r="3156" spans="1:7" x14ac:dyDescent="0.3">
      <c r="A3156">
        <v>30034</v>
      </c>
      <c r="B3156">
        <v>-5.4294448309623503E-2</v>
      </c>
      <c r="C3156">
        <v>-5.3237025148417903E-2</v>
      </c>
      <c r="D3156">
        <f t="shared" si="201"/>
        <v>1.0574231612055993E-3</v>
      </c>
      <c r="E3156" s="36">
        <f t="shared" si="202"/>
        <v>1.0574231612055993E-3</v>
      </c>
      <c r="F3156">
        <f t="shared" si="203"/>
        <v>1.9475714260424204</v>
      </c>
      <c r="G3156" s="27">
        <f t="shared" si="204"/>
        <v>1.9475714260424204</v>
      </c>
    </row>
    <row r="3157" spans="1:7" x14ac:dyDescent="0.3">
      <c r="A3157">
        <v>30035</v>
      </c>
      <c r="B3157">
        <v>-4.95187985715283E-2</v>
      </c>
      <c r="C3157">
        <v>-5.1795847068555001E-2</v>
      </c>
      <c r="D3157">
        <f t="shared" si="201"/>
        <v>2.2770484970267013E-3</v>
      </c>
      <c r="E3157" s="36">
        <f t="shared" si="202"/>
        <v>2.2770484970267013E-3</v>
      </c>
      <c r="F3157">
        <f t="shared" si="203"/>
        <v>4.5983516618190539</v>
      </c>
      <c r="G3157" s="27">
        <f t="shared" si="204"/>
        <v>4.5983516618190539</v>
      </c>
    </row>
    <row r="3158" spans="1:7" x14ac:dyDescent="0.3">
      <c r="A3158">
        <v>30036</v>
      </c>
      <c r="B3158">
        <v>-4.8802535880444399E-2</v>
      </c>
      <c r="C3158">
        <v>-4.8364186045978197E-2</v>
      </c>
      <c r="D3158">
        <f t="shared" si="201"/>
        <v>4.3834983446620207E-4</v>
      </c>
      <c r="E3158" s="36">
        <f t="shared" si="202"/>
        <v>4.3834983446620207E-4</v>
      </c>
      <c r="F3158">
        <f t="shared" si="203"/>
        <v>0.89821118218131912</v>
      </c>
      <c r="G3158" s="27">
        <f t="shared" si="204"/>
        <v>0.89821118218131912</v>
      </c>
    </row>
    <row r="3159" spans="1:7" x14ac:dyDescent="0.3">
      <c r="A3159">
        <v>30037</v>
      </c>
      <c r="B3159">
        <v>-4.9117964655922101E-2</v>
      </c>
      <c r="C3159">
        <v>-4.8667182240114702E-2</v>
      </c>
      <c r="D3159">
        <f t="shared" si="201"/>
        <v>4.5078241580739919E-4</v>
      </c>
      <c r="E3159" s="36">
        <f t="shared" si="202"/>
        <v>4.5078241580739919E-4</v>
      </c>
      <c r="F3159">
        <f t="shared" si="203"/>
        <v>0.91775467278660716</v>
      </c>
      <c r="G3159" s="27">
        <f t="shared" si="204"/>
        <v>0.91775467278660716</v>
      </c>
    </row>
    <row r="3160" spans="1:7" x14ac:dyDescent="0.3">
      <c r="A3160">
        <v>30038</v>
      </c>
      <c r="B3160">
        <v>-5.0283307055316397E-2</v>
      </c>
      <c r="C3160">
        <v>-4.9483354923612402E-2</v>
      </c>
      <c r="D3160">
        <f t="shared" si="201"/>
        <v>7.9995213170399454E-4</v>
      </c>
      <c r="E3160" s="36">
        <f t="shared" si="202"/>
        <v>7.9995213170399454E-4</v>
      </c>
      <c r="F3160">
        <f t="shared" si="203"/>
        <v>1.5908900558667938</v>
      </c>
      <c r="G3160" s="27">
        <f t="shared" si="204"/>
        <v>1.5908900558667938</v>
      </c>
    </row>
    <row r="3161" spans="1:7" x14ac:dyDescent="0.3">
      <c r="A3161">
        <v>30039</v>
      </c>
      <c r="B3161">
        <v>-5.3760005608109999E-2</v>
      </c>
      <c r="C3161">
        <v>-5.3148638449576999E-2</v>
      </c>
      <c r="D3161">
        <f t="shared" si="201"/>
        <v>6.1136715853300078E-4</v>
      </c>
      <c r="E3161" s="36">
        <f t="shared" si="202"/>
        <v>6.1136715853300078E-4</v>
      </c>
      <c r="F3161">
        <f t="shared" si="203"/>
        <v>1.1372155780444573</v>
      </c>
      <c r="G3161" s="27">
        <f t="shared" si="204"/>
        <v>1.1372155780444573</v>
      </c>
    </row>
    <row r="3162" spans="1:7" x14ac:dyDescent="0.3">
      <c r="A3162">
        <v>30040</v>
      </c>
      <c r="B3162">
        <v>-5.5868531455722799E-2</v>
      </c>
      <c r="C3162">
        <v>-5.5195067344392099E-2</v>
      </c>
      <c r="D3162">
        <f t="shared" si="201"/>
        <v>6.7346411133070022E-4</v>
      </c>
      <c r="E3162" s="36">
        <f t="shared" si="202"/>
        <v>6.7346411133070022E-4</v>
      </c>
      <c r="F3162">
        <f t="shared" si="203"/>
        <v>1.2054444492861554</v>
      </c>
      <c r="G3162" s="27">
        <f t="shared" si="204"/>
        <v>1.2054444492861554</v>
      </c>
    </row>
    <row r="3163" spans="1:7" x14ac:dyDescent="0.3">
      <c r="A3163">
        <v>30041</v>
      </c>
      <c r="B3163">
        <v>-5.7837903411625098E-2</v>
      </c>
      <c r="C3163">
        <v>-5.7064842780881801E-2</v>
      </c>
      <c r="D3163">
        <f t="shared" si="201"/>
        <v>7.7306063074329689E-4</v>
      </c>
      <c r="E3163" s="36">
        <f t="shared" si="202"/>
        <v>7.7306063074329689E-4</v>
      </c>
      <c r="F3163">
        <f t="shared" si="203"/>
        <v>1.3365986405861248</v>
      </c>
      <c r="G3163" s="27">
        <f t="shared" si="204"/>
        <v>1.3365986405861248</v>
      </c>
    </row>
    <row r="3164" spans="1:7" x14ac:dyDescent="0.3">
      <c r="A3164">
        <v>30042</v>
      </c>
      <c r="B3164">
        <v>-6.1015970438947E-2</v>
      </c>
      <c r="C3164">
        <v>-6.0079582757676699E-2</v>
      </c>
      <c r="D3164">
        <f t="shared" si="201"/>
        <v>9.3638768127030092E-4</v>
      </c>
      <c r="E3164" s="36">
        <f t="shared" si="202"/>
        <v>9.3638768127030092E-4</v>
      </c>
      <c r="F3164">
        <f t="shared" si="203"/>
        <v>1.5346599825159823</v>
      </c>
      <c r="G3164" s="27">
        <f t="shared" si="204"/>
        <v>1.5346599825159823</v>
      </c>
    </row>
    <row r="3165" spans="1:7" x14ac:dyDescent="0.3">
      <c r="A3165">
        <v>30043</v>
      </c>
      <c r="B3165">
        <v>-6.4031644692608303E-2</v>
      </c>
      <c r="C3165">
        <v>-6.3057451415798896E-2</v>
      </c>
      <c r="D3165">
        <f t="shared" si="201"/>
        <v>9.7419327680940693E-4</v>
      </c>
      <c r="E3165" s="36">
        <f t="shared" si="202"/>
        <v>9.7419327680940693E-4</v>
      </c>
      <c r="F3165">
        <f t="shared" si="203"/>
        <v>1.5214247291103333</v>
      </c>
      <c r="G3165" s="27">
        <f t="shared" si="204"/>
        <v>1.5214247291103333</v>
      </c>
    </row>
    <row r="3166" spans="1:7" x14ac:dyDescent="0.3">
      <c r="A3166">
        <v>30044</v>
      </c>
      <c r="B3166">
        <v>-6.3900358201531698E-2</v>
      </c>
      <c r="C3166">
        <v>-6.3061383418286501E-2</v>
      </c>
      <c r="D3166">
        <f t="shared" si="201"/>
        <v>8.3897478324519714E-4</v>
      </c>
      <c r="E3166" s="36">
        <f t="shared" si="202"/>
        <v>8.3897478324519714E-4</v>
      </c>
      <c r="F3166">
        <f t="shared" si="203"/>
        <v>1.3129422226385685</v>
      </c>
      <c r="G3166" s="27">
        <f t="shared" si="204"/>
        <v>1.3129422226385685</v>
      </c>
    </row>
    <row r="3167" spans="1:7" x14ac:dyDescent="0.3">
      <c r="A3167">
        <v>30045</v>
      </c>
      <c r="B3167">
        <v>-6.2945798406591993E-2</v>
      </c>
      <c r="C3167">
        <v>-6.2292031125209403E-2</v>
      </c>
      <c r="D3167">
        <f t="shared" si="201"/>
        <v>6.5376728138259038E-4</v>
      </c>
      <c r="E3167" s="36">
        <f t="shared" si="202"/>
        <v>6.5376728138259038E-4</v>
      </c>
      <c r="F3167">
        <f t="shared" si="203"/>
        <v>1.038619412148285</v>
      </c>
      <c r="G3167" s="27">
        <f t="shared" si="204"/>
        <v>1.038619412148285</v>
      </c>
    </row>
    <row r="3168" spans="1:7" x14ac:dyDescent="0.3">
      <c r="A3168">
        <v>30046</v>
      </c>
      <c r="B3168">
        <v>-6.1868023984738001E-2</v>
      </c>
      <c r="C3168">
        <v>-6.1205026119995197E-2</v>
      </c>
      <c r="D3168">
        <f t="shared" si="201"/>
        <v>6.6299786474280364E-4</v>
      </c>
      <c r="E3168" s="36">
        <f t="shared" si="202"/>
        <v>6.6299786474280364E-4</v>
      </c>
      <c r="F3168">
        <f t="shared" si="203"/>
        <v>1.0716325203894603</v>
      </c>
      <c r="G3168" s="27">
        <f t="shared" si="204"/>
        <v>1.0716325203894603</v>
      </c>
    </row>
    <row r="3169" spans="1:7" x14ac:dyDescent="0.3">
      <c r="A3169">
        <v>30047</v>
      </c>
      <c r="B3169">
        <v>-6.0780702717309898E-2</v>
      </c>
      <c r="C3169">
        <v>-5.99918470256968E-2</v>
      </c>
      <c r="D3169">
        <f t="shared" si="201"/>
        <v>7.8885569161309815E-4</v>
      </c>
      <c r="E3169" s="36">
        <f t="shared" si="202"/>
        <v>7.8885569161309815E-4</v>
      </c>
      <c r="F3169">
        <f t="shared" si="203"/>
        <v>1.2978719500530518</v>
      </c>
      <c r="G3169" s="27">
        <f t="shared" si="204"/>
        <v>1.2978719500530518</v>
      </c>
    </row>
    <row r="3170" spans="1:7" x14ac:dyDescent="0.3">
      <c r="A3170">
        <v>30048</v>
      </c>
      <c r="B3170">
        <v>-5.9705827611214998E-2</v>
      </c>
      <c r="C3170">
        <v>-5.8989717484900298E-2</v>
      </c>
      <c r="D3170">
        <f t="shared" si="201"/>
        <v>7.1611012631470072E-4</v>
      </c>
      <c r="E3170" s="36">
        <f t="shared" si="202"/>
        <v>7.1611012631470072E-4</v>
      </c>
      <c r="F3170">
        <f t="shared" si="203"/>
        <v>1.1993973703501404</v>
      </c>
      <c r="G3170" s="27">
        <f t="shared" si="204"/>
        <v>1.1993973703501404</v>
      </c>
    </row>
    <row r="3171" spans="1:7" x14ac:dyDescent="0.3">
      <c r="A3171">
        <v>30625</v>
      </c>
      <c r="B3171">
        <v>-6.3267733892107506E-2</v>
      </c>
      <c r="C3171">
        <v>-6.2431972393404402E-2</v>
      </c>
      <c r="D3171">
        <f t="shared" si="201"/>
        <v>8.3576149870310396E-4</v>
      </c>
      <c r="E3171" s="36">
        <f t="shared" si="202"/>
        <v>8.3576149870310396E-4</v>
      </c>
      <c r="F3171">
        <f t="shared" si="203"/>
        <v>1.3209916766235927</v>
      </c>
      <c r="G3171" s="27">
        <f t="shared" si="204"/>
        <v>1.3209916766235927</v>
      </c>
    </row>
    <row r="3172" spans="1:7" x14ac:dyDescent="0.3">
      <c r="A3172">
        <v>30626</v>
      </c>
      <c r="B3172">
        <v>-6.2733683189721404E-2</v>
      </c>
      <c r="C3172">
        <v>-6.1777359018235799E-2</v>
      </c>
      <c r="D3172">
        <f t="shared" si="201"/>
        <v>9.5632417148560495E-4</v>
      </c>
      <c r="E3172" s="36">
        <f t="shared" si="202"/>
        <v>9.5632417148560495E-4</v>
      </c>
      <c r="F3172">
        <f t="shared" si="203"/>
        <v>1.5244189769528689</v>
      </c>
      <c r="G3172" s="27">
        <f t="shared" si="204"/>
        <v>1.5244189769528689</v>
      </c>
    </row>
    <row r="3173" spans="1:7" x14ac:dyDescent="0.3">
      <c r="A3173">
        <v>30627</v>
      </c>
      <c r="B3173">
        <v>-6.2225823470476699E-2</v>
      </c>
      <c r="C3173">
        <v>-6.13921136586741E-2</v>
      </c>
      <c r="D3173">
        <f t="shared" si="201"/>
        <v>8.3370981180259929E-4</v>
      </c>
      <c r="E3173" s="36">
        <f t="shared" si="202"/>
        <v>8.3370981180259929E-4</v>
      </c>
      <c r="F3173">
        <f t="shared" si="203"/>
        <v>1.3398132243250367</v>
      </c>
      <c r="G3173" s="27">
        <f t="shared" si="204"/>
        <v>1.3398132243250367</v>
      </c>
    </row>
    <row r="3174" spans="1:7" x14ac:dyDescent="0.3">
      <c r="A3174">
        <v>30628</v>
      </c>
      <c r="B3174">
        <v>-6.1707323047994901E-2</v>
      </c>
      <c r="C3174">
        <v>-6.0969418317433299E-2</v>
      </c>
      <c r="D3174">
        <f t="shared" si="201"/>
        <v>7.3790473056160183E-4</v>
      </c>
      <c r="E3174" s="36">
        <f t="shared" si="202"/>
        <v>7.3790473056160183E-4</v>
      </c>
      <c r="F3174">
        <f t="shared" si="203"/>
        <v>1.1958138744532349</v>
      </c>
      <c r="G3174" s="27">
        <f t="shared" si="204"/>
        <v>1.1958138744532349</v>
      </c>
    </row>
    <row r="3175" spans="1:7" x14ac:dyDescent="0.3">
      <c r="A3175">
        <v>30629</v>
      </c>
      <c r="B3175">
        <v>-6.1212552587730597E-2</v>
      </c>
      <c r="C3175">
        <v>-6.0465786894067397E-2</v>
      </c>
      <c r="D3175">
        <f t="shared" si="201"/>
        <v>7.4676569366319973E-4</v>
      </c>
      <c r="E3175" s="36">
        <f t="shared" si="202"/>
        <v>7.4676569366319973E-4</v>
      </c>
      <c r="F3175">
        <f t="shared" si="203"/>
        <v>1.2199551596756659</v>
      </c>
      <c r="G3175" s="27">
        <f t="shared" si="204"/>
        <v>1.2199551596756659</v>
      </c>
    </row>
    <row r="3176" spans="1:7" x14ac:dyDescent="0.3">
      <c r="A3176">
        <v>30630</v>
      </c>
      <c r="B3176">
        <v>-6.0983629382580201E-2</v>
      </c>
      <c r="C3176">
        <v>-6.0333582338656398E-2</v>
      </c>
      <c r="D3176">
        <f t="shared" si="201"/>
        <v>6.5004704392380291E-4</v>
      </c>
      <c r="E3176" s="36">
        <f t="shared" si="202"/>
        <v>6.5004704392380291E-4</v>
      </c>
      <c r="F3176">
        <f t="shared" si="203"/>
        <v>1.0659369580084175</v>
      </c>
      <c r="G3176" s="27">
        <f t="shared" si="204"/>
        <v>1.0659369580084175</v>
      </c>
    </row>
    <row r="3177" spans="1:7" x14ac:dyDescent="0.3">
      <c r="A3177">
        <v>30631</v>
      </c>
      <c r="B3177">
        <v>-6.0740015869389298E-2</v>
      </c>
      <c r="C3177">
        <v>-6.0040573550278899E-2</v>
      </c>
      <c r="D3177">
        <f t="shared" si="201"/>
        <v>6.9944231911039934E-4</v>
      </c>
      <c r="E3177" s="36">
        <f t="shared" si="202"/>
        <v>6.9944231911039934E-4</v>
      </c>
      <c r="F3177">
        <f t="shared" si="203"/>
        <v>1.1515346334686951</v>
      </c>
      <c r="G3177" s="27">
        <f t="shared" si="204"/>
        <v>1.1515346334686951</v>
      </c>
    </row>
    <row r="3178" spans="1:7" x14ac:dyDescent="0.3">
      <c r="A3178">
        <v>30632</v>
      </c>
      <c r="B3178">
        <v>-6.0513517018410602E-2</v>
      </c>
      <c r="C3178">
        <v>-5.9808870505742601E-2</v>
      </c>
      <c r="D3178">
        <f t="shared" si="201"/>
        <v>7.0464651266800155E-4</v>
      </c>
      <c r="E3178" s="36">
        <f t="shared" si="202"/>
        <v>7.0464651266800155E-4</v>
      </c>
      <c r="F3178">
        <f t="shared" si="203"/>
        <v>1.1644448172688762</v>
      </c>
      <c r="G3178" s="27">
        <f t="shared" si="204"/>
        <v>1.1644448172688762</v>
      </c>
    </row>
    <row r="3179" spans="1:7" x14ac:dyDescent="0.3">
      <c r="A3179">
        <v>30633</v>
      </c>
      <c r="B3179">
        <v>-6.0267507538090799E-2</v>
      </c>
      <c r="C3179">
        <v>-5.95603702634801E-2</v>
      </c>
      <c r="D3179">
        <f t="shared" si="201"/>
        <v>7.0713727461069881E-4</v>
      </c>
      <c r="E3179" s="36">
        <f t="shared" si="202"/>
        <v>7.0713727461069881E-4</v>
      </c>
      <c r="F3179">
        <f t="shared" si="203"/>
        <v>1.1733308767809381</v>
      </c>
      <c r="G3179" s="27">
        <f t="shared" si="204"/>
        <v>1.1733308767809381</v>
      </c>
    </row>
    <row r="3180" spans="1:7" x14ac:dyDescent="0.3">
      <c r="A3180">
        <v>30634</v>
      </c>
      <c r="B3180">
        <v>-6.2136779397372298E-2</v>
      </c>
      <c r="C3180">
        <v>-6.1337167886773403E-2</v>
      </c>
      <c r="D3180">
        <f t="shared" si="201"/>
        <v>7.9961151059889518E-4</v>
      </c>
      <c r="E3180" s="36">
        <f t="shared" si="202"/>
        <v>7.9961151059889518E-4</v>
      </c>
      <c r="F3180">
        <f t="shared" si="203"/>
        <v>1.2868570247023616</v>
      </c>
      <c r="G3180" s="27">
        <f t="shared" si="204"/>
        <v>1.2868570247023616</v>
      </c>
    </row>
    <row r="3181" spans="1:7" x14ac:dyDescent="0.3">
      <c r="A3181">
        <v>30635</v>
      </c>
      <c r="B3181">
        <v>-6.1940931289384001E-2</v>
      </c>
      <c r="C3181">
        <v>-6.1115796857691598E-2</v>
      </c>
      <c r="D3181">
        <f t="shared" si="201"/>
        <v>8.2513443169240225E-4</v>
      </c>
      <c r="E3181" s="36">
        <f t="shared" si="202"/>
        <v>8.2513443169240225E-4</v>
      </c>
      <c r="F3181">
        <f t="shared" si="203"/>
        <v>1.3321311360938826</v>
      </c>
      <c r="G3181" s="27">
        <f t="shared" si="204"/>
        <v>1.3321311360938826</v>
      </c>
    </row>
    <row r="3182" spans="1:7" x14ac:dyDescent="0.3">
      <c r="A3182">
        <v>30636</v>
      </c>
      <c r="B3182">
        <v>-6.1778949531012498E-2</v>
      </c>
      <c r="C3182">
        <v>-6.09443800461077E-2</v>
      </c>
      <c r="D3182">
        <f t="shared" si="201"/>
        <v>8.3456948490479715E-4</v>
      </c>
      <c r="E3182" s="36">
        <f t="shared" si="202"/>
        <v>8.3456948490479715E-4</v>
      </c>
      <c r="F3182">
        <f t="shared" si="203"/>
        <v>1.3508962053261371</v>
      </c>
      <c r="G3182" s="27">
        <f t="shared" si="204"/>
        <v>1.3508962053261371</v>
      </c>
    </row>
    <row r="3183" spans="1:7" x14ac:dyDescent="0.3">
      <c r="A3183">
        <v>30637</v>
      </c>
      <c r="B3183">
        <v>-6.1584438234785301E-2</v>
      </c>
      <c r="C3183">
        <v>-6.0687721854443197E-2</v>
      </c>
      <c r="D3183">
        <f t="shared" si="201"/>
        <v>8.9671638034210382E-4</v>
      </c>
      <c r="E3183" s="36">
        <f t="shared" si="202"/>
        <v>8.9671638034210382E-4</v>
      </c>
      <c r="F3183">
        <f t="shared" si="203"/>
        <v>1.4560762524510669</v>
      </c>
      <c r="G3183" s="27">
        <f t="shared" si="204"/>
        <v>1.4560762524510669</v>
      </c>
    </row>
    <row r="3184" spans="1:7" x14ac:dyDescent="0.3">
      <c r="A3184">
        <v>30638</v>
      </c>
      <c r="B3184">
        <v>-6.17784920497901E-2</v>
      </c>
      <c r="C3184">
        <v>-6.1021510328025802E-2</v>
      </c>
      <c r="D3184">
        <f t="shared" si="201"/>
        <v>7.5698172176429795E-4</v>
      </c>
      <c r="E3184" s="36">
        <f t="shared" si="202"/>
        <v>7.5698172176429795E-4</v>
      </c>
      <c r="F3184">
        <f t="shared" si="203"/>
        <v>1.2253159581075754</v>
      </c>
      <c r="G3184" s="27">
        <f t="shared" si="204"/>
        <v>1.2253159581075754</v>
      </c>
    </row>
    <row r="3185" spans="1:7" x14ac:dyDescent="0.3">
      <c r="A3185">
        <v>30639</v>
      </c>
      <c r="B3185">
        <v>-6.1970426141521699E-2</v>
      </c>
      <c r="C3185">
        <v>-6.1130595036226303E-2</v>
      </c>
      <c r="D3185">
        <f t="shared" si="201"/>
        <v>8.3983110529539662E-4</v>
      </c>
      <c r="E3185" s="36">
        <f t="shared" si="202"/>
        <v>8.3983110529539662E-4</v>
      </c>
      <c r="F3185">
        <f t="shared" si="203"/>
        <v>1.3552127322434036</v>
      </c>
      <c r="G3185" s="27">
        <f t="shared" si="204"/>
        <v>1.3552127322434036</v>
      </c>
    </row>
    <row r="3186" spans="1:7" x14ac:dyDescent="0.3">
      <c r="A3186">
        <v>30640</v>
      </c>
      <c r="B3186">
        <v>-6.2174153910573599E-2</v>
      </c>
      <c r="C3186">
        <v>-6.1317326719266797E-2</v>
      </c>
      <c r="D3186">
        <f t="shared" si="201"/>
        <v>8.5682719130680124E-4</v>
      </c>
      <c r="E3186" s="36">
        <f t="shared" si="202"/>
        <v>8.5682719130680124E-4</v>
      </c>
      <c r="F3186">
        <f t="shared" si="203"/>
        <v>1.3781083254292352</v>
      </c>
      <c r="G3186" s="27">
        <f t="shared" si="204"/>
        <v>1.3781083254292352</v>
      </c>
    </row>
    <row r="3187" spans="1:7" x14ac:dyDescent="0.3">
      <c r="A3187">
        <v>30641</v>
      </c>
      <c r="B3187">
        <v>-6.2352621971990901E-2</v>
      </c>
      <c r="C3187">
        <v>-6.1518884764243997E-2</v>
      </c>
      <c r="D3187">
        <f t="shared" si="201"/>
        <v>8.3373720774690407E-4</v>
      </c>
      <c r="E3187" s="36">
        <f t="shared" si="202"/>
        <v>8.3373720774690407E-4</v>
      </c>
      <c r="F3187">
        <f t="shared" si="203"/>
        <v>1.3371325557430815</v>
      </c>
      <c r="G3187" s="27">
        <f t="shared" si="204"/>
        <v>1.3371325557430815</v>
      </c>
    </row>
    <row r="3188" spans="1:7" x14ac:dyDescent="0.3">
      <c r="A3188">
        <v>30642</v>
      </c>
      <c r="B3188">
        <v>-6.2659665936364295E-2</v>
      </c>
      <c r="C3188">
        <v>-6.1867205070221802E-2</v>
      </c>
      <c r="D3188">
        <f t="shared" si="201"/>
        <v>7.9246086614249284E-4</v>
      </c>
      <c r="E3188" s="36">
        <f t="shared" si="202"/>
        <v>7.9246086614249284E-4</v>
      </c>
      <c r="F3188">
        <f t="shared" si="203"/>
        <v>1.2647064970746855</v>
      </c>
      <c r="G3188" s="27">
        <f t="shared" si="204"/>
        <v>1.2647064970746855</v>
      </c>
    </row>
    <row r="3189" spans="1:7" x14ac:dyDescent="0.3">
      <c r="A3189">
        <v>30643</v>
      </c>
      <c r="B3189">
        <v>-6.2963942908627404E-2</v>
      </c>
      <c r="C3189">
        <v>-6.2261899838679899E-2</v>
      </c>
      <c r="D3189">
        <f t="shared" si="201"/>
        <v>7.0204306994750554E-4</v>
      </c>
      <c r="E3189" s="36">
        <f t="shared" si="202"/>
        <v>7.0204306994750554E-4</v>
      </c>
      <c r="F3189">
        <f t="shared" si="203"/>
        <v>1.1149922281174527</v>
      </c>
      <c r="G3189" s="27">
        <f t="shared" si="204"/>
        <v>1.1149922281174527</v>
      </c>
    </row>
    <row r="3190" spans="1:7" x14ac:dyDescent="0.3">
      <c r="A3190">
        <v>30644</v>
      </c>
      <c r="B3190">
        <v>-6.3281708471443904E-2</v>
      </c>
      <c r="C3190">
        <v>-6.23079905342337E-2</v>
      </c>
      <c r="D3190">
        <f t="shared" si="201"/>
        <v>9.7371793721020422E-4</v>
      </c>
      <c r="E3190" s="36">
        <f t="shared" si="202"/>
        <v>9.7371793721020422E-4</v>
      </c>
      <c r="F3190">
        <f t="shared" si="203"/>
        <v>1.5387036170959225</v>
      </c>
      <c r="G3190" s="27">
        <f t="shared" si="204"/>
        <v>1.5387036170959225</v>
      </c>
    </row>
    <row r="3191" spans="1:7" x14ac:dyDescent="0.3">
      <c r="A3191">
        <v>30645</v>
      </c>
      <c r="B3191">
        <v>-6.1574261165615103E-2</v>
      </c>
      <c r="C3191">
        <v>-6.0744698556273E-2</v>
      </c>
      <c r="D3191">
        <f t="shared" si="201"/>
        <v>8.2956260934210352E-4</v>
      </c>
      <c r="E3191" s="36">
        <f t="shared" si="202"/>
        <v>8.2956260934210352E-4</v>
      </c>
      <c r="F3191">
        <f t="shared" si="203"/>
        <v>1.3472554824666836</v>
      </c>
      <c r="G3191" s="27">
        <f t="shared" si="204"/>
        <v>1.3472554824666836</v>
      </c>
    </row>
    <row r="3192" spans="1:7" x14ac:dyDescent="0.3">
      <c r="A3192">
        <v>30646</v>
      </c>
      <c r="B3192">
        <v>-6.2374014358587797E-2</v>
      </c>
      <c r="C3192">
        <v>-6.1455302683985802E-2</v>
      </c>
      <c r="D3192">
        <f t="shared" si="201"/>
        <v>9.1871167460199493E-4</v>
      </c>
      <c r="E3192" s="36">
        <f t="shared" si="202"/>
        <v>9.1871167460199493E-4</v>
      </c>
      <c r="F3192">
        <f t="shared" si="203"/>
        <v>1.4729077229506626</v>
      </c>
      <c r="G3192" s="27">
        <f t="shared" si="204"/>
        <v>1.4729077229506626</v>
      </c>
    </row>
    <row r="3193" spans="1:7" x14ac:dyDescent="0.3">
      <c r="A3193">
        <v>30647</v>
      </c>
      <c r="B3193">
        <v>-6.3180452280273594E-2</v>
      </c>
      <c r="C3193">
        <v>-6.2300398401041499E-2</v>
      </c>
      <c r="D3193">
        <f t="shared" si="201"/>
        <v>8.8005387923209555E-4</v>
      </c>
      <c r="E3193" s="36">
        <f t="shared" si="202"/>
        <v>8.8005387923209555E-4</v>
      </c>
      <c r="F3193">
        <f t="shared" si="203"/>
        <v>1.392921144863138</v>
      </c>
      <c r="G3193" s="27">
        <f t="shared" si="204"/>
        <v>1.392921144863138</v>
      </c>
    </row>
    <row r="3194" spans="1:7" x14ac:dyDescent="0.3">
      <c r="A3194">
        <v>30648</v>
      </c>
      <c r="B3194">
        <v>-6.3997466044528703E-2</v>
      </c>
      <c r="C3194">
        <v>-6.3147789777795504E-2</v>
      </c>
      <c r="D3194">
        <f t="shared" si="201"/>
        <v>8.4967626673319863E-4</v>
      </c>
      <c r="E3194" s="36">
        <f t="shared" si="202"/>
        <v>8.4967626673319863E-4</v>
      </c>
      <c r="F3194">
        <f t="shared" si="203"/>
        <v>1.3276717333495729</v>
      </c>
      <c r="G3194" s="27">
        <f t="shared" si="204"/>
        <v>1.3276717333495729</v>
      </c>
    </row>
    <row r="3195" spans="1:7" x14ac:dyDescent="0.3">
      <c r="A3195">
        <v>30649</v>
      </c>
      <c r="B3195">
        <v>-6.4823081753021705E-2</v>
      </c>
      <c r="C3195">
        <v>-6.4022025654446493E-2</v>
      </c>
      <c r="D3195">
        <f t="shared" si="201"/>
        <v>8.0105609857521187E-4</v>
      </c>
      <c r="E3195" s="36">
        <f t="shared" si="202"/>
        <v>8.0105609857521187E-4</v>
      </c>
      <c r="F3195">
        <f t="shared" si="203"/>
        <v>1.235757506295774</v>
      </c>
      <c r="G3195" s="27">
        <f t="shared" si="204"/>
        <v>1.235757506295774</v>
      </c>
    </row>
    <row r="3196" spans="1:7" x14ac:dyDescent="0.3">
      <c r="A3196">
        <v>30650</v>
      </c>
      <c r="B3196">
        <v>-6.5763894863496306E-2</v>
      </c>
      <c r="C3196">
        <v>-6.49944336571458E-2</v>
      </c>
      <c r="D3196">
        <f t="shared" si="201"/>
        <v>7.6946120635050519E-4</v>
      </c>
      <c r="E3196" s="36">
        <f t="shared" si="202"/>
        <v>7.6946120635050519E-4</v>
      </c>
      <c r="F3196">
        <f t="shared" si="203"/>
        <v>1.1700359413742867</v>
      </c>
      <c r="G3196" s="27">
        <f t="shared" si="204"/>
        <v>1.1700359413742867</v>
      </c>
    </row>
    <row r="3197" spans="1:7" x14ac:dyDescent="0.3">
      <c r="A3197">
        <v>30651</v>
      </c>
      <c r="B3197">
        <v>-6.6707980412563497E-2</v>
      </c>
      <c r="C3197">
        <v>-6.59727653793762E-2</v>
      </c>
      <c r="D3197">
        <f t="shared" si="201"/>
        <v>7.3521503318729753E-4</v>
      </c>
      <c r="E3197" s="36">
        <f t="shared" si="202"/>
        <v>7.3521503318729753E-4</v>
      </c>
      <c r="F3197">
        <f t="shared" si="203"/>
        <v>1.1021395470830806</v>
      </c>
      <c r="G3197" s="27">
        <f t="shared" si="204"/>
        <v>1.1021395470830806</v>
      </c>
    </row>
    <row r="3198" spans="1:7" x14ac:dyDescent="0.3">
      <c r="A3198">
        <v>30652</v>
      </c>
      <c r="B3198">
        <v>-6.7661573277284795E-2</v>
      </c>
      <c r="C3198">
        <v>-6.6944318585738002E-2</v>
      </c>
      <c r="D3198">
        <f t="shared" si="201"/>
        <v>7.1725469154679256E-4</v>
      </c>
      <c r="E3198" s="36">
        <f t="shared" si="202"/>
        <v>7.1725469154679256E-4</v>
      </c>
      <c r="F3198">
        <f t="shared" si="203"/>
        <v>1.0600620955226707</v>
      </c>
      <c r="G3198" s="27">
        <f t="shared" si="204"/>
        <v>1.0600620955226707</v>
      </c>
    </row>
    <row r="3199" spans="1:7" x14ac:dyDescent="0.3">
      <c r="A3199">
        <v>30653</v>
      </c>
      <c r="B3199">
        <v>-6.8605152098670297E-2</v>
      </c>
      <c r="C3199">
        <v>-6.7709484429167993E-2</v>
      </c>
      <c r="D3199">
        <f t="shared" si="201"/>
        <v>8.9566766950230359E-4</v>
      </c>
      <c r="E3199" s="36">
        <f t="shared" si="202"/>
        <v>8.9566766950230359E-4</v>
      </c>
      <c r="F3199">
        <f t="shared" si="203"/>
        <v>1.3055399515974011</v>
      </c>
      <c r="G3199" s="27">
        <f t="shared" si="204"/>
        <v>1.3055399515974011</v>
      </c>
    </row>
    <row r="3200" spans="1:7" x14ac:dyDescent="0.3">
      <c r="A3200">
        <v>30654</v>
      </c>
      <c r="B3200">
        <v>-6.9572073930034201E-2</v>
      </c>
      <c r="C3200">
        <v>-6.8854278526661497E-2</v>
      </c>
      <c r="D3200">
        <f t="shared" si="201"/>
        <v>7.1779540337270353E-4</v>
      </c>
      <c r="E3200" s="36">
        <f t="shared" si="202"/>
        <v>7.1779540337270353E-4</v>
      </c>
      <c r="F3200">
        <f t="shared" si="203"/>
        <v>1.0317292022867697</v>
      </c>
      <c r="G3200" s="27">
        <f t="shared" si="204"/>
        <v>1.0317292022867697</v>
      </c>
    </row>
    <row r="3201" spans="1:7" x14ac:dyDescent="0.3">
      <c r="A3201">
        <v>30655</v>
      </c>
      <c r="B3201">
        <v>-7.05299365007864E-2</v>
      </c>
      <c r="C3201">
        <v>-6.9705585687632896E-2</v>
      </c>
      <c r="D3201">
        <f t="shared" si="201"/>
        <v>8.2435081315350434E-4</v>
      </c>
      <c r="E3201" s="36">
        <f t="shared" si="202"/>
        <v>8.2435081315350434E-4</v>
      </c>
      <c r="F3201">
        <f t="shared" si="203"/>
        <v>1.1687956264419901</v>
      </c>
      <c r="G3201" s="27">
        <f t="shared" si="204"/>
        <v>1.1687956264419901</v>
      </c>
    </row>
    <row r="3202" spans="1:7" x14ac:dyDescent="0.3">
      <c r="A3202">
        <v>30656</v>
      </c>
      <c r="B3202">
        <v>-7.1502778873798106E-2</v>
      </c>
      <c r="C3202">
        <v>-7.0667445469901696E-2</v>
      </c>
      <c r="D3202">
        <f t="shared" si="201"/>
        <v>8.3533340389640998E-4</v>
      </c>
      <c r="E3202" s="36">
        <f t="shared" si="202"/>
        <v>8.3533340389640998E-4</v>
      </c>
      <c r="F3202">
        <f t="shared" si="203"/>
        <v>1.1682530624030256</v>
      </c>
      <c r="G3202" s="27">
        <f t="shared" si="204"/>
        <v>1.1682530624030256</v>
      </c>
    </row>
    <row r="3203" spans="1:7" x14ac:dyDescent="0.3">
      <c r="A3203">
        <v>30657</v>
      </c>
      <c r="B3203">
        <v>-7.2475824302227501E-2</v>
      </c>
      <c r="C3203">
        <v>-7.1863995258382204E-2</v>
      </c>
      <c r="D3203">
        <f t="shared" si="201"/>
        <v>6.1182904384529668E-4</v>
      </c>
      <c r="E3203" s="36">
        <f t="shared" si="202"/>
        <v>6.1182904384529668E-4</v>
      </c>
      <c r="F3203">
        <f t="shared" si="203"/>
        <v>0.84418362914223855</v>
      </c>
      <c r="G3203" s="27">
        <f t="shared" si="204"/>
        <v>0.84418362914223855</v>
      </c>
    </row>
    <row r="3204" spans="1:7" x14ac:dyDescent="0.3">
      <c r="A3204">
        <v>30658</v>
      </c>
      <c r="B3204">
        <v>-7.3057825574747298E-2</v>
      </c>
      <c r="C3204">
        <v>-7.2408954299972697E-2</v>
      </c>
      <c r="D3204">
        <f t="shared" ref="D3204:D3267" si="205">ABS(B3204-C3204)</f>
        <v>6.4887127477460116E-4</v>
      </c>
      <c r="E3204" s="36">
        <f t="shared" ref="E3204:E3267" si="206">D3204</f>
        <v>6.4887127477460116E-4</v>
      </c>
      <c r="F3204">
        <f t="shared" ref="F3204:F3267" si="207">ABS(E3204/B3204)*100</f>
        <v>0.88816121978709128</v>
      </c>
      <c r="G3204" s="27">
        <f t="shared" ref="G3204:G3267" si="208">F3204</f>
        <v>0.88816121978709128</v>
      </c>
    </row>
    <row r="3205" spans="1:7" x14ac:dyDescent="0.3">
      <c r="A3205">
        <v>30659</v>
      </c>
      <c r="B3205">
        <v>-7.36328747878158E-2</v>
      </c>
      <c r="C3205">
        <v>-7.2935178358670902E-2</v>
      </c>
      <c r="D3205">
        <f t="shared" si="205"/>
        <v>6.9769642914489782E-4</v>
      </c>
      <c r="E3205" s="36">
        <f t="shared" si="206"/>
        <v>6.9769642914489782E-4</v>
      </c>
      <c r="F3205">
        <f t="shared" si="207"/>
        <v>0.9475338714608319</v>
      </c>
      <c r="G3205" s="27">
        <f t="shared" si="208"/>
        <v>0.9475338714608319</v>
      </c>
    </row>
    <row r="3206" spans="1:7" x14ac:dyDescent="0.3">
      <c r="A3206">
        <v>30660</v>
      </c>
      <c r="B3206">
        <v>-7.4206729784681194E-2</v>
      </c>
      <c r="C3206">
        <v>-7.3506058565544694E-2</v>
      </c>
      <c r="D3206">
        <f t="shared" si="205"/>
        <v>7.0067121913650054E-4</v>
      </c>
      <c r="E3206" s="36">
        <f t="shared" si="206"/>
        <v>7.0067121913650054E-4</v>
      </c>
      <c r="F3206">
        <f t="shared" si="207"/>
        <v>0.9442151960739591</v>
      </c>
      <c r="G3206" s="27">
        <f t="shared" si="208"/>
        <v>0.9442151960739591</v>
      </c>
    </row>
    <row r="3207" spans="1:7" x14ac:dyDescent="0.3">
      <c r="A3207">
        <v>30661</v>
      </c>
      <c r="B3207">
        <v>-7.4773975130746406E-2</v>
      </c>
      <c r="C3207">
        <v>-7.4070150611638505E-2</v>
      </c>
      <c r="D3207">
        <f t="shared" si="205"/>
        <v>7.0382451910790123E-4</v>
      </c>
      <c r="E3207" s="36">
        <f t="shared" si="206"/>
        <v>7.0382451910790123E-4</v>
      </c>
      <c r="F3207">
        <f t="shared" si="207"/>
        <v>0.94126936260540561</v>
      </c>
      <c r="G3207" s="27">
        <f t="shared" si="208"/>
        <v>0.94126936260540561</v>
      </c>
    </row>
    <row r="3208" spans="1:7" x14ac:dyDescent="0.3">
      <c r="A3208">
        <v>30662</v>
      </c>
      <c r="B3208">
        <v>-7.5177607445667996E-2</v>
      </c>
      <c r="C3208">
        <v>-7.4510113415152401E-2</v>
      </c>
      <c r="D3208">
        <f t="shared" si="205"/>
        <v>6.6749403051559464E-4</v>
      </c>
      <c r="E3208" s="36">
        <f t="shared" si="206"/>
        <v>6.6749403051559464E-4</v>
      </c>
      <c r="F3208">
        <f t="shared" si="207"/>
        <v>0.88788943037060963</v>
      </c>
      <c r="G3208" s="27">
        <f t="shared" si="208"/>
        <v>0.88788943037060963</v>
      </c>
    </row>
    <row r="3209" spans="1:7" x14ac:dyDescent="0.3">
      <c r="A3209">
        <v>30663</v>
      </c>
      <c r="B3209">
        <v>-7.5582084424786894E-2</v>
      </c>
      <c r="C3209">
        <v>-7.4905379417746804E-2</v>
      </c>
      <c r="D3209">
        <f t="shared" si="205"/>
        <v>6.767050070400904E-4</v>
      </c>
      <c r="E3209" s="36">
        <f t="shared" si="206"/>
        <v>6.767050070400904E-4</v>
      </c>
      <c r="F3209">
        <f t="shared" si="207"/>
        <v>0.89532461586646495</v>
      </c>
      <c r="G3209" s="27">
        <f t="shared" si="208"/>
        <v>0.89532461586646495</v>
      </c>
    </row>
    <row r="3210" spans="1:7" x14ac:dyDescent="0.3">
      <c r="A3210">
        <v>30664</v>
      </c>
      <c r="B3210">
        <v>-7.5987082956791602E-2</v>
      </c>
      <c r="C3210">
        <v>-7.5295427183539598E-2</v>
      </c>
      <c r="D3210">
        <f t="shared" si="205"/>
        <v>6.9165577325200345E-4</v>
      </c>
      <c r="E3210" s="36">
        <f t="shared" si="206"/>
        <v>6.9165577325200345E-4</v>
      </c>
      <c r="F3210">
        <f t="shared" si="207"/>
        <v>0.91022808922050402</v>
      </c>
      <c r="G3210" s="27">
        <f t="shared" si="208"/>
        <v>0.91022808922050402</v>
      </c>
    </row>
    <row r="3211" spans="1:7" x14ac:dyDescent="0.3">
      <c r="A3211">
        <v>30665</v>
      </c>
      <c r="B3211">
        <v>-7.6378812821703099E-2</v>
      </c>
      <c r="C3211">
        <v>-7.5772709580454706E-2</v>
      </c>
      <c r="D3211">
        <f t="shared" si="205"/>
        <v>6.0610324124839299E-4</v>
      </c>
      <c r="E3211" s="36">
        <f t="shared" si="206"/>
        <v>6.0610324124839299E-4</v>
      </c>
      <c r="F3211">
        <f t="shared" si="207"/>
        <v>0.79354891606297429</v>
      </c>
      <c r="G3211" s="27">
        <f t="shared" si="208"/>
        <v>0.79354891606297429</v>
      </c>
    </row>
    <row r="3212" spans="1:7" x14ac:dyDescent="0.3">
      <c r="A3212">
        <v>30666</v>
      </c>
      <c r="B3212">
        <v>-7.6533231181663899E-2</v>
      </c>
      <c r="C3212">
        <v>-7.5868530112481694E-2</v>
      </c>
      <c r="D3212">
        <f t="shared" si="205"/>
        <v>6.6470106918220528E-4</v>
      </c>
      <c r="E3212" s="36">
        <f t="shared" si="206"/>
        <v>6.6470106918220528E-4</v>
      </c>
      <c r="F3212">
        <f t="shared" si="207"/>
        <v>0.8685130092109018</v>
      </c>
      <c r="G3212" s="27">
        <f t="shared" si="208"/>
        <v>0.8685130092109018</v>
      </c>
    </row>
    <row r="3213" spans="1:7" x14ac:dyDescent="0.3">
      <c r="A3213">
        <v>30667</v>
      </c>
      <c r="B3213">
        <v>-7.6682893682142206E-2</v>
      </c>
      <c r="C3213">
        <v>-7.5937037913955494E-2</v>
      </c>
      <c r="D3213">
        <f t="shared" si="205"/>
        <v>7.4585576818671229E-4</v>
      </c>
      <c r="E3213" s="36">
        <f t="shared" si="206"/>
        <v>7.4585576818671229E-4</v>
      </c>
      <c r="F3213">
        <f t="shared" si="207"/>
        <v>0.97264948200618839</v>
      </c>
      <c r="G3213" s="27">
        <f t="shared" si="208"/>
        <v>0.97264948200618839</v>
      </c>
    </row>
    <row r="3214" spans="1:7" x14ac:dyDescent="0.3">
      <c r="A3214">
        <v>30668</v>
      </c>
      <c r="B3214">
        <v>-7.6807063556644198E-2</v>
      </c>
      <c r="C3214">
        <v>-7.5949637232090805E-2</v>
      </c>
      <c r="D3214">
        <f t="shared" si="205"/>
        <v>8.5742632455339252E-4</v>
      </c>
      <c r="E3214" s="36">
        <f t="shared" si="206"/>
        <v>8.5742632455339252E-4</v>
      </c>
      <c r="F3214">
        <f t="shared" si="207"/>
        <v>1.1163378533812218</v>
      </c>
      <c r="G3214" s="27">
        <f t="shared" si="208"/>
        <v>1.1163378533812218</v>
      </c>
    </row>
    <row r="3215" spans="1:7" x14ac:dyDescent="0.3">
      <c r="A3215">
        <v>30669</v>
      </c>
      <c r="B3215">
        <v>-7.6956211884373696E-2</v>
      </c>
      <c r="C3215">
        <v>-7.61816301400767E-2</v>
      </c>
      <c r="D3215">
        <f t="shared" si="205"/>
        <v>7.7458174429699544E-4</v>
      </c>
      <c r="E3215" s="36">
        <f t="shared" si="206"/>
        <v>7.7458174429699544E-4</v>
      </c>
      <c r="F3215">
        <f t="shared" si="207"/>
        <v>1.0065227034054125</v>
      </c>
      <c r="G3215" s="27">
        <f t="shared" si="208"/>
        <v>1.0065227034054125</v>
      </c>
    </row>
    <row r="3216" spans="1:7" x14ac:dyDescent="0.3">
      <c r="A3216">
        <v>30670</v>
      </c>
      <c r="B3216">
        <v>-7.6984410608888096E-2</v>
      </c>
      <c r="C3216">
        <v>-7.6233527138608606E-2</v>
      </c>
      <c r="D3216">
        <f t="shared" si="205"/>
        <v>7.5088347027948976E-4</v>
      </c>
      <c r="E3216" s="36">
        <f t="shared" si="206"/>
        <v>7.5088347027948976E-4</v>
      </c>
      <c r="F3216">
        <f t="shared" si="207"/>
        <v>0.97537081123382396</v>
      </c>
      <c r="G3216" s="27">
        <f t="shared" si="208"/>
        <v>0.97537081123382396</v>
      </c>
    </row>
    <row r="3217" spans="1:7" x14ac:dyDescent="0.3">
      <c r="A3217">
        <v>30671</v>
      </c>
      <c r="B3217">
        <v>-7.7021266572088395E-2</v>
      </c>
      <c r="C3217">
        <v>-7.62167021086122E-2</v>
      </c>
      <c r="D3217">
        <f t="shared" si="205"/>
        <v>8.0456446347619559E-4</v>
      </c>
      <c r="E3217" s="36">
        <f t="shared" si="206"/>
        <v>8.0456446347619559E-4</v>
      </c>
      <c r="F3217">
        <f t="shared" si="207"/>
        <v>1.0446004062049017</v>
      </c>
      <c r="G3217" s="27">
        <f t="shared" si="208"/>
        <v>1.0446004062049017</v>
      </c>
    </row>
    <row r="3218" spans="1:7" x14ac:dyDescent="0.3">
      <c r="A3218">
        <v>30672</v>
      </c>
      <c r="B3218">
        <v>-7.7054546064118004E-2</v>
      </c>
      <c r="C3218">
        <v>-7.6236927948909197E-2</v>
      </c>
      <c r="D3218">
        <f t="shared" si="205"/>
        <v>8.1761811520880689E-4</v>
      </c>
      <c r="E3218" s="36">
        <f t="shared" si="206"/>
        <v>8.1761811520880689E-4</v>
      </c>
      <c r="F3218">
        <f t="shared" si="207"/>
        <v>1.0610900420183609</v>
      </c>
      <c r="G3218" s="27">
        <f t="shared" si="208"/>
        <v>1.0610900420183609</v>
      </c>
    </row>
    <row r="3219" spans="1:7" x14ac:dyDescent="0.3">
      <c r="A3219">
        <v>30673</v>
      </c>
      <c r="B3219">
        <v>-7.7087760484905093E-2</v>
      </c>
      <c r="C3219">
        <v>-7.6355100631799094E-2</v>
      </c>
      <c r="D3219">
        <f t="shared" si="205"/>
        <v>7.3265985310599913E-4</v>
      </c>
      <c r="E3219" s="36">
        <f t="shared" si="206"/>
        <v>7.3265985310599913E-4</v>
      </c>
      <c r="F3219">
        <f t="shared" si="207"/>
        <v>0.95042306132302889</v>
      </c>
      <c r="G3219" s="27">
        <f t="shared" si="208"/>
        <v>0.95042306132302889</v>
      </c>
    </row>
    <row r="3220" spans="1:7" x14ac:dyDescent="0.3">
      <c r="A3220">
        <v>30674</v>
      </c>
      <c r="B3220">
        <v>-7.6715794907872406E-2</v>
      </c>
      <c r="C3220">
        <v>-7.5891519409011607E-2</v>
      </c>
      <c r="D3220">
        <f t="shared" si="205"/>
        <v>8.2427549886079921E-4</v>
      </c>
      <c r="E3220" s="36">
        <f t="shared" si="206"/>
        <v>8.2427549886079921E-4</v>
      </c>
      <c r="F3220">
        <f t="shared" si="207"/>
        <v>1.0744534418898575</v>
      </c>
      <c r="G3220" s="27">
        <f t="shared" si="208"/>
        <v>1.0744534418898575</v>
      </c>
    </row>
    <row r="3221" spans="1:7" x14ac:dyDescent="0.3">
      <c r="A3221">
        <v>30675</v>
      </c>
      <c r="B3221">
        <v>-7.6359360556637404E-2</v>
      </c>
      <c r="C3221">
        <v>-7.5532969707708494E-2</v>
      </c>
      <c r="D3221">
        <f t="shared" si="205"/>
        <v>8.2639084892890957E-4</v>
      </c>
      <c r="E3221" s="36">
        <f t="shared" si="206"/>
        <v>8.2639084892890957E-4</v>
      </c>
      <c r="F3221">
        <f t="shared" si="207"/>
        <v>1.0822390901452841</v>
      </c>
      <c r="G3221" s="27">
        <f t="shared" si="208"/>
        <v>1.0822390901452841</v>
      </c>
    </row>
    <row r="3222" spans="1:7" x14ac:dyDescent="0.3">
      <c r="A3222">
        <v>30676</v>
      </c>
      <c r="B3222">
        <v>-7.5995477398244304E-2</v>
      </c>
      <c r="C3222">
        <v>-7.5204147195953794E-2</v>
      </c>
      <c r="D3222">
        <f t="shared" si="205"/>
        <v>7.9133020229051054E-4</v>
      </c>
      <c r="E3222" s="36">
        <f t="shared" si="206"/>
        <v>7.9133020229051054E-4</v>
      </c>
      <c r="F3222">
        <f t="shared" si="207"/>
        <v>1.0412859151389346</v>
      </c>
      <c r="G3222" s="27">
        <f t="shared" si="208"/>
        <v>1.0412859151389346</v>
      </c>
    </row>
    <row r="3223" spans="1:7" x14ac:dyDescent="0.3">
      <c r="A3223">
        <v>30677</v>
      </c>
      <c r="B3223">
        <v>-7.5628526274561306E-2</v>
      </c>
      <c r="C3223">
        <v>-7.4855334152448605E-2</v>
      </c>
      <c r="D3223">
        <f t="shared" si="205"/>
        <v>7.7319212211270083E-4</v>
      </c>
      <c r="E3223" s="36">
        <f t="shared" si="206"/>
        <v>7.7319212211270083E-4</v>
      </c>
      <c r="F3223">
        <f t="shared" si="207"/>
        <v>1.0223551352907621</v>
      </c>
      <c r="G3223" s="27">
        <f t="shared" si="208"/>
        <v>1.0223551352907621</v>
      </c>
    </row>
    <row r="3224" spans="1:7" x14ac:dyDescent="0.3">
      <c r="A3224">
        <v>30678</v>
      </c>
      <c r="B3224">
        <v>-7.5422987394139995E-2</v>
      </c>
      <c r="C3224">
        <v>-7.4635743949959199E-2</v>
      </c>
      <c r="D3224">
        <f t="shared" si="205"/>
        <v>7.8724344418079628E-4</v>
      </c>
      <c r="E3224" s="36">
        <f t="shared" si="206"/>
        <v>7.8724344418079628E-4</v>
      </c>
      <c r="F3224">
        <f t="shared" si="207"/>
        <v>1.0437712312651797</v>
      </c>
      <c r="G3224" s="27">
        <f t="shared" si="208"/>
        <v>1.0437712312651797</v>
      </c>
    </row>
    <row r="3225" spans="1:7" x14ac:dyDescent="0.3">
      <c r="A3225">
        <v>30679</v>
      </c>
      <c r="B3225">
        <v>-7.5226101799291303E-2</v>
      </c>
      <c r="C3225">
        <v>-7.4345440203841096E-2</v>
      </c>
      <c r="D3225">
        <f t="shared" si="205"/>
        <v>8.8066159545020783E-4</v>
      </c>
      <c r="E3225" s="36">
        <f t="shared" si="206"/>
        <v>8.8066159545020783E-4</v>
      </c>
      <c r="F3225">
        <f t="shared" si="207"/>
        <v>1.1706862038390304</v>
      </c>
      <c r="G3225" s="27">
        <f t="shared" si="208"/>
        <v>1.1706862038390304</v>
      </c>
    </row>
    <row r="3226" spans="1:7" x14ac:dyDescent="0.3">
      <c r="A3226">
        <v>30680</v>
      </c>
      <c r="B3226">
        <v>-7.5020519020136206E-2</v>
      </c>
      <c r="C3226">
        <v>-7.4220881263600699E-2</v>
      </c>
      <c r="D3226">
        <f t="shared" si="205"/>
        <v>7.9963775653550673E-4</v>
      </c>
      <c r="E3226" s="36">
        <f t="shared" si="206"/>
        <v>7.9963775653550673E-4</v>
      </c>
      <c r="F3226">
        <f t="shared" si="207"/>
        <v>1.0658920612384413</v>
      </c>
      <c r="G3226" s="27">
        <f t="shared" si="208"/>
        <v>1.0658920612384413</v>
      </c>
    </row>
    <row r="3227" spans="1:7" x14ac:dyDescent="0.3">
      <c r="A3227">
        <v>30681</v>
      </c>
      <c r="B3227">
        <v>-7.4810404543776104E-2</v>
      </c>
      <c r="C3227">
        <v>-7.3858678079364803E-2</v>
      </c>
      <c r="D3227">
        <f t="shared" si="205"/>
        <v>9.5172646441130104E-4</v>
      </c>
      <c r="E3227" s="36">
        <f t="shared" si="206"/>
        <v>9.5172646441130104E-4</v>
      </c>
      <c r="F3227">
        <f t="shared" si="207"/>
        <v>1.2721846248731195</v>
      </c>
      <c r="G3227" s="27">
        <f t="shared" si="208"/>
        <v>1.2721846248731195</v>
      </c>
    </row>
    <row r="3228" spans="1:7" x14ac:dyDescent="0.3">
      <c r="A3228">
        <v>30682</v>
      </c>
      <c r="B3228">
        <v>-7.4665303009327305E-2</v>
      </c>
      <c r="C3228">
        <v>-7.3708206970029194E-2</v>
      </c>
      <c r="D3228">
        <f t="shared" si="205"/>
        <v>9.5709603929811093E-4</v>
      </c>
      <c r="E3228" s="36">
        <f t="shared" si="206"/>
        <v>9.5709603929811093E-4</v>
      </c>
      <c r="F3228">
        <f t="shared" si="207"/>
        <v>1.2818484633733409</v>
      </c>
      <c r="G3228" s="27">
        <f t="shared" si="208"/>
        <v>1.2818484633733409</v>
      </c>
    </row>
    <row r="3229" spans="1:7" x14ac:dyDescent="0.3">
      <c r="A3229">
        <v>30683</v>
      </c>
      <c r="B3229">
        <v>-7.4508786979251299E-2</v>
      </c>
      <c r="C3229">
        <v>-7.3446712386710397E-2</v>
      </c>
      <c r="D3229">
        <f t="shared" si="205"/>
        <v>1.0620745925409014E-3</v>
      </c>
      <c r="E3229" s="36">
        <f t="shared" si="206"/>
        <v>1.0620745925409014E-3</v>
      </c>
      <c r="F3229">
        <f t="shared" si="207"/>
        <v>1.4254353554791608</v>
      </c>
      <c r="G3229" s="27">
        <f t="shared" si="208"/>
        <v>1.4254353554791608</v>
      </c>
    </row>
    <row r="3230" spans="1:7" x14ac:dyDescent="0.3">
      <c r="A3230">
        <v>30684</v>
      </c>
      <c r="B3230">
        <v>-7.4365411496871994E-2</v>
      </c>
      <c r="C3230">
        <v>-7.3181431097133195E-2</v>
      </c>
      <c r="D3230">
        <f t="shared" si="205"/>
        <v>1.1839803997387988E-3</v>
      </c>
      <c r="E3230" s="36">
        <f t="shared" si="206"/>
        <v>1.1839803997387988E-3</v>
      </c>
      <c r="F3230">
        <f t="shared" si="207"/>
        <v>1.5921116765266605</v>
      </c>
      <c r="G3230" s="27">
        <f t="shared" si="208"/>
        <v>1.5921116765266605</v>
      </c>
    </row>
    <row r="3231" spans="1:7" x14ac:dyDescent="0.3">
      <c r="A3231">
        <v>30685</v>
      </c>
      <c r="B3231">
        <v>-7.4212685860839997E-2</v>
      </c>
      <c r="C3231">
        <v>-7.2970862546611795E-2</v>
      </c>
      <c r="D3231">
        <f t="shared" si="205"/>
        <v>1.241823314228202E-3</v>
      </c>
      <c r="E3231" s="36">
        <f t="shared" si="206"/>
        <v>1.241823314228202E-3</v>
      </c>
      <c r="F3231">
        <f t="shared" si="207"/>
        <v>1.6733302397339567</v>
      </c>
      <c r="G3231" s="27">
        <f t="shared" si="208"/>
        <v>1.6733302397339567</v>
      </c>
    </row>
    <row r="3232" spans="1:7" x14ac:dyDescent="0.3">
      <c r="A3232">
        <v>30686</v>
      </c>
      <c r="B3232">
        <v>-7.4394554854605E-2</v>
      </c>
      <c r="C3232">
        <v>-7.3220033391295097E-2</v>
      </c>
      <c r="D3232">
        <f t="shared" si="205"/>
        <v>1.1745214633099021E-3</v>
      </c>
      <c r="E3232" s="36">
        <f t="shared" si="206"/>
        <v>1.1745214633099021E-3</v>
      </c>
      <c r="F3232">
        <f t="shared" si="207"/>
        <v>1.5787734271753622</v>
      </c>
      <c r="G3232" s="27">
        <f t="shared" si="208"/>
        <v>1.5787734271753622</v>
      </c>
    </row>
    <row r="3233" spans="1:7" x14ac:dyDescent="0.3">
      <c r="A3233">
        <v>30687</v>
      </c>
      <c r="B3233">
        <v>-7.4563718705456097E-2</v>
      </c>
      <c r="C3233">
        <v>-7.3343353150672294E-2</v>
      </c>
      <c r="D3233">
        <f t="shared" si="205"/>
        <v>1.2203655547838033E-3</v>
      </c>
      <c r="E3233" s="36">
        <f t="shared" si="206"/>
        <v>1.2203655547838033E-3</v>
      </c>
      <c r="F3233">
        <f t="shared" si="207"/>
        <v>1.6366747474123828</v>
      </c>
      <c r="G3233" s="27">
        <f t="shared" si="208"/>
        <v>1.6366747474123828</v>
      </c>
    </row>
    <row r="3234" spans="1:7" x14ac:dyDescent="0.3">
      <c r="A3234">
        <v>30688</v>
      </c>
      <c r="B3234">
        <v>-7.4429480257091896E-2</v>
      </c>
      <c r="C3234">
        <v>-7.3332684924014804E-2</v>
      </c>
      <c r="D3234">
        <f t="shared" si="205"/>
        <v>1.0967953330770913E-3</v>
      </c>
      <c r="E3234" s="36">
        <f t="shared" si="206"/>
        <v>1.0967953330770913E-3</v>
      </c>
      <c r="F3234">
        <f t="shared" si="207"/>
        <v>1.473603375018308</v>
      </c>
      <c r="G3234" s="27">
        <f t="shared" si="208"/>
        <v>1.473603375018308</v>
      </c>
    </row>
    <row r="3235" spans="1:7" x14ac:dyDescent="0.3">
      <c r="A3235">
        <v>30689</v>
      </c>
      <c r="B3235">
        <v>-7.3017506757795503E-2</v>
      </c>
      <c r="C3235">
        <v>-7.1711546236225401E-2</v>
      </c>
      <c r="D3235">
        <f t="shared" si="205"/>
        <v>1.3059605215701015E-3</v>
      </c>
      <c r="E3235" s="36">
        <f t="shared" si="206"/>
        <v>1.3059605215701015E-3</v>
      </c>
      <c r="F3235">
        <f t="shared" si="207"/>
        <v>1.7885580863532764</v>
      </c>
      <c r="G3235" s="27">
        <f t="shared" si="208"/>
        <v>1.7885580863532764</v>
      </c>
    </row>
    <row r="3236" spans="1:7" x14ac:dyDescent="0.3">
      <c r="A3236">
        <v>30690</v>
      </c>
      <c r="B3236">
        <v>-7.0982943363147394E-2</v>
      </c>
      <c r="C3236">
        <v>-6.9747311552190702E-2</v>
      </c>
      <c r="D3236">
        <f t="shared" si="205"/>
        <v>1.2356318109566916E-3</v>
      </c>
      <c r="E3236" s="36">
        <f t="shared" si="206"/>
        <v>1.2356318109566916E-3</v>
      </c>
      <c r="F3236">
        <f t="shared" si="207"/>
        <v>1.7407446809231657</v>
      </c>
      <c r="G3236" s="27">
        <f t="shared" si="208"/>
        <v>1.7407446809231657</v>
      </c>
    </row>
    <row r="3237" spans="1:7" x14ac:dyDescent="0.3">
      <c r="A3237">
        <v>30691</v>
      </c>
      <c r="B3237">
        <v>-6.8976258176609503E-2</v>
      </c>
      <c r="C3237">
        <v>-6.80184112241278E-2</v>
      </c>
      <c r="D3237">
        <f t="shared" si="205"/>
        <v>9.5784695248170293E-4</v>
      </c>
      <c r="E3237" s="36">
        <f t="shared" si="206"/>
        <v>9.5784695248170293E-4</v>
      </c>
      <c r="F3237">
        <f t="shared" si="207"/>
        <v>1.388661805964009</v>
      </c>
      <c r="G3237" s="27">
        <f t="shared" si="208"/>
        <v>1.388661805964009</v>
      </c>
    </row>
    <row r="3238" spans="1:7" x14ac:dyDescent="0.3">
      <c r="A3238">
        <v>30692</v>
      </c>
      <c r="B3238">
        <v>-6.6667529222029204E-2</v>
      </c>
      <c r="C3238">
        <v>-6.59556594862271E-2</v>
      </c>
      <c r="D3238">
        <f t="shared" si="205"/>
        <v>7.1186973580210366E-4</v>
      </c>
      <c r="E3238" s="36">
        <f t="shared" si="206"/>
        <v>7.1186973580210366E-4</v>
      </c>
      <c r="F3238">
        <f t="shared" si="207"/>
        <v>1.0677907882730981</v>
      </c>
      <c r="G3238" s="27">
        <f t="shared" si="208"/>
        <v>1.0677907882730981</v>
      </c>
    </row>
    <row r="3239" spans="1:7" x14ac:dyDescent="0.3">
      <c r="A3239">
        <v>30693</v>
      </c>
      <c r="B3239">
        <v>-6.4673028090079202E-2</v>
      </c>
      <c r="C3239">
        <v>-6.4056048604333601E-2</v>
      </c>
      <c r="D3239">
        <f t="shared" si="205"/>
        <v>6.1697948574560013E-4</v>
      </c>
      <c r="E3239" s="36">
        <f t="shared" si="206"/>
        <v>6.1697948574560013E-4</v>
      </c>
      <c r="F3239">
        <f t="shared" si="207"/>
        <v>0.95399814105850467</v>
      </c>
      <c r="G3239" s="27">
        <f t="shared" si="208"/>
        <v>0.95399814105850467</v>
      </c>
    </row>
    <row r="3240" spans="1:7" x14ac:dyDescent="0.3">
      <c r="A3240">
        <v>30694</v>
      </c>
      <c r="B3240">
        <v>-6.3984476776492896E-2</v>
      </c>
      <c r="C3240">
        <v>-6.3359568216089193E-2</v>
      </c>
      <c r="D3240">
        <f t="shared" si="205"/>
        <v>6.2490856040370302E-4</v>
      </c>
      <c r="E3240" s="36">
        <f t="shared" si="206"/>
        <v>6.2490856040370302E-4</v>
      </c>
      <c r="F3240">
        <f t="shared" si="207"/>
        <v>0.97665651402698772</v>
      </c>
      <c r="G3240" s="27">
        <f t="shared" si="208"/>
        <v>0.97665651402698772</v>
      </c>
    </row>
    <row r="3241" spans="1:7" x14ac:dyDescent="0.3">
      <c r="A3241">
        <v>30695</v>
      </c>
      <c r="B3241">
        <v>-6.3152011373488304E-2</v>
      </c>
      <c r="C3241">
        <v>-6.2656485549707E-2</v>
      </c>
      <c r="D3241">
        <f t="shared" si="205"/>
        <v>4.9552582378130372E-4</v>
      </c>
      <c r="E3241" s="36">
        <f t="shared" si="206"/>
        <v>4.9552582378130372E-4</v>
      </c>
      <c r="F3241">
        <f t="shared" si="207"/>
        <v>0.78465564754653128</v>
      </c>
      <c r="G3241" s="27">
        <f t="shared" si="208"/>
        <v>0.78465564754653128</v>
      </c>
    </row>
    <row r="3242" spans="1:7" x14ac:dyDescent="0.3">
      <c r="A3242">
        <v>30696</v>
      </c>
      <c r="B3242">
        <v>-6.2482514513703701E-2</v>
      </c>
      <c r="C3242">
        <v>-6.1882280440014197E-2</v>
      </c>
      <c r="D3242">
        <f t="shared" si="205"/>
        <v>6.0023407368950399E-4</v>
      </c>
      <c r="E3242" s="36">
        <f t="shared" si="206"/>
        <v>6.0023407368950399E-4</v>
      </c>
      <c r="F3242">
        <f t="shared" si="207"/>
        <v>0.96064327494032009</v>
      </c>
      <c r="G3242" s="27">
        <f t="shared" si="208"/>
        <v>0.96064327494032009</v>
      </c>
    </row>
    <row r="3243" spans="1:7" x14ac:dyDescent="0.3">
      <c r="A3243">
        <v>30697</v>
      </c>
      <c r="B3243">
        <v>-6.17847637661018E-2</v>
      </c>
      <c r="C3243">
        <v>-6.0996735116014597E-2</v>
      </c>
      <c r="D3243">
        <f t="shared" si="205"/>
        <v>7.8802865008720246E-4</v>
      </c>
      <c r="E3243" s="36">
        <f t="shared" si="206"/>
        <v>7.8802865008720246E-4</v>
      </c>
      <c r="F3243">
        <f t="shared" si="207"/>
        <v>1.2754417141909578</v>
      </c>
      <c r="G3243" s="27">
        <f t="shared" si="208"/>
        <v>1.2754417141909578</v>
      </c>
    </row>
    <row r="3244" spans="1:7" x14ac:dyDescent="0.3">
      <c r="A3244">
        <v>30698</v>
      </c>
      <c r="B3244">
        <v>-6.1615111819031503E-2</v>
      </c>
      <c r="C3244">
        <v>-6.0670822991050297E-2</v>
      </c>
      <c r="D3244">
        <f t="shared" si="205"/>
        <v>9.4428882798120589E-4</v>
      </c>
      <c r="E3244" s="36">
        <f t="shared" si="206"/>
        <v>9.4428882798120589E-4</v>
      </c>
      <c r="F3244">
        <f t="shared" si="207"/>
        <v>1.5325604386707234</v>
      </c>
      <c r="G3244" s="27">
        <f t="shared" si="208"/>
        <v>1.5325604386707234</v>
      </c>
    </row>
    <row r="3245" spans="1:7" x14ac:dyDescent="0.3">
      <c r="A3245">
        <v>30699</v>
      </c>
      <c r="B3245">
        <v>-6.1342957095595702E-2</v>
      </c>
      <c r="C3245">
        <v>-6.0512873050488601E-2</v>
      </c>
      <c r="D3245">
        <f t="shared" si="205"/>
        <v>8.3008404510710038E-4</v>
      </c>
      <c r="E3245" s="36">
        <f t="shared" si="206"/>
        <v>8.3008404510710038E-4</v>
      </c>
      <c r="F3245">
        <f t="shared" si="207"/>
        <v>1.3531855724097441</v>
      </c>
      <c r="G3245" s="27">
        <f t="shared" si="208"/>
        <v>1.3531855724097441</v>
      </c>
    </row>
    <row r="3246" spans="1:7" x14ac:dyDescent="0.3">
      <c r="A3246">
        <v>30700</v>
      </c>
      <c r="B3246">
        <v>-6.1066633823609003E-2</v>
      </c>
      <c r="C3246">
        <v>-6.0165533784530101E-2</v>
      </c>
      <c r="D3246">
        <f t="shared" si="205"/>
        <v>9.0110003907890174E-4</v>
      </c>
      <c r="E3246" s="36">
        <f t="shared" si="206"/>
        <v>9.0110003907890174E-4</v>
      </c>
      <c r="F3246">
        <f t="shared" si="207"/>
        <v>1.4756012942873673</v>
      </c>
      <c r="G3246" s="27">
        <f t="shared" si="208"/>
        <v>1.4756012942873673</v>
      </c>
    </row>
    <row r="3247" spans="1:7" x14ac:dyDescent="0.3">
      <c r="A3247">
        <v>30701</v>
      </c>
      <c r="B3247">
        <v>-6.0831108573969499E-2</v>
      </c>
      <c r="C3247">
        <v>-5.98440981403165E-2</v>
      </c>
      <c r="D3247">
        <f t="shared" si="205"/>
        <v>9.870104336529989E-4</v>
      </c>
      <c r="E3247" s="36">
        <f t="shared" si="206"/>
        <v>9.870104336529989E-4</v>
      </c>
      <c r="F3247">
        <f t="shared" si="207"/>
        <v>1.6225422432550485</v>
      </c>
      <c r="G3247" s="27">
        <f t="shared" si="208"/>
        <v>1.6225422432550485</v>
      </c>
    </row>
    <row r="3248" spans="1:7" x14ac:dyDescent="0.3">
      <c r="A3248">
        <v>30702</v>
      </c>
      <c r="B3248">
        <v>-6.1404712375795499E-2</v>
      </c>
      <c r="C3248">
        <v>-6.0410535589333902E-2</v>
      </c>
      <c r="D3248">
        <f t="shared" si="205"/>
        <v>9.9417678646159663E-4</v>
      </c>
      <c r="E3248" s="36">
        <f t="shared" si="206"/>
        <v>9.9417678646159663E-4</v>
      </c>
      <c r="F3248">
        <f t="shared" si="207"/>
        <v>1.6190561733719335</v>
      </c>
      <c r="G3248" s="27">
        <f t="shared" si="208"/>
        <v>1.6190561733719335</v>
      </c>
    </row>
    <row r="3249" spans="1:7" x14ac:dyDescent="0.3">
      <c r="A3249">
        <v>30703</v>
      </c>
      <c r="B3249">
        <v>-6.1821994771986598E-2</v>
      </c>
      <c r="C3249">
        <v>-6.1074596881468199E-2</v>
      </c>
      <c r="D3249">
        <f t="shared" si="205"/>
        <v>7.4739789051839894E-4</v>
      </c>
      <c r="E3249" s="36">
        <f t="shared" si="206"/>
        <v>7.4739789051839894E-4</v>
      </c>
      <c r="F3249">
        <f t="shared" si="207"/>
        <v>1.2089514310804275</v>
      </c>
      <c r="G3249" s="27">
        <f t="shared" si="208"/>
        <v>1.2089514310804275</v>
      </c>
    </row>
    <row r="3250" spans="1:7" x14ac:dyDescent="0.3">
      <c r="A3250">
        <v>30704</v>
      </c>
      <c r="B3250">
        <v>-6.2500219513257502E-2</v>
      </c>
      <c r="C3250">
        <v>-6.1765727914169101E-2</v>
      </c>
      <c r="D3250">
        <f t="shared" si="205"/>
        <v>7.3449159908840073E-4</v>
      </c>
      <c r="E3250" s="36">
        <f t="shared" si="206"/>
        <v>7.3449159908840073E-4</v>
      </c>
      <c r="F3250">
        <f t="shared" si="207"/>
        <v>1.1751824310514636</v>
      </c>
      <c r="G3250" s="27">
        <f t="shared" si="208"/>
        <v>1.1751824310514636</v>
      </c>
    </row>
    <row r="3251" spans="1:7" x14ac:dyDescent="0.3">
      <c r="A3251">
        <v>30705</v>
      </c>
      <c r="B3251">
        <v>-6.3108321927152294E-2</v>
      </c>
      <c r="C3251">
        <v>-6.2344064295454402E-2</v>
      </c>
      <c r="D3251">
        <f t="shared" si="205"/>
        <v>7.6425763169789274E-4</v>
      </c>
      <c r="E3251" s="36">
        <f t="shared" si="206"/>
        <v>7.6425763169789274E-4</v>
      </c>
      <c r="F3251">
        <f t="shared" si="207"/>
        <v>1.2110251205539846</v>
      </c>
      <c r="G3251" s="27">
        <f t="shared" si="208"/>
        <v>1.2110251205539846</v>
      </c>
    </row>
    <row r="3252" spans="1:7" x14ac:dyDescent="0.3">
      <c r="A3252">
        <v>30706</v>
      </c>
      <c r="B3252">
        <v>-6.3944315973525498E-2</v>
      </c>
      <c r="C3252">
        <v>-6.3118804502382303E-2</v>
      </c>
      <c r="D3252">
        <f t="shared" si="205"/>
        <v>8.255114711431949E-4</v>
      </c>
      <c r="E3252" s="36">
        <f t="shared" si="206"/>
        <v>8.255114711431949E-4</v>
      </c>
      <c r="F3252">
        <f t="shared" si="207"/>
        <v>1.29098491175506</v>
      </c>
      <c r="G3252" s="27">
        <f t="shared" si="208"/>
        <v>1.29098491175506</v>
      </c>
    </row>
    <row r="3253" spans="1:7" x14ac:dyDescent="0.3">
      <c r="A3253">
        <v>30707</v>
      </c>
      <c r="B3253">
        <v>-6.4862661817723197E-2</v>
      </c>
      <c r="C3253">
        <v>-6.3956291082036196E-2</v>
      </c>
      <c r="D3253">
        <f t="shared" si="205"/>
        <v>9.0637073568700099E-4</v>
      </c>
      <c r="E3253" s="36">
        <f t="shared" si="206"/>
        <v>9.0637073568700099E-4</v>
      </c>
      <c r="F3253">
        <f t="shared" si="207"/>
        <v>1.3973690105936147</v>
      </c>
      <c r="G3253" s="27">
        <f t="shared" si="208"/>
        <v>1.3973690105936147</v>
      </c>
    </row>
    <row r="3254" spans="1:7" x14ac:dyDescent="0.3">
      <c r="A3254">
        <v>30708</v>
      </c>
      <c r="B3254">
        <v>-6.5672411017615201E-2</v>
      </c>
      <c r="C3254">
        <v>-6.4608336321688095E-2</v>
      </c>
      <c r="D3254">
        <f t="shared" si="205"/>
        <v>1.0640746959271058E-3</v>
      </c>
      <c r="E3254" s="36">
        <f t="shared" si="206"/>
        <v>1.0640746959271058E-3</v>
      </c>
      <c r="F3254">
        <f t="shared" si="207"/>
        <v>1.62027658104663</v>
      </c>
      <c r="G3254" s="27">
        <f t="shared" si="208"/>
        <v>1.62027658104663</v>
      </c>
    </row>
    <row r="3255" spans="1:7" x14ac:dyDescent="0.3">
      <c r="A3255">
        <v>30709</v>
      </c>
      <c r="B3255">
        <v>-6.6477912553889906E-2</v>
      </c>
      <c r="C3255">
        <v>-6.5505632283904103E-2</v>
      </c>
      <c r="D3255">
        <f t="shared" si="205"/>
        <v>9.7228026998580352E-4</v>
      </c>
      <c r="E3255" s="36">
        <f t="shared" si="206"/>
        <v>9.7228026998580352E-4</v>
      </c>
      <c r="F3255">
        <f t="shared" si="207"/>
        <v>1.4625613720912649</v>
      </c>
      <c r="G3255" s="27">
        <f t="shared" si="208"/>
        <v>1.4625613720912649</v>
      </c>
    </row>
    <row r="3256" spans="1:7" x14ac:dyDescent="0.3">
      <c r="A3256">
        <v>30710</v>
      </c>
      <c r="B3256">
        <v>-6.8662358978410803E-2</v>
      </c>
      <c r="C3256">
        <v>-6.7388615553007306E-2</v>
      </c>
      <c r="D3256">
        <f t="shared" si="205"/>
        <v>1.2737434254034979E-3</v>
      </c>
      <c r="E3256" s="36">
        <f t="shared" si="206"/>
        <v>1.2737434254034979E-3</v>
      </c>
      <c r="F3256">
        <f t="shared" si="207"/>
        <v>1.8550825289937904</v>
      </c>
      <c r="G3256" s="27">
        <f t="shared" si="208"/>
        <v>1.8550825289937904</v>
      </c>
    </row>
    <row r="3257" spans="1:7" x14ac:dyDescent="0.3">
      <c r="A3257">
        <v>30711</v>
      </c>
      <c r="B3257">
        <v>-7.0898051103688103E-2</v>
      </c>
      <c r="C3257">
        <v>-6.9584998626128394E-2</v>
      </c>
      <c r="D3257">
        <f t="shared" si="205"/>
        <v>1.3130524775597091E-3</v>
      </c>
      <c r="E3257" s="36">
        <f t="shared" si="206"/>
        <v>1.3130524775597091E-3</v>
      </c>
      <c r="F3257">
        <f t="shared" si="207"/>
        <v>1.8520290150703513</v>
      </c>
      <c r="G3257" s="27">
        <f t="shared" si="208"/>
        <v>1.8520290150703513</v>
      </c>
    </row>
    <row r="3258" spans="1:7" x14ac:dyDescent="0.3">
      <c r="A3258">
        <v>30712</v>
      </c>
      <c r="B3258">
        <v>-7.0660653673684806E-2</v>
      </c>
      <c r="C3258">
        <v>-6.9498501393352799E-2</v>
      </c>
      <c r="D3258">
        <f t="shared" si="205"/>
        <v>1.1621522803320072E-3</v>
      </c>
      <c r="E3258" s="36">
        <f t="shared" si="206"/>
        <v>1.1621522803320072E-3</v>
      </c>
      <c r="F3258">
        <f t="shared" si="207"/>
        <v>1.6446950599960442</v>
      </c>
      <c r="G3258" s="27">
        <f t="shared" si="208"/>
        <v>1.6446950599960442</v>
      </c>
    </row>
    <row r="3259" spans="1:7" x14ac:dyDescent="0.3">
      <c r="A3259">
        <v>30713</v>
      </c>
      <c r="B3259">
        <v>-6.9668529841282398E-2</v>
      </c>
      <c r="C3259">
        <v>-6.8502521380841994E-2</v>
      </c>
      <c r="D3259">
        <f t="shared" si="205"/>
        <v>1.1660084604404042E-3</v>
      </c>
      <c r="E3259" s="36">
        <f t="shared" si="206"/>
        <v>1.1660084604404042E-3</v>
      </c>
      <c r="F3259">
        <f t="shared" si="207"/>
        <v>1.673651594337908</v>
      </c>
      <c r="G3259" s="27">
        <f t="shared" si="208"/>
        <v>1.673651594337908</v>
      </c>
    </row>
    <row r="3260" spans="1:7" x14ac:dyDescent="0.3">
      <c r="A3260">
        <v>30714</v>
      </c>
      <c r="B3260">
        <v>-6.8807806943407698E-2</v>
      </c>
      <c r="C3260">
        <v>-6.7675704662949199E-2</v>
      </c>
      <c r="D3260">
        <f t="shared" si="205"/>
        <v>1.1321022804584996E-3</v>
      </c>
      <c r="E3260" s="36">
        <f t="shared" si="206"/>
        <v>1.1321022804584996E-3</v>
      </c>
      <c r="F3260">
        <f t="shared" si="207"/>
        <v>1.6453108022896572</v>
      </c>
      <c r="G3260" s="27">
        <f t="shared" si="208"/>
        <v>1.6453108022896572</v>
      </c>
    </row>
    <row r="3261" spans="1:7" x14ac:dyDescent="0.3">
      <c r="A3261">
        <v>30715</v>
      </c>
      <c r="B3261">
        <v>-6.7871151339396696E-2</v>
      </c>
      <c r="C3261">
        <v>-6.6998233210695202E-2</v>
      </c>
      <c r="D3261">
        <f t="shared" si="205"/>
        <v>8.7291812870149421E-4</v>
      </c>
      <c r="E3261" s="36">
        <f t="shared" si="206"/>
        <v>8.7291812870149421E-4</v>
      </c>
      <c r="F3261">
        <f t="shared" si="207"/>
        <v>1.2861401515592052</v>
      </c>
      <c r="G3261" s="27">
        <f t="shared" si="208"/>
        <v>1.2861401515592052</v>
      </c>
    </row>
    <row r="3262" spans="1:7" x14ac:dyDescent="0.3">
      <c r="A3262">
        <v>30716</v>
      </c>
      <c r="B3262">
        <v>-6.6865050408435697E-2</v>
      </c>
      <c r="C3262">
        <v>-6.5976614822775004E-2</v>
      </c>
      <c r="D3262">
        <f t="shared" si="205"/>
        <v>8.8843558566069347E-4</v>
      </c>
      <c r="E3262" s="36">
        <f t="shared" si="206"/>
        <v>8.8843558566069347E-4</v>
      </c>
      <c r="F3262">
        <f t="shared" si="207"/>
        <v>1.3286994928349121</v>
      </c>
      <c r="G3262" s="27">
        <f t="shared" si="208"/>
        <v>1.3286994928349121</v>
      </c>
    </row>
    <row r="3263" spans="1:7" x14ac:dyDescent="0.3">
      <c r="A3263">
        <v>30717</v>
      </c>
      <c r="B3263">
        <v>-6.5866672878299698E-2</v>
      </c>
      <c r="C3263">
        <v>-6.5001529561582699E-2</v>
      </c>
      <c r="D3263">
        <f t="shared" si="205"/>
        <v>8.6514331671699862E-4</v>
      </c>
      <c r="E3263" s="36">
        <f t="shared" si="206"/>
        <v>8.6514331671699862E-4</v>
      </c>
      <c r="F3263">
        <f t="shared" si="207"/>
        <v>1.3134765715516001</v>
      </c>
      <c r="G3263" s="27">
        <f t="shared" si="208"/>
        <v>1.3134765715516001</v>
      </c>
    </row>
    <row r="3264" spans="1:7" x14ac:dyDescent="0.3">
      <c r="A3264">
        <v>30718</v>
      </c>
      <c r="B3264">
        <v>-6.4862575832302594E-2</v>
      </c>
      <c r="C3264">
        <v>-6.3957033960092904E-2</v>
      </c>
      <c r="D3264">
        <f t="shared" si="205"/>
        <v>9.0554187220968918E-4</v>
      </c>
      <c r="E3264" s="36">
        <f t="shared" si="206"/>
        <v>9.0554187220968918E-4</v>
      </c>
      <c r="F3264">
        <f t="shared" si="207"/>
        <v>1.3960929867338308</v>
      </c>
      <c r="G3264" s="27">
        <f t="shared" si="208"/>
        <v>1.3960929867338308</v>
      </c>
    </row>
    <row r="3265" spans="1:7" x14ac:dyDescent="0.3">
      <c r="A3265">
        <v>30719</v>
      </c>
      <c r="B3265">
        <v>-6.3877460283100096E-2</v>
      </c>
      <c r="C3265">
        <v>-6.3101187218100402E-2</v>
      </c>
      <c r="D3265">
        <f t="shared" si="205"/>
        <v>7.7627306499969406E-4</v>
      </c>
      <c r="E3265" s="36">
        <f t="shared" si="206"/>
        <v>7.7627306499969406E-4</v>
      </c>
      <c r="F3265">
        <f t="shared" si="207"/>
        <v>1.2152534893518157</v>
      </c>
      <c r="G3265" s="27">
        <f t="shared" si="208"/>
        <v>1.2152534893518157</v>
      </c>
    </row>
    <row r="3266" spans="1:7" x14ac:dyDescent="0.3">
      <c r="A3266">
        <v>30720</v>
      </c>
      <c r="B3266">
        <v>-6.28740503522323E-2</v>
      </c>
      <c r="C3266">
        <v>-6.2029721936580101E-2</v>
      </c>
      <c r="D3266">
        <f t="shared" si="205"/>
        <v>8.4432841565219852E-4</v>
      </c>
      <c r="E3266" s="36">
        <f t="shared" si="206"/>
        <v>8.4432841565219852E-4</v>
      </c>
      <c r="F3266">
        <f t="shared" si="207"/>
        <v>1.3428885381522446</v>
      </c>
      <c r="G3266" s="27">
        <f t="shared" si="208"/>
        <v>1.3428885381522446</v>
      </c>
    </row>
    <row r="3267" spans="1:7" x14ac:dyDescent="0.3">
      <c r="A3267">
        <v>31585</v>
      </c>
      <c r="B3267">
        <v>-6.0971895545686501E-2</v>
      </c>
      <c r="C3267">
        <v>-5.9946219482000802E-2</v>
      </c>
      <c r="D3267">
        <f t="shared" si="205"/>
        <v>1.0256760636856987E-3</v>
      </c>
      <c r="E3267" s="36">
        <f t="shared" si="206"/>
        <v>1.0256760636856987E-3</v>
      </c>
      <c r="F3267">
        <f t="shared" si="207"/>
        <v>1.6822112130615248</v>
      </c>
      <c r="G3267" s="27">
        <f t="shared" si="208"/>
        <v>1.6822112130615248</v>
      </c>
    </row>
    <row r="3268" spans="1:7" x14ac:dyDescent="0.3">
      <c r="A3268">
        <v>31586</v>
      </c>
      <c r="B3268">
        <v>-6.0517364965870797E-2</v>
      </c>
      <c r="C3268">
        <v>-5.94267926618606E-2</v>
      </c>
      <c r="D3268">
        <f t="shared" ref="D3268:D3331" si="209">ABS(B3268-C3268)</f>
        <v>1.0905723040101969E-3</v>
      </c>
      <c r="E3268" s="36">
        <f t="shared" ref="E3268:E3331" si="210">D3268</f>
        <v>1.0905723040101969E-3</v>
      </c>
      <c r="F3268">
        <f t="shared" ref="F3268:F3331" si="211">ABS(E3268/B3268)*100</f>
        <v>1.8020816085188658</v>
      </c>
      <c r="G3268" s="27">
        <f t="shared" ref="G3268:G3331" si="212">F3268</f>
        <v>1.8020816085188658</v>
      </c>
    </row>
    <row r="3269" spans="1:7" x14ac:dyDescent="0.3">
      <c r="A3269">
        <v>31587</v>
      </c>
      <c r="B3269">
        <v>-6.0084865169397803E-2</v>
      </c>
      <c r="C3269">
        <v>-5.8989735162500299E-2</v>
      </c>
      <c r="D3269">
        <f t="shared" si="209"/>
        <v>1.0951300068975031E-3</v>
      </c>
      <c r="E3269" s="36">
        <f t="shared" si="210"/>
        <v>1.0951300068975031E-3</v>
      </c>
      <c r="F3269">
        <f t="shared" si="211"/>
        <v>1.8226387024585862</v>
      </c>
      <c r="G3269" s="27">
        <f t="shared" si="212"/>
        <v>1.8226387024585862</v>
      </c>
    </row>
    <row r="3270" spans="1:7" x14ac:dyDescent="0.3">
      <c r="A3270">
        <v>31588</v>
      </c>
      <c r="B3270">
        <v>-5.9638764094076202E-2</v>
      </c>
      <c r="C3270">
        <v>-5.8673412192075801E-2</v>
      </c>
      <c r="D3270">
        <f t="shared" si="209"/>
        <v>9.6535190200040116E-4</v>
      </c>
      <c r="E3270" s="36">
        <f t="shared" si="210"/>
        <v>9.6535190200040116E-4</v>
      </c>
      <c r="F3270">
        <f t="shared" si="211"/>
        <v>1.618665169649764</v>
      </c>
      <c r="G3270" s="27">
        <f t="shared" si="212"/>
        <v>1.618665169649764</v>
      </c>
    </row>
    <row r="3271" spans="1:7" x14ac:dyDescent="0.3">
      <c r="A3271">
        <v>31589</v>
      </c>
      <c r="B3271">
        <v>-5.9185442777207199E-2</v>
      </c>
      <c r="C3271">
        <v>-5.8166638338583598E-2</v>
      </c>
      <c r="D3271">
        <f t="shared" si="209"/>
        <v>1.0188044386236009E-3</v>
      </c>
      <c r="E3271" s="36">
        <f t="shared" si="210"/>
        <v>1.0188044386236009E-3</v>
      </c>
      <c r="F3271">
        <f t="shared" si="211"/>
        <v>1.721376728495053</v>
      </c>
      <c r="G3271" s="27">
        <f t="shared" si="212"/>
        <v>1.721376728495053</v>
      </c>
    </row>
    <row r="3272" spans="1:7" x14ac:dyDescent="0.3">
      <c r="A3272">
        <v>31590</v>
      </c>
      <c r="B3272">
        <v>-5.9036782413139102E-2</v>
      </c>
      <c r="C3272">
        <v>-5.8007580928955201E-2</v>
      </c>
      <c r="D3272">
        <f t="shared" si="209"/>
        <v>1.0292014841839017E-3</v>
      </c>
      <c r="E3272" s="36">
        <f t="shared" si="210"/>
        <v>1.0292014841839017E-3</v>
      </c>
      <c r="F3272">
        <f t="shared" si="211"/>
        <v>1.7433224544345167</v>
      </c>
      <c r="G3272" s="27">
        <f t="shared" si="212"/>
        <v>1.7433224544345167</v>
      </c>
    </row>
    <row r="3273" spans="1:7" x14ac:dyDescent="0.3">
      <c r="A3273">
        <v>31591</v>
      </c>
      <c r="B3273">
        <v>-5.8914068597941002E-2</v>
      </c>
      <c r="C3273">
        <v>-5.7851130699373601E-2</v>
      </c>
      <c r="D3273">
        <f t="shared" si="209"/>
        <v>1.062937898567401E-3</v>
      </c>
      <c r="E3273" s="36">
        <f t="shared" si="210"/>
        <v>1.062937898567401E-3</v>
      </c>
      <c r="F3273">
        <f t="shared" si="211"/>
        <v>1.8042174371310518</v>
      </c>
      <c r="G3273" s="27">
        <f t="shared" si="212"/>
        <v>1.8042174371310518</v>
      </c>
    </row>
    <row r="3274" spans="1:7" x14ac:dyDescent="0.3">
      <c r="A3274">
        <v>31592</v>
      </c>
      <c r="B3274">
        <v>-5.8770055136078997E-2</v>
      </c>
      <c r="C3274">
        <v>-5.7708297156697001E-2</v>
      </c>
      <c r="D3274">
        <f t="shared" si="209"/>
        <v>1.0617579793819956E-3</v>
      </c>
      <c r="E3274" s="36">
        <f t="shared" si="210"/>
        <v>1.0617579793819956E-3</v>
      </c>
      <c r="F3274">
        <f t="shared" si="211"/>
        <v>1.8066309056943206</v>
      </c>
      <c r="G3274" s="27">
        <f t="shared" si="212"/>
        <v>1.8066309056943206</v>
      </c>
    </row>
    <row r="3275" spans="1:7" x14ac:dyDescent="0.3">
      <c r="A3275">
        <v>31593</v>
      </c>
      <c r="B3275">
        <v>-5.8627518030339998E-2</v>
      </c>
      <c r="C3275">
        <v>-5.7603707480224198E-2</v>
      </c>
      <c r="D3275">
        <f t="shared" si="209"/>
        <v>1.0238105501158001E-3</v>
      </c>
      <c r="E3275" s="36">
        <f t="shared" si="210"/>
        <v>1.0238105501158001E-3</v>
      </c>
      <c r="F3275">
        <f t="shared" si="211"/>
        <v>1.7462969344633927</v>
      </c>
      <c r="G3275" s="27">
        <f t="shared" si="212"/>
        <v>1.7462969344633927</v>
      </c>
    </row>
    <row r="3276" spans="1:7" x14ac:dyDescent="0.3">
      <c r="A3276">
        <v>31594</v>
      </c>
      <c r="B3276">
        <v>-5.8455505172427903E-2</v>
      </c>
      <c r="C3276">
        <v>-5.7249269970897999E-2</v>
      </c>
      <c r="D3276">
        <f t="shared" si="209"/>
        <v>1.2062352015299038E-3</v>
      </c>
      <c r="E3276" s="36">
        <f t="shared" si="210"/>
        <v>1.2062352015299038E-3</v>
      </c>
      <c r="F3276">
        <f t="shared" si="211"/>
        <v>2.0635100115409775</v>
      </c>
      <c r="G3276" s="27">
        <f t="shared" si="212"/>
        <v>2.0635100115409775</v>
      </c>
    </row>
    <row r="3277" spans="1:7" x14ac:dyDescent="0.3">
      <c r="A3277">
        <v>31595</v>
      </c>
      <c r="B3277">
        <v>-5.8290129163476E-2</v>
      </c>
      <c r="C3277">
        <v>-5.7160798276782603E-2</v>
      </c>
      <c r="D3277">
        <f t="shared" si="209"/>
        <v>1.1293308866933971E-3</v>
      </c>
      <c r="E3277" s="36">
        <f t="shared" si="210"/>
        <v>1.1293308866933971E-3</v>
      </c>
      <c r="F3277">
        <f t="shared" si="211"/>
        <v>1.9374307501123609</v>
      </c>
      <c r="G3277" s="27">
        <f t="shared" si="212"/>
        <v>1.9374307501123609</v>
      </c>
    </row>
    <row r="3278" spans="1:7" x14ac:dyDescent="0.3">
      <c r="A3278">
        <v>31596</v>
      </c>
      <c r="B3278">
        <v>-5.8119169923254103E-2</v>
      </c>
      <c r="C3278">
        <v>-5.7051406376531298E-2</v>
      </c>
      <c r="D3278">
        <f t="shared" si="209"/>
        <v>1.0677635467228053E-3</v>
      </c>
      <c r="E3278" s="36">
        <f t="shared" si="210"/>
        <v>1.0677635467228053E-3</v>
      </c>
      <c r="F3278">
        <f t="shared" si="211"/>
        <v>1.8371968287447644</v>
      </c>
      <c r="G3278" s="27">
        <f t="shared" si="212"/>
        <v>1.8371968287447644</v>
      </c>
    </row>
    <row r="3279" spans="1:7" x14ac:dyDescent="0.3">
      <c r="A3279">
        <v>31597</v>
      </c>
      <c r="B3279">
        <v>-5.7957225381806497E-2</v>
      </c>
      <c r="C3279">
        <v>-5.6991042905164102E-2</v>
      </c>
      <c r="D3279">
        <f t="shared" si="209"/>
        <v>9.6618247664239515E-4</v>
      </c>
      <c r="E3279" s="36">
        <f t="shared" si="210"/>
        <v>9.6618247664239515E-4</v>
      </c>
      <c r="F3279">
        <f t="shared" si="211"/>
        <v>1.6670613030169177</v>
      </c>
      <c r="G3279" s="27">
        <f t="shared" si="212"/>
        <v>1.6670613030169177</v>
      </c>
    </row>
    <row r="3280" spans="1:7" x14ac:dyDescent="0.3">
      <c r="A3280">
        <v>31598</v>
      </c>
      <c r="B3280">
        <v>-5.8355758207566798E-2</v>
      </c>
      <c r="C3280">
        <v>-5.7367505218180799E-2</v>
      </c>
      <c r="D3280">
        <f t="shared" si="209"/>
        <v>9.882529893859987E-4</v>
      </c>
      <c r="E3280" s="36">
        <f t="shared" si="210"/>
        <v>9.882529893859987E-4</v>
      </c>
      <c r="F3280">
        <f t="shared" si="211"/>
        <v>1.6934969568399083</v>
      </c>
      <c r="G3280" s="27">
        <f t="shared" si="212"/>
        <v>1.6934969568399083</v>
      </c>
    </row>
    <row r="3281" spans="1:7" x14ac:dyDescent="0.3">
      <c r="A3281">
        <v>31599</v>
      </c>
      <c r="B3281">
        <v>-5.8755684118739E-2</v>
      </c>
      <c r="C3281">
        <v>-5.78001100217043E-2</v>
      </c>
      <c r="D3281">
        <f t="shared" si="209"/>
        <v>9.5557409703470042E-4</v>
      </c>
      <c r="E3281" s="36">
        <f t="shared" si="210"/>
        <v>9.5557409703470042E-4</v>
      </c>
      <c r="F3281">
        <f t="shared" si="211"/>
        <v>1.6263517502469831</v>
      </c>
      <c r="G3281" s="27">
        <f t="shared" si="212"/>
        <v>1.6263517502469831</v>
      </c>
    </row>
    <row r="3282" spans="1:7" x14ac:dyDescent="0.3">
      <c r="A3282">
        <v>31600</v>
      </c>
      <c r="B3282">
        <v>-5.9155632057279903E-2</v>
      </c>
      <c r="C3282">
        <v>-5.8244559547616703E-2</v>
      </c>
      <c r="D3282">
        <f t="shared" si="209"/>
        <v>9.1107250966319941E-4</v>
      </c>
      <c r="E3282" s="36">
        <f t="shared" si="210"/>
        <v>9.1107250966319941E-4</v>
      </c>
      <c r="F3282">
        <f t="shared" si="211"/>
        <v>1.5401280959706685</v>
      </c>
      <c r="G3282" s="27">
        <f t="shared" si="212"/>
        <v>1.5401280959706685</v>
      </c>
    </row>
    <row r="3283" spans="1:7" x14ac:dyDescent="0.3">
      <c r="A3283">
        <v>31601</v>
      </c>
      <c r="B3283">
        <v>-5.9555603014193097E-2</v>
      </c>
      <c r="C3283">
        <v>-5.8667016428087998E-2</v>
      </c>
      <c r="D3283">
        <f t="shared" si="209"/>
        <v>8.8858658610509872E-4</v>
      </c>
      <c r="E3283" s="36">
        <f t="shared" si="210"/>
        <v>8.8858658610509872E-4</v>
      </c>
      <c r="F3283">
        <f t="shared" si="211"/>
        <v>1.4920285265071258</v>
      </c>
      <c r="G3283" s="27">
        <f t="shared" si="212"/>
        <v>1.4920285265071258</v>
      </c>
    </row>
    <row r="3284" spans="1:7" x14ac:dyDescent="0.3">
      <c r="A3284">
        <v>31602</v>
      </c>
      <c r="B3284">
        <v>-6.0615734724735797E-2</v>
      </c>
      <c r="C3284">
        <v>-5.96815303712308E-2</v>
      </c>
      <c r="D3284">
        <f t="shared" si="209"/>
        <v>9.3420435350499709E-4</v>
      </c>
      <c r="E3284" s="36">
        <f t="shared" si="210"/>
        <v>9.3420435350499709E-4</v>
      </c>
      <c r="F3284">
        <f t="shared" si="211"/>
        <v>1.5411911737890247</v>
      </c>
      <c r="G3284" s="27">
        <f t="shared" si="212"/>
        <v>1.5411911737890247</v>
      </c>
    </row>
    <row r="3285" spans="1:7" x14ac:dyDescent="0.3">
      <c r="A3285">
        <v>31603</v>
      </c>
      <c r="B3285">
        <v>-6.1667526538870102E-2</v>
      </c>
      <c r="C3285">
        <v>-6.0612065528515599E-2</v>
      </c>
      <c r="D3285">
        <f t="shared" si="209"/>
        <v>1.0554610103545026E-3</v>
      </c>
      <c r="E3285" s="36">
        <f t="shared" si="210"/>
        <v>1.0554610103545026E-3</v>
      </c>
      <c r="F3285">
        <f t="shared" si="211"/>
        <v>1.7115345297483715</v>
      </c>
      <c r="G3285" s="27">
        <f t="shared" si="212"/>
        <v>1.7115345297483715</v>
      </c>
    </row>
    <row r="3286" spans="1:7" x14ac:dyDescent="0.3">
      <c r="A3286">
        <v>31604</v>
      </c>
      <c r="B3286">
        <v>-6.2736942832225598E-2</v>
      </c>
      <c r="C3286">
        <v>-6.1685221445820997E-2</v>
      </c>
      <c r="D3286">
        <f t="shared" si="209"/>
        <v>1.0517213864046013E-3</v>
      </c>
      <c r="E3286" s="36">
        <f t="shared" si="210"/>
        <v>1.0517213864046013E-3</v>
      </c>
      <c r="F3286">
        <f t="shared" si="211"/>
        <v>1.6763988471946576</v>
      </c>
      <c r="G3286" s="27">
        <f t="shared" si="212"/>
        <v>1.6763988471946576</v>
      </c>
    </row>
    <row r="3287" spans="1:7" x14ac:dyDescent="0.3">
      <c r="A3287">
        <v>31605</v>
      </c>
      <c r="B3287">
        <v>-6.3810400459777497E-2</v>
      </c>
      <c r="C3287">
        <v>-6.2718073460624899E-2</v>
      </c>
      <c r="D3287">
        <f t="shared" si="209"/>
        <v>1.0923269991525986E-3</v>
      </c>
      <c r="E3287" s="36">
        <f t="shared" si="210"/>
        <v>1.0923269991525986E-3</v>
      </c>
      <c r="F3287">
        <f t="shared" si="211"/>
        <v>1.7118322268501363</v>
      </c>
      <c r="G3287" s="27">
        <f t="shared" si="212"/>
        <v>1.7118322268501363</v>
      </c>
    </row>
    <row r="3288" spans="1:7" x14ac:dyDescent="0.3">
      <c r="A3288">
        <v>31606</v>
      </c>
      <c r="B3288">
        <v>-6.5591748952499807E-2</v>
      </c>
      <c r="C3288">
        <v>-6.4375168891177406E-2</v>
      </c>
      <c r="D3288">
        <f t="shared" si="209"/>
        <v>1.2165800613224004E-3</v>
      </c>
      <c r="E3288" s="36">
        <f t="shared" si="210"/>
        <v>1.2165800613224004E-3</v>
      </c>
      <c r="F3288">
        <f t="shared" si="211"/>
        <v>1.8547760667327571</v>
      </c>
      <c r="G3288" s="27">
        <f t="shared" si="212"/>
        <v>1.8547760667327571</v>
      </c>
    </row>
    <row r="3289" spans="1:7" x14ac:dyDescent="0.3">
      <c r="A3289">
        <v>31607</v>
      </c>
      <c r="B3289">
        <v>-6.7246066941067301E-2</v>
      </c>
      <c r="C3289">
        <v>-6.6306295706128601E-2</v>
      </c>
      <c r="D3289">
        <f t="shared" si="209"/>
        <v>9.3977123493869941E-4</v>
      </c>
      <c r="E3289" s="36">
        <f t="shared" si="210"/>
        <v>9.3977123493869941E-4</v>
      </c>
      <c r="F3289">
        <f t="shared" si="211"/>
        <v>1.3975110778780422</v>
      </c>
      <c r="G3289" s="27">
        <f t="shared" si="212"/>
        <v>1.3975110778780422</v>
      </c>
    </row>
    <row r="3290" spans="1:7" x14ac:dyDescent="0.3">
      <c r="A3290">
        <v>31608</v>
      </c>
      <c r="B3290">
        <v>-6.5860648589535997E-2</v>
      </c>
      <c r="C3290">
        <v>-6.4890398512217201E-2</v>
      </c>
      <c r="D3290">
        <f t="shared" si="209"/>
        <v>9.7025007731879609E-4</v>
      </c>
      <c r="E3290" s="36">
        <f t="shared" si="210"/>
        <v>9.7025007731879609E-4</v>
      </c>
      <c r="F3290">
        <f t="shared" si="211"/>
        <v>1.4731863382726393</v>
      </c>
      <c r="G3290" s="27">
        <f t="shared" si="212"/>
        <v>1.4731863382726393</v>
      </c>
    </row>
    <row r="3291" spans="1:7" x14ac:dyDescent="0.3">
      <c r="A3291">
        <v>31609</v>
      </c>
      <c r="B3291">
        <v>-6.3787566507836096E-2</v>
      </c>
      <c r="C3291">
        <v>-6.2890367191568097E-2</v>
      </c>
      <c r="D3291">
        <f t="shared" si="209"/>
        <v>8.971993162679992E-4</v>
      </c>
      <c r="E3291" s="36">
        <f t="shared" si="210"/>
        <v>8.971993162679992E-4</v>
      </c>
      <c r="F3291">
        <f t="shared" si="211"/>
        <v>1.4065426310906235</v>
      </c>
      <c r="G3291" s="27">
        <f t="shared" si="212"/>
        <v>1.4065426310906235</v>
      </c>
    </row>
    <row r="3292" spans="1:7" x14ac:dyDescent="0.3">
      <c r="A3292">
        <v>31610</v>
      </c>
      <c r="B3292">
        <v>-6.3197670991486002E-2</v>
      </c>
      <c r="C3292">
        <v>-6.2385064407558199E-2</v>
      </c>
      <c r="D3292">
        <f t="shared" si="209"/>
        <v>8.1260658392780238E-4</v>
      </c>
      <c r="E3292" s="36">
        <f t="shared" si="210"/>
        <v>8.1260658392780238E-4</v>
      </c>
      <c r="F3292">
        <f t="shared" si="211"/>
        <v>1.2858172954463414</v>
      </c>
      <c r="G3292" s="27">
        <f t="shared" si="212"/>
        <v>1.2858172954463414</v>
      </c>
    </row>
    <row r="3293" spans="1:7" x14ac:dyDescent="0.3">
      <c r="A3293">
        <v>31611</v>
      </c>
      <c r="B3293">
        <v>-6.2440209241211998E-2</v>
      </c>
      <c r="C3293">
        <v>-6.12777689765929E-2</v>
      </c>
      <c r="D3293">
        <f t="shared" si="209"/>
        <v>1.1624402646190982E-3</v>
      </c>
      <c r="E3293" s="36">
        <f t="shared" si="210"/>
        <v>1.1624402646190982E-3</v>
      </c>
      <c r="F3293">
        <f t="shared" si="211"/>
        <v>1.8616854087219497</v>
      </c>
      <c r="G3293" s="27">
        <f t="shared" si="212"/>
        <v>1.8616854087219497</v>
      </c>
    </row>
    <row r="3294" spans="1:7" x14ac:dyDescent="0.3">
      <c r="A3294">
        <v>31612</v>
      </c>
      <c r="B3294">
        <v>-5.9603771789467998E-2</v>
      </c>
      <c r="C3294">
        <v>-5.8208314036838397E-2</v>
      </c>
      <c r="D3294">
        <f t="shared" si="209"/>
        <v>1.3954577526296003E-3</v>
      </c>
      <c r="E3294" s="36">
        <f t="shared" si="210"/>
        <v>1.3954577526296003E-3</v>
      </c>
      <c r="F3294">
        <f t="shared" si="211"/>
        <v>2.3412239036794951</v>
      </c>
      <c r="G3294" s="27">
        <f t="shared" si="212"/>
        <v>2.3412239036794951</v>
      </c>
    </row>
    <row r="3295" spans="1:7" x14ac:dyDescent="0.3">
      <c r="A3295">
        <v>31613</v>
      </c>
      <c r="B3295">
        <v>-5.91877278014337E-2</v>
      </c>
      <c r="C3295">
        <v>-5.81612703016871E-2</v>
      </c>
      <c r="D3295">
        <f t="shared" si="209"/>
        <v>1.0264574997465997E-3</v>
      </c>
      <c r="E3295" s="36">
        <f t="shared" si="210"/>
        <v>1.0264574997465997E-3</v>
      </c>
      <c r="F3295">
        <f t="shared" si="211"/>
        <v>1.734240420903159</v>
      </c>
      <c r="G3295" s="27">
        <f t="shared" si="212"/>
        <v>1.734240420903159</v>
      </c>
    </row>
    <row r="3296" spans="1:7" x14ac:dyDescent="0.3">
      <c r="A3296">
        <v>31614</v>
      </c>
      <c r="B3296">
        <v>-5.9745823851516097E-2</v>
      </c>
      <c r="C3296">
        <v>-5.8724587603957698E-2</v>
      </c>
      <c r="D3296">
        <f t="shared" si="209"/>
        <v>1.0212362475583991E-3</v>
      </c>
      <c r="E3296" s="36">
        <f t="shared" si="210"/>
        <v>1.0212362475583991E-3</v>
      </c>
      <c r="F3296">
        <f t="shared" si="211"/>
        <v>1.7093014736836447</v>
      </c>
      <c r="G3296" s="27">
        <f t="shared" si="212"/>
        <v>1.7093014736836447</v>
      </c>
    </row>
    <row r="3297" spans="1:7" x14ac:dyDescent="0.3">
      <c r="A3297">
        <v>31615</v>
      </c>
      <c r="B3297">
        <v>-6.0258094634313503E-2</v>
      </c>
      <c r="C3297">
        <v>-5.9254982839444102E-2</v>
      </c>
      <c r="D3297">
        <f t="shared" si="209"/>
        <v>1.0031117948694004E-3</v>
      </c>
      <c r="E3297" s="36">
        <f t="shared" si="210"/>
        <v>1.0031117948694004E-3</v>
      </c>
      <c r="F3297">
        <f t="shared" si="211"/>
        <v>1.6646921894177953</v>
      </c>
      <c r="G3297" s="27">
        <f t="shared" si="212"/>
        <v>1.6646921894177953</v>
      </c>
    </row>
    <row r="3298" spans="1:7" x14ac:dyDescent="0.3">
      <c r="A3298">
        <v>31616</v>
      </c>
      <c r="B3298">
        <v>-6.0769623151896199E-2</v>
      </c>
      <c r="C3298">
        <v>-5.9888513857648103E-2</v>
      </c>
      <c r="D3298">
        <f t="shared" si="209"/>
        <v>8.8110929424809609E-4</v>
      </c>
      <c r="E3298" s="36">
        <f t="shared" si="210"/>
        <v>8.8110929424809609E-4</v>
      </c>
      <c r="F3298">
        <f t="shared" si="211"/>
        <v>1.4499173247227926</v>
      </c>
      <c r="G3298" s="27">
        <f t="shared" si="212"/>
        <v>1.4499173247227926</v>
      </c>
    </row>
    <row r="3299" spans="1:7" x14ac:dyDescent="0.3">
      <c r="A3299">
        <v>31617</v>
      </c>
      <c r="B3299">
        <v>-6.1388196428174099E-2</v>
      </c>
      <c r="C3299">
        <v>-6.0526839845891099E-2</v>
      </c>
      <c r="D3299">
        <f t="shared" si="209"/>
        <v>8.6135658228300022E-4</v>
      </c>
      <c r="E3299" s="36">
        <f t="shared" si="210"/>
        <v>8.6135658228300022E-4</v>
      </c>
      <c r="F3299">
        <f t="shared" si="211"/>
        <v>1.4031306218465165</v>
      </c>
      <c r="G3299" s="27">
        <f t="shared" si="212"/>
        <v>1.4031306218465165</v>
      </c>
    </row>
    <row r="3300" spans="1:7" x14ac:dyDescent="0.3">
      <c r="A3300">
        <v>31618</v>
      </c>
      <c r="B3300">
        <v>-6.1461763857936003E-2</v>
      </c>
      <c r="C3300">
        <v>-6.08534589855022E-2</v>
      </c>
      <c r="D3300">
        <f t="shared" si="209"/>
        <v>6.0830487243380277E-4</v>
      </c>
      <c r="E3300" s="36">
        <f t="shared" si="210"/>
        <v>6.0830487243380277E-4</v>
      </c>
      <c r="F3300">
        <f t="shared" si="211"/>
        <v>0.98972895382542436</v>
      </c>
      <c r="G3300" s="27">
        <f t="shared" si="212"/>
        <v>0.98972895382542436</v>
      </c>
    </row>
    <row r="3301" spans="1:7" x14ac:dyDescent="0.3">
      <c r="A3301">
        <v>31619</v>
      </c>
      <c r="B3301">
        <v>-6.1511943422967098E-2</v>
      </c>
      <c r="C3301">
        <v>-6.08052991214868E-2</v>
      </c>
      <c r="D3301">
        <f t="shared" si="209"/>
        <v>7.0664430148029839E-4</v>
      </c>
      <c r="E3301" s="36">
        <f t="shared" si="210"/>
        <v>7.0664430148029839E-4</v>
      </c>
      <c r="F3301">
        <f t="shared" si="211"/>
        <v>1.1487920266496638</v>
      </c>
      <c r="G3301" s="27">
        <f t="shared" si="212"/>
        <v>1.1487920266496638</v>
      </c>
    </row>
    <row r="3302" spans="1:7" x14ac:dyDescent="0.3">
      <c r="A3302">
        <v>31620</v>
      </c>
      <c r="B3302">
        <v>-6.1577069275942101E-2</v>
      </c>
      <c r="C3302">
        <v>-6.1092460005575798E-2</v>
      </c>
      <c r="D3302">
        <f t="shared" si="209"/>
        <v>4.8460927036630269E-4</v>
      </c>
      <c r="E3302" s="36">
        <f t="shared" si="210"/>
        <v>4.8460927036630269E-4</v>
      </c>
      <c r="F3302">
        <f t="shared" si="211"/>
        <v>0.78699632195005664</v>
      </c>
      <c r="G3302" s="27">
        <f t="shared" si="212"/>
        <v>0.78699632195005664</v>
      </c>
    </row>
    <row r="3303" spans="1:7" x14ac:dyDescent="0.3">
      <c r="A3303">
        <v>31621</v>
      </c>
      <c r="B3303">
        <v>-6.1687622081148502E-2</v>
      </c>
      <c r="C3303">
        <v>-6.1257612496808299E-2</v>
      </c>
      <c r="D3303">
        <f t="shared" si="209"/>
        <v>4.3000958434020325E-4</v>
      </c>
      <c r="E3303" s="36">
        <f t="shared" si="210"/>
        <v>4.3000958434020325E-4</v>
      </c>
      <c r="F3303">
        <f t="shared" si="211"/>
        <v>0.69707596083787526</v>
      </c>
      <c r="G3303" s="27">
        <f t="shared" si="212"/>
        <v>0.69707596083787526</v>
      </c>
    </row>
    <row r="3304" spans="1:7" x14ac:dyDescent="0.3">
      <c r="A3304">
        <v>31622</v>
      </c>
      <c r="B3304">
        <v>-6.1678205989626401E-2</v>
      </c>
      <c r="C3304">
        <v>-6.1310167642473497E-2</v>
      </c>
      <c r="D3304">
        <f t="shared" si="209"/>
        <v>3.6803834715290473E-4</v>
      </c>
      <c r="E3304" s="36">
        <f t="shared" si="210"/>
        <v>3.6803834715290473E-4</v>
      </c>
      <c r="F3304">
        <f t="shared" si="211"/>
        <v>0.59670728298226561</v>
      </c>
      <c r="G3304" s="27">
        <f t="shared" si="212"/>
        <v>0.59670728298226561</v>
      </c>
    </row>
    <row r="3305" spans="1:7" x14ac:dyDescent="0.3">
      <c r="A3305">
        <v>31623</v>
      </c>
      <c r="B3305">
        <v>-6.1751709202140702E-2</v>
      </c>
      <c r="C3305">
        <v>-6.1352990499632103E-2</v>
      </c>
      <c r="D3305">
        <f t="shared" si="209"/>
        <v>3.987187025085992E-4</v>
      </c>
      <c r="E3305" s="36">
        <f t="shared" si="210"/>
        <v>3.987187025085992E-4</v>
      </c>
      <c r="F3305">
        <f t="shared" si="211"/>
        <v>0.64568043161917388</v>
      </c>
      <c r="G3305" s="27">
        <f t="shared" si="212"/>
        <v>0.64568043161917388</v>
      </c>
    </row>
    <row r="3306" spans="1:7" x14ac:dyDescent="0.3">
      <c r="A3306">
        <v>31624</v>
      </c>
      <c r="B3306">
        <v>-6.1744559591494802E-2</v>
      </c>
      <c r="C3306">
        <v>-6.1387481470979097E-2</v>
      </c>
      <c r="D3306">
        <f t="shared" si="209"/>
        <v>3.5707812051570531E-4</v>
      </c>
      <c r="E3306" s="36">
        <f t="shared" si="210"/>
        <v>3.5707812051570531E-4</v>
      </c>
      <c r="F3306">
        <f t="shared" si="211"/>
        <v>0.57831511452693585</v>
      </c>
      <c r="G3306" s="27">
        <f t="shared" si="212"/>
        <v>0.57831511452693585</v>
      </c>
    </row>
    <row r="3307" spans="1:7" x14ac:dyDescent="0.3">
      <c r="A3307">
        <v>31625</v>
      </c>
      <c r="B3307">
        <v>-6.1790451507410298E-2</v>
      </c>
      <c r="C3307">
        <v>-6.1566812309968501E-2</v>
      </c>
      <c r="D3307">
        <f t="shared" si="209"/>
        <v>2.2363919744179672E-4</v>
      </c>
      <c r="E3307" s="36">
        <f t="shared" si="210"/>
        <v>2.2363919744179672E-4</v>
      </c>
      <c r="F3307">
        <f t="shared" si="211"/>
        <v>0.36193164475416806</v>
      </c>
      <c r="G3307" s="27">
        <f t="shared" si="212"/>
        <v>0.36193164475416806</v>
      </c>
    </row>
    <row r="3308" spans="1:7" x14ac:dyDescent="0.3">
      <c r="A3308">
        <v>31626</v>
      </c>
      <c r="B3308">
        <v>-6.1574831722868199E-2</v>
      </c>
      <c r="C3308">
        <v>-6.1275679201996898E-2</v>
      </c>
      <c r="D3308">
        <f t="shared" si="209"/>
        <v>2.991525208713014E-4</v>
      </c>
      <c r="E3308" s="36">
        <f t="shared" si="210"/>
        <v>2.991525208713014E-4</v>
      </c>
      <c r="F3308">
        <f t="shared" si="211"/>
        <v>0.48583570998245945</v>
      </c>
      <c r="G3308" s="27">
        <f t="shared" si="212"/>
        <v>0.48583570998245945</v>
      </c>
    </row>
    <row r="3309" spans="1:7" x14ac:dyDescent="0.3">
      <c r="A3309">
        <v>31627</v>
      </c>
      <c r="B3309">
        <v>-6.1236645847715501E-2</v>
      </c>
      <c r="C3309">
        <v>-6.0896882303184401E-2</v>
      </c>
      <c r="D3309">
        <f t="shared" si="209"/>
        <v>3.3976354453110064E-4</v>
      </c>
      <c r="E3309" s="36">
        <f t="shared" si="210"/>
        <v>3.3976354453110064E-4</v>
      </c>
      <c r="F3309">
        <f t="shared" si="211"/>
        <v>0.55483696049589548</v>
      </c>
      <c r="G3309" s="27">
        <f t="shared" si="212"/>
        <v>0.55483696049589548</v>
      </c>
    </row>
    <row r="3310" spans="1:7" x14ac:dyDescent="0.3">
      <c r="A3310">
        <v>31628</v>
      </c>
      <c r="B3310">
        <v>-6.1086912392362601E-2</v>
      </c>
      <c r="C3310">
        <v>-6.0729314337080502E-2</v>
      </c>
      <c r="D3310">
        <f t="shared" si="209"/>
        <v>3.5759805528209898E-4</v>
      </c>
      <c r="E3310" s="36">
        <f t="shared" si="210"/>
        <v>3.5759805528209898E-4</v>
      </c>
      <c r="F3310">
        <f t="shared" si="211"/>
        <v>0.58539225715851972</v>
      </c>
      <c r="G3310" s="27">
        <f t="shared" si="212"/>
        <v>0.58539225715851972</v>
      </c>
    </row>
    <row r="3311" spans="1:7" x14ac:dyDescent="0.3">
      <c r="A3311">
        <v>31629</v>
      </c>
      <c r="B3311">
        <v>-6.0779001520296201E-2</v>
      </c>
      <c r="C3311">
        <v>-6.0432691543408801E-2</v>
      </c>
      <c r="D3311">
        <f t="shared" si="209"/>
        <v>3.4630997688740034E-4</v>
      </c>
      <c r="E3311" s="36">
        <f t="shared" si="210"/>
        <v>3.4630997688740034E-4</v>
      </c>
      <c r="F3311">
        <f t="shared" si="211"/>
        <v>0.56978556446300876</v>
      </c>
      <c r="G3311" s="27">
        <f t="shared" si="212"/>
        <v>0.56978556446300876</v>
      </c>
    </row>
    <row r="3312" spans="1:7" x14ac:dyDescent="0.3">
      <c r="A3312">
        <v>31630</v>
      </c>
      <c r="B3312">
        <v>-6.02511258932594E-2</v>
      </c>
      <c r="C3312">
        <v>-5.9755252486185101E-2</v>
      </c>
      <c r="D3312">
        <f t="shared" si="209"/>
        <v>4.9587340707429872E-4</v>
      </c>
      <c r="E3312" s="36">
        <f t="shared" si="210"/>
        <v>4.9587340707429872E-4</v>
      </c>
      <c r="F3312">
        <f t="shared" si="211"/>
        <v>0.82301102215547906</v>
      </c>
      <c r="G3312" s="27">
        <f t="shared" si="212"/>
        <v>0.82301102215547906</v>
      </c>
    </row>
    <row r="3313" spans="1:7" x14ac:dyDescent="0.3">
      <c r="A3313">
        <v>31631</v>
      </c>
      <c r="B3313">
        <v>-5.9671642921615503E-2</v>
      </c>
      <c r="C3313">
        <v>-5.9487013223134398E-2</v>
      </c>
      <c r="D3313">
        <f t="shared" si="209"/>
        <v>1.8462969848110494E-4</v>
      </c>
      <c r="E3313" s="36">
        <f t="shared" si="210"/>
        <v>1.8462969848110494E-4</v>
      </c>
      <c r="F3313">
        <f t="shared" si="211"/>
        <v>0.30940944381845487</v>
      </c>
      <c r="G3313" s="27">
        <f t="shared" si="212"/>
        <v>0.30940944381845487</v>
      </c>
    </row>
    <row r="3314" spans="1:7" x14ac:dyDescent="0.3">
      <c r="A3314">
        <v>31632</v>
      </c>
      <c r="B3314">
        <v>-5.91442065125726E-2</v>
      </c>
      <c r="C3314">
        <v>-5.9009618021601602E-2</v>
      </c>
      <c r="D3314">
        <f t="shared" si="209"/>
        <v>1.3458849097099795E-4</v>
      </c>
      <c r="E3314" s="36">
        <f t="shared" si="210"/>
        <v>1.3458849097099795E-4</v>
      </c>
      <c r="F3314">
        <f t="shared" si="211"/>
        <v>0.22755988947520625</v>
      </c>
      <c r="G3314" s="27">
        <f t="shared" si="212"/>
        <v>0.22755988947520625</v>
      </c>
    </row>
    <row r="3315" spans="1:7" x14ac:dyDescent="0.3">
      <c r="A3315">
        <v>31633</v>
      </c>
      <c r="B3315">
        <v>-5.8482326593720997E-2</v>
      </c>
      <c r="C3315">
        <v>-5.8204351088235802E-2</v>
      </c>
      <c r="D3315">
        <f t="shared" si="209"/>
        <v>2.7797550548519512E-4</v>
      </c>
      <c r="E3315" s="36">
        <f t="shared" si="210"/>
        <v>2.7797550548519512E-4</v>
      </c>
      <c r="F3315">
        <f t="shared" si="211"/>
        <v>0.47531540155079977</v>
      </c>
      <c r="G3315" s="27">
        <f t="shared" si="212"/>
        <v>0.47531540155079977</v>
      </c>
    </row>
    <row r="3316" spans="1:7" x14ac:dyDescent="0.3">
      <c r="A3316">
        <v>31634</v>
      </c>
      <c r="B3316">
        <v>-5.8270937974916497E-2</v>
      </c>
      <c r="C3316">
        <v>-5.8014902720771901E-2</v>
      </c>
      <c r="D3316">
        <f t="shared" si="209"/>
        <v>2.5603525414459594E-4</v>
      </c>
      <c r="E3316" s="36">
        <f t="shared" si="210"/>
        <v>2.5603525414459594E-4</v>
      </c>
      <c r="F3316">
        <f t="shared" si="211"/>
        <v>0.43938756272433738</v>
      </c>
      <c r="G3316" s="27">
        <f t="shared" si="212"/>
        <v>0.43938756272433738</v>
      </c>
    </row>
    <row r="3317" spans="1:7" x14ac:dyDescent="0.3">
      <c r="A3317">
        <v>31635</v>
      </c>
      <c r="B3317">
        <v>-5.7903078824762699E-2</v>
      </c>
      <c r="C3317">
        <v>-5.7866162626817999E-2</v>
      </c>
      <c r="D3317">
        <f t="shared" si="209"/>
        <v>3.6916197944700246E-5</v>
      </c>
      <c r="E3317" s="36">
        <f t="shared" si="210"/>
        <v>3.6916197944700246E-5</v>
      </c>
      <c r="F3317">
        <f t="shared" si="211"/>
        <v>6.375515550118338E-2</v>
      </c>
      <c r="G3317" s="27">
        <f t="shared" si="212"/>
        <v>6.375515550118338E-2</v>
      </c>
    </row>
    <row r="3318" spans="1:7" x14ac:dyDescent="0.3">
      <c r="A3318">
        <v>31636</v>
      </c>
      <c r="B3318">
        <v>-5.7639260856830597E-2</v>
      </c>
      <c r="C3318">
        <v>-5.7333638651130697E-2</v>
      </c>
      <c r="D3318">
        <f t="shared" si="209"/>
        <v>3.0562220569990001E-4</v>
      </c>
      <c r="E3318" s="36">
        <f t="shared" si="210"/>
        <v>3.0562220569990001E-4</v>
      </c>
      <c r="F3318">
        <f t="shared" si="211"/>
        <v>0.53023269409895979</v>
      </c>
      <c r="G3318" s="27">
        <f t="shared" si="212"/>
        <v>0.53023269409895979</v>
      </c>
    </row>
    <row r="3319" spans="1:7" x14ac:dyDescent="0.3">
      <c r="A3319">
        <v>31637</v>
      </c>
      <c r="B3319">
        <v>-5.7324375484221403E-2</v>
      </c>
      <c r="C3319">
        <v>-5.7032771262859903E-2</v>
      </c>
      <c r="D3319">
        <f t="shared" si="209"/>
        <v>2.9160422136149944E-4</v>
      </c>
      <c r="E3319" s="36">
        <f t="shared" si="210"/>
        <v>2.9160422136149944E-4</v>
      </c>
      <c r="F3319">
        <f t="shared" si="211"/>
        <v>0.5086914927520908</v>
      </c>
      <c r="G3319" s="27">
        <f t="shared" si="212"/>
        <v>0.5086914927520908</v>
      </c>
    </row>
    <row r="3320" spans="1:7" x14ac:dyDescent="0.3">
      <c r="A3320">
        <v>31638</v>
      </c>
      <c r="B3320">
        <v>-5.7101122480563503E-2</v>
      </c>
      <c r="C3320">
        <v>-5.68944009285847E-2</v>
      </c>
      <c r="D3320">
        <f t="shared" si="209"/>
        <v>2.0672155197880293E-4</v>
      </c>
      <c r="E3320" s="36">
        <f t="shared" si="210"/>
        <v>2.0672155197880293E-4</v>
      </c>
      <c r="F3320">
        <f t="shared" si="211"/>
        <v>0.36202712485935512</v>
      </c>
      <c r="G3320" s="27">
        <f t="shared" si="212"/>
        <v>0.36202712485935512</v>
      </c>
    </row>
    <row r="3321" spans="1:7" x14ac:dyDescent="0.3">
      <c r="A3321">
        <v>31639</v>
      </c>
      <c r="B3321">
        <v>-5.6861001943981401E-2</v>
      </c>
      <c r="C3321">
        <v>-5.6562405694063803E-2</v>
      </c>
      <c r="D3321">
        <f t="shared" si="209"/>
        <v>2.985962499175987E-4</v>
      </c>
      <c r="E3321" s="36">
        <f t="shared" si="210"/>
        <v>2.985962499175987E-4</v>
      </c>
      <c r="F3321">
        <f t="shared" si="211"/>
        <v>0.5251336411760229</v>
      </c>
      <c r="G3321" s="27">
        <f t="shared" si="212"/>
        <v>0.5251336411760229</v>
      </c>
    </row>
    <row r="3322" spans="1:7" x14ac:dyDescent="0.3">
      <c r="A3322">
        <v>31640</v>
      </c>
      <c r="B3322">
        <v>-5.6660794623216403E-2</v>
      </c>
      <c r="C3322">
        <v>-5.6331945088838299E-2</v>
      </c>
      <c r="D3322">
        <f t="shared" si="209"/>
        <v>3.2884953437810338E-4</v>
      </c>
      <c r="E3322" s="36">
        <f t="shared" si="210"/>
        <v>3.2884953437810338E-4</v>
      </c>
      <c r="F3322">
        <f t="shared" si="211"/>
        <v>0.58038284949035879</v>
      </c>
      <c r="G3322" s="27">
        <f t="shared" si="212"/>
        <v>0.58038284949035879</v>
      </c>
    </row>
    <row r="3323" spans="1:7" x14ac:dyDescent="0.3">
      <c r="A3323">
        <v>31641</v>
      </c>
      <c r="B3323">
        <v>-5.64904620997198E-2</v>
      </c>
      <c r="C3323">
        <v>-5.6128783847885701E-2</v>
      </c>
      <c r="D3323">
        <f t="shared" si="209"/>
        <v>3.6167825183409941E-4</v>
      </c>
      <c r="E3323" s="36">
        <f t="shared" si="210"/>
        <v>3.6167825183409941E-4</v>
      </c>
      <c r="F3323">
        <f t="shared" si="211"/>
        <v>0.64024658037961668</v>
      </c>
      <c r="G3323" s="27">
        <f t="shared" si="212"/>
        <v>0.64024658037961668</v>
      </c>
    </row>
    <row r="3324" spans="1:7" x14ac:dyDescent="0.3">
      <c r="A3324">
        <v>31642</v>
      </c>
      <c r="B3324">
        <v>-5.9819628438083902E-2</v>
      </c>
      <c r="C3324">
        <v>-5.5435181826431298E-2</v>
      </c>
      <c r="D3324">
        <f t="shared" si="209"/>
        <v>4.3844466116526037E-3</v>
      </c>
      <c r="E3324" s="36">
        <f t="shared" si="210"/>
        <v>4.3844466116526037E-3</v>
      </c>
      <c r="F3324">
        <f t="shared" si="211"/>
        <v>7.3294447426912894</v>
      </c>
      <c r="G3324" s="27">
        <f t="shared" si="212"/>
        <v>7.3294447426912894</v>
      </c>
    </row>
    <row r="3325" spans="1:7" x14ac:dyDescent="0.3">
      <c r="A3325">
        <v>31643</v>
      </c>
      <c r="B3325">
        <v>-5.59222686809034E-2</v>
      </c>
      <c r="C3325">
        <v>-5.8726359374320303E-2</v>
      </c>
      <c r="D3325">
        <f t="shared" si="209"/>
        <v>2.8040906934169024E-3</v>
      </c>
      <c r="E3325" s="36">
        <f t="shared" si="210"/>
        <v>2.8040906934169024E-3</v>
      </c>
      <c r="F3325">
        <f t="shared" si="211"/>
        <v>5.0142649065567264</v>
      </c>
      <c r="G3325" s="27">
        <f t="shared" si="212"/>
        <v>5.0142649065567264</v>
      </c>
    </row>
    <row r="3326" spans="1:7" x14ac:dyDescent="0.3">
      <c r="A3326">
        <v>31644</v>
      </c>
      <c r="B3326">
        <v>-6.09197405484719E-2</v>
      </c>
      <c r="C3326">
        <v>-5.9596893644403501E-2</v>
      </c>
      <c r="D3326">
        <f t="shared" si="209"/>
        <v>1.3228469040683991E-3</v>
      </c>
      <c r="E3326" s="36">
        <f t="shared" si="210"/>
        <v>1.3228469040683991E-3</v>
      </c>
      <c r="F3326">
        <f t="shared" si="211"/>
        <v>2.1714585324207869</v>
      </c>
      <c r="G3326" s="27">
        <f t="shared" si="212"/>
        <v>2.1714585324207869</v>
      </c>
    </row>
    <row r="3327" spans="1:7" x14ac:dyDescent="0.3">
      <c r="A3327">
        <v>31645</v>
      </c>
      <c r="B3327">
        <v>-6.01774859247063E-2</v>
      </c>
      <c r="C3327">
        <v>-5.9732256678465899E-2</v>
      </c>
      <c r="D3327">
        <f t="shared" si="209"/>
        <v>4.4522924624040144E-4</v>
      </c>
      <c r="E3327" s="36">
        <f t="shared" si="210"/>
        <v>4.4522924624040144E-4</v>
      </c>
      <c r="F3327">
        <f t="shared" si="211"/>
        <v>0.73986016431040258</v>
      </c>
      <c r="G3327" s="27">
        <f t="shared" si="212"/>
        <v>0.73986016431040258</v>
      </c>
    </row>
    <row r="3328" spans="1:7" x14ac:dyDescent="0.3">
      <c r="A3328">
        <v>31646</v>
      </c>
      <c r="B3328">
        <v>-5.9305745452679297E-2</v>
      </c>
      <c r="C3328">
        <v>-5.8929523354595802E-2</v>
      </c>
      <c r="D3328">
        <f t="shared" si="209"/>
        <v>3.7622209808349516E-4</v>
      </c>
      <c r="E3328" s="36">
        <f t="shared" si="210"/>
        <v>3.7622209808349516E-4</v>
      </c>
      <c r="F3328">
        <f t="shared" si="211"/>
        <v>0.6343771504966359</v>
      </c>
      <c r="G3328" s="27">
        <f t="shared" si="212"/>
        <v>0.6343771504966359</v>
      </c>
    </row>
    <row r="3329" spans="1:7" x14ac:dyDescent="0.3">
      <c r="A3329">
        <v>31647</v>
      </c>
      <c r="B3329">
        <v>-5.8328684699783001E-2</v>
      </c>
      <c r="C3329">
        <v>-5.7830601487148803E-2</v>
      </c>
      <c r="D3329">
        <f t="shared" si="209"/>
        <v>4.980832126341983E-4</v>
      </c>
      <c r="E3329" s="36">
        <f t="shared" si="210"/>
        <v>4.980832126341983E-4</v>
      </c>
      <c r="F3329">
        <f t="shared" si="211"/>
        <v>0.85392498596158362</v>
      </c>
      <c r="G3329" s="27">
        <f t="shared" si="212"/>
        <v>0.85392498596158362</v>
      </c>
    </row>
    <row r="3330" spans="1:7" x14ac:dyDescent="0.3">
      <c r="A3330">
        <v>31648</v>
      </c>
      <c r="B3330">
        <v>-5.7457889997052501E-2</v>
      </c>
      <c r="C3330">
        <v>-5.6869001837608998E-2</v>
      </c>
      <c r="D3330">
        <f t="shared" si="209"/>
        <v>5.8888815944350276E-4</v>
      </c>
      <c r="E3330" s="36">
        <f t="shared" si="210"/>
        <v>5.8888815944350276E-4</v>
      </c>
      <c r="F3330">
        <f t="shared" si="211"/>
        <v>1.0249039069720656</v>
      </c>
      <c r="G3330" s="27">
        <f t="shared" si="212"/>
        <v>1.0249039069720656</v>
      </c>
    </row>
    <row r="3331" spans="1:7" x14ac:dyDescent="0.3">
      <c r="A3331">
        <v>31649</v>
      </c>
      <c r="B3331">
        <v>-5.6534356392500498E-2</v>
      </c>
      <c r="C3331">
        <v>-5.58080585644673E-2</v>
      </c>
      <c r="D3331">
        <f t="shared" si="209"/>
        <v>7.2629782803319831E-4</v>
      </c>
      <c r="E3331" s="36">
        <f t="shared" si="210"/>
        <v>7.2629782803319831E-4</v>
      </c>
      <c r="F3331">
        <f t="shared" si="211"/>
        <v>1.2847016829743985</v>
      </c>
      <c r="G3331" s="27">
        <f t="shared" si="212"/>
        <v>1.2847016829743985</v>
      </c>
    </row>
    <row r="3332" spans="1:7" x14ac:dyDescent="0.3">
      <c r="A3332">
        <v>31650</v>
      </c>
      <c r="B3332">
        <v>-5.56632410733469E-2</v>
      </c>
      <c r="C3332">
        <v>-5.4960439976658899E-2</v>
      </c>
      <c r="D3332">
        <f t="shared" ref="D3332:D3395" si="213">ABS(B3332-C3332)</f>
        <v>7.0280109668800078E-4</v>
      </c>
      <c r="E3332" s="36">
        <f t="shared" ref="E3332:E3395" si="214">D3332</f>
        <v>7.0280109668800078E-4</v>
      </c>
      <c r="F3332">
        <f t="shared" ref="F3332:F3395" si="215">ABS(E3332/B3332)*100</f>
        <v>1.2625946372075725</v>
      </c>
      <c r="G3332" s="27">
        <f t="shared" ref="G3332:G3395" si="216">F3332</f>
        <v>1.2625946372075725</v>
      </c>
    </row>
    <row r="3333" spans="1:7" x14ac:dyDescent="0.3">
      <c r="A3333">
        <v>31651</v>
      </c>
      <c r="B3333">
        <v>-5.4687112002737098E-2</v>
      </c>
      <c r="C3333">
        <v>-5.4045334151616498E-2</v>
      </c>
      <c r="D3333">
        <f t="shared" si="213"/>
        <v>6.4177785112060071E-4</v>
      </c>
      <c r="E3333" s="36">
        <f t="shared" si="214"/>
        <v>6.4177785112060071E-4</v>
      </c>
      <c r="F3333">
        <f t="shared" si="215"/>
        <v>1.1735449681242622</v>
      </c>
      <c r="G3333" s="27">
        <f t="shared" si="216"/>
        <v>1.1735449681242622</v>
      </c>
    </row>
    <row r="3334" spans="1:7" x14ac:dyDescent="0.3">
      <c r="A3334">
        <v>31652</v>
      </c>
      <c r="B3334">
        <v>-5.3816072238525199E-2</v>
      </c>
      <c r="C3334">
        <v>-5.3176308202616103E-2</v>
      </c>
      <c r="D3334">
        <f t="shared" si="213"/>
        <v>6.3976403590909614E-4</v>
      </c>
      <c r="E3334" s="36">
        <f t="shared" si="214"/>
        <v>6.3976403590909614E-4</v>
      </c>
      <c r="F3334">
        <f t="shared" si="215"/>
        <v>1.1887973411985826</v>
      </c>
      <c r="G3334" s="27">
        <f t="shared" si="216"/>
        <v>1.1887973411985826</v>
      </c>
    </row>
    <row r="3335" spans="1:7" x14ac:dyDescent="0.3">
      <c r="A3335">
        <v>31653</v>
      </c>
      <c r="B3335">
        <v>-5.2985310042074997E-2</v>
      </c>
      <c r="C3335">
        <v>-5.2422431668515901E-2</v>
      </c>
      <c r="D3335">
        <f t="shared" si="213"/>
        <v>5.6287837355909615E-4</v>
      </c>
      <c r="E3335" s="36">
        <f t="shared" si="214"/>
        <v>5.6287837355909615E-4</v>
      </c>
      <c r="F3335">
        <f t="shared" si="215"/>
        <v>1.0623291118087659</v>
      </c>
      <c r="G3335" s="27">
        <f t="shared" si="216"/>
        <v>1.0623291118087659</v>
      </c>
    </row>
    <row r="3336" spans="1:7" x14ac:dyDescent="0.3">
      <c r="A3336">
        <v>31654</v>
      </c>
      <c r="B3336">
        <v>-5.3487399978897898E-2</v>
      </c>
      <c r="C3336">
        <v>-5.2897973285957099E-2</v>
      </c>
      <c r="D3336">
        <f t="shared" si="213"/>
        <v>5.8942669294079902E-4</v>
      </c>
      <c r="E3336" s="36">
        <f t="shared" si="214"/>
        <v>5.8942669294079902E-4</v>
      </c>
      <c r="F3336">
        <f t="shared" si="215"/>
        <v>1.1019916712596656</v>
      </c>
      <c r="G3336" s="27">
        <f t="shared" si="216"/>
        <v>1.1019916712596656</v>
      </c>
    </row>
    <row r="3337" spans="1:7" x14ac:dyDescent="0.3">
      <c r="A3337">
        <v>31655</v>
      </c>
      <c r="B3337">
        <v>-5.4071385577058498E-2</v>
      </c>
      <c r="C3337">
        <v>-5.35140397470679E-2</v>
      </c>
      <c r="D3337">
        <f t="shared" si="213"/>
        <v>5.5734582999059784E-4</v>
      </c>
      <c r="E3337" s="36">
        <f t="shared" si="214"/>
        <v>5.5734582999059784E-4</v>
      </c>
      <c r="F3337">
        <f t="shared" si="215"/>
        <v>1.0307592898582381</v>
      </c>
      <c r="G3337" s="27">
        <f t="shared" si="216"/>
        <v>1.0307592898582381</v>
      </c>
    </row>
    <row r="3338" spans="1:7" x14ac:dyDescent="0.3">
      <c r="A3338">
        <v>31656</v>
      </c>
      <c r="B3338">
        <v>-5.4573193719032902E-2</v>
      </c>
      <c r="C3338">
        <v>-5.4082107638479801E-2</v>
      </c>
      <c r="D3338">
        <f t="shared" si="213"/>
        <v>4.910860805531006E-4</v>
      </c>
      <c r="E3338" s="36">
        <f t="shared" si="214"/>
        <v>4.910860805531006E-4</v>
      </c>
      <c r="F3338">
        <f t="shared" si="215"/>
        <v>0.89986685236240782</v>
      </c>
      <c r="G3338" s="27">
        <f t="shared" si="216"/>
        <v>0.89986685236240782</v>
      </c>
    </row>
    <row r="3339" spans="1:7" x14ac:dyDescent="0.3">
      <c r="A3339">
        <v>31657</v>
      </c>
      <c r="B3339">
        <v>-5.5180263915397799E-2</v>
      </c>
      <c r="C3339">
        <v>-5.47153022735688E-2</v>
      </c>
      <c r="D3339">
        <f t="shared" si="213"/>
        <v>4.6496164182899952E-4</v>
      </c>
      <c r="E3339" s="36">
        <f t="shared" si="214"/>
        <v>4.6496164182899952E-4</v>
      </c>
      <c r="F3339">
        <f t="shared" si="215"/>
        <v>0.84262308448157697</v>
      </c>
      <c r="G3339" s="27">
        <f t="shared" si="216"/>
        <v>0.84262308448157697</v>
      </c>
    </row>
    <row r="3340" spans="1:7" x14ac:dyDescent="0.3">
      <c r="A3340">
        <v>31658</v>
      </c>
      <c r="B3340">
        <v>-5.5644921790646097E-2</v>
      </c>
      <c r="C3340">
        <v>-5.5035372601792698E-2</v>
      </c>
      <c r="D3340">
        <f t="shared" si="213"/>
        <v>6.0954918885339909E-4</v>
      </c>
      <c r="E3340" s="36">
        <f t="shared" si="214"/>
        <v>6.0954918885339909E-4</v>
      </c>
      <c r="F3340">
        <f t="shared" si="215"/>
        <v>1.0954264454656204</v>
      </c>
      <c r="G3340" s="27">
        <f t="shared" si="216"/>
        <v>1.0954264454656204</v>
      </c>
    </row>
    <row r="3341" spans="1:7" x14ac:dyDescent="0.3">
      <c r="A3341">
        <v>31659</v>
      </c>
      <c r="B3341">
        <v>-5.6179495655053403E-2</v>
      </c>
      <c r="C3341">
        <v>-5.5591135819604398E-2</v>
      </c>
      <c r="D3341">
        <f t="shared" si="213"/>
        <v>5.8835983544900522E-4</v>
      </c>
      <c r="E3341" s="36">
        <f t="shared" si="214"/>
        <v>5.8835983544900522E-4</v>
      </c>
      <c r="F3341">
        <f t="shared" si="215"/>
        <v>1.0472857197963856</v>
      </c>
      <c r="G3341" s="27">
        <f t="shared" si="216"/>
        <v>1.0472857197963856</v>
      </c>
    </row>
    <row r="3342" spans="1:7" x14ac:dyDescent="0.3">
      <c r="A3342">
        <v>31660</v>
      </c>
      <c r="B3342">
        <v>-5.6750572787774498E-2</v>
      </c>
      <c r="C3342">
        <v>-5.6339681649480403E-2</v>
      </c>
      <c r="D3342">
        <f t="shared" si="213"/>
        <v>4.1089113829409496E-4</v>
      </c>
      <c r="E3342" s="36">
        <f t="shared" si="214"/>
        <v>4.1089113829409496E-4</v>
      </c>
      <c r="F3342">
        <f t="shared" si="215"/>
        <v>0.72402994033323875</v>
      </c>
      <c r="G3342" s="27">
        <f t="shared" si="216"/>
        <v>0.72402994033323875</v>
      </c>
    </row>
    <row r="3343" spans="1:7" x14ac:dyDescent="0.3">
      <c r="A3343">
        <v>31661</v>
      </c>
      <c r="B3343">
        <v>-5.7270352842548403E-2</v>
      </c>
      <c r="C3343">
        <v>-5.6697492325859702E-2</v>
      </c>
      <c r="D3343">
        <f t="shared" si="213"/>
        <v>5.7286051668870019E-4</v>
      </c>
      <c r="E3343" s="36">
        <f t="shared" si="214"/>
        <v>5.7286051668870019E-4</v>
      </c>
      <c r="F3343">
        <f t="shared" si="215"/>
        <v>1.0002741178557915</v>
      </c>
      <c r="G3343" s="27">
        <f t="shared" si="216"/>
        <v>1.0002741178557915</v>
      </c>
    </row>
    <row r="3344" spans="1:7" x14ac:dyDescent="0.3">
      <c r="A3344">
        <v>31662</v>
      </c>
      <c r="B3344">
        <v>-5.7154765961972602E-2</v>
      </c>
      <c r="C3344">
        <v>-5.6470323618661597E-2</v>
      </c>
      <c r="D3344">
        <f t="shared" si="213"/>
        <v>6.8444234331100501E-4</v>
      </c>
      <c r="E3344" s="36">
        <f t="shared" si="214"/>
        <v>6.8444234331100501E-4</v>
      </c>
      <c r="F3344">
        <f t="shared" si="215"/>
        <v>1.1975245314912013</v>
      </c>
      <c r="G3344" s="27">
        <f t="shared" si="216"/>
        <v>1.1975245314912013</v>
      </c>
    </row>
    <row r="3345" spans="1:7" x14ac:dyDescent="0.3">
      <c r="A3345">
        <v>31663</v>
      </c>
      <c r="B3345">
        <v>-5.7017864059306499E-2</v>
      </c>
      <c r="C3345">
        <v>-5.6464699281553801E-2</v>
      </c>
      <c r="D3345">
        <f t="shared" si="213"/>
        <v>5.531647777526974E-4</v>
      </c>
      <c r="E3345" s="36">
        <f t="shared" si="214"/>
        <v>5.531647777526974E-4</v>
      </c>
      <c r="F3345">
        <f t="shared" si="215"/>
        <v>0.97016046966846947</v>
      </c>
      <c r="G3345" s="27">
        <f t="shared" si="216"/>
        <v>0.97016046966846947</v>
      </c>
    </row>
    <row r="3346" spans="1:7" x14ac:dyDescent="0.3">
      <c r="A3346">
        <v>31664</v>
      </c>
      <c r="B3346">
        <v>-5.68597401644566E-2</v>
      </c>
      <c r="C3346">
        <v>-5.6281471716990703E-2</v>
      </c>
      <c r="D3346">
        <f t="shared" si="213"/>
        <v>5.7826844746589751E-4</v>
      </c>
      <c r="E3346" s="36">
        <f t="shared" si="214"/>
        <v>5.7826844746589751E-4</v>
      </c>
      <c r="F3346">
        <f t="shared" si="215"/>
        <v>1.017008600097995</v>
      </c>
      <c r="G3346" s="27">
        <f t="shared" si="216"/>
        <v>1.017008600097995</v>
      </c>
    </row>
    <row r="3347" spans="1:7" x14ac:dyDescent="0.3">
      <c r="A3347">
        <v>31665</v>
      </c>
      <c r="B3347">
        <v>-5.6754531760420703E-2</v>
      </c>
      <c r="C3347">
        <v>-5.6141783504041899E-2</v>
      </c>
      <c r="D3347">
        <f t="shared" si="213"/>
        <v>6.1274825637880337E-4</v>
      </c>
      <c r="E3347" s="36">
        <f t="shared" si="214"/>
        <v>6.1274825637880337E-4</v>
      </c>
      <c r="F3347">
        <f t="shared" si="215"/>
        <v>1.0796463954022431</v>
      </c>
      <c r="G3347" s="27">
        <f t="shared" si="216"/>
        <v>1.0796463954022431</v>
      </c>
    </row>
    <row r="3348" spans="1:7" x14ac:dyDescent="0.3">
      <c r="A3348">
        <v>31666</v>
      </c>
      <c r="B3348">
        <v>-5.7805177996733598E-2</v>
      </c>
      <c r="C3348">
        <v>-5.7102878910388198E-2</v>
      </c>
      <c r="D3348">
        <f t="shared" si="213"/>
        <v>7.0229908634539956E-4</v>
      </c>
      <c r="E3348" s="36">
        <f t="shared" si="214"/>
        <v>7.0229908634539956E-4</v>
      </c>
      <c r="F3348">
        <f t="shared" si="215"/>
        <v>1.2149414822061173</v>
      </c>
      <c r="G3348" s="27">
        <f t="shared" si="216"/>
        <v>1.2149414822061173</v>
      </c>
    </row>
    <row r="3349" spans="1:7" x14ac:dyDescent="0.3">
      <c r="A3349">
        <v>31667</v>
      </c>
      <c r="B3349">
        <v>-5.2378237697384498E-2</v>
      </c>
      <c r="C3349">
        <v>-5.1821088280298702E-2</v>
      </c>
      <c r="D3349">
        <f t="shared" si="213"/>
        <v>5.5714941708579629E-4</v>
      </c>
      <c r="E3349" s="36">
        <f t="shared" si="214"/>
        <v>5.5714941708579629E-4</v>
      </c>
      <c r="F3349">
        <f t="shared" si="215"/>
        <v>1.0637040144510579</v>
      </c>
      <c r="G3349" s="27">
        <f t="shared" si="216"/>
        <v>1.0637040144510579</v>
      </c>
    </row>
    <row r="3350" spans="1:7" x14ac:dyDescent="0.3">
      <c r="A3350">
        <v>31668</v>
      </c>
      <c r="B3350">
        <v>-5.3223847804955197E-2</v>
      </c>
      <c r="C3350">
        <v>-5.2395363366574299E-2</v>
      </c>
      <c r="D3350">
        <f t="shared" si="213"/>
        <v>8.2848443838089841E-4</v>
      </c>
      <c r="E3350" s="36">
        <f t="shared" si="214"/>
        <v>8.2848443838089841E-4</v>
      </c>
      <c r="F3350">
        <f t="shared" si="215"/>
        <v>1.5566038017712911</v>
      </c>
      <c r="G3350" s="27">
        <f t="shared" si="216"/>
        <v>1.5566038017712911</v>
      </c>
    </row>
    <row r="3351" spans="1:7" x14ac:dyDescent="0.3">
      <c r="A3351">
        <v>31669</v>
      </c>
      <c r="B3351">
        <v>-5.4139921313913202E-2</v>
      </c>
      <c r="C3351">
        <v>-5.3202998433703699E-2</v>
      </c>
      <c r="D3351">
        <f t="shared" si="213"/>
        <v>9.3692288020950226E-4</v>
      </c>
      <c r="E3351" s="36">
        <f t="shared" si="214"/>
        <v>9.3692288020950226E-4</v>
      </c>
      <c r="F3351">
        <f t="shared" si="215"/>
        <v>1.730558259915177</v>
      </c>
      <c r="G3351" s="27">
        <f t="shared" si="216"/>
        <v>1.730558259915177</v>
      </c>
    </row>
    <row r="3352" spans="1:7" x14ac:dyDescent="0.3">
      <c r="A3352">
        <v>31670</v>
      </c>
      <c r="B3352">
        <v>-5.5979243267330898E-2</v>
      </c>
      <c r="C3352">
        <v>-5.4662677103458499E-2</v>
      </c>
      <c r="D3352">
        <f t="shared" si="213"/>
        <v>1.3165661638723999E-3</v>
      </c>
      <c r="E3352" s="36">
        <f t="shared" si="214"/>
        <v>1.3165661638723999E-3</v>
      </c>
      <c r="F3352">
        <f t="shared" si="215"/>
        <v>2.3518827462262943</v>
      </c>
      <c r="G3352" s="27">
        <f t="shared" si="216"/>
        <v>2.3518827462262943</v>
      </c>
    </row>
    <row r="3353" spans="1:7" x14ac:dyDescent="0.3">
      <c r="A3353">
        <v>31671</v>
      </c>
      <c r="B3353">
        <v>-6.0603451892221001E-2</v>
      </c>
      <c r="C3353">
        <v>-5.9965469754673303E-2</v>
      </c>
      <c r="D3353">
        <f t="shared" si="213"/>
        <v>6.3798213754769767E-4</v>
      </c>
      <c r="E3353" s="36">
        <f t="shared" si="214"/>
        <v>6.3798213754769767E-4</v>
      </c>
      <c r="F3353">
        <f t="shared" si="215"/>
        <v>1.0527158398209797</v>
      </c>
      <c r="G3353" s="27">
        <f t="shared" si="216"/>
        <v>1.0527158398209797</v>
      </c>
    </row>
    <row r="3354" spans="1:7" x14ac:dyDescent="0.3">
      <c r="A3354">
        <v>31672</v>
      </c>
      <c r="B3354">
        <v>-6.3597972532270605E-2</v>
      </c>
      <c r="C3354">
        <v>-6.2534022566830993E-2</v>
      </c>
      <c r="D3354">
        <f t="shared" si="213"/>
        <v>1.0639499654396117E-3</v>
      </c>
      <c r="E3354" s="36">
        <f t="shared" si="214"/>
        <v>1.0639499654396117E-3</v>
      </c>
      <c r="F3354">
        <f t="shared" si="215"/>
        <v>1.6729306345414501</v>
      </c>
      <c r="G3354" s="27">
        <f t="shared" si="216"/>
        <v>1.6729306345414501</v>
      </c>
    </row>
    <row r="3355" spans="1:7" x14ac:dyDescent="0.3">
      <c r="A3355">
        <v>31673</v>
      </c>
      <c r="B3355">
        <v>-6.6435885787115498E-2</v>
      </c>
      <c r="C3355">
        <v>-6.5227480175918395E-2</v>
      </c>
      <c r="D3355">
        <f t="shared" si="213"/>
        <v>1.2084056111971025E-3</v>
      </c>
      <c r="E3355" s="36">
        <f t="shared" si="214"/>
        <v>1.2084056111971025E-3</v>
      </c>
      <c r="F3355">
        <f t="shared" si="215"/>
        <v>1.818904944037729</v>
      </c>
      <c r="G3355" s="27">
        <f t="shared" si="216"/>
        <v>1.818904944037729</v>
      </c>
    </row>
    <row r="3356" spans="1:7" x14ac:dyDescent="0.3">
      <c r="A3356">
        <v>31674</v>
      </c>
      <c r="B3356">
        <v>-6.8486624783876904E-2</v>
      </c>
      <c r="C3356">
        <v>-6.72973417989923E-2</v>
      </c>
      <c r="D3356">
        <f t="shared" si="213"/>
        <v>1.1892829848846043E-3</v>
      </c>
      <c r="E3356" s="36">
        <f t="shared" si="214"/>
        <v>1.1892829848846043E-3</v>
      </c>
      <c r="F3356">
        <f t="shared" si="215"/>
        <v>1.7365186102215171</v>
      </c>
      <c r="G3356" s="27">
        <f t="shared" si="216"/>
        <v>1.7365186102215171</v>
      </c>
    </row>
    <row r="3357" spans="1:7" x14ac:dyDescent="0.3">
      <c r="A3357">
        <v>31675</v>
      </c>
      <c r="B3357">
        <v>-6.7473726795571703E-2</v>
      </c>
      <c r="C3357">
        <v>-6.6508416810309404E-2</v>
      </c>
      <c r="D3357">
        <f t="shared" si="213"/>
        <v>9.6530998526229983E-4</v>
      </c>
      <c r="E3357" s="36">
        <f t="shared" si="214"/>
        <v>9.6530998526229983E-4</v>
      </c>
      <c r="F3357">
        <f t="shared" si="215"/>
        <v>1.4306457210922179</v>
      </c>
      <c r="G3357" s="27">
        <f t="shared" si="216"/>
        <v>1.4306457210922179</v>
      </c>
    </row>
    <row r="3358" spans="1:7" x14ac:dyDescent="0.3">
      <c r="A3358">
        <v>31676</v>
      </c>
      <c r="B3358">
        <v>-6.6292237808571394E-2</v>
      </c>
      <c r="C3358">
        <v>-6.52852724061663E-2</v>
      </c>
      <c r="D3358">
        <f t="shared" si="213"/>
        <v>1.0069654024050939E-3</v>
      </c>
      <c r="E3358" s="36">
        <f t="shared" si="214"/>
        <v>1.0069654024050939E-3</v>
      </c>
      <c r="F3358">
        <f t="shared" si="215"/>
        <v>1.5189793491552583</v>
      </c>
      <c r="G3358" s="27">
        <f t="shared" si="216"/>
        <v>1.5189793491552583</v>
      </c>
    </row>
    <row r="3359" spans="1:7" x14ac:dyDescent="0.3">
      <c r="A3359">
        <v>31677</v>
      </c>
      <c r="B3359">
        <v>-6.5058411120902604E-2</v>
      </c>
      <c r="C3359">
        <v>-6.3918993432462004E-2</v>
      </c>
      <c r="D3359">
        <f t="shared" si="213"/>
        <v>1.1394176884405999E-3</v>
      </c>
      <c r="E3359" s="36">
        <f t="shared" si="214"/>
        <v>1.1394176884405999E-3</v>
      </c>
      <c r="F3359">
        <f t="shared" si="215"/>
        <v>1.7513764458882037</v>
      </c>
      <c r="G3359" s="27">
        <f t="shared" si="216"/>
        <v>1.7513764458882037</v>
      </c>
    </row>
    <row r="3360" spans="1:7" x14ac:dyDescent="0.3">
      <c r="A3360">
        <v>31678</v>
      </c>
      <c r="B3360">
        <v>-6.3814223846955107E-2</v>
      </c>
      <c r="C3360">
        <v>-6.2805426939867195E-2</v>
      </c>
      <c r="D3360">
        <f t="shared" si="213"/>
        <v>1.008796907087911E-3</v>
      </c>
      <c r="E3360" s="36">
        <f t="shared" si="214"/>
        <v>1.008796907087911E-3</v>
      </c>
      <c r="F3360">
        <f t="shared" si="215"/>
        <v>1.5808339368152415</v>
      </c>
      <c r="G3360" s="27">
        <f t="shared" si="216"/>
        <v>1.5808339368152415</v>
      </c>
    </row>
    <row r="3361" spans="1:7" x14ac:dyDescent="0.3">
      <c r="A3361">
        <v>31679</v>
      </c>
      <c r="B3361">
        <v>-6.2560926637148503E-2</v>
      </c>
      <c r="C3361">
        <v>-6.1547691489608397E-2</v>
      </c>
      <c r="D3361">
        <f t="shared" si="213"/>
        <v>1.0132351475401064E-3</v>
      </c>
      <c r="E3361" s="36">
        <f t="shared" si="214"/>
        <v>1.0132351475401064E-3</v>
      </c>
      <c r="F3361">
        <f t="shared" si="215"/>
        <v>1.6195974100844761</v>
      </c>
      <c r="G3361" s="27">
        <f t="shared" si="216"/>
        <v>1.6195974100844761</v>
      </c>
    </row>
    <row r="3362" spans="1:7" x14ac:dyDescent="0.3">
      <c r="A3362">
        <v>31680</v>
      </c>
      <c r="B3362">
        <v>-6.1317764254157497E-2</v>
      </c>
      <c r="C3362">
        <v>-6.01174747641652E-2</v>
      </c>
      <c r="D3362">
        <f t="shared" si="213"/>
        <v>1.200289489992297E-3</v>
      </c>
      <c r="E3362" s="36">
        <f t="shared" si="214"/>
        <v>1.200289489992297E-3</v>
      </c>
      <c r="F3362">
        <f t="shared" si="215"/>
        <v>1.9574906303125923</v>
      </c>
      <c r="G3362" s="27">
        <f t="shared" si="216"/>
        <v>1.9574906303125923</v>
      </c>
    </row>
    <row r="3363" spans="1:7" x14ac:dyDescent="0.3">
      <c r="A3363">
        <v>33217</v>
      </c>
      <c r="B3363">
        <v>-6.5579170969267006E-2</v>
      </c>
      <c r="C3363">
        <v>-6.3659675795672596E-2</v>
      </c>
      <c r="D3363">
        <f t="shared" si="213"/>
        <v>1.9194951735944099E-3</v>
      </c>
      <c r="E3363" s="36">
        <f t="shared" si="214"/>
        <v>1.9194951735944099E-3</v>
      </c>
      <c r="F3363">
        <f t="shared" si="215"/>
        <v>2.9269890808683163</v>
      </c>
      <c r="G3363" s="27">
        <f t="shared" si="216"/>
        <v>2.9269890808683163</v>
      </c>
    </row>
    <row r="3364" spans="1:7" x14ac:dyDescent="0.3">
      <c r="A3364">
        <v>33218</v>
      </c>
      <c r="B3364">
        <v>-6.4974652428566204E-2</v>
      </c>
      <c r="C3364">
        <v>-6.28131290437665E-2</v>
      </c>
      <c r="D3364">
        <f t="shared" si="213"/>
        <v>2.1615233847997045E-3</v>
      </c>
      <c r="E3364" s="36">
        <f t="shared" si="214"/>
        <v>2.1615233847997045E-3</v>
      </c>
      <c r="F3364">
        <f t="shared" si="215"/>
        <v>3.3267178876810544</v>
      </c>
      <c r="G3364" s="27">
        <f t="shared" si="216"/>
        <v>3.3267178876810544</v>
      </c>
    </row>
    <row r="3365" spans="1:7" x14ac:dyDescent="0.3">
      <c r="A3365">
        <v>33219</v>
      </c>
      <c r="B3365">
        <v>-6.4396687697656205E-2</v>
      </c>
      <c r="C3365">
        <v>-6.2436880961072798E-2</v>
      </c>
      <c r="D3365">
        <f t="shared" si="213"/>
        <v>1.9598067365834068E-3</v>
      </c>
      <c r="E3365" s="36">
        <f t="shared" si="214"/>
        <v>1.9598067365834068E-3</v>
      </c>
      <c r="F3365">
        <f t="shared" si="215"/>
        <v>3.0433346910399188</v>
      </c>
      <c r="G3365" s="27">
        <f t="shared" si="216"/>
        <v>3.0433346910399188</v>
      </c>
    </row>
    <row r="3366" spans="1:7" x14ac:dyDescent="0.3">
      <c r="A3366">
        <v>33220</v>
      </c>
      <c r="B3366">
        <v>-6.3807131457288599E-2</v>
      </c>
      <c r="C3366">
        <v>-6.1965813192639697E-2</v>
      </c>
      <c r="D3366">
        <f t="shared" si="213"/>
        <v>1.8413182646489015E-3</v>
      </c>
      <c r="E3366" s="36">
        <f t="shared" si="214"/>
        <v>1.8413182646489015E-3</v>
      </c>
      <c r="F3366">
        <f t="shared" si="215"/>
        <v>2.8857562197126012</v>
      </c>
      <c r="G3366" s="27">
        <f t="shared" si="216"/>
        <v>2.8857562197126012</v>
      </c>
    </row>
    <row r="3367" spans="1:7" x14ac:dyDescent="0.3">
      <c r="A3367">
        <v>33221</v>
      </c>
      <c r="B3367">
        <v>-6.3218121356935095E-2</v>
      </c>
      <c r="C3367">
        <v>-6.1738585511724502E-2</v>
      </c>
      <c r="D3367">
        <f t="shared" si="213"/>
        <v>1.4795358452105931E-3</v>
      </c>
      <c r="E3367" s="36">
        <f t="shared" si="214"/>
        <v>1.4795358452105931E-3</v>
      </c>
      <c r="F3367">
        <f t="shared" si="215"/>
        <v>2.3403666756514374</v>
      </c>
      <c r="G3367" s="27">
        <f t="shared" si="216"/>
        <v>2.3403666756514374</v>
      </c>
    </row>
    <row r="3368" spans="1:7" x14ac:dyDescent="0.3">
      <c r="A3368">
        <v>33222</v>
      </c>
      <c r="B3368">
        <v>-6.3003900565173895E-2</v>
      </c>
      <c r="C3368">
        <v>-6.1828315399935399E-2</v>
      </c>
      <c r="D3368">
        <f t="shared" si="213"/>
        <v>1.1755851652384963E-3</v>
      </c>
      <c r="E3368" s="36">
        <f t="shared" si="214"/>
        <v>1.1755851652384963E-3</v>
      </c>
      <c r="F3368">
        <f t="shared" si="215"/>
        <v>1.8658926744105651</v>
      </c>
      <c r="G3368" s="27">
        <f t="shared" si="216"/>
        <v>1.8658926744105651</v>
      </c>
    </row>
    <row r="3369" spans="1:7" x14ac:dyDescent="0.3">
      <c r="A3369">
        <v>33223</v>
      </c>
      <c r="B3369">
        <v>-6.2769649895281707E-2</v>
      </c>
      <c r="C3369">
        <v>-6.19193579666679E-2</v>
      </c>
      <c r="D3369">
        <f t="shared" si="213"/>
        <v>8.5029192861380692E-4</v>
      </c>
      <c r="E3369" s="36">
        <f t="shared" si="214"/>
        <v>8.5029192861380692E-4</v>
      </c>
      <c r="F3369">
        <f t="shared" si="215"/>
        <v>1.3546227038582257</v>
      </c>
      <c r="G3369" s="27">
        <f t="shared" si="216"/>
        <v>1.3546227038582257</v>
      </c>
    </row>
    <row r="3370" spans="1:7" x14ac:dyDescent="0.3">
      <c r="A3370">
        <v>33224</v>
      </c>
      <c r="B3370">
        <v>-6.2547757667074794E-2</v>
      </c>
      <c r="C3370">
        <v>-6.1736593209679599E-2</v>
      </c>
      <c r="D3370">
        <f t="shared" si="213"/>
        <v>8.1116445739519427E-4</v>
      </c>
      <c r="E3370" s="36">
        <f t="shared" si="214"/>
        <v>8.1116445739519427E-4</v>
      </c>
      <c r="F3370">
        <f t="shared" si="215"/>
        <v>1.2968721624087767</v>
      </c>
      <c r="G3370" s="27">
        <f t="shared" si="216"/>
        <v>1.2968721624087767</v>
      </c>
    </row>
    <row r="3371" spans="1:7" x14ac:dyDescent="0.3">
      <c r="A3371">
        <v>33225</v>
      </c>
      <c r="B3371">
        <v>-6.2306338265963102E-2</v>
      </c>
      <c r="C3371">
        <v>-6.1822290204828503E-2</v>
      </c>
      <c r="D3371">
        <f t="shared" si="213"/>
        <v>4.840480611345982E-4</v>
      </c>
      <c r="E3371" s="36">
        <f t="shared" si="214"/>
        <v>4.840480611345982E-4</v>
      </c>
      <c r="F3371">
        <f t="shared" si="215"/>
        <v>0.77688414149516061</v>
      </c>
      <c r="G3371" s="27">
        <f t="shared" si="216"/>
        <v>0.77688414149516061</v>
      </c>
    </row>
    <row r="3372" spans="1:7" x14ac:dyDescent="0.3">
      <c r="A3372">
        <v>33226</v>
      </c>
      <c r="B3372">
        <v>-6.2229152987115198E-2</v>
      </c>
      <c r="C3372">
        <v>-6.17812368657321E-2</v>
      </c>
      <c r="D3372">
        <f t="shared" si="213"/>
        <v>4.4791612138309761E-4</v>
      </c>
      <c r="E3372" s="36">
        <f t="shared" si="214"/>
        <v>4.4791612138309761E-4</v>
      </c>
      <c r="F3372">
        <f t="shared" si="215"/>
        <v>0.7197850201750946</v>
      </c>
      <c r="G3372" s="27">
        <f t="shared" si="216"/>
        <v>0.7197850201750946</v>
      </c>
    </row>
    <row r="3373" spans="1:7" x14ac:dyDescent="0.3">
      <c r="A3373">
        <v>33227</v>
      </c>
      <c r="B3373">
        <v>-6.21636977397916E-2</v>
      </c>
      <c r="C3373">
        <v>-6.1621811348078002E-2</v>
      </c>
      <c r="D3373">
        <f t="shared" si="213"/>
        <v>5.4188639171359743E-4</v>
      </c>
      <c r="E3373" s="36">
        <f t="shared" si="214"/>
        <v>5.4188639171359743E-4</v>
      </c>
      <c r="F3373">
        <f t="shared" si="215"/>
        <v>0.87170874870065929</v>
      </c>
      <c r="G3373" s="27">
        <f t="shared" si="216"/>
        <v>0.87170874870065929</v>
      </c>
    </row>
    <row r="3374" spans="1:7" x14ac:dyDescent="0.3">
      <c r="A3374">
        <v>33228</v>
      </c>
      <c r="B3374">
        <v>-6.2091148409456703E-2</v>
      </c>
      <c r="C3374">
        <v>-6.1773750914751201E-2</v>
      </c>
      <c r="D3374">
        <f t="shared" si="213"/>
        <v>3.1739749470550277E-4</v>
      </c>
      <c r="E3374" s="36">
        <f t="shared" si="214"/>
        <v>3.1739749470550277E-4</v>
      </c>
      <c r="F3374">
        <f t="shared" si="215"/>
        <v>0.51117993922812033</v>
      </c>
      <c r="G3374" s="27">
        <f t="shared" si="216"/>
        <v>0.51117993922812033</v>
      </c>
    </row>
    <row r="3375" spans="1:7" x14ac:dyDescent="0.3">
      <c r="A3375">
        <v>33229</v>
      </c>
      <c r="B3375">
        <v>-6.20250443926696E-2</v>
      </c>
      <c r="C3375">
        <v>-6.1763008946673699E-2</v>
      </c>
      <c r="D3375">
        <f t="shared" si="213"/>
        <v>2.6203544599590067E-4</v>
      </c>
      <c r="E3375" s="36">
        <f t="shared" si="214"/>
        <v>2.6203544599590067E-4</v>
      </c>
      <c r="F3375">
        <f t="shared" si="215"/>
        <v>0.42246716396847783</v>
      </c>
      <c r="G3375" s="27">
        <f t="shared" si="216"/>
        <v>0.42246716396847783</v>
      </c>
    </row>
    <row r="3376" spans="1:7" x14ac:dyDescent="0.3">
      <c r="A3376">
        <v>33230</v>
      </c>
      <c r="B3376">
        <v>-6.2127854868539598E-2</v>
      </c>
      <c r="C3376">
        <v>-6.1722224335379897E-2</v>
      </c>
      <c r="D3376">
        <f t="shared" si="213"/>
        <v>4.0563053315970099E-4</v>
      </c>
      <c r="E3376" s="36">
        <f t="shared" si="214"/>
        <v>4.0563053315970099E-4</v>
      </c>
      <c r="F3376">
        <f t="shared" si="215"/>
        <v>0.65289640857229214</v>
      </c>
      <c r="G3376" s="27">
        <f t="shared" si="216"/>
        <v>0.65289640857229214</v>
      </c>
    </row>
    <row r="3377" spans="1:7" x14ac:dyDescent="0.3">
      <c r="A3377">
        <v>33231</v>
      </c>
      <c r="B3377">
        <v>-6.2222891489161103E-2</v>
      </c>
      <c r="C3377">
        <v>-6.16937289957687E-2</v>
      </c>
      <c r="D3377">
        <f t="shared" si="213"/>
        <v>5.2916249339240301E-4</v>
      </c>
      <c r="E3377" s="36">
        <f t="shared" si="214"/>
        <v>5.2916249339240301E-4</v>
      </c>
      <c r="F3377">
        <f t="shared" si="215"/>
        <v>0.85043057422778301</v>
      </c>
      <c r="G3377" s="27">
        <f t="shared" si="216"/>
        <v>0.85043057422778301</v>
      </c>
    </row>
    <row r="3378" spans="1:7" x14ac:dyDescent="0.3">
      <c r="A3378">
        <v>33232</v>
      </c>
      <c r="B3378">
        <v>-6.2325697668529301E-2</v>
      </c>
      <c r="C3378">
        <v>-6.1751909331286402E-2</v>
      </c>
      <c r="D3378">
        <f t="shared" si="213"/>
        <v>5.7378833724289896E-4</v>
      </c>
      <c r="E3378" s="36">
        <f t="shared" si="214"/>
        <v>5.7378833724289896E-4</v>
      </c>
      <c r="F3378">
        <f t="shared" si="215"/>
        <v>0.92062882359458498</v>
      </c>
      <c r="G3378" s="27">
        <f t="shared" si="216"/>
        <v>0.92062882359458498</v>
      </c>
    </row>
    <row r="3379" spans="1:7" x14ac:dyDescent="0.3">
      <c r="A3379">
        <v>33233</v>
      </c>
      <c r="B3379">
        <v>-6.24285042641783E-2</v>
      </c>
      <c r="C3379">
        <v>-6.1745903920534202E-2</v>
      </c>
      <c r="D3379">
        <f t="shared" si="213"/>
        <v>6.8260034364409777E-4</v>
      </c>
      <c r="E3379" s="36">
        <f t="shared" si="214"/>
        <v>6.8260034364409777E-4</v>
      </c>
      <c r="F3379">
        <f t="shared" si="215"/>
        <v>1.0934113378009864</v>
      </c>
      <c r="G3379" s="27">
        <f t="shared" si="216"/>
        <v>1.0934113378009864</v>
      </c>
    </row>
    <row r="3380" spans="1:7" x14ac:dyDescent="0.3">
      <c r="A3380">
        <v>33234</v>
      </c>
      <c r="B3380">
        <v>-6.3015194099952807E-2</v>
      </c>
      <c r="C3380">
        <v>-6.2191404123868699E-2</v>
      </c>
      <c r="D3380">
        <f t="shared" si="213"/>
        <v>8.2378997608410776E-4</v>
      </c>
      <c r="E3380" s="36">
        <f t="shared" si="214"/>
        <v>8.2378997608410776E-4</v>
      </c>
      <c r="F3380">
        <f t="shared" si="215"/>
        <v>1.3072878499389162</v>
      </c>
      <c r="G3380" s="27">
        <f t="shared" si="216"/>
        <v>1.3072878499389162</v>
      </c>
    </row>
    <row r="3381" spans="1:7" x14ac:dyDescent="0.3">
      <c r="A3381">
        <v>33235</v>
      </c>
      <c r="B3381">
        <v>-6.3584564221568302E-2</v>
      </c>
      <c r="C3381">
        <v>-6.2262166132697097E-2</v>
      </c>
      <c r="D3381">
        <f t="shared" si="213"/>
        <v>1.3223980888712045E-3</v>
      </c>
      <c r="E3381" s="36">
        <f t="shared" si="214"/>
        <v>1.3223980888712045E-3</v>
      </c>
      <c r="F3381">
        <f t="shared" si="215"/>
        <v>2.079747034615421</v>
      </c>
      <c r="G3381" s="27">
        <f t="shared" si="216"/>
        <v>2.079747034615421</v>
      </c>
    </row>
    <row r="3382" spans="1:7" x14ac:dyDescent="0.3">
      <c r="A3382">
        <v>33236</v>
      </c>
      <c r="B3382">
        <v>-6.4194328175662396E-2</v>
      </c>
      <c r="C3382">
        <v>-6.2709282216974596E-2</v>
      </c>
      <c r="D3382">
        <f t="shared" si="213"/>
        <v>1.4850459586878001E-3</v>
      </c>
      <c r="E3382" s="36">
        <f t="shared" si="214"/>
        <v>1.4850459586878001E-3</v>
      </c>
      <c r="F3382">
        <f t="shared" si="215"/>
        <v>2.3133600754012043</v>
      </c>
      <c r="G3382" s="27">
        <f t="shared" si="216"/>
        <v>2.3133600754012043</v>
      </c>
    </row>
    <row r="3383" spans="1:7" x14ac:dyDescent="0.3">
      <c r="A3383">
        <v>33237</v>
      </c>
      <c r="B3383">
        <v>-6.4791326685240305E-2</v>
      </c>
      <c r="C3383">
        <v>-6.3275702677257503E-2</v>
      </c>
      <c r="D3383">
        <f t="shared" si="213"/>
        <v>1.5156240079828021E-3</v>
      </c>
      <c r="E3383" s="36">
        <f t="shared" si="214"/>
        <v>1.5156240079828021E-3</v>
      </c>
      <c r="F3383">
        <f t="shared" si="215"/>
        <v>2.3392390394254217</v>
      </c>
      <c r="G3383" s="27">
        <f t="shared" si="216"/>
        <v>2.3392390394254217</v>
      </c>
    </row>
    <row r="3384" spans="1:7" x14ac:dyDescent="0.3">
      <c r="A3384">
        <v>33238</v>
      </c>
      <c r="B3384">
        <v>-6.5458938812734596E-2</v>
      </c>
      <c r="C3384">
        <v>-6.3557150434102802E-2</v>
      </c>
      <c r="D3384">
        <f t="shared" si="213"/>
        <v>1.9017883786317941E-3</v>
      </c>
      <c r="E3384" s="36">
        <f t="shared" si="214"/>
        <v>1.9017883786317941E-3</v>
      </c>
      <c r="F3384">
        <f t="shared" si="215"/>
        <v>2.9053150159865009</v>
      </c>
      <c r="G3384" s="27">
        <f t="shared" si="216"/>
        <v>2.9053150159865009</v>
      </c>
    </row>
    <row r="3385" spans="1:7" x14ac:dyDescent="0.3">
      <c r="A3385">
        <v>33239</v>
      </c>
      <c r="B3385">
        <v>-6.3985049895311896E-2</v>
      </c>
      <c r="C3385">
        <v>-6.25396913924368E-2</v>
      </c>
      <c r="D3385">
        <f t="shared" si="213"/>
        <v>1.4453585028750965E-3</v>
      </c>
      <c r="E3385" s="36">
        <f t="shared" si="214"/>
        <v>1.4453585028750965E-3</v>
      </c>
      <c r="F3385">
        <f t="shared" si="215"/>
        <v>2.2589003294361674</v>
      </c>
      <c r="G3385" s="27">
        <f t="shared" si="216"/>
        <v>2.2589003294361674</v>
      </c>
    </row>
    <row r="3386" spans="1:7" x14ac:dyDescent="0.3">
      <c r="A3386">
        <v>33240</v>
      </c>
      <c r="B3386">
        <v>-6.4764352683035903E-2</v>
      </c>
      <c r="C3386">
        <v>-6.3311665741590903E-2</v>
      </c>
      <c r="D3386">
        <f t="shared" si="213"/>
        <v>1.452686941445E-3</v>
      </c>
      <c r="E3386" s="36">
        <f t="shared" si="214"/>
        <v>1.452686941445E-3</v>
      </c>
      <c r="F3386">
        <f t="shared" si="215"/>
        <v>2.2430347579549119</v>
      </c>
      <c r="G3386" s="27">
        <f t="shared" si="216"/>
        <v>2.2430347579549119</v>
      </c>
    </row>
    <row r="3387" spans="1:7" x14ac:dyDescent="0.3">
      <c r="A3387">
        <v>33241</v>
      </c>
      <c r="B3387">
        <v>-6.5577363776166298E-2</v>
      </c>
      <c r="C3387">
        <v>-6.4463399433327503E-2</v>
      </c>
      <c r="D3387">
        <f t="shared" si="213"/>
        <v>1.1139643428387941E-3</v>
      </c>
      <c r="E3387" s="36">
        <f t="shared" si="214"/>
        <v>1.1139643428387941E-3</v>
      </c>
      <c r="F3387">
        <f t="shared" si="215"/>
        <v>1.6987025380298344</v>
      </c>
      <c r="G3387" s="27">
        <f t="shared" si="216"/>
        <v>1.6987025380298344</v>
      </c>
    </row>
    <row r="3388" spans="1:7" x14ac:dyDescent="0.3">
      <c r="A3388">
        <v>33242</v>
      </c>
      <c r="B3388">
        <v>-6.6870800258139296E-2</v>
      </c>
      <c r="C3388">
        <v>-6.5852740376254701E-2</v>
      </c>
      <c r="D3388">
        <f t="shared" si="213"/>
        <v>1.0180598818845948E-3</v>
      </c>
      <c r="E3388" s="36">
        <f t="shared" si="214"/>
        <v>1.0180598818845948E-3</v>
      </c>
      <c r="F3388">
        <f t="shared" si="215"/>
        <v>1.5224281419612291</v>
      </c>
      <c r="G3388" s="27">
        <f t="shared" si="216"/>
        <v>1.5224281419612291</v>
      </c>
    </row>
    <row r="3389" spans="1:7" x14ac:dyDescent="0.3">
      <c r="A3389">
        <v>33243</v>
      </c>
      <c r="B3389">
        <v>-6.8176036768065607E-2</v>
      </c>
      <c r="C3389">
        <v>-6.7202382850912595E-2</v>
      </c>
      <c r="D3389">
        <f t="shared" si="213"/>
        <v>9.7365391715301119E-4</v>
      </c>
      <c r="E3389" s="36">
        <f t="shared" si="214"/>
        <v>9.7365391715301119E-4</v>
      </c>
      <c r="F3389">
        <f t="shared" si="215"/>
        <v>1.4281468435388447</v>
      </c>
      <c r="G3389" s="27">
        <f t="shared" si="216"/>
        <v>1.4281468435388447</v>
      </c>
    </row>
    <row r="3390" spans="1:7" x14ac:dyDescent="0.3">
      <c r="A3390">
        <v>33244</v>
      </c>
      <c r="B3390">
        <v>-6.9479002851557795E-2</v>
      </c>
      <c r="C3390">
        <v>-6.8524101644819604E-2</v>
      </c>
      <c r="D3390">
        <f t="shared" si="213"/>
        <v>9.5490120673819012E-4</v>
      </c>
      <c r="E3390" s="36">
        <f t="shared" si="214"/>
        <v>9.5490120673819012E-4</v>
      </c>
      <c r="F3390">
        <f t="shared" si="215"/>
        <v>1.3743737928685318</v>
      </c>
      <c r="G3390" s="27">
        <f t="shared" si="216"/>
        <v>1.3743737928685318</v>
      </c>
    </row>
    <row r="3391" spans="1:7" x14ac:dyDescent="0.3">
      <c r="A3391">
        <v>33245</v>
      </c>
      <c r="B3391">
        <v>-7.0768282417882106E-2</v>
      </c>
      <c r="C3391">
        <v>-6.9720671640746801E-2</v>
      </c>
      <c r="D3391">
        <f t="shared" si="213"/>
        <v>1.0476107771353049E-3</v>
      </c>
      <c r="E3391" s="36">
        <f t="shared" si="214"/>
        <v>1.0476107771353049E-3</v>
      </c>
      <c r="F3391">
        <f t="shared" si="215"/>
        <v>1.480339413848186</v>
      </c>
      <c r="G3391" s="27">
        <f t="shared" si="216"/>
        <v>1.480339413848186</v>
      </c>
    </row>
    <row r="3392" spans="1:7" x14ac:dyDescent="0.3">
      <c r="A3392">
        <v>33246</v>
      </c>
      <c r="B3392">
        <v>-7.20842284271873E-2</v>
      </c>
      <c r="C3392">
        <v>-7.1131781044289605E-2</v>
      </c>
      <c r="D3392">
        <f t="shared" si="213"/>
        <v>9.5244738289769482E-4</v>
      </c>
      <c r="E3392" s="36">
        <f t="shared" si="214"/>
        <v>9.5244738289769482E-4</v>
      </c>
      <c r="F3392">
        <f t="shared" si="215"/>
        <v>1.3212978812137353</v>
      </c>
      <c r="G3392" s="27">
        <f t="shared" si="216"/>
        <v>1.3212978812137353</v>
      </c>
    </row>
    <row r="3393" spans="1:7" x14ac:dyDescent="0.3">
      <c r="A3393">
        <v>33247</v>
      </c>
      <c r="B3393">
        <v>-7.33855385705484E-2</v>
      </c>
      <c r="C3393">
        <v>-7.2522074478038795E-2</v>
      </c>
      <c r="D3393">
        <f t="shared" si="213"/>
        <v>8.6346409250960543E-4</v>
      </c>
      <c r="E3393" s="36">
        <f t="shared" si="214"/>
        <v>8.6346409250960543E-4</v>
      </c>
      <c r="F3393">
        <f t="shared" si="215"/>
        <v>1.1766134163879216</v>
      </c>
      <c r="G3393" s="27">
        <f t="shared" si="216"/>
        <v>1.1766134163879216</v>
      </c>
    </row>
    <row r="3394" spans="1:7" x14ac:dyDescent="0.3">
      <c r="A3394">
        <v>33248</v>
      </c>
      <c r="B3394">
        <v>-7.4693921398685706E-2</v>
      </c>
      <c r="C3394">
        <v>-7.3708971693924402E-2</v>
      </c>
      <c r="D3394">
        <f t="shared" si="213"/>
        <v>9.8494970476130372E-4</v>
      </c>
      <c r="E3394" s="36">
        <f t="shared" si="214"/>
        <v>9.8494970476130372E-4</v>
      </c>
      <c r="F3394">
        <f t="shared" si="215"/>
        <v>1.3186477377510328</v>
      </c>
      <c r="G3394" s="27">
        <f t="shared" si="216"/>
        <v>1.3186477377510328</v>
      </c>
    </row>
    <row r="3395" spans="1:7" x14ac:dyDescent="0.3">
      <c r="A3395">
        <v>33249</v>
      </c>
      <c r="B3395">
        <v>-7.5991656389811701E-2</v>
      </c>
      <c r="C3395">
        <v>-7.5089768245525698E-2</v>
      </c>
      <c r="D3395">
        <f t="shared" si="213"/>
        <v>9.0188814428600328E-4</v>
      </c>
      <c r="E3395" s="36">
        <f t="shared" si="214"/>
        <v>9.0188814428600328E-4</v>
      </c>
      <c r="F3395">
        <f t="shared" si="215"/>
        <v>1.1868252215211887</v>
      </c>
      <c r="G3395" s="27">
        <f t="shared" si="216"/>
        <v>1.1868252215211887</v>
      </c>
    </row>
    <row r="3396" spans="1:7" x14ac:dyDescent="0.3">
      <c r="A3396">
        <v>33250</v>
      </c>
      <c r="B3396">
        <v>-7.7170216690312807E-2</v>
      </c>
      <c r="C3396">
        <v>-7.6016300110152604E-2</v>
      </c>
      <c r="D3396">
        <f t="shared" ref="D3396:D3459" si="217">ABS(B3396-C3396)</f>
        <v>1.1539165801602025E-3</v>
      </c>
      <c r="E3396" s="36">
        <f t="shared" ref="E3396:E3459" si="218">D3396</f>
        <v>1.1539165801602025E-3</v>
      </c>
      <c r="F3396">
        <f t="shared" ref="F3396:F3459" si="219">ABS(E3396/B3396)*100</f>
        <v>1.4952874692459608</v>
      </c>
      <c r="G3396" s="27">
        <f t="shared" ref="G3396:G3459" si="220">F3396</f>
        <v>1.4952874692459608</v>
      </c>
    </row>
    <row r="3397" spans="1:7" x14ac:dyDescent="0.3">
      <c r="A3397">
        <v>33251</v>
      </c>
      <c r="B3397">
        <v>-7.8342354767882094E-2</v>
      </c>
      <c r="C3397">
        <v>-7.7337737987886707E-2</v>
      </c>
      <c r="D3397">
        <f t="shared" si="217"/>
        <v>1.0046167799953876E-3</v>
      </c>
      <c r="E3397" s="36">
        <f t="shared" si="218"/>
        <v>1.0046167799953876E-3</v>
      </c>
      <c r="F3397">
        <f t="shared" si="219"/>
        <v>1.2823418225963881</v>
      </c>
      <c r="G3397" s="27">
        <f t="shared" si="220"/>
        <v>1.2823418225963881</v>
      </c>
    </row>
    <row r="3398" spans="1:7" x14ac:dyDescent="0.3">
      <c r="A3398">
        <v>33252</v>
      </c>
      <c r="B3398">
        <v>-7.9463037837271905E-2</v>
      </c>
      <c r="C3398">
        <v>-7.8358407108718095E-2</v>
      </c>
      <c r="D3398">
        <f t="shared" si="217"/>
        <v>1.1046307285538098E-3</v>
      </c>
      <c r="E3398" s="36">
        <f t="shared" si="218"/>
        <v>1.1046307285538098E-3</v>
      </c>
      <c r="F3398">
        <f t="shared" si="219"/>
        <v>1.3901189265075971</v>
      </c>
      <c r="G3398" s="27">
        <f t="shared" si="220"/>
        <v>1.3901189265075971</v>
      </c>
    </row>
    <row r="3399" spans="1:7" x14ac:dyDescent="0.3">
      <c r="A3399">
        <v>33253</v>
      </c>
      <c r="B3399">
        <v>-8.0528826913232904E-2</v>
      </c>
      <c r="C3399">
        <v>-7.9276837332815403E-2</v>
      </c>
      <c r="D3399">
        <f t="shared" si="217"/>
        <v>1.2519895804175007E-3</v>
      </c>
      <c r="E3399" s="36">
        <f t="shared" si="218"/>
        <v>1.2519895804175007E-3</v>
      </c>
      <c r="F3399">
        <f t="shared" si="219"/>
        <v>1.5547098205795018</v>
      </c>
      <c r="G3399" s="27">
        <f t="shared" si="220"/>
        <v>1.5547098205795018</v>
      </c>
    </row>
    <row r="3400" spans="1:7" x14ac:dyDescent="0.3">
      <c r="A3400">
        <v>33254</v>
      </c>
      <c r="B3400">
        <v>-8.0786810783345694E-2</v>
      </c>
      <c r="C3400">
        <v>-7.9626132858546597E-2</v>
      </c>
      <c r="D3400">
        <f t="shared" si="217"/>
        <v>1.1606779247990973E-3</v>
      </c>
      <c r="E3400" s="36">
        <f t="shared" si="218"/>
        <v>1.1606779247990973E-3</v>
      </c>
      <c r="F3400">
        <f t="shared" si="219"/>
        <v>1.4367170996659426</v>
      </c>
      <c r="G3400" s="27">
        <f t="shared" si="220"/>
        <v>1.4367170996659426</v>
      </c>
    </row>
    <row r="3401" spans="1:7" x14ac:dyDescent="0.3">
      <c r="A3401">
        <v>33255</v>
      </c>
      <c r="B3401">
        <v>-8.1041402254062506E-2</v>
      </c>
      <c r="C3401">
        <v>-7.9714762217273999E-2</v>
      </c>
      <c r="D3401">
        <f t="shared" si="217"/>
        <v>1.3266400367885067E-3</v>
      </c>
      <c r="E3401" s="36">
        <f t="shared" si="218"/>
        <v>1.3266400367885067E-3</v>
      </c>
      <c r="F3401">
        <f t="shared" si="219"/>
        <v>1.636990476336438</v>
      </c>
      <c r="G3401" s="27">
        <f t="shared" si="220"/>
        <v>1.636990476336438</v>
      </c>
    </row>
    <row r="3402" spans="1:7" x14ac:dyDescent="0.3">
      <c r="A3402">
        <v>33256</v>
      </c>
      <c r="B3402">
        <v>-8.1284392193068405E-2</v>
      </c>
      <c r="C3402">
        <v>-7.9907926571905402E-2</v>
      </c>
      <c r="D3402">
        <f t="shared" si="217"/>
        <v>1.3764656211630033E-3</v>
      </c>
      <c r="E3402" s="36">
        <f t="shared" si="218"/>
        <v>1.3764656211630033E-3</v>
      </c>
      <c r="F3402">
        <f t="shared" si="219"/>
        <v>1.6933947391691053</v>
      </c>
      <c r="G3402" s="27">
        <f t="shared" si="220"/>
        <v>1.6933947391691053</v>
      </c>
    </row>
    <row r="3403" spans="1:7" x14ac:dyDescent="0.3">
      <c r="A3403">
        <v>33257</v>
      </c>
      <c r="B3403">
        <v>-8.1521373457377602E-2</v>
      </c>
      <c r="C3403">
        <v>-8.0259654586877005E-2</v>
      </c>
      <c r="D3403">
        <f t="shared" si="217"/>
        <v>1.2617188705005972E-3</v>
      </c>
      <c r="E3403" s="36">
        <f t="shared" si="218"/>
        <v>1.2617188705005972E-3</v>
      </c>
      <c r="F3403">
        <f t="shared" si="219"/>
        <v>1.5477154235634543</v>
      </c>
      <c r="G3403" s="27">
        <f t="shared" si="220"/>
        <v>1.5477154235634543</v>
      </c>
    </row>
    <row r="3404" spans="1:7" x14ac:dyDescent="0.3">
      <c r="A3404">
        <v>33258</v>
      </c>
      <c r="B3404">
        <v>-8.1700696257265698E-2</v>
      </c>
      <c r="C3404">
        <v>-8.0374773605120006E-2</v>
      </c>
      <c r="D3404">
        <f t="shared" si="217"/>
        <v>1.3259226521456918E-3</v>
      </c>
      <c r="E3404" s="36">
        <f t="shared" si="218"/>
        <v>1.3259226521456918E-3</v>
      </c>
      <c r="F3404">
        <f t="shared" si="219"/>
        <v>1.6229025123243996</v>
      </c>
      <c r="G3404" s="27">
        <f t="shared" si="220"/>
        <v>1.6229025123243996</v>
      </c>
    </row>
    <row r="3405" spans="1:7" x14ac:dyDescent="0.3">
      <c r="A3405">
        <v>33259</v>
      </c>
      <c r="B3405">
        <v>-8.1877879128922595E-2</v>
      </c>
      <c r="C3405">
        <v>-8.0456680320577095E-2</v>
      </c>
      <c r="D3405">
        <f t="shared" si="217"/>
        <v>1.4211988083455002E-3</v>
      </c>
      <c r="E3405" s="36">
        <f t="shared" si="218"/>
        <v>1.4211988083455002E-3</v>
      </c>
      <c r="F3405">
        <f t="shared" si="219"/>
        <v>1.7357543007528575</v>
      </c>
      <c r="G3405" s="27">
        <f t="shared" si="220"/>
        <v>1.7357543007528575</v>
      </c>
    </row>
    <row r="3406" spans="1:7" x14ac:dyDescent="0.3">
      <c r="A3406">
        <v>33260</v>
      </c>
      <c r="B3406">
        <v>-8.2055355187673595E-2</v>
      </c>
      <c r="C3406">
        <v>-8.0690664303258899E-2</v>
      </c>
      <c r="D3406">
        <f t="shared" si="217"/>
        <v>1.364690884414696E-3</v>
      </c>
      <c r="E3406" s="36">
        <f t="shared" si="218"/>
        <v>1.364690884414696E-3</v>
      </c>
      <c r="F3406">
        <f t="shared" si="219"/>
        <v>1.6631344551412055</v>
      </c>
      <c r="G3406" s="27">
        <f t="shared" si="220"/>
        <v>1.6631344551412055</v>
      </c>
    </row>
    <row r="3407" spans="1:7" x14ac:dyDescent="0.3">
      <c r="A3407">
        <v>33261</v>
      </c>
      <c r="B3407">
        <v>-8.2246740842896404E-2</v>
      </c>
      <c r="C3407">
        <v>-8.0907869636309304E-2</v>
      </c>
      <c r="D3407">
        <f t="shared" si="217"/>
        <v>1.3388712065871E-3</v>
      </c>
      <c r="E3407" s="36">
        <f t="shared" si="218"/>
        <v>1.3388712065871E-3</v>
      </c>
      <c r="F3407">
        <f t="shared" si="219"/>
        <v>1.6278714425226219</v>
      </c>
      <c r="G3407" s="27">
        <f t="shared" si="220"/>
        <v>1.6278714425226219</v>
      </c>
    </row>
    <row r="3408" spans="1:7" x14ac:dyDescent="0.3">
      <c r="A3408">
        <v>33262</v>
      </c>
      <c r="B3408">
        <v>-8.2509044574490598E-2</v>
      </c>
      <c r="C3408">
        <v>-8.1135413758074301E-2</v>
      </c>
      <c r="D3408">
        <f t="shared" si="217"/>
        <v>1.3736308164162964E-3</v>
      </c>
      <c r="E3408" s="36">
        <f t="shared" si="218"/>
        <v>1.3736308164162964E-3</v>
      </c>
      <c r="F3408">
        <f t="shared" si="219"/>
        <v>1.6648245334802765</v>
      </c>
      <c r="G3408" s="27">
        <f t="shared" si="220"/>
        <v>1.6648245334802765</v>
      </c>
    </row>
    <row r="3409" spans="1:7" x14ac:dyDescent="0.3">
      <c r="A3409">
        <v>33263</v>
      </c>
      <c r="B3409">
        <v>-8.2773794704793804E-2</v>
      </c>
      <c r="C3409">
        <v>-8.1437337909301993E-2</v>
      </c>
      <c r="D3409">
        <f t="shared" si="217"/>
        <v>1.3364567954918111E-3</v>
      </c>
      <c r="E3409" s="36">
        <f t="shared" si="218"/>
        <v>1.3364567954918111E-3</v>
      </c>
      <c r="F3409">
        <f t="shared" si="219"/>
        <v>1.6145892552808274</v>
      </c>
      <c r="G3409" s="27">
        <f t="shared" si="220"/>
        <v>1.6145892552808274</v>
      </c>
    </row>
    <row r="3410" spans="1:7" x14ac:dyDescent="0.3">
      <c r="A3410">
        <v>33264</v>
      </c>
      <c r="B3410">
        <v>-8.3041155296781299E-2</v>
      </c>
      <c r="C3410">
        <v>-8.1644292881177097E-2</v>
      </c>
      <c r="D3410">
        <f t="shared" si="217"/>
        <v>1.3968624156042025E-3</v>
      </c>
      <c r="E3410" s="36">
        <f t="shared" si="218"/>
        <v>1.3968624156042025E-3</v>
      </c>
      <c r="F3410">
        <f t="shared" si="219"/>
        <v>1.6821326854280234</v>
      </c>
      <c r="G3410" s="27">
        <f t="shared" si="220"/>
        <v>1.6821326854280234</v>
      </c>
    </row>
    <row r="3411" spans="1:7" x14ac:dyDescent="0.3">
      <c r="A3411">
        <v>33265</v>
      </c>
      <c r="B3411">
        <v>-8.3316911588656603E-2</v>
      </c>
      <c r="C3411">
        <v>-8.1987750219215602E-2</v>
      </c>
      <c r="D3411">
        <f t="shared" si="217"/>
        <v>1.3291613694410009E-3</v>
      </c>
      <c r="E3411" s="36">
        <f t="shared" si="218"/>
        <v>1.3291613694410009E-3</v>
      </c>
      <c r="F3411">
        <f t="shared" si="219"/>
        <v>1.5953080162202784</v>
      </c>
      <c r="G3411" s="27">
        <f t="shared" si="220"/>
        <v>1.5953080162202784</v>
      </c>
    </row>
    <row r="3412" spans="1:7" x14ac:dyDescent="0.3">
      <c r="A3412">
        <v>33266</v>
      </c>
      <c r="B3412">
        <v>-8.3098491262131896E-2</v>
      </c>
      <c r="C3412">
        <v>-8.1739437225763906E-2</v>
      </c>
      <c r="D3412">
        <f t="shared" si="217"/>
        <v>1.3590540363679904E-3</v>
      </c>
      <c r="E3412" s="36">
        <f t="shared" si="218"/>
        <v>1.3590540363679904E-3</v>
      </c>
      <c r="F3412">
        <f t="shared" si="219"/>
        <v>1.6354737802409578</v>
      </c>
      <c r="G3412" s="27">
        <f t="shared" si="220"/>
        <v>1.6354737802409578</v>
      </c>
    </row>
    <row r="3413" spans="1:7" x14ac:dyDescent="0.3">
      <c r="A3413">
        <v>33267</v>
      </c>
      <c r="B3413">
        <v>-8.2891638624107006E-2</v>
      </c>
      <c r="C3413">
        <v>-8.1480203423175496E-2</v>
      </c>
      <c r="D3413">
        <f t="shared" si="217"/>
        <v>1.4114352009315101E-3</v>
      </c>
      <c r="E3413" s="36">
        <f t="shared" si="218"/>
        <v>1.4114352009315101E-3</v>
      </c>
      <c r="F3413">
        <f t="shared" si="219"/>
        <v>1.7027473751991058</v>
      </c>
      <c r="G3413" s="27">
        <f t="shared" si="220"/>
        <v>1.7027473751991058</v>
      </c>
    </row>
    <row r="3414" spans="1:7" x14ac:dyDescent="0.3">
      <c r="A3414">
        <v>33268</v>
      </c>
      <c r="B3414">
        <v>-8.2679762706109397E-2</v>
      </c>
      <c r="C3414">
        <v>-8.1212611050867897E-2</v>
      </c>
      <c r="D3414">
        <f t="shared" si="217"/>
        <v>1.4671516552414998E-3</v>
      </c>
      <c r="E3414" s="36">
        <f t="shared" si="218"/>
        <v>1.4671516552414998E-3</v>
      </c>
      <c r="F3414">
        <f t="shared" si="219"/>
        <v>1.7744991122635243</v>
      </c>
      <c r="G3414" s="27">
        <f t="shared" si="220"/>
        <v>1.7744991122635243</v>
      </c>
    </row>
    <row r="3415" spans="1:7" x14ac:dyDescent="0.3">
      <c r="A3415">
        <v>33269</v>
      </c>
      <c r="B3415">
        <v>-8.2471328499465799E-2</v>
      </c>
      <c r="C3415">
        <v>-8.0921194041280495E-2</v>
      </c>
      <c r="D3415">
        <f t="shared" si="217"/>
        <v>1.5501344581853038E-3</v>
      </c>
      <c r="E3415" s="36">
        <f t="shared" si="218"/>
        <v>1.5501344581853038E-3</v>
      </c>
      <c r="F3415">
        <f t="shared" si="219"/>
        <v>1.8796040834910821</v>
      </c>
      <c r="G3415" s="27">
        <f t="shared" si="220"/>
        <v>1.8796040834910821</v>
      </c>
    </row>
    <row r="3416" spans="1:7" x14ac:dyDescent="0.3">
      <c r="A3416">
        <v>33270</v>
      </c>
      <c r="B3416">
        <v>-8.1965128591219502E-2</v>
      </c>
      <c r="C3416">
        <v>-8.0423138558735202E-2</v>
      </c>
      <c r="D3416">
        <f t="shared" si="217"/>
        <v>1.5419900324843E-3</v>
      </c>
      <c r="E3416" s="36">
        <f t="shared" si="218"/>
        <v>1.5419900324843E-3</v>
      </c>
      <c r="F3416">
        <f t="shared" si="219"/>
        <v>1.8812756827047612</v>
      </c>
      <c r="G3416" s="27">
        <f t="shared" si="220"/>
        <v>1.8812756827047612</v>
      </c>
    </row>
    <row r="3417" spans="1:7" x14ac:dyDescent="0.3">
      <c r="A3417">
        <v>33271</v>
      </c>
      <c r="B3417">
        <v>-8.1442304497795603E-2</v>
      </c>
      <c r="C3417">
        <v>-7.9756114328571007E-2</v>
      </c>
      <c r="D3417">
        <f t="shared" si="217"/>
        <v>1.6861901692245967E-3</v>
      </c>
      <c r="E3417" s="36">
        <f t="shared" si="218"/>
        <v>1.6861901692245967E-3</v>
      </c>
      <c r="F3417">
        <f t="shared" si="219"/>
        <v>2.0704106786052905</v>
      </c>
      <c r="G3417" s="27">
        <f t="shared" si="220"/>
        <v>2.0704106786052905</v>
      </c>
    </row>
    <row r="3418" spans="1:7" x14ac:dyDescent="0.3">
      <c r="A3418">
        <v>33272</v>
      </c>
      <c r="B3418">
        <v>-8.0934500984939206E-2</v>
      </c>
      <c r="C3418">
        <v>-7.9397589575691596E-2</v>
      </c>
      <c r="D3418">
        <f t="shared" si="217"/>
        <v>1.5369114092476099E-3</v>
      </c>
      <c r="E3418" s="36">
        <f t="shared" si="218"/>
        <v>1.5369114092476099E-3</v>
      </c>
      <c r="F3418">
        <f t="shared" si="219"/>
        <v>1.8989570461843064</v>
      </c>
      <c r="G3418" s="27">
        <f t="shared" si="220"/>
        <v>1.8989570461843064</v>
      </c>
    </row>
    <row r="3419" spans="1:7" x14ac:dyDescent="0.3">
      <c r="A3419">
        <v>33273</v>
      </c>
      <c r="B3419">
        <v>-8.0439821230945896E-2</v>
      </c>
      <c r="C3419">
        <v>-7.8887123009223695E-2</v>
      </c>
      <c r="D3419">
        <f t="shared" si="217"/>
        <v>1.5526982217222013E-3</v>
      </c>
      <c r="E3419" s="36">
        <f t="shared" si="218"/>
        <v>1.5526982217222013E-3</v>
      </c>
      <c r="F3419">
        <f t="shared" si="219"/>
        <v>1.9302606569255587</v>
      </c>
      <c r="G3419" s="27">
        <f t="shared" si="220"/>
        <v>1.9302606569255587</v>
      </c>
    </row>
    <row r="3420" spans="1:7" x14ac:dyDescent="0.3">
      <c r="A3420">
        <v>33274</v>
      </c>
      <c r="B3420">
        <v>-8.0274983825370599E-2</v>
      </c>
      <c r="C3420">
        <v>-7.86918189761764E-2</v>
      </c>
      <c r="D3420">
        <f t="shared" si="217"/>
        <v>1.5831648491941991E-3</v>
      </c>
      <c r="E3420" s="36">
        <f t="shared" si="218"/>
        <v>1.5831648491941991E-3</v>
      </c>
      <c r="F3420">
        <f t="shared" si="219"/>
        <v>1.9721771014469467</v>
      </c>
      <c r="G3420" s="27">
        <f t="shared" si="220"/>
        <v>1.9721771014469467</v>
      </c>
    </row>
    <row r="3421" spans="1:7" x14ac:dyDescent="0.3">
      <c r="A3421">
        <v>33275</v>
      </c>
      <c r="B3421">
        <v>-8.0106839494837601E-2</v>
      </c>
      <c r="C3421">
        <v>-7.8646833288565601E-2</v>
      </c>
      <c r="D3421">
        <f t="shared" si="217"/>
        <v>1.4600062062719993E-3</v>
      </c>
      <c r="E3421" s="36">
        <f t="shared" si="218"/>
        <v>1.4600062062719993E-3</v>
      </c>
      <c r="F3421">
        <f t="shared" si="219"/>
        <v>1.822573722142774</v>
      </c>
      <c r="G3421" s="27">
        <f t="shared" si="220"/>
        <v>1.822573722142774</v>
      </c>
    </row>
    <row r="3422" spans="1:7" x14ac:dyDescent="0.3">
      <c r="A3422">
        <v>33276</v>
      </c>
      <c r="B3422">
        <v>-7.9935571807635997E-2</v>
      </c>
      <c r="C3422">
        <v>-7.8430593815920296E-2</v>
      </c>
      <c r="D3422">
        <f t="shared" si="217"/>
        <v>1.5049779917157002E-3</v>
      </c>
      <c r="E3422" s="36">
        <f t="shared" si="218"/>
        <v>1.5049779917157002E-3</v>
      </c>
      <c r="F3422">
        <f t="shared" si="219"/>
        <v>1.8827387578303836</v>
      </c>
      <c r="G3422" s="27">
        <f t="shared" si="220"/>
        <v>1.8827387578303836</v>
      </c>
    </row>
    <row r="3423" spans="1:7" x14ac:dyDescent="0.3">
      <c r="A3423">
        <v>33277</v>
      </c>
      <c r="B3423">
        <v>-7.9664886347358702E-2</v>
      </c>
      <c r="C3423">
        <v>-7.8303684737229706E-2</v>
      </c>
      <c r="D3423">
        <f t="shared" si="217"/>
        <v>1.3612016101289953E-3</v>
      </c>
      <c r="E3423" s="36">
        <f t="shared" si="218"/>
        <v>1.3612016101289953E-3</v>
      </c>
      <c r="F3423">
        <f t="shared" si="219"/>
        <v>1.7086594515352951</v>
      </c>
      <c r="G3423" s="27">
        <f t="shared" si="220"/>
        <v>1.7086594515352951</v>
      </c>
    </row>
    <row r="3424" spans="1:7" x14ac:dyDescent="0.3">
      <c r="A3424">
        <v>33278</v>
      </c>
      <c r="B3424">
        <v>-7.9103536901880794E-2</v>
      </c>
      <c r="C3424">
        <v>-7.7707280413311999E-2</v>
      </c>
      <c r="D3424">
        <f t="shared" si="217"/>
        <v>1.396256488568795E-3</v>
      </c>
      <c r="E3424" s="36">
        <f t="shared" si="218"/>
        <v>1.396256488568795E-3</v>
      </c>
      <c r="F3424">
        <f t="shared" si="219"/>
        <v>1.7650999478072606</v>
      </c>
      <c r="G3424" s="27">
        <f t="shared" si="220"/>
        <v>1.7650999478072606</v>
      </c>
    </row>
    <row r="3425" spans="1:7" x14ac:dyDescent="0.3">
      <c r="A3425">
        <v>33279</v>
      </c>
      <c r="B3425">
        <v>-7.8474591184774595E-2</v>
      </c>
      <c r="C3425">
        <v>-7.7052936342683495E-2</v>
      </c>
      <c r="D3425">
        <f t="shared" si="217"/>
        <v>1.4216548420910996E-3</v>
      </c>
      <c r="E3425" s="36">
        <f t="shared" si="218"/>
        <v>1.4216548420910996E-3</v>
      </c>
      <c r="F3425">
        <f t="shared" si="219"/>
        <v>1.8116116575156174</v>
      </c>
      <c r="G3425" s="27">
        <f t="shared" si="220"/>
        <v>1.8116116575156174</v>
      </c>
    </row>
    <row r="3426" spans="1:7" x14ac:dyDescent="0.3">
      <c r="A3426">
        <v>33280</v>
      </c>
      <c r="B3426">
        <v>-7.7824532218770198E-2</v>
      </c>
      <c r="C3426">
        <v>-7.6356047927822496E-2</v>
      </c>
      <c r="D3426">
        <f t="shared" si="217"/>
        <v>1.4684842909477025E-3</v>
      </c>
      <c r="E3426" s="36">
        <f t="shared" si="218"/>
        <v>1.4684842909477025E-3</v>
      </c>
      <c r="F3426">
        <f t="shared" si="219"/>
        <v>1.8869169516106958</v>
      </c>
      <c r="G3426" s="27">
        <f t="shared" si="220"/>
        <v>1.8869169516106958</v>
      </c>
    </row>
    <row r="3427" spans="1:7" x14ac:dyDescent="0.3">
      <c r="A3427">
        <v>33281</v>
      </c>
      <c r="B3427">
        <v>-7.7157270633151503E-2</v>
      </c>
      <c r="C3427">
        <v>-7.5714660465205003E-2</v>
      </c>
      <c r="D3427">
        <f t="shared" si="217"/>
        <v>1.4426101679465009E-3</v>
      </c>
      <c r="E3427" s="36">
        <f t="shared" si="218"/>
        <v>1.4426101679465009E-3</v>
      </c>
      <c r="F3427">
        <f t="shared" si="219"/>
        <v>1.86970087991509</v>
      </c>
      <c r="G3427" s="27">
        <f t="shared" si="220"/>
        <v>1.86970087991509</v>
      </c>
    </row>
    <row r="3428" spans="1:7" x14ac:dyDescent="0.3">
      <c r="A3428">
        <v>33282</v>
      </c>
      <c r="B3428">
        <v>-7.7514218250568201E-2</v>
      </c>
      <c r="C3428">
        <v>-7.6038235806393101E-2</v>
      </c>
      <c r="D3428">
        <f t="shared" si="217"/>
        <v>1.4759824441751002E-3</v>
      </c>
      <c r="E3428" s="36">
        <f t="shared" si="218"/>
        <v>1.4759824441751002E-3</v>
      </c>
      <c r="F3428">
        <f t="shared" si="219"/>
        <v>1.9041441396001964</v>
      </c>
      <c r="G3428" s="27">
        <f t="shared" si="220"/>
        <v>1.9041441396001964</v>
      </c>
    </row>
    <row r="3429" spans="1:7" x14ac:dyDescent="0.3">
      <c r="A3429">
        <v>33283</v>
      </c>
      <c r="B3429">
        <v>-7.6467800510121406E-2</v>
      </c>
      <c r="C3429">
        <v>-7.4972664250118504E-2</v>
      </c>
      <c r="D3429">
        <f t="shared" si="217"/>
        <v>1.4951362600029022E-3</v>
      </c>
      <c r="E3429" s="36">
        <f t="shared" si="218"/>
        <v>1.4951362600029022E-3</v>
      </c>
      <c r="F3429">
        <f t="shared" si="219"/>
        <v>1.9552494645180798</v>
      </c>
      <c r="G3429" s="27">
        <f t="shared" si="220"/>
        <v>1.9552494645180798</v>
      </c>
    </row>
    <row r="3430" spans="1:7" x14ac:dyDescent="0.3">
      <c r="A3430">
        <v>33284</v>
      </c>
      <c r="B3430">
        <v>-7.4318249600405201E-2</v>
      </c>
      <c r="C3430">
        <v>-7.3052935901572302E-2</v>
      </c>
      <c r="D3430">
        <f t="shared" si="217"/>
        <v>1.2653136988328983E-3</v>
      </c>
      <c r="E3430" s="36">
        <f t="shared" si="218"/>
        <v>1.2653136988328983E-3</v>
      </c>
      <c r="F3430">
        <f t="shared" si="219"/>
        <v>1.7025612223595745</v>
      </c>
      <c r="G3430" s="27">
        <f t="shared" si="220"/>
        <v>1.7025612223595745</v>
      </c>
    </row>
    <row r="3431" spans="1:7" x14ac:dyDescent="0.3">
      <c r="A3431">
        <v>33285</v>
      </c>
      <c r="B3431">
        <v>-7.2323174955216701E-2</v>
      </c>
      <c r="C3431">
        <v>-7.1242745357281395E-2</v>
      </c>
      <c r="D3431">
        <f t="shared" si="217"/>
        <v>1.0804295979353062E-3</v>
      </c>
      <c r="E3431" s="36">
        <f t="shared" si="218"/>
        <v>1.0804295979353062E-3</v>
      </c>
      <c r="F3431">
        <f t="shared" si="219"/>
        <v>1.4938912715105774</v>
      </c>
      <c r="G3431" s="27">
        <f t="shared" si="220"/>
        <v>1.4938912715105774</v>
      </c>
    </row>
    <row r="3432" spans="1:7" x14ac:dyDescent="0.3">
      <c r="A3432">
        <v>33286</v>
      </c>
      <c r="B3432">
        <v>-7.0675885642581801E-2</v>
      </c>
      <c r="C3432">
        <v>-6.9588953608629406E-2</v>
      </c>
      <c r="D3432">
        <f t="shared" si="217"/>
        <v>1.0869320339523952E-3</v>
      </c>
      <c r="E3432" s="36">
        <f t="shared" si="218"/>
        <v>1.0869320339523952E-3</v>
      </c>
      <c r="F3432">
        <f t="shared" si="219"/>
        <v>1.5379107372621663</v>
      </c>
      <c r="G3432" s="27">
        <f t="shared" si="220"/>
        <v>1.5379107372621663</v>
      </c>
    </row>
    <row r="3433" spans="1:7" x14ac:dyDescent="0.3">
      <c r="A3433">
        <v>33287</v>
      </c>
      <c r="B3433">
        <v>-6.8890854020921696E-2</v>
      </c>
      <c r="C3433">
        <v>-6.8159506082397195E-2</v>
      </c>
      <c r="D3433">
        <f t="shared" si="217"/>
        <v>7.3134793852450142E-4</v>
      </c>
      <c r="E3433" s="36">
        <f t="shared" si="218"/>
        <v>7.3134793852450142E-4</v>
      </c>
      <c r="F3433">
        <f t="shared" si="219"/>
        <v>1.061603820882226</v>
      </c>
      <c r="G3433" s="27">
        <f t="shared" si="220"/>
        <v>1.061603820882226</v>
      </c>
    </row>
    <row r="3434" spans="1:7" x14ac:dyDescent="0.3">
      <c r="A3434">
        <v>33288</v>
      </c>
      <c r="B3434">
        <v>-6.7237108310911495E-2</v>
      </c>
      <c r="C3434">
        <v>-6.6601052072081807E-2</v>
      </c>
      <c r="D3434">
        <f t="shared" si="217"/>
        <v>6.3605623882968809E-4</v>
      </c>
      <c r="E3434" s="36">
        <f t="shared" si="218"/>
        <v>6.3605623882968809E-4</v>
      </c>
      <c r="F3434">
        <f t="shared" si="219"/>
        <v>0.94598987792350742</v>
      </c>
      <c r="G3434" s="27">
        <f t="shared" si="220"/>
        <v>0.94598987792350742</v>
      </c>
    </row>
    <row r="3435" spans="1:7" x14ac:dyDescent="0.3">
      <c r="A3435">
        <v>33289</v>
      </c>
      <c r="B3435">
        <v>-6.5672209778735099E-2</v>
      </c>
      <c r="C3435">
        <v>-6.4911840968840201E-2</v>
      </c>
      <c r="D3435">
        <f t="shared" si="217"/>
        <v>7.6036880989489852E-4</v>
      </c>
      <c r="E3435" s="36">
        <f t="shared" si="218"/>
        <v>7.6036880989489852E-4</v>
      </c>
      <c r="F3435">
        <f t="shared" si="219"/>
        <v>1.1578243102474506</v>
      </c>
      <c r="G3435" s="27">
        <f t="shared" si="220"/>
        <v>1.1578243102474506</v>
      </c>
    </row>
    <row r="3436" spans="1:7" x14ac:dyDescent="0.3">
      <c r="A3436">
        <v>33290</v>
      </c>
      <c r="B3436">
        <v>-6.5609375653364804E-2</v>
      </c>
      <c r="C3436">
        <v>-6.4644491297918494E-2</v>
      </c>
      <c r="D3436">
        <f t="shared" si="217"/>
        <v>9.6488435544631046E-4</v>
      </c>
      <c r="E3436" s="36">
        <f t="shared" si="218"/>
        <v>9.6488435544631046E-4</v>
      </c>
      <c r="F3436">
        <f t="shared" si="219"/>
        <v>1.4706501103502361</v>
      </c>
      <c r="G3436" s="27">
        <f t="shared" si="220"/>
        <v>1.4706501103502361</v>
      </c>
    </row>
    <row r="3437" spans="1:7" x14ac:dyDescent="0.3">
      <c r="A3437">
        <v>33291</v>
      </c>
      <c r="B3437">
        <v>-6.5462063547780905E-2</v>
      </c>
      <c r="C3437">
        <v>-6.4717514027638201E-2</v>
      </c>
      <c r="D3437">
        <f t="shared" si="217"/>
        <v>7.4454952014270381E-4</v>
      </c>
      <c r="E3437" s="36">
        <f t="shared" si="218"/>
        <v>7.4454952014270381E-4</v>
      </c>
      <c r="F3437">
        <f t="shared" si="219"/>
        <v>1.1373755726463701</v>
      </c>
      <c r="G3437" s="27">
        <f t="shared" si="220"/>
        <v>1.1373755726463701</v>
      </c>
    </row>
    <row r="3438" spans="1:7" x14ac:dyDescent="0.3">
      <c r="A3438">
        <v>33292</v>
      </c>
      <c r="B3438">
        <v>-6.54515970150778E-2</v>
      </c>
      <c r="C3438">
        <v>-6.4586399975264094E-2</v>
      </c>
      <c r="D3438">
        <f t="shared" si="217"/>
        <v>8.6519703981370599E-4</v>
      </c>
      <c r="E3438" s="36">
        <f t="shared" si="218"/>
        <v>8.6519703981370599E-4</v>
      </c>
      <c r="F3438">
        <f t="shared" si="219"/>
        <v>1.3218883560845649</v>
      </c>
      <c r="G3438" s="27">
        <f t="shared" si="220"/>
        <v>1.3218883560845649</v>
      </c>
    </row>
    <row r="3439" spans="1:7" x14ac:dyDescent="0.3">
      <c r="A3439">
        <v>33293</v>
      </c>
      <c r="B3439">
        <v>-6.5443302812925194E-2</v>
      </c>
      <c r="C3439">
        <v>-6.4709913157410703E-2</v>
      </c>
      <c r="D3439">
        <f t="shared" si="217"/>
        <v>7.3338965551449087E-4</v>
      </c>
      <c r="E3439" s="36">
        <f t="shared" si="218"/>
        <v>7.3338965551449087E-4</v>
      </c>
      <c r="F3439">
        <f t="shared" si="219"/>
        <v>1.1206489036944585</v>
      </c>
      <c r="G3439" s="27">
        <f t="shared" si="220"/>
        <v>1.1206489036944585</v>
      </c>
    </row>
    <row r="3440" spans="1:7" x14ac:dyDescent="0.3">
      <c r="A3440">
        <v>33294</v>
      </c>
      <c r="B3440">
        <v>-6.5352075055423897E-2</v>
      </c>
      <c r="C3440">
        <v>-6.4552900779441896E-2</v>
      </c>
      <c r="D3440">
        <f t="shared" si="217"/>
        <v>7.9917427598200086E-4</v>
      </c>
      <c r="E3440" s="36">
        <f t="shared" si="218"/>
        <v>7.9917427598200086E-4</v>
      </c>
      <c r="F3440">
        <f t="shared" si="219"/>
        <v>1.222875134881694</v>
      </c>
      <c r="G3440" s="27">
        <f t="shared" si="220"/>
        <v>1.222875134881694</v>
      </c>
    </row>
    <row r="3441" spans="1:7" x14ac:dyDescent="0.3">
      <c r="A3441">
        <v>33295</v>
      </c>
      <c r="B3441">
        <v>-6.5338363740082506E-2</v>
      </c>
      <c r="C3441">
        <v>-6.4561734957200204E-2</v>
      </c>
      <c r="D3441">
        <f t="shared" si="217"/>
        <v>7.7662878288230208E-4</v>
      </c>
      <c r="E3441" s="36">
        <f t="shared" si="218"/>
        <v>7.7662878288230208E-4</v>
      </c>
      <c r="F3441">
        <f t="shared" si="219"/>
        <v>1.1886260053461839</v>
      </c>
      <c r="G3441" s="27">
        <f t="shared" si="220"/>
        <v>1.1886260053461839</v>
      </c>
    </row>
    <row r="3442" spans="1:7" x14ac:dyDescent="0.3">
      <c r="A3442">
        <v>33296</v>
      </c>
      <c r="B3442">
        <v>-6.5385208736480002E-2</v>
      </c>
      <c r="C3442">
        <v>-6.4634727755788698E-2</v>
      </c>
      <c r="D3442">
        <f t="shared" si="217"/>
        <v>7.5048098069130376E-4</v>
      </c>
      <c r="E3442" s="36">
        <f t="shared" si="218"/>
        <v>7.5048098069130376E-4</v>
      </c>
      <c r="F3442">
        <f t="shared" si="219"/>
        <v>1.1477840251545945</v>
      </c>
      <c r="G3442" s="27">
        <f t="shared" si="220"/>
        <v>1.1477840251545945</v>
      </c>
    </row>
    <row r="3443" spans="1:7" x14ac:dyDescent="0.3">
      <c r="A3443">
        <v>33297</v>
      </c>
      <c r="B3443">
        <v>-6.5310306825171999E-2</v>
      </c>
      <c r="C3443">
        <v>-6.4549359792208605E-2</v>
      </c>
      <c r="D3443">
        <f t="shared" si="217"/>
        <v>7.6094703296339383E-4</v>
      </c>
      <c r="E3443" s="36">
        <f t="shared" si="218"/>
        <v>7.6094703296339383E-4</v>
      </c>
      <c r="F3443">
        <f t="shared" si="219"/>
        <v>1.1651254908361699</v>
      </c>
      <c r="G3443" s="27">
        <f t="shared" si="220"/>
        <v>1.1651254908361699</v>
      </c>
    </row>
    <row r="3444" spans="1:7" x14ac:dyDescent="0.3">
      <c r="A3444">
        <v>33298</v>
      </c>
      <c r="B3444">
        <v>-6.6380124634920601E-2</v>
      </c>
      <c r="C3444">
        <v>-6.5634247567172302E-2</v>
      </c>
      <c r="D3444">
        <f t="shared" si="217"/>
        <v>7.4587706774829898E-4</v>
      </c>
      <c r="E3444" s="36">
        <f t="shared" si="218"/>
        <v>7.4587706774829898E-4</v>
      </c>
      <c r="F3444">
        <f t="shared" si="219"/>
        <v>1.1236451751943763</v>
      </c>
      <c r="G3444" s="27">
        <f t="shared" si="220"/>
        <v>1.1236451751943763</v>
      </c>
    </row>
    <row r="3445" spans="1:7" x14ac:dyDescent="0.3">
      <c r="A3445">
        <v>33299</v>
      </c>
      <c r="B3445">
        <v>-6.7545749953210901E-2</v>
      </c>
      <c r="C3445">
        <v>-6.6466650142096101E-2</v>
      </c>
      <c r="D3445">
        <f t="shared" si="217"/>
        <v>1.0790998111148004E-3</v>
      </c>
      <c r="E3445" s="36">
        <f t="shared" si="218"/>
        <v>1.0790998111148004E-3</v>
      </c>
      <c r="F3445">
        <f t="shared" si="219"/>
        <v>1.5975835812945971</v>
      </c>
      <c r="G3445" s="27">
        <f t="shared" si="220"/>
        <v>1.5975835812945971</v>
      </c>
    </row>
    <row r="3446" spans="1:7" x14ac:dyDescent="0.3">
      <c r="A3446">
        <v>33300</v>
      </c>
      <c r="B3446">
        <v>-6.86940126181418E-2</v>
      </c>
      <c r="C3446">
        <v>-6.7641720241580203E-2</v>
      </c>
      <c r="D3446">
        <f t="shared" si="217"/>
        <v>1.0522923765615977E-3</v>
      </c>
      <c r="E3446" s="36">
        <f t="shared" si="218"/>
        <v>1.0522923765615977E-3</v>
      </c>
      <c r="F3446">
        <f t="shared" si="219"/>
        <v>1.5318545772120054</v>
      </c>
      <c r="G3446" s="27">
        <f t="shared" si="220"/>
        <v>1.5318545772120054</v>
      </c>
    </row>
    <row r="3447" spans="1:7" x14ac:dyDescent="0.3">
      <c r="A3447">
        <v>33301</v>
      </c>
      <c r="B3447">
        <v>-6.9809059765546702E-2</v>
      </c>
      <c r="C3447">
        <v>-6.8637748945426499E-2</v>
      </c>
      <c r="D3447">
        <f t="shared" si="217"/>
        <v>1.1713108201202027E-3</v>
      </c>
      <c r="E3447" s="36">
        <f t="shared" si="218"/>
        <v>1.1713108201202027E-3</v>
      </c>
      <c r="F3447">
        <f t="shared" si="219"/>
        <v>1.6778779488708813</v>
      </c>
      <c r="G3447" s="27">
        <f t="shared" si="220"/>
        <v>1.6778779488708813</v>
      </c>
    </row>
    <row r="3448" spans="1:7" x14ac:dyDescent="0.3">
      <c r="A3448">
        <v>33302</v>
      </c>
      <c r="B3448">
        <v>-7.1363816905811298E-2</v>
      </c>
      <c r="C3448">
        <v>-7.0131110646201603E-2</v>
      </c>
      <c r="D3448">
        <f t="shared" si="217"/>
        <v>1.2327062596096949E-3</v>
      </c>
      <c r="E3448" s="36">
        <f t="shared" si="218"/>
        <v>1.2327062596096949E-3</v>
      </c>
      <c r="F3448">
        <f t="shared" si="219"/>
        <v>1.7273547198808998</v>
      </c>
      <c r="G3448" s="27">
        <f t="shared" si="220"/>
        <v>1.7273547198808998</v>
      </c>
    </row>
    <row r="3449" spans="1:7" x14ac:dyDescent="0.3">
      <c r="A3449">
        <v>33303</v>
      </c>
      <c r="B3449">
        <v>-7.2178200493193095E-2</v>
      </c>
      <c r="C3449">
        <v>-7.0916608654009894E-2</v>
      </c>
      <c r="D3449">
        <f t="shared" si="217"/>
        <v>1.2615918391832015E-3</v>
      </c>
      <c r="E3449" s="36">
        <f t="shared" si="218"/>
        <v>1.2615918391832015E-3</v>
      </c>
      <c r="F3449">
        <f t="shared" si="219"/>
        <v>1.7478848607512434</v>
      </c>
      <c r="G3449" s="27">
        <f t="shared" si="220"/>
        <v>1.7478848607512434</v>
      </c>
    </row>
    <row r="3450" spans="1:7" x14ac:dyDescent="0.3">
      <c r="A3450">
        <v>33304</v>
      </c>
      <c r="B3450">
        <v>-7.1338825310080206E-2</v>
      </c>
      <c r="C3450">
        <v>-7.02057476738705E-2</v>
      </c>
      <c r="D3450">
        <f t="shared" si="217"/>
        <v>1.1330776362097061E-3</v>
      </c>
      <c r="E3450" s="36">
        <f t="shared" si="218"/>
        <v>1.1330776362097061E-3</v>
      </c>
      <c r="F3450">
        <f t="shared" si="219"/>
        <v>1.5883043087472899</v>
      </c>
      <c r="G3450" s="27">
        <f t="shared" si="220"/>
        <v>1.5883043087472899</v>
      </c>
    </row>
    <row r="3451" spans="1:7" x14ac:dyDescent="0.3">
      <c r="A3451">
        <v>33305</v>
      </c>
      <c r="B3451">
        <v>-7.0471151368977802E-2</v>
      </c>
      <c r="C3451">
        <v>-6.9373609200408498E-2</v>
      </c>
      <c r="D3451">
        <f t="shared" si="217"/>
        <v>1.0975421685693043E-3</v>
      </c>
      <c r="E3451" s="36">
        <f t="shared" si="218"/>
        <v>1.0975421685693043E-3</v>
      </c>
      <c r="F3451">
        <f t="shared" si="219"/>
        <v>1.5574347051926483</v>
      </c>
      <c r="G3451" s="27">
        <f t="shared" si="220"/>
        <v>1.5574347051926483</v>
      </c>
    </row>
    <row r="3452" spans="1:7" x14ac:dyDescent="0.3">
      <c r="A3452">
        <v>33306</v>
      </c>
      <c r="B3452">
        <v>-6.9323492780307805E-2</v>
      </c>
      <c r="C3452">
        <v>-6.8441619069703197E-2</v>
      </c>
      <c r="D3452">
        <f t="shared" si="217"/>
        <v>8.8187371060460817E-4</v>
      </c>
      <c r="E3452" s="36">
        <f t="shared" si="218"/>
        <v>8.8187371060460817E-4</v>
      </c>
      <c r="F3452">
        <f t="shared" si="219"/>
        <v>1.2721137888988698</v>
      </c>
      <c r="G3452" s="27">
        <f t="shared" si="220"/>
        <v>1.2721137888988698</v>
      </c>
    </row>
    <row r="3453" spans="1:7" x14ac:dyDescent="0.3">
      <c r="A3453">
        <v>33307</v>
      </c>
      <c r="B3453">
        <v>-6.8072702622874404E-2</v>
      </c>
      <c r="C3453">
        <v>-6.7181151935713099E-2</v>
      </c>
      <c r="D3453">
        <f t="shared" si="217"/>
        <v>8.9155068716130492E-4</v>
      </c>
      <c r="E3453" s="36">
        <f t="shared" si="218"/>
        <v>8.9155068716130492E-4</v>
      </c>
      <c r="F3453">
        <f t="shared" si="219"/>
        <v>1.3097036738801642</v>
      </c>
      <c r="G3453" s="27">
        <f t="shared" si="220"/>
        <v>1.3097036738801642</v>
      </c>
    </row>
    <row r="3454" spans="1:7" x14ac:dyDescent="0.3">
      <c r="A3454">
        <v>33308</v>
      </c>
      <c r="B3454">
        <v>-6.6789719690907107E-2</v>
      </c>
      <c r="C3454">
        <v>-6.5862828145565697E-2</v>
      </c>
      <c r="D3454">
        <f t="shared" si="217"/>
        <v>9.2689154534141005E-4</v>
      </c>
      <c r="E3454" s="36">
        <f t="shared" si="218"/>
        <v>9.2689154534141005E-4</v>
      </c>
      <c r="F3454">
        <f t="shared" si="219"/>
        <v>1.3877757679339371</v>
      </c>
      <c r="G3454" s="27">
        <f t="shared" si="220"/>
        <v>1.3877757679339371</v>
      </c>
    </row>
    <row r="3455" spans="1:7" x14ac:dyDescent="0.3">
      <c r="A3455">
        <v>33309</v>
      </c>
      <c r="B3455">
        <v>-6.5499566776189094E-2</v>
      </c>
      <c r="C3455">
        <v>-6.4571141363406803E-2</v>
      </c>
      <c r="D3455">
        <f t="shared" si="217"/>
        <v>9.2842541278229107E-4</v>
      </c>
      <c r="E3455" s="36">
        <f t="shared" si="218"/>
        <v>9.2842541278229107E-4</v>
      </c>
      <c r="F3455">
        <f t="shared" si="219"/>
        <v>1.4174527534734769</v>
      </c>
      <c r="G3455" s="27">
        <f t="shared" si="220"/>
        <v>1.4174527534734769</v>
      </c>
    </row>
    <row r="3456" spans="1:7" x14ac:dyDescent="0.3">
      <c r="A3456">
        <v>33310</v>
      </c>
      <c r="B3456">
        <v>-6.4217929754514597E-2</v>
      </c>
      <c r="C3456">
        <v>-6.3203769907114099E-2</v>
      </c>
      <c r="D3456">
        <f t="shared" si="217"/>
        <v>1.0141598474004976E-3</v>
      </c>
      <c r="E3456" s="36">
        <f t="shared" si="218"/>
        <v>1.0141598474004976E-3</v>
      </c>
      <c r="F3456">
        <f t="shared" si="219"/>
        <v>1.579247184201233</v>
      </c>
      <c r="G3456" s="27">
        <f t="shared" si="220"/>
        <v>1.579247184201233</v>
      </c>
    </row>
    <row r="3457" spans="1:7" x14ac:dyDescent="0.3">
      <c r="A3457">
        <v>33311</v>
      </c>
      <c r="B3457">
        <v>-6.2936011221389199E-2</v>
      </c>
      <c r="C3457">
        <v>-6.19778176218653E-2</v>
      </c>
      <c r="D3457">
        <f t="shared" si="217"/>
        <v>9.5819359952389882E-4</v>
      </c>
      <c r="E3457" s="36">
        <f t="shared" si="218"/>
        <v>9.5819359952389882E-4</v>
      </c>
      <c r="F3457">
        <f t="shared" si="219"/>
        <v>1.5224886053761391</v>
      </c>
      <c r="G3457" s="27">
        <f t="shared" si="220"/>
        <v>1.5224886053761391</v>
      </c>
    </row>
    <row r="3458" spans="1:7" x14ac:dyDescent="0.3">
      <c r="A3458">
        <v>33312</v>
      </c>
      <c r="B3458">
        <v>-6.16524223430754E-2</v>
      </c>
      <c r="C3458">
        <v>-6.0565069682151501E-2</v>
      </c>
      <c r="D3458">
        <f t="shared" si="217"/>
        <v>1.0873526609238987E-3</v>
      </c>
      <c r="E3458" s="36">
        <f t="shared" si="218"/>
        <v>1.0873526609238987E-3</v>
      </c>
      <c r="F3458">
        <f t="shared" si="219"/>
        <v>1.7636819764731055</v>
      </c>
      <c r="G3458" s="27">
        <f t="shared" si="220"/>
        <v>1.7636819764731055</v>
      </c>
    </row>
    <row r="3459" spans="1:7" x14ac:dyDescent="0.3">
      <c r="A3459">
        <v>33505</v>
      </c>
      <c r="B3459">
        <v>-6.07389156061168E-2</v>
      </c>
      <c r="C3459">
        <v>-5.9495650424736903E-2</v>
      </c>
      <c r="D3459">
        <f t="shared" si="217"/>
        <v>1.2432651813798976E-3</v>
      </c>
      <c r="E3459" s="36">
        <f t="shared" si="218"/>
        <v>1.2432651813798976E-3</v>
      </c>
      <c r="F3459">
        <f t="shared" si="219"/>
        <v>2.0469005232860837</v>
      </c>
      <c r="G3459" s="27">
        <f t="shared" si="220"/>
        <v>2.0469005232860837</v>
      </c>
    </row>
    <row r="3460" spans="1:7" x14ac:dyDescent="0.3">
      <c r="A3460">
        <v>33506</v>
      </c>
      <c r="B3460">
        <v>-6.0188031601446403E-2</v>
      </c>
      <c r="C3460">
        <v>-5.8648930592383103E-2</v>
      </c>
      <c r="D3460">
        <f t="shared" ref="D3460:D3523" si="221">ABS(B3460-C3460)</f>
        <v>1.5391010090632998E-3</v>
      </c>
      <c r="E3460" s="36">
        <f t="shared" ref="E3460:E3523" si="222">D3460</f>
        <v>1.5391010090632998E-3</v>
      </c>
      <c r="F3460">
        <f t="shared" ref="F3460:F3523" si="223">ABS(E3460/B3460)*100</f>
        <v>2.5571545839128471</v>
      </c>
      <c r="G3460" s="27">
        <f t="shared" ref="G3460:G3523" si="224">F3460</f>
        <v>2.5571545839128471</v>
      </c>
    </row>
    <row r="3461" spans="1:7" x14ac:dyDescent="0.3">
      <c r="A3461">
        <v>33507</v>
      </c>
      <c r="B3461">
        <v>-5.9639026238476701E-2</v>
      </c>
      <c r="C3461">
        <v>-5.8229098328151797E-2</v>
      </c>
      <c r="D3461">
        <f t="shared" si="221"/>
        <v>1.4099279103249041E-3</v>
      </c>
      <c r="E3461" s="36">
        <f t="shared" si="222"/>
        <v>1.4099279103249041E-3</v>
      </c>
      <c r="F3461">
        <f t="shared" si="223"/>
        <v>2.3641028354270399</v>
      </c>
      <c r="G3461" s="27">
        <f t="shared" si="224"/>
        <v>2.3641028354270399</v>
      </c>
    </row>
    <row r="3462" spans="1:7" x14ac:dyDescent="0.3">
      <c r="A3462">
        <v>33508</v>
      </c>
      <c r="B3462">
        <v>-5.9079052490711798E-2</v>
      </c>
      <c r="C3462">
        <v>-5.7529604984729699E-2</v>
      </c>
      <c r="D3462">
        <f t="shared" si="221"/>
        <v>1.5494475059820989E-3</v>
      </c>
      <c r="E3462" s="36">
        <f t="shared" si="222"/>
        <v>1.5494475059820989E-3</v>
      </c>
      <c r="F3462">
        <f t="shared" si="223"/>
        <v>2.6226681719814273</v>
      </c>
      <c r="G3462" s="27">
        <f t="shared" si="224"/>
        <v>2.6226681719814273</v>
      </c>
    </row>
    <row r="3463" spans="1:7" x14ac:dyDescent="0.3">
      <c r="A3463">
        <v>33509</v>
      </c>
      <c r="B3463">
        <v>-5.8543715980527801E-2</v>
      </c>
      <c r="C3463">
        <v>-5.7104410728595199E-2</v>
      </c>
      <c r="D3463">
        <f t="shared" si="221"/>
        <v>1.4393052519326016E-3</v>
      </c>
      <c r="E3463" s="36">
        <f t="shared" si="222"/>
        <v>1.4393052519326016E-3</v>
      </c>
      <c r="F3463">
        <f t="shared" si="223"/>
        <v>2.4585136556950506</v>
      </c>
      <c r="G3463" s="27">
        <f t="shared" si="224"/>
        <v>2.4585136556950506</v>
      </c>
    </row>
    <row r="3464" spans="1:7" x14ac:dyDescent="0.3">
      <c r="A3464">
        <v>33510</v>
      </c>
      <c r="B3464">
        <v>-5.83858504696258E-2</v>
      </c>
      <c r="C3464">
        <v>-5.6871124318418502E-2</v>
      </c>
      <c r="D3464">
        <f t="shared" si="221"/>
        <v>1.5147261512072976E-3</v>
      </c>
      <c r="E3464" s="36">
        <f t="shared" si="222"/>
        <v>1.5147261512072976E-3</v>
      </c>
      <c r="F3464">
        <f t="shared" si="223"/>
        <v>2.5943377359816089</v>
      </c>
      <c r="G3464" s="27">
        <f t="shared" si="224"/>
        <v>2.5943377359816089</v>
      </c>
    </row>
    <row r="3465" spans="1:7" x14ac:dyDescent="0.3">
      <c r="A3465">
        <v>33511</v>
      </c>
      <c r="B3465">
        <v>-5.8208436931954897E-2</v>
      </c>
      <c r="C3465">
        <v>-5.6712825432113E-2</v>
      </c>
      <c r="D3465">
        <f t="shared" si="221"/>
        <v>1.4956114998418979E-3</v>
      </c>
      <c r="E3465" s="36">
        <f t="shared" si="222"/>
        <v>1.4956114998418979E-3</v>
      </c>
      <c r="F3465">
        <f t="shared" si="223"/>
        <v>2.5694067366733337</v>
      </c>
      <c r="G3465" s="27">
        <f t="shared" si="224"/>
        <v>2.5694067366733337</v>
      </c>
    </row>
    <row r="3466" spans="1:7" x14ac:dyDescent="0.3">
      <c r="A3466">
        <v>33512</v>
      </c>
      <c r="B3466">
        <v>-5.8049483191171397E-2</v>
      </c>
      <c r="C3466">
        <v>-5.6608468094044899E-2</v>
      </c>
      <c r="D3466">
        <f t="shared" si="221"/>
        <v>1.4410150971264982E-3</v>
      </c>
      <c r="E3466" s="36">
        <f t="shared" si="222"/>
        <v>1.4410150971264982E-3</v>
      </c>
      <c r="F3466">
        <f t="shared" si="223"/>
        <v>2.4823909153176729</v>
      </c>
      <c r="G3466" s="27">
        <f t="shared" si="224"/>
        <v>2.4823909153176729</v>
      </c>
    </row>
    <row r="3467" spans="1:7" x14ac:dyDescent="0.3">
      <c r="A3467">
        <v>33513</v>
      </c>
      <c r="B3467">
        <v>-5.7888774605746797E-2</v>
      </c>
      <c r="C3467">
        <v>-5.6514904660924299E-2</v>
      </c>
      <c r="D3467">
        <f t="shared" si="221"/>
        <v>1.3738699448224978E-3</v>
      </c>
      <c r="E3467" s="36">
        <f t="shared" si="222"/>
        <v>1.3738699448224978E-3</v>
      </c>
      <c r="F3467">
        <f t="shared" si="223"/>
        <v>2.3732924978621148</v>
      </c>
      <c r="G3467" s="27">
        <f t="shared" si="224"/>
        <v>2.3732924978621148</v>
      </c>
    </row>
    <row r="3468" spans="1:7" x14ac:dyDescent="0.3">
      <c r="A3468">
        <v>33514</v>
      </c>
      <c r="B3468">
        <v>-5.7927837877242802E-2</v>
      </c>
      <c r="C3468">
        <v>-5.6407556595300702E-2</v>
      </c>
      <c r="D3468">
        <f t="shared" si="221"/>
        <v>1.5202812819420999E-3</v>
      </c>
      <c r="E3468" s="36">
        <f t="shared" si="222"/>
        <v>1.5202812819420999E-3</v>
      </c>
      <c r="F3468">
        <f t="shared" si="223"/>
        <v>2.6244398852996875</v>
      </c>
      <c r="G3468" s="27">
        <f t="shared" si="224"/>
        <v>2.6244398852996875</v>
      </c>
    </row>
    <row r="3469" spans="1:7" x14ac:dyDescent="0.3">
      <c r="A3469">
        <v>33515</v>
      </c>
      <c r="B3469">
        <v>-5.9960022092741198E-2</v>
      </c>
      <c r="C3469">
        <v>-5.8619984787273101E-2</v>
      </c>
      <c r="D3469">
        <f t="shared" si="221"/>
        <v>1.3400373054680975E-3</v>
      </c>
      <c r="E3469" s="36">
        <f t="shared" si="222"/>
        <v>1.3400373054680975E-3</v>
      </c>
      <c r="F3469">
        <f t="shared" si="223"/>
        <v>2.2348846092742241</v>
      </c>
      <c r="G3469" s="27">
        <f t="shared" si="224"/>
        <v>2.2348846092742241</v>
      </c>
    </row>
    <row r="3470" spans="1:7" x14ac:dyDescent="0.3">
      <c r="A3470">
        <v>33516</v>
      </c>
      <c r="B3470">
        <v>-6.0038180383454598E-2</v>
      </c>
      <c r="C3470">
        <v>-5.8899668242277901E-2</v>
      </c>
      <c r="D3470">
        <f t="shared" si="221"/>
        <v>1.1385121411766966E-3</v>
      </c>
      <c r="E3470" s="36">
        <f t="shared" si="222"/>
        <v>1.1385121411766966E-3</v>
      </c>
      <c r="F3470">
        <f t="shared" si="223"/>
        <v>1.8963135356621321</v>
      </c>
      <c r="G3470" s="27">
        <f t="shared" si="224"/>
        <v>1.8963135356621321</v>
      </c>
    </row>
    <row r="3471" spans="1:7" x14ac:dyDescent="0.3">
      <c r="A3471">
        <v>33517</v>
      </c>
      <c r="B3471">
        <v>-6.0094276732526701E-2</v>
      </c>
      <c r="C3471">
        <v>-5.9199147683518402E-2</v>
      </c>
      <c r="D3471">
        <f t="shared" si="221"/>
        <v>8.9512904900829887E-4</v>
      </c>
      <c r="E3471" s="36">
        <f t="shared" si="222"/>
        <v>8.9512904900829887E-4</v>
      </c>
      <c r="F3471">
        <f t="shared" si="223"/>
        <v>1.4895412636255263</v>
      </c>
      <c r="G3471" s="27">
        <f t="shared" si="224"/>
        <v>1.4895412636255263</v>
      </c>
    </row>
    <row r="3472" spans="1:7" x14ac:dyDescent="0.3">
      <c r="A3472">
        <v>33518</v>
      </c>
      <c r="B3472">
        <v>-6.04964564986403E-2</v>
      </c>
      <c r="C3472">
        <v>-5.9408340640127802E-2</v>
      </c>
      <c r="D3472">
        <f t="shared" si="221"/>
        <v>1.0881158585124978E-3</v>
      </c>
      <c r="E3472" s="36">
        <f t="shared" si="222"/>
        <v>1.0881158585124978E-3</v>
      </c>
      <c r="F3472">
        <f t="shared" si="223"/>
        <v>1.7986439561744481</v>
      </c>
      <c r="G3472" s="27">
        <f t="shared" si="224"/>
        <v>1.7986439561744481</v>
      </c>
    </row>
    <row r="3473" spans="1:7" x14ac:dyDescent="0.3">
      <c r="A3473">
        <v>33519</v>
      </c>
      <c r="B3473">
        <v>-6.0909466671073401E-2</v>
      </c>
      <c r="C3473">
        <v>-5.9773009256317303E-2</v>
      </c>
      <c r="D3473">
        <f t="shared" si="221"/>
        <v>1.136457414756098E-3</v>
      </c>
      <c r="E3473" s="36">
        <f t="shared" si="222"/>
        <v>1.136457414756098E-3</v>
      </c>
      <c r="F3473">
        <f t="shared" si="223"/>
        <v>1.8658140956860727</v>
      </c>
      <c r="G3473" s="27">
        <f t="shared" si="224"/>
        <v>1.8658140956860727</v>
      </c>
    </row>
    <row r="3474" spans="1:7" x14ac:dyDescent="0.3">
      <c r="A3474">
        <v>33520</v>
      </c>
      <c r="B3474">
        <v>-6.1303522862611398E-2</v>
      </c>
      <c r="C3474">
        <v>-5.99584183245132E-2</v>
      </c>
      <c r="D3474">
        <f t="shared" si="221"/>
        <v>1.3451045380981977E-3</v>
      </c>
      <c r="E3474" s="36">
        <f t="shared" si="222"/>
        <v>1.3451045380981977E-3</v>
      </c>
      <c r="F3474">
        <f t="shared" si="223"/>
        <v>2.1941716809860004</v>
      </c>
      <c r="G3474" s="27">
        <f t="shared" si="224"/>
        <v>2.1941716809860004</v>
      </c>
    </row>
    <row r="3475" spans="1:7" x14ac:dyDescent="0.3">
      <c r="A3475">
        <v>33521</v>
      </c>
      <c r="B3475">
        <v>-6.1721359974620103E-2</v>
      </c>
      <c r="C3475">
        <v>-6.0326747742975299E-2</v>
      </c>
      <c r="D3475">
        <f t="shared" si="221"/>
        <v>1.394612231644804E-3</v>
      </c>
      <c r="E3475" s="36">
        <f t="shared" si="222"/>
        <v>1.394612231644804E-3</v>
      </c>
      <c r="F3475">
        <f t="shared" si="223"/>
        <v>2.2595293302323056</v>
      </c>
      <c r="G3475" s="27">
        <f t="shared" si="224"/>
        <v>2.2595293302323056</v>
      </c>
    </row>
    <row r="3476" spans="1:7" x14ac:dyDescent="0.3">
      <c r="A3476">
        <v>33522</v>
      </c>
      <c r="B3476">
        <v>-6.0504987976250903E-2</v>
      </c>
      <c r="C3476">
        <v>-5.90308106975116E-2</v>
      </c>
      <c r="D3476">
        <f t="shared" si="221"/>
        <v>1.4741772787393026E-3</v>
      </c>
      <c r="E3476" s="36">
        <f t="shared" si="222"/>
        <v>1.4741772787393026E-3</v>
      </c>
      <c r="F3476">
        <f t="shared" si="223"/>
        <v>2.4364557833115161</v>
      </c>
      <c r="G3476" s="27">
        <f t="shared" si="224"/>
        <v>2.4364557833115161</v>
      </c>
    </row>
    <row r="3477" spans="1:7" x14ac:dyDescent="0.3">
      <c r="A3477">
        <v>33523</v>
      </c>
      <c r="B3477">
        <v>-6.1336929145982801E-2</v>
      </c>
      <c r="C3477">
        <v>-6.00386997387772E-2</v>
      </c>
      <c r="D3477">
        <f t="shared" si="221"/>
        <v>1.2982294072056005E-3</v>
      </c>
      <c r="E3477" s="36">
        <f t="shared" si="222"/>
        <v>1.2982294072056005E-3</v>
      </c>
      <c r="F3477">
        <f t="shared" si="223"/>
        <v>2.1165542932803096</v>
      </c>
      <c r="G3477" s="27">
        <f t="shared" si="224"/>
        <v>2.1165542932803096</v>
      </c>
    </row>
    <row r="3478" spans="1:7" x14ac:dyDescent="0.3">
      <c r="A3478">
        <v>33524</v>
      </c>
      <c r="B3478">
        <v>-6.2190806702944898E-2</v>
      </c>
      <c r="C3478">
        <v>-6.0970818204285897E-2</v>
      </c>
      <c r="D3478">
        <f t="shared" si="221"/>
        <v>1.2199884986590012E-3</v>
      </c>
      <c r="E3478" s="36">
        <f t="shared" si="222"/>
        <v>1.2199884986590012E-3</v>
      </c>
      <c r="F3478">
        <f t="shared" si="223"/>
        <v>1.9616862416438661</v>
      </c>
      <c r="G3478" s="27">
        <f t="shared" si="224"/>
        <v>1.9616862416438661</v>
      </c>
    </row>
    <row r="3479" spans="1:7" x14ac:dyDescent="0.3">
      <c r="A3479">
        <v>33525</v>
      </c>
      <c r="B3479">
        <v>-6.3022315764248396E-2</v>
      </c>
      <c r="C3479">
        <v>-6.1844291698839399E-2</v>
      </c>
      <c r="D3479">
        <f t="shared" si="221"/>
        <v>1.1780240654089974E-3</v>
      </c>
      <c r="E3479" s="36">
        <f t="shared" si="222"/>
        <v>1.1780240654089974E-3</v>
      </c>
      <c r="F3479">
        <f t="shared" si="223"/>
        <v>1.8692173575717328</v>
      </c>
      <c r="G3479" s="27">
        <f t="shared" si="224"/>
        <v>1.8692173575717328</v>
      </c>
    </row>
    <row r="3480" spans="1:7" x14ac:dyDescent="0.3">
      <c r="A3480">
        <v>33526</v>
      </c>
      <c r="B3480">
        <v>-6.4661964392736096E-2</v>
      </c>
      <c r="C3480">
        <v>-6.3649538066074707E-2</v>
      </c>
      <c r="D3480">
        <f t="shared" si="221"/>
        <v>1.0124263266613892E-3</v>
      </c>
      <c r="E3480" s="36">
        <f t="shared" si="222"/>
        <v>1.0124263266613892E-3</v>
      </c>
      <c r="F3480">
        <f t="shared" si="223"/>
        <v>1.5657215739878168</v>
      </c>
      <c r="G3480" s="27">
        <f t="shared" si="224"/>
        <v>1.5657215739878168</v>
      </c>
    </row>
    <row r="3481" spans="1:7" x14ac:dyDescent="0.3">
      <c r="A3481">
        <v>33527</v>
      </c>
      <c r="B3481">
        <v>-6.6322318570246605E-2</v>
      </c>
      <c r="C3481">
        <v>-6.5275582522794695E-2</v>
      </c>
      <c r="D3481">
        <f t="shared" si="221"/>
        <v>1.04673604745191E-3</v>
      </c>
      <c r="E3481" s="36">
        <f t="shared" si="222"/>
        <v>1.04673604745191E-3</v>
      </c>
      <c r="F3481">
        <f t="shared" si="223"/>
        <v>1.5782561135030866</v>
      </c>
      <c r="G3481" s="27">
        <f t="shared" si="224"/>
        <v>1.5782561135030866</v>
      </c>
    </row>
    <row r="3482" spans="1:7" x14ac:dyDescent="0.3">
      <c r="A3482">
        <v>33528</v>
      </c>
      <c r="B3482">
        <v>-6.7996339654034094E-2</v>
      </c>
      <c r="C3482">
        <v>-6.7268971100553604E-2</v>
      </c>
      <c r="D3482">
        <f t="shared" si="221"/>
        <v>7.2736855348048968E-4</v>
      </c>
      <c r="E3482" s="36">
        <f t="shared" si="222"/>
        <v>7.2736855348048968E-4</v>
      </c>
      <c r="F3482">
        <f t="shared" si="223"/>
        <v>1.0697172188699371</v>
      </c>
      <c r="G3482" s="27">
        <f t="shared" si="224"/>
        <v>1.0697172188699371</v>
      </c>
    </row>
    <row r="3483" spans="1:7" x14ac:dyDescent="0.3">
      <c r="A3483">
        <v>33529</v>
      </c>
      <c r="B3483">
        <v>-6.9683379085084596E-2</v>
      </c>
      <c r="C3483">
        <v>-6.9006977756225205E-2</v>
      </c>
      <c r="D3483">
        <f t="shared" si="221"/>
        <v>6.7640132885939119E-4</v>
      </c>
      <c r="E3483" s="36">
        <f t="shared" si="222"/>
        <v>6.7640132885939119E-4</v>
      </c>
      <c r="F3483">
        <f t="shared" si="223"/>
        <v>0.97067814124440432</v>
      </c>
      <c r="G3483" s="27">
        <f t="shared" si="224"/>
        <v>0.97067814124440432</v>
      </c>
    </row>
    <row r="3484" spans="1:7" x14ac:dyDescent="0.3">
      <c r="A3484">
        <v>33530</v>
      </c>
      <c r="B3484">
        <v>-7.1347392171670701E-2</v>
      </c>
      <c r="C3484">
        <v>-7.0615318177036798E-2</v>
      </c>
      <c r="D3484">
        <f t="shared" si="221"/>
        <v>7.3207399463390277E-4</v>
      </c>
      <c r="E3484" s="36">
        <f t="shared" si="222"/>
        <v>7.3207399463390277E-4</v>
      </c>
      <c r="F3484">
        <f t="shared" si="223"/>
        <v>1.0260697305830628</v>
      </c>
      <c r="G3484" s="27">
        <f t="shared" si="224"/>
        <v>1.0260697305830628</v>
      </c>
    </row>
    <row r="3485" spans="1:7" x14ac:dyDescent="0.3">
      <c r="A3485">
        <v>33531</v>
      </c>
      <c r="B3485">
        <v>-7.3000970510301105E-2</v>
      </c>
      <c r="C3485">
        <v>-7.2338492695641105E-2</v>
      </c>
      <c r="D3485">
        <f t="shared" si="221"/>
        <v>6.6247781466000077E-4</v>
      </c>
      <c r="E3485" s="36">
        <f t="shared" si="222"/>
        <v>6.6247781466000077E-4</v>
      </c>
      <c r="F3485">
        <f t="shared" si="223"/>
        <v>0.90749179090231291</v>
      </c>
      <c r="G3485" s="27">
        <f t="shared" si="224"/>
        <v>0.90749179090231291</v>
      </c>
    </row>
    <row r="3486" spans="1:7" x14ac:dyDescent="0.3">
      <c r="A3486">
        <v>33532</v>
      </c>
      <c r="B3486">
        <v>-7.4665118247777301E-2</v>
      </c>
      <c r="C3486">
        <v>-7.3853928057766902E-2</v>
      </c>
      <c r="D3486">
        <f t="shared" si="221"/>
        <v>8.111901900103996E-4</v>
      </c>
      <c r="E3486" s="36">
        <f t="shared" si="222"/>
        <v>8.111901900103996E-4</v>
      </c>
      <c r="F3486">
        <f t="shared" si="223"/>
        <v>1.0864379633317567</v>
      </c>
      <c r="G3486" s="27">
        <f t="shared" si="224"/>
        <v>1.0864379633317567</v>
      </c>
    </row>
    <row r="3487" spans="1:7" x14ac:dyDescent="0.3">
      <c r="A3487">
        <v>33533</v>
      </c>
      <c r="B3487">
        <v>-7.6333772711641101E-2</v>
      </c>
      <c r="C3487">
        <v>-7.5638091083325795E-2</v>
      </c>
      <c r="D3487">
        <f t="shared" si="221"/>
        <v>6.9568162831530611E-4</v>
      </c>
      <c r="E3487" s="36">
        <f t="shared" si="222"/>
        <v>6.9568162831530611E-4</v>
      </c>
      <c r="F3487">
        <f t="shared" si="223"/>
        <v>0.9113680663253958</v>
      </c>
      <c r="G3487" s="27">
        <f t="shared" si="224"/>
        <v>0.9113680663253958</v>
      </c>
    </row>
    <row r="3488" spans="1:7" x14ac:dyDescent="0.3">
      <c r="A3488">
        <v>33534</v>
      </c>
      <c r="B3488">
        <v>-7.7933172253092597E-2</v>
      </c>
      <c r="C3488">
        <v>-7.7303732618822799E-2</v>
      </c>
      <c r="D3488">
        <f t="shared" si="221"/>
        <v>6.2943963426979888E-4</v>
      </c>
      <c r="E3488" s="36">
        <f t="shared" si="222"/>
        <v>6.2943963426979888E-4</v>
      </c>
      <c r="F3488">
        <f t="shared" si="223"/>
        <v>0.80766587073557894</v>
      </c>
      <c r="G3488" s="27">
        <f t="shared" si="224"/>
        <v>0.80766587073557894</v>
      </c>
    </row>
    <row r="3489" spans="1:7" x14ac:dyDescent="0.3">
      <c r="A3489">
        <v>33535</v>
      </c>
      <c r="B3489">
        <v>-7.9423426642051501E-2</v>
      </c>
      <c r="C3489">
        <v>-7.8629682800286496E-2</v>
      </c>
      <c r="D3489">
        <f t="shared" si="221"/>
        <v>7.9374384176500445E-4</v>
      </c>
      <c r="E3489" s="36">
        <f t="shared" si="222"/>
        <v>7.9374384176500445E-4</v>
      </c>
      <c r="F3489">
        <f t="shared" si="223"/>
        <v>0.99938251889115681</v>
      </c>
      <c r="G3489" s="27">
        <f t="shared" si="224"/>
        <v>0.99938251889115681</v>
      </c>
    </row>
    <row r="3490" spans="1:7" x14ac:dyDescent="0.3">
      <c r="A3490">
        <v>33536</v>
      </c>
      <c r="B3490">
        <v>-8.0864886601325403E-2</v>
      </c>
      <c r="C3490">
        <v>-7.9974444545965306E-2</v>
      </c>
      <c r="D3490">
        <f t="shared" si="221"/>
        <v>8.9044205536009668E-4</v>
      </c>
      <c r="E3490" s="36">
        <f t="shared" si="222"/>
        <v>8.9044205536009668E-4</v>
      </c>
      <c r="F3490">
        <f t="shared" si="223"/>
        <v>1.1011479676588107</v>
      </c>
      <c r="G3490" s="27">
        <f t="shared" si="224"/>
        <v>1.1011479676588107</v>
      </c>
    </row>
    <row r="3491" spans="1:7" x14ac:dyDescent="0.3">
      <c r="A3491">
        <v>33537</v>
      </c>
      <c r="B3491">
        <v>-8.0481498271748095E-2</v>
      </c>
      <c r="C3491">
        <v>-7.9286436075785796E-2</v>
      </c>
      <c r="D3491">
        <f t="shared" si="221"/>
        <v>1.1950621959622987E-3</v>
      </c>
      <c r="E3491" s="36">
        <f t="shared" si="222"/>
        <v>1.1950621959622987E-3</v>
      </c>
      <c r="F3491">
        <f t="shared" si="223"/>
        <v>1.4848905917818984</v>
      </c>
      <c r="G3491" s="27">
        <f t="shared" si="224"/>
        <v>1.4848905917818984</v>
      </c>
    </row>
    <row r="3492" spans="1:7" x14ac:dyDescent="0.3">
      <c r="A3492">
        <v>33538</v>
      </c>
      <c r="B3492">
        <v>-8.0248652383502594E-2</v>
      </c>
      <c r="C3492">
        <v>-7.91176214432769E-2</v>
      </c>
      <c r="D3492">
        <f t="shared" si="221"/>
        <v>1.1310309402256941E-3</v>
      </c>
      <c r="E3492" s="36">
        <f t="shared" si="222"/>
        <v>1.1310309402256941E-3</v>
      </c>
      <c r="F3492">
        <f t="shared" si="223"/>
        <v>1.4094080169976908</v>
      </c>
      <c r="G3492" s="27">
        <f t="shared" si="224"/>
        <v>1.4094080169976908</v>
      </c>
    </row>
    <row r="3493" spans="1:7" x14ac:dyDescent="0.3">
      <c r="A3493">
        <v>33539</v>
      </c>
      <c r="B3493">
        <v>-7.9976585531013403E-2</v>
      </c>
      <c r="C3493">
        <v>-7.8985700509319204E-2</v>
      </c>
      <c r="D3493">
        <f t="shared" si="221"/>
        <v>9.908850216941989E-4</v>
      </c>
      <c r="E3493" s="36">
        <f t="shared" si="222"/>
        <v>9.908850216941989E-4</v>
      </c>
      <c r="F3493">
        <f t="shared" si="223"/>
        <v>1.2389688996036878</v>
      </c>
      <c r="G3493" s="27">
        <f t="shared" si="224"/>
        <v>1.2389688996036878</v>
      </c>
    </row>
    <row r="3494" spans="1:7" x14ac:dyDescent="0.3">
      <c r="A3494">
        <v>33540</v>
      </c>
      <c r="B3494">
        <v>-7.9746068559170602E-2</v>
      </c>
      <c r="C3494">
        <v>-7.8737290371834703E-2</v>
      </c>
      <c r="D3494">
        <f t="shared" si="221"/>
        <v>1.0087781873358986E-3</v>
      </c>
      <c r="E3494" s="36">
        <f t="shared" si="222"/>
        <v>1.0087781873358986E-3</v>
      </c>
      <c r="F3494">
        <f t="shared" si="223"/>
        <v>1.2649879869468394</v>
      </c>
      <c r="G3494" s="27">
        <f t="shared" si="224"/>
        <v>1.2649879869468394</v>
      </c>
    </row>
    <row r="3495" spans="1:7" x14ac:dyDescent="0.3">
      <c r="A3495">
        <v>33541</v>
      </c>
      <c r="B3495">
        <v>-7.9479947538650994E-2</v>
      </c>
      <c r="C3495">
        <v>-7.8563829271096897E-2</v>
      </c>
      <c r="D3495">
        <f t="shared" si="221"/>
        <v>9.1611826755409742E-4</v>
      </c>
      <c r="E3495" s="36">
        <f t="shared" si="222"/>
        <v>9.1611826755409742E-4</v>
      </c>
      <c r="F3495">
        <f t="shared" si="223"/>
        <v>1.1526407552151319</v>
      </c>
      <c r="G3495" s="27">
        <f t="shared" si="224"/>
        <v>1.1526407552151319</v>
      </c>
    </row>
    <row r="3496" spans="1:7" x14ac:dyDescent="0.3">
      <c r="A3496">
        <v>33542</v>
      </c>
      <c r="B3496">
        <v>-7.8812343687914801E-2</v>
      </c>
      <c r="C3496">
        <v>-7.8021732681158806E-2</v>
      </c>
      <c r="D3496">
        <f t="shared" si="221"/>
        <v>7.9061100675599516E-4</v>
      </c>
      <c r="E3496" s="36">
        <f t="shared" si="222"/>
        <v>7.9061100675599516E-4</v>
      </c>
      <c r="F3496">
        <f t="shared" si="223"/>
        <v>1.0031563201402784</v>
      </c>
      <c r="G3496" s="27">
        <f t="shared" si="224"/>
        <v>1.0031563201402784</v>
      </c>
    </row>
    <row r="3497" spans="1:7" x14ac:dyDescent="0.3">
      <c r="A3497">
        <v>33543</v>
      </c>
      <c r="B3497">
        <v>-7.8144926285682106E-2</v>
      </c>
      <c r="C3497">
        <v>-7.7406947778926594E-2</v>
      </c>
      <c r="D3497">
        <f t="shared" si="221"/>
        <v>7.379785067555128E-4</v>
      </c>
      <c r="E3497" s="36">
        <f t="shared" si="222"/>
        <v>7.379785067555128E-4</v>
      </c>
      <c r="F3497">
        <f t="shared" si="223"/>
        <v>0.94437162056767698</v>
      </c>
      <c r="G3497" s="27">
        <f t="shared" si="224"/>
        <v>0.94437162056767698</v>
      </c>
    </row>
    <row r="3498" spans="1:7" x14ac:dyDescent="0.3">
      <c r="A3498">
        <v>33544</v>
      </c>
      <c r="B3498">
        <v>-7.7430477505488995E-2</v>
      </c>
      <c r="C3498">
        <v>-7.6813941638219793E-2</v>
      </c>
      <c r="D3498">
        <f t="shared" si="221"/>
        <v>6.1653586726920229E-4</v>
      </c>
      <c r="E3498" s="36">
        <f t="shared" si="222"/>
        <v>6.1653586726920229E-4</v>
      </c>
      <c r="F3498">
        <f t="shared" si="223"/>
        <v>0.79624443388651001</v>
      </c>
      <c r="G3498" s="27">
        <f t="shared" si="224"/>
        <v>0.79624443388651001</v>
      </c>
    </row>
    <row r="3499" spans="1:7" x14ac:dyDescent="0.3">
      <c r="A3499">
        <v>33545</v>
      </c>
      <c r="B3499">
        <v>-7.6759326576664802E-2</v>
      </c>
      <c r="C3499">
        <v>-7.6267515271320002E-2</v>
      </c>
      <c r="D3499">
        <f t="shared" si="221"/>
        <v>4.9181130534479978E-4</v>
      </c>
      <c r="E3499" s="36">
        <f t="shared" si="222"/>
        <v>4.9181130534479978E-4</v>
      </c>
      <c r="F3499">
        <f t="shared" si="223"/>
        <v>0.64071862961642079</v>
      </c>
      <c r="G3499" s="27">
        <f t="shared" si="224"/>
        <v>0.64071862961642079</v>
      </c>
    </row>
    <row r="3500" spans="1:7" x14ac:dyDescent="0.3">
      <c r="A3500">
        <v>33546</v>
      </c>
      <c r="B3500">
        <v>-7.6886355148657395E-2</v>
      </c>
      <c r="C3500">
        <v>-7.6446158711521703E-2</v>
      </c>
      <c r="D3500">
        <f t="shared" si="221"/>
        <v>4.4019643713569256E-4</v>
      </c>
      <c r="E3500" s="36">
        <f t="shared" si="222"/>
        <v>4.4019643713569256E-4</v>
      </c>
      <c r="F3500">
        <f t="shared" si="223"/>
        <v>0.57252868377566646</v>
      </c>
      <c r="G3500" s="27">
        <f t="shared" si="224"/>
        <v>0.57252868377566646</v>
      </c>
    </row>
    <row r="3501" spans="1:7" x14ac:dyDescent="0.3">
      <c r="A3501">
        <v>33547</v>
      </c>
      <c r="B3501">
        <v>-7.7053158769560204E-2</v>
      </c>
      <c r="C3501">
        <v>-7.6637998097963803E-2</v>
      </c>
      <c r="D3501">
        <f t="shared" si="221"/>
        <v>4.1516067159640124E-4</v>
      </c>
      <c r="E3501" s="36">
        <f t="shared" si="222"/>
        <v>4.1516067159640124E-4</v>
      </c>
      <c r="F3501">
        <f t="shared" si="223"/>
        <v>0.53879773162578015</v>
      </c>
      <c r="G3501" s="27">
        <f t="shared" si="224"/>
        <v>0.53879773162578015</v>
      </c>
    </row>
    <row r="3502" spans="1:7" x14ac:dyDescent="0.3">
      <c r="A3502">
        <v>33548</v>
      </c>
      <c r="B3502">
        <v>-7.7234874454118099E-2</v>
      </c>
      <c r="C3502">
        <v>-7.6764325773546097E-2</v>
      </c>
      <c r="D3502">
        <f t="shared" si="221"/>
        <v>4.7054868057200272E-4</v>
      </c>
      <c r="E3502" s="36">
        <f t="shared" si="222"/>
        <v>4.7054868057200272E-4</v>
      </c>
      <c r="F3502">
        <f t="shared" si="223"/>
        <v>0.60924379549750596</v>
      </c>
      <c r="G3502" s="27">
        <f t="shared" si="224"/>
        <v>0.60924379549750596</v>
      </c>
    </row>
    <row r="3503" spans="1:7" x14ac:dyDescent="0.3">
      <c r="A3503">
        <v>33549</v>
      </c>
      <c r="B3503">
        <v>-7.7363590877678801E-2</v>
      </c>
      <c r="C3503">
        <v>-7.6954352785486305E-2</v>
      </c>
      <c r="D3503">
        <f t="shared" si="221"/>
        <v>4.0923809219249596E-4</v>
      </c>
      <c r="E3503" s="36">
        <f t="shared" si="222"/>
        <v>4.0923809219249596E-4</v>
      </c>
      <c r="F3503">
        <f t="shared" si="223"/>
        <v>0.52898021866584621</v>
      </c>
      <c r="G3503" s="27">
        <f t="shared" si="224"/>
        <v>0.52898021866584621</v>
      </c>
    </row>
    <row r="3504" spans="1:7" x14ac:dyDescent="0.3">
      <c r="A3504">
        <v>33550</v>
      </c>
      <c r="B3504">
        <v>-7.8081814391640803E-2</v>
      </c>
      <c r="C3504">
        <v>-7.7760882897172701E-2</v>
      </c>
      <c r="D3504">
        <f t="shared" si="221"/>
        <v>3.2093149446810187E-4</v>
      </c>
      <c r="E3504" s="36">
        <f t="shared" si="222"/>
        <v>3.2093149446810187E-4</v>
      </c>
      <c r="F3504">
        <f t="shared" si="223"/>
        <v>0.41101951455479985</v>
      </c>
      <c r="G3504" s="27">
        <f t="shared" si="224"/>
        <v>0.41101951455479985</v>
      </c>
    </row>
    <row r="3505" spans="1:7" x14ac:dyDescent="0.3">
      <c r="A3505">
        <v>33551</v>
      </c>
      <c r="B3505">
        <v>-7.8727038544199393E-2</v>
      </c>
      <c r="C3505">
        <v>-7.8282185827998396E-2</v>
      </c>
      <c r="D3505">
        <f t="shared" si="221"/>
        <v>4.4485271620099687E-4</v>
      </c>
      <c r="E3505" s="36">
        <f t="shared" si="222"/>
        <v>4.4485271620099687E-4</v>
      </c>
      <c r="F3505">
        <f t="shared" si="223"/>
        <v>0.56505709401382487</v>
      </c>
      <c r="G3505" s="27">
        <f t="shared" si="224"/>
        <v>0.56505709401382487</v>
      </c>
    </row>
    <row r="3506" spans="1:7" x14ac:dyDescent="0.3">
      <c r="A3506">
        <v>33552</v>
      </c>
      <c r="B3506">
        <v>-7.9384641244731102E-2</v>
      </c>
      <c r="C3506">
        <v>-7.8866656993599404E-2</v>
      </c>
      <c r="D3506">
        <f t="shared" si="221"/>
        <v>5.1798425113169788E-4</v>
      </c>
      <c r="E3506" s="36">
        <f t="shared" si="222"/>
        <v>5.1798425113169788E-4</v>
      </c>
      <c r="F3506">
        <f t="shared" si="223"/>
        <v>0.65249932859786952</v>
      </c>
      <c r="G3506" s="27">
        <f t="shared" si="224"/>
        <v>0.65249932859786952</v>
      </c>
    </row>
    <row r="3507" spans="1:7" x14ac:dyDescent="0.3">
      <c r="A3507">
        <v>33553</v>
      </c>
      <c r="B3507">
        <v>-7.9898016790026005E-2</v>
      </c>
      <c r="C3507">
        <v>-7.9404618258510098E-2</v>
      </c>
      <c r="D3507">
        <f t="shared" si="221"/>
        <v>4.9339853151590674E-4</v>
      </c>
      <c r="E3507" s="36">
        <f t="shared" si="222"/>
        <v>4.9339853151590674E-4</v>
      </c>
      <c r="F3507">
        <f t="shared" si="223"/>
        <v>0.61753539241477107</v>
      </c>
      <c r="G3507" s="27">
        <f t="shared" si="224"/>
        <v>0.61753539241477107</v>
      </c>
    </row>
    <row r="3508" spans="1:7" x14ac:dyDescent="0.3">
      <c r="A3508">
        <v>33554</v>
      </c>
      <c r="B3508">
        <v>-7.9142787790414504E-2</v>
      </c>
      <c r="C3508">
        <v>-7.8638774168690098E-2</v>
      </c>
      <c r="D3508">
        <f t="shared" si="221"/>
        <v>5.0401362172440567E-4</v>
      </c>
      <c r="E3508" s="36">
        <f t="shared" si="222"/>
        <v>5.0401362172440567E-4</v>
      </c>
      <c r="F3508">
        <f t="shared" si="223"/>
        <v>0.63684087431836711</v>
      </c>
      <c r="G3508" s="27">
        <f t="shared" si="224"/>
        <v>0.63684087431836711</v>
      </c>
    </row>
    <row r="3509" spans="1:7" x14ac:dyDescent="0.3">
      <c r="A3509">
        <v>33555</v>
      </c>
      <c r="B3509">
        <v>-7.8224382727714106E-2</v>
      </c>
      <c r="C3509">
        <v>-7.7877633714997202E-2</v>
      </c>
      <c r="D3509">
        <f t="shared" si="221"/>
        <v>3.4674901271690428E-4</v>
      </c>
      <c r="E3509" s="36">
        <f t="shared" si="222"/>
        <v>3.4674901271690428E-4</v>
      </c>
      <c r="F3509">
        <f t="shared" si="223"/>
        <v>0.44327484682605822</v>
      </c>
      <c r="G3509" s="27">
        <f t="shared" si="224"/>
        <v>0.44327484682605822</v>
      </c>
    </row>
    <row r="3510" spans="1:7" x14ac:dyDescent="0.3">
      <c r="A3510">
        <v>33556</v>
      </c>
      <c r="B3510">
        <v>-7.7569829907717894E-2</v>
      </c>
      <c r="C3510">
        <v>-7.6850557453097504E-2</v>
      </c>
      <c r="D3510">
        <f t="shared" si="221"/>
        <v>7.1927245462038991E-4</v>
      </c>
      <c r="E3510" s="36">
        <f t="shared" si="222"/>
        <v>7.1927245462038991E-4</v>
      </c>
      <c r="F3510">
        <f t="shared" si="223"/>
        <v>0.92725800156592209</v>
      </c>
      <c r="G3510" s="27">
        <f t="shared" si="224"/>
        <v>0.92725800156592209</v>
      </c>
    </row>
    <row r="3511" spans="1:7" x14ac:dyDescent="0.3">
      <c r="A3511">
        <v>33557</v>
      </c>
      <c r="B3511">
        <v>-7.6682619960008497E-2</v>
      </c>
      <c r="C3511">
        <v>-7.6075324763102303E-2</v>
      </c>
      <c r="D3511">
        <f t="shared" si="221"/>
        <v>6.0729519690619349E-4</v>
      </c>
      <c r="E3511" s="36">
        <f t="shared" si="222"/>
        <v>6.0729519690619349E-4</v>
      </c>
      <c r="F3511">
        <f t="shared" si="223"/>
        <v>0.79195937387495363</v>
      </c>
      <c r="G3511" s="27">
        <f t="shared" si="224"/>
        <v>0.79195937387495363</v>
      </c>
    </row>
    <row r="3512" spans="1:7" x14ac:dyDescent="0.3">
      <c r="A3512">
        <v>33558</v>
      </c>
      <c r="B3512">
        <v>-7.5154339834307804E-2</v>
      </c>
      <c r="C3512">
        <v>-7.4311161906182102E-2</v>
      </c>
      <c r="D3512">
        <f t="shared" si="221"/>
        <v>8.431779281257018E-4</v>
      </c>
      <c r="E3512" s="36">
        <f t="shared" si="222"/>
        <v>8.431779281257018E-4</v>
      </c>
      <c r="F3512">
        <f t="shared" si="223"/>
        <v>1.1219284607976727</v>
      </c>
      <c r="G3512" s="27">
        <f t="shared" si="224"/>
        <v>1.1219284607976727</v>
      </c>
    </row>
    <row r="3513" spans="1:7" x14ac:dyDescent="0.3">
      <c r="A3513">
        <v>33559</v>
      </c>
      <c r="B3513">
        <v>-7.3758842296831106E-2</v>
      </c>
      <c r="C3513">
        <v>-7.2721388540091594E-2</v>
      </c>
      <c r="D3513">
        <f t="shared" si="221"/>
        <v>1.037453756739512E-3</v>
      </c>
      <c r="E3513" s="36">
        <f t="shared" si="222"/>
        <v>1.037453756739512E-3</v>
      </c>
      <c r="F3513">
        <f t="shared" si="223"/>
        <v>1.4065483194061521</v>
      </c>
      <c r="G3513" s="27">
        <f t="shared" si="224"/>
        <v>1.4065483194061521</v>
      </c>
    </row>
    <row r="3514" spans="1:7" x14ac:dyDescent="0.3">
      <c r="A3514">
        <v>33560</v>
      </c>
      <c r="B3514">
        <v>-7.2240793308857895E-2</v>
      </c>
      <c r="C3514">
        <v>-7.0405169963931202E-2</v>
      </c>
      <c r="D3514">
        <f t="shared" si="221"/>
        <v>1.8356233449266929E-3</v>
      </c>
      <c r="E3514" s="36">
        <f t="shared" si="222"/>
        <v>1.8356233449266929E-3</v>
      </c>
      <c r="F3514">
        <f t="shared" si="223"/>
        <v>2.5409789411900268</v>
      </c>
      <c r="G3514" s="27">
        <f t="shared" si="224"/>
        <v>2.5409789411900268</v>
      </c>
    </row>
    <row r="3515" spans="1:7" x14ac:dyDescent="0.3">
      <c r="A3515">
        <v>33561</v>
      </c>
      <c r="B3515">
        <v>-6.9067192983217396E-2</v>
      </c>
      <c r="C3515">
        <v>-6.7972753732092703E-2</v>
      </c>
      <c r="D3515">
        <f t="shared" si="221"/>
        <v>1.0944392511246931E-3</v>
      </c>
      <c r="E3515" s="36">
        <f t="shared" si="222"/>
        <v>1.0944392511246931E-3</v>
      </c>
      <c r="F3515">
        <f t="shared" si="223"/>
        <v>1.5846007400223003</v>
      </c>
      <c r="G3515" s="27">
        <f t="shared" si="224"/>
        <v>1.5846007400223003</v>
      </c>
    </row>
    <row r="3516" spans="1:7" x14ac:dyDescent="0.3">
      <c r="A3516">
        <v>33562</v>
      </c>
      <c r="B3516">
        <v>-6.7777073534853904E-2</v>
      </c>
      <c r="C3516">
        <v>-6.66881124327907E-2</v>
      </c>
      <c r="D3516">
        <f t="shared" si="221"/>
        <v>1.0889611020632045E-3</v>
      </c>
      <c r="E3516" s="36">
        <f t="shared" si="222"/>
        <v>1.0889611020632045E-3</v>
      </c>
      <c r="F3516">
        <f t="shared" si="223"/>
        <v>1.606680615242577</v>
      </c>
      <c r="G3516" s="27">
        <f t="shared" si="224"/>
        <v>1.606680615242577</v>
      </c>
    </row>
    <row r="3517" spans="1:7" x14ac:dyDescent="0.3">
      <c r="A3517">
        <v>33563</v>
      </c>
      <c r="B3517">
        <v>-6.6510849078538894E-2</v>
      </c>
      <c r="C3517">
        <v>-6.5526923196452702E-2</v>
      </c>
      <c r="D3517">
        <f t="shared" si="221"/>
        <v>9.8392588208619236E-4</v>
      </c>
      <c r="E3517" s="36">
        <f t="shared" si="222"/>
        <v>9.8392588208619236E-4</v>
      </c>
      <c r="F3517">
        <f t="shared" si="223"/>
        <v>1.4793464460577401</v>
      </c>
      <c r="G3517" s="27">
        <f t="shared" si="224"/>
        <v>1.4793464460577401</v>
      </c>
    </row>
    <row r="3518" spans="1:7" x14ac:dyDescent="0.3">
      <c r="A3518">
        <v>33564</v>
      </c>
      <c r="B3518">
        <v>-6.5110901459034504E-2</v>
      </c>
      <c r="C3518">
        <v>-6.4367876533043197E-2</v>
      </c>
      <c r="D3518">
        <f t="shared" si="221"/>
        <v>7.4302492599130632E-4</v>
      </c>
      <c r="E3518" s="36">
        <f t="shared" si="222"/>
        <v>7.4302492599130632E-4</v>
      </c>
      <c r="F3518">
        <f t="shared" si="223"/>
        <v>1.1411682365644893</v>
      </c>
      <c r="G3518" s="27">
        <f t="shared" si="224"/>
        <v>1.1411682365644893</v>
      </c>
    </row>
    <row r="3519" spans="1:7" x14ac:dyDescent="0.3">
      <c r="A3519">
        <v>33565</v>
      </c>
      <c r="B3519">
        <v>-6.3915524715460401E-2</v>
      </c>
      <c r="C3519">
        <v>-6.3079346024875693E-2</v>
      </c>
      <c r="D3519">
        <f t="shared" si="221"/>
        <v>8.361786905847074E-4</v>
      </c>
      <c r="E3519" s="36">
        <f t="shared" si="222"/>
        <v>8.361786905847074E-4</v>
      </c>
      <c r="F3519">
        <f t="shared" si="223"/>
        <v>1.30825600557488</v>
      </c>
      <c r="G3519" s="27">
        <f t="shared" si="224"/>
        <v>1.30825600557488</v>
      </c>
    </row>
    <row r="3520" spans="1:7" x14ac:dyDescent="0.3">
      <c r="A3520">
        <v>33566</v>
      </c>
      <c r="B3520">
        <v>-6.3026782255679398E-2</v>
      </c>
      <c r="C3520">
        <v>-6.22574819019465E-2</v>
      </c>
      <c r="D3520">
        <f t="shared" si="221"/>
        <v>7.6930035373289768E-4</v>
      </c>
      <c r="E3520" s="36">
        <f t="shared" si="222"/>
        <v>7.6930035373289768E-4</v>
      </c>
      <c r="F3520">
        <f t="shared" si="223"/>
        <v>1.2205927800852872</v>
      </c>
      <c r="G3520" s="27">
        <f t="shared" si="224"/>
        <v>1.2205927800852872</v>
      </c>
    </row>
    <row r="3521" spans="1:7" x14ac:dyDescent="0.3">
      <c r="A3521">
        <v>33567</v>
      </c>
      <c r="B3521">
        <v>-6.2192564394993301E-2</v>
      </c>
      <c r="C3521">
        <v>-6.1587648483346698E-2</v>
      </c>
      <c r="D3521">
        <f t="shared" si="221"/>
        <v>6.0491591164660297E-4</v>
      </c>
      <c r="E3521" s="36">
        <f t="shared" si="222"/>
        <v>6.0491591164660297E-4</v>
      </c>
      <c r="F3521">
        <f t="shared" si="223"/>
        <v>0.97264989397237434</v>
      </c>
      <c r="G3521" s="27">
        <f t="shared" si="224"/>
        <v>0.97264989397237434</v>
      </c>
    </row>
    <row r="3522" spans="1:7" x14ac:dyDescent="0.3">
      <c r="A3522">
        <v>33568</v>
      </c>
      <c r="B3522">
        <v>-6.1347140535310499E-2</v>
      </c>
      <c r="C3522">
        <v>-6.05858738347127E-2</v>
      </c>
      <c r="D3522">
        <f t="shared" si="221"/>
        <v>7.6126670059779855E-4</v>
      </c>
      <c r="E3522" s="36">
        <f t="shared" si="222"/>
        <v>7.6126670059779855E-4</v>
      </c>
      <c r="F3522">
        <f t="shared" si="223"/>
        <v>1.2409163556036076</v>
      </c>
      <c r="G3522" s="27">
        <f t="shared" si="224"/>
        <v>1.2409163556036076</v>
      </c>
    </row>
    <row r="3523" spans="1:7" x14ac:dyDescent="0.3">
      <c r="A3523">
        <v>33569</v>
      </c>
      <c r="B3523">
        <v>-6.0463697243791401E-2</v>
      </c>
      <c r="C3523">
        <v>-5.9689909763124702E-2</v>
      </c>
      <c r="D3523">
        <f t="shared" si="221"/>
        <v>7.7378748066669889E-4</v>
      </c>
      <c r="E3523" s="36">
        <f t="shared" si="222"/>
        <v>7.7378748066669889E-4</v>
      </c>
      <c r="F3523">
        <f t="shared" si="223"/>
        <v>1.2797554829417146</v>
      </c>
      <c r="G3523" s="27">
        <f t="shared" si="224"/>
        <v>1.2797554829417146</v>
      </c>
    </row>
    <row r="3524" spans="1:7" x14ac:dyDescent="0.3">
      <c r="A3524">
        <v>33570</v>
      </c>
      <c r="B3524">
        <v>-5.9521387414330197E-2</v>
      </c>
      <c r="C3524">
        <v>-5.8762604381848597E-2</v>
      </c>
      <c r="D3524">
        <f t="shared" ref="D3524:D3554" si="225">ABS(B3524-C3524)</f>
        <v>7.5878303248159973E-4</v>
      </c>
      <c r="E3524" s="36">
        <f t="shared" ref="E3524:E3554" si="226">D3524</f>
        <v>7.5878303248159973E-4</v>
      </c>
      <c r="F3524">
        <f t="shared" ref="F3524:F3554" si="227">ABS(E3524/B3524)*100</f>
        <v>1.2748073683156742</v>
      </c>
      <c r="G3524" s="27">
        <f t="shared" ref="G3524:G3554" si="228">F3524</f>
        <v>1.2748073683156742</v>
      </c>
    </row>
    <row r="3525" spans="1:7" x14ac:dyDescent="0.3">
      <c r="A3525">
        <v>33571</v>
      </c>
      <c r="B3525">
        <v>-5.8588419791636599E-2</v>
      </c>
      <c r="C3525">
        <v>-5.7863987513342E-2</v>
      </c>
      <c r="D3525">
        <f t="shared" si="225"/>
        <v>7.2443227829459972E-4</v>
      </c>
      <c r="E3525" s="36">
        <f t="shared" si="226"/>
        <v>7.2443227829459972E-4</v>
      </c>
      <c r="F3525">
        <f t="shared" si="227"/>
        <v>1.2364769025533799</v>
      </c>
      <c r="G3525" s="27">
        <f t="shared" si="228"/>
        <v>1.2364769025533799</v>
      </c>
    </row>
    <row r="3526" spans="1:7" x14ac:dyDescent="0.3">
      <c r="A3526">
        <v>33572</v>
      </c>
      <c r="B3526">
        <v>-6.2484539424075697E-2</v>
      </c>
      <c r="C3526">
        <v>-6.22832118383271E-2</v>
      </c>
      <c r="D3526">
        <f t="shared" si="225"/>
        <v>2.013275857485966E-4</v>
      </c>
      <c r="E3526" s="36">
        <f t="shared" si="226"/>
        <v>2.013275857485966E-4</v>
      </c>
      <c r="F3526">
        <f t="shared" si="227"/>
        <v>0.3222038405087832</v>
      </c>
      <c r="G3526" s="27">
        <f t="shared" si="228"/>
        <v>0.3222038405087832</v>
      </c>
    </row>
    <row r="3527" spans="1:7" x14ac:dyDescent="0.3">
      <c r="A3527">
        <v>33573</v>
      </c>
      <c r="B3527">
        <v>-6.3108181753324402E-2</v>
      </c>
      <c r="C3527">
        <v>-6.23072870734451E-2</v>
      </c>
      <c r="D3527">
        <f t="shared" si="225"/>
        <v>8.0089467987930207E-4</v>
      </c>
      <c r="E3527" s="36">
        <f t="shared" si="226"/>
        <v>8.0089467987930207E-4</v>
      </c>
      <c r="F3527">
        <f t="shared" si="227"/>
        <v>1.269082165938195</v>
      </c>
      <c r="G3527" s="27">
        <f t="shared" si="228"/>
        <v>1.269082165938195</v>
      </c>
    </row>
    <row r="3528" spans="1:7" x14ac:dyDescent="0.3">
      <c r="A3528">
        <v>33574</v>
      </c>
      <c r="B3528">
        <v>-6.2408640145486201E-2</v>
      </c>
      <c r="C3528">
        <v>-6.1761331490256803E-2</v>
      </c>
      <c r="D3528">
        <f t="shared" si="225"/>
        <v>6.4730865522939773E-4</v>
      </c>
      <c r="E3528" s="36">
        <f t="shared" si="226"/>
        <v>6.4730865522939773E-4</v>
      </c>
      <c r="F3528">
        <f t="shared" si="227"/>
        <v>1.0372099980393745</v>
      </c>
      <c r="G3528" s="27">
        <f t="shared" si="228"/>
        <v>1.0372099980393745</v>
      </c>
    </row>
    <row r="3529" spans="1:7" x14ac:dyDescent="0.3">
      <c r="A3529">
        <v>33575</v>
      </c>
      <c r="B3529">
        <v>-6.1751421872170101E-2</v>
      </c>
      <c r="C3529">
        <v>-6.11597558035483E-2</v>
      </c>
      <c r="D3529">
        <f t="shared" si="225"/>
        <v>5.9166606862180032E-4</v>
      </c>
      <c r="E3529" s="36">
        <f t="shared" si="226"/>
        <v>5.9166606862180032E-4</v>
      </c>
      <c r="F3529">
        <f t="shared" si="227"/>
        <v>0.95814161145405163</v>
      </c>
      <c r="G3529" s="27">
        <f t="shared" si="228"/>
        <v>0.95814161145405163</v>
      </c>
    </row>
    <row r="3530" spans="1:7" x14ac:dyDescent="0.3">
      <c r="A3530">
        <v>33576</v>
      </c>
      <c r="B3530">
        <v>-6.0978804574343903E-2</v>
      </c>
      <c r="C3530">
        <v>-6.04272970678588E-2</v>
      </c>
      <c r="D3530">
        <f t="shared" si="225"/>
        <v>5.5150750648510355E-4</v>
      </c>
      <c r="E3530" s="36">
        <f t="shared" si="226"/>
        <v>5.5150750648510355E-4</v>
      </c>
      <c r="F3530">
        <f t="shared" si="227"/>
        <v>0.90442492327431379</v>
      </c>
      <c r="G3530" s="27">
        <f t="shared" si="228"/>
        <v>0.90442492327431379</v>
      </c>
    </row>
    <row r="3531" spans="1:7" x14ac:dyDescent="0.3">
      <c r="A3531">
        <v>33577</v>
      </c>
      <c r="B3531">
        <v>-6.0313931642678099E-2</v>
      </c>
      <c r="C3531">
        <v>-5.9864434896825698E-2</v>
      </c>
      <c r="D3531">
        <f t="shared" si="225"/>
        <v>4.4949674585240129E-4</v>
      </c>
      <c r="E3531" s="36">
        <f t="shared" si="226"/>
        <v>4.4949674585240129E-4</v>
      </c>
      <c r="F3531">
        <f t="shared" si="227"/>
        <v>0.74526188827381579</v>
      </c>
      <c r="G3531" s="27">
        <f t="shared" si="228"/>
        <v>0.74526188827381579</v>
      </c>
    </row>
    <row r="3532" spans="1:7" x14ac:dyDescent="0.3">
      <c r="A3532">
        <v>33578</v>
      </c>
      <c r="B3532">
        <v>-5.9934413143096402E-2</v>
      </c>
      <c r="C3532">
        <v>-5.9396618720953601E-2</v>
      </c>
      <c r="D3532">
        <f t="shared" si="225"/>
        <v>5.3779442214280104E-4</v>
      </c>
      <c r="E3532" s="36">
        <f t="shared" si="226"/>
        <v>5.3779442214280104E-4</v>
      </c>
      <c r="F3532">
        <f t="shared" si="227"/>
        <v>0.89730489369903399</v>
      </c>
      <c r="G3532" s="27">
        <f t="shared" si="228"/>
        <v>0.89730489369903399</v>
      </c>
    </row>
    <row r="3533" spans="1:7" x14ac:dyDescent="0.3">
      <c r="A3533">
        <v>33579</v>
      </c>
      <c r="B3533">
        <v>-5.9629649330616701E-2</v>
      </c>
      <c r="C3533">
        <v>-5.9025639763627798E-2</v>
      </c>
      <c r="D3533">
        <f t="shared" si="225"/>
        <v>6.0400956698890285E-4</v>
      </c>
      <c r="E3533" s="36">
        <f t="shared" si="226"/>
        <v>6.0400956698890285E-4</v>
      </c>
      <c r="F3533">
        <f t="shared" si="227"/>
        <v>1.0129349640142453</v>
      </c>
      <c r="G3533" s="27">
        <f t="shared" si="228"/>
        <v>1.0129349640142453</v>
      </c>
    </row>
    <row r="3534" spans="1:7" x14ac:dyDescent="0.3">
      <c r="A3534">
        <v>33580</v>
      </c>
      <c r="B3534">
        <v>-5.92856892623735E-2</v>
      </c>
      <c r="C3534">
        <v>-5.8617751102056997E-2</v>
      </c>
      <c r="D3534">
        <f t="shared" si="225"/>
        <v>6.6793816031650299E-4</v>
      </c>
      <c r="E3534" s="36">
        <f t="shared" si="226"/>
        <v>6.6793816031650299E-4</v>
      </c>
      <c r="F3534">
        <f t="shared" si="227"/>
        <v>1.1266431555859795</v>
      </c>
      <c r="G3534" s="27">
        <f t="shared" si="228"/>
        <v>1.1266431555859795</v>
      </c>
    </row>
    <row r="3535" spans="1:7" x14ac:dyDescent="0.3">
      <c r="A3535">
        <v>33581</v>
      </c>
      <c r="B3535">
        <v>-5.8910949301531797E-2</v>
      </c>
      <c r="C3535">
        <v>-5.8132530363666397E-2</v>
      </c>
      <c r="D3535">
        <f t="shared" si="225"/>
        <v>7.784189378653994E-4</v>
      </c>
      <c r="E3535" s="36">
        <f t="shared" si="226"/>
        <v>7.784189378653994E-4</v>
      </c>
      <c r="F3535">
        <f t="shared" si="227"/>
        <v>1.3213484880053683</v>
      </c>
      <c r="G3535" s="27">
        <f t="shared" si="228"/>
        <v>1.3213484880053683</v>
      </c>
    </row>
    <row r="3536" spans="1:7" x14ac:dyDescent="0.3">
      <c r="A3536">
        <v>33582</v>
      </c>
      <c r="B3536">
        <v>-5.8213747813483499E-2</v>
      </c>
      <c r="C3536">
        <v>-5.7611514388525999E-2</v>
      </c>
      <c r="D3536">
        <f t="shared" si="225"/>
        <v>6.0223342495750037E-4</v>
      </c>
      <c r="E3536" s="36">
        <f t="shared" si="226"/>
        <v>6.0223342495750037E-4</v>
      </c>
      <c r="F3536">
        <f t="shared" si="227"/>
        <v>1.0345209638229318</v>
      </c>
      <c r="G3536" s="27">
        <f t="shared" si="228"/>
        <v>1.0345209638229318</v>
      </c>
    </row>
    <row r="3537" spans="1:7" x14ac:dyDescent="0.3">
      <c r="A3537">
        <v>33583</v>
      </c>
      <c r="B3537">
        <v>-5.7625095054131298E-2</v>
      </c>
      <c r="C3537">
        <v>-5.69476692791537E-2</v>
      </c>
      <c r="D3537">
        <f t="shared" si="225"/>
        <v>6.7742577497759832E-4</v>
      </c>
      <c r="E3537" s="36">
        <f t="shared" si="226"/>
        <v>6.7742577497759832E-4</v>
      </c>
      <c r="F3537">
        <f t="shared" si="227"/>
        <v>1.1755742430294382</v>
      </c>
      <c r="G3537" s="27">
        <f t="shared" si="228"/>
        <v>1.1755742430294382</v>
      </c>
    </row>
    <row r="3538" spans="1:7" x14ac:dyDescent="0.3">
      <c r="A3538">
        <v>33584</v>
      </c>
      <c r="B3538">
        <v>-5.68757313567579E-2</v>
      </c>
      <c r="C3538">
        <v>-5.6364665659830997E-2</v>
      </c>
      <c r="D3538">
        <f t="shared" si="225"/>
        <v>5.1106569692690312E-4</v>
      </c>
      <c r="E3538" s="36">
        <f t="shared" si="226"/>
        <v>5.1106569692690312E-4</v>
      </c>
      <c r="F3538">
        <f t="shared" si="227"/>
        <v>0.89856549487021053</v>
      </c>
      <c r="G3538" s="27">
        <f t="shared" si="228"/>
        <v>0.89856549487021053</v>
      </c>
    </row>
    <row r="3539" spans="1:7" x14ac:dyDescent="0.3">
      <c r="A3539">
        <v>33585</v>
      </c>
      <c r="B3539">
        <v>-5.6150916742964997E-2</v>
      </c>
      <c r="C3539">
        <v>-5.55581419931932E-2</v>
      </c>
      <c r="D3539">
        <f t="shared" si="225"/>
        <v>5.927747497717975E-4</v>
      </c>
      <c r="E3539" s="36">
        <f t="shared" si="226"/>
        <v>5.927747497717975E-4</v>
      </c>
      <c r="F3539">
        <f t="shared" si="227"/>
        <v>1.0556813390692588</v>
      </c>
      <c r="G3539" s="27">
        <f t="shared" si="228"/>
        <v>1.0556813390692588</v>
      </c>
    </row>
    <row r="3540" spans="1:7" x14ac:dyDescent="0.3">
      <c r="A3540">
        <v>33586</v>
      </c>
      <c r="B3540">
        <v>-5.7057507446419603E-2</v>
      </c>
      <c r="C3540">
        <v>-5.6017988929789299E-2</v>
      </c>
      <c r="D3540">
        <f t="shared" si="225"/>
        <v>1.0395185166303042E-3</v>
      </c>
      <c r="E3540" s="36">
        <f t="shared" si="226"/>
        <v>1.0395185166303042E-3</v>
      </c>
      <c r="F3540">
        <f t="shared" si="227"/>
        <v>1.8218785978452949</v>
      </c>
      <c r="G3540" s="27">
        <f t="shared" si="228"/>
        <v>1.8218785978452949</v>
      </c>
    </row>
    <row r="3541" spans="1:7" x14ac:dyDescent="0.3">
      <c r="A3541">
        <v>33587</v>
      </c>
      <c r="B3541">
        <v>-5.13840835811308E-2</v>
      </c>
      <c r="C3541">
        <v>-5.0625749077302599E-2</v>
      </c>
      <c r="D3541">
        <f t="shared" si="225"/>
        <v>7.5833450382820078E-4</v>
      </c>
      <c r="E3541" s="36">
        <f t="shared" si="226"/>
        <v>7.5833450382820078E-4</v>
      </c>
      <c r="F3541">
        <f t="shared" si="227"/>
        <v>1.4758159550142789</v>
      </c>
      <c r="G3541" s="27">
        <f t="shared" si="228"/>
        <v>1.4758159550142789</v>
      </c>
    </row>
    <row r="3542" spans="1:7" x14ac:dyDescent="0.3">
      <c r="A3542">
        <v>33588</v>
      </c>
      <c r="B3542">
        <v>-5.2105980030081898E-2</v>
      </c>
      <c r="C3542">
        <v>-5.1455439476330501E-2</v>
      </c>
      <c r="D3542">
        <f t="shared" si="225"/>
        <v>6.5054055375139697E-4</v>
      </c>
      <c r="E3542" s="36">
        <f t="shared" si="226"/>
        <v>6.5054055375139697E-4</v>
      </c>
      <c r="F3542">
        <f t="shared" si="227"/>
        <v>1.2484949968810219</v>
      </c>
      <c r="G3542" s="27">
        <f t="shared" si="228"/>
        <v>1.2484949968810219</v>
      </c>
    </row>
    <row r="3543" spans="1:7" x14ac:dyDescent="0.3">
      <c r="A3543">
        <v>33589</v>
      </c>
      <c r="B3543">
        <v>-5.2839498613028002E-2</v>
      </c>
      <c r="C3543">
        <v>-5.2212653724610703E-2</v>
      </c>
      <c r="D3543">
        <f t="shared" si="225"/>
        <v>6.2684488841729946E-4</v>
      </c>
      <c r="E3543" s="36">
        <f t="shared" si="226"/>
        <v>6.2684488841729946E-4</v>
      </c>
      <c r="F3543">
        <f t="shared" si="227"/>
        <v>1.1863187669663955</v>
      </c>
      <c r="G3543" s="27">
        <f t="shared" si="228"/>
        <v>1.1863187669663955</v>
      </c>
    </row>
    <row r="3544" spans="1:7" x14ac:dyDescent="0.3">
      <c r="A3544">
        <v>33590</v>
      </c>
      <c r="B3544">
        <v>-5.4311974295756099E-2</v>
      </c>
      <c r="C3544">
        <v>-5.3246268056754101E-2</v>
      </c>
      <c r="D3544">
        <f t="shared" si="225"/>
        <v>1.0657062390019983E-3</v>
      </c>
      <c r="E3544" s="36">
        <f t="shared" si="226"/>
        <v>1.0657062390019983E-3</v>
      </c>
      <c r="F3544">
        <f t="shared" si="227"/>
        <v>1.962193886008802</v>
      </c>
      <c r="G3544" s="27">
        <f t="shared" si="228"/>
        <v>1.962193886008802</v>
      </c>
    </row>
    <row r="3545" spans="1:7" x14ac:dyDescent="0.3">
      <c r="A3545">
        <v>33591</v>
      </c>
      <c r="B3545">
        <v>-5.8543179011178101E-2</v>
      </c>
      <c r="C3545">
        <v>-5.7731584614074197E-2</v>
      </c>
      <c r="D3545">
        <f t="shared" si="225"/>
        <v>8.1159439710390413E-4</v>
      </c>
      <c r="E3545" s="36">
        <f t="shared" si="226"/>
        <v>8.1159439710390413E-4</v>
      </c>
      <c r="F3545">
        <f t="shared" si="227"/>
        <v>1.3863176049065258</v>
      </c>
      <c r="G3545" s="27">
        <f t="shared" si="228"/>
        <v>1.3863176049065258</v>
      </c>
    </row>
    <row r="3546" spans="1:7" x14ac:dyDescent="0.3">
      <c r="A3546">
        <v>33592</v>
      </c>
      <c r="B3546">
        <v>-6.0644934234903497E-2</v>
      </c>
      <c r="C3546">
        <v>-6.0011297554584203E-2</v>
      </c>
      <c r="D3546">
        <f t="shared" si="225"/>
        <v>6.3363668031929388E-4</v>
      </c>
      <c r="E3546" s="36">
        <f t="shared" si="226"/>
        <v>6.3363668031929388E-4</v>
      </c>
      <c r="F3546">
        <f t="shared" si="227"/>
        <v>1.0448303527957519</v>
      </c>
      <c r="G3546" s="27">
        <f t="shared" si="228"/>
        <v>1.0448303527957519</v>
      </c>
    </row>
    <row r="3547" spans="1:7" x14ac:dyDescent="0.3">
      <c r="A3547">
        <v>33593</v>
      </c>
      <c r="B3547">
        <v>-6.28364758275093E-2</v>
      </c>
      <c r="C3547">
        <v>-6.2125220894586101E-2</v>
      </c>
      <c r="D3547">
        <f t="shared" si="225"/>
        <v>7.1125493292319847E-4</v>
      </c>
      <c r="E3547" s="36">
        <f t="shared" si="226"/>
        <v>7.1125493292319847E-4</v>
      </c>
      <c r="F3547">
        <f t="shared" si="227"/>
        <v>1.1319141049151851</v>
      </c>
      <c r="G3547" s="27">
        <f t="shared" si="228"/>
        <v>1.1319141049151851</v>
      </c>
    </row>
    <row r="3548" spans="1:7" x14ac:dyDescent="0.3">
      <c r="A3548">
        <v>33594</v>
      </c>
      <c r="B3548">
        <v>-6.5843380108693797E-2</v>
      </c>
      <c r="C3548">
        <v>-6.4706918655939902E-2</v>
      </c>
      <c r="D3548">
        <f t="shared" si="225"/>
        <v>1.1364614527538952E-3</v>
      </c>
      <c r="E3548" s="36">
        <f t="shared" si="226"/>
        <v>1.1364614527538952E-3</v>
      </c>
      <c r="F3548">
        <f t="shared" si="227"/>
        <v>1.7260071564944457</v>
      </c>
      <c r="G3548" s="27">
        <f t="shared" si="228"/>
        <v>1.7260071564944457</v>
      </c>
    </row>
    <row r="3549" spans="1:7" x14ac:dyDescent="0.3">
      <c r="A3549">
        <v>33595</v>
      </c>
      <c r="B3549">
        <v>-6.6019807286377394E-2</v>
      </c>
      <c r="C3549">
        <v>-6.5058213226477701E-2</v>
      </c>
      <c r="D3549">
        <f t="shared" si="225"/>
        <v>9.6159405989969249E-4</v>
      </c>
      <c r="E3549" s="36">
        <f t="shared" si="226"/>
        <v>9.6159405989969249E-4</v>
      </c>
      <c r="F3549">
        <f t="shared" si="227"/>
        <v>1.4565235789443285</v>
      </c>
      <c r="G3549" s="27">
        <f t="shared" si="228"/>
        <v>1.4565235789443285</v>
      </c>
    </row>
    <row r="3550" spans="1:7" x14ac:dyDescent="0.3">
      <c r="A3550">
        <v>33596</v>
      </c>
      <c r="B3550">
        <v>-6.4686925236384293E-2</v>
      </c>
      <c r="C3550">
        <v>-6.3751278081324594E-2</v>
      </c>
      <c r="D3550">
        <f t="shared" si="225"/>
        <v>9.3564715505969898E-4</v>
      </c>
      <c r="E3550" s="36">
        <f t="shared" si="226"/>
        <v>9.3564715505969898E-4</v>
      </c>
      <c r="F3550">
        <f t="shared" si="227"/>
        <v>1.4464239127777059</v>
      </c>
      <c r="G3550" s="27">
        <f t="shared" si="228"/>
        <v>1.4464239127777059</v>
      </c>
    </row>
    <row r="3551" spans="1:7" x14ac:dyDescent="0.3">
      <c r="A3551">
        <v>33597</v>
      </c>
      <c r="B3551">
        <v>-6.3251699881607004E-2</v>
      </c>
      <c r="C3551">
        <v>-6.2335935404109803E-2</v>
      </c>
      <c r="D3551">
        <f t="shared" si="225"/>
        <v>9.1576447749720097E-4</v>
      </c>
      <c r="E3551" s="36">
        <f t="shared" si="226"/>
        <v>9.1576447749720097E-4</v>
      </c>
      <c r="F3551">
        <f t="shared" si="227"/>
        <v>1.4478100655180914</v>
      </c>
      <c r="G3551" s="27">
        <f t="shared" si="228"/>
        <v>1.4478100655180914</v>
      </c>
    </row>
    <row r="3552" spans="1:7" x14ac:dyDescent="0.3">
      <c r="A3552">
        <v>33598</v>
      </c>
      <c r="B3552">
        <v>-6.1795495276402997E-2</v>
      </c>
      <c r="C3552">
        <v>-6.0699527920934103E-2</v>
      </c>
      <c r="D3552">
        <f t="shared" si="225"/>
        <v>1.0959673554688937E-3</v>
      </c>
      <c r="E3552" s="36">
        <f t="shared" si="226"/>
        <v>1.0959673554688937E-3</v>
      </c>
      <c r="F3552">
        <f t="shared" si="227"/>
        <v>1.7735392370702394</v>
      </c>
      <c r="G3552" s="27">
        <f t="shared" si="228"/>
        <v>1.7735392370702394</v>
      </c>
    </row>
    <row r="3553" spans="1:7" x14ac:dyDescent="0.3">
      <c r="A3553">
        <v>33599</v>
      </c>
      <c r="B3553">
        <v>-6.0360050791565298E-2</v>
      </c>
      <c r="C3553">
        <v>-5.9221879913988702E-2</v>
      </c>
      <c r="D3553">
        <f t="shared" si="225"/>
        <v>1.1381708775765956E-3</v>
      </c>
      <c r="E3553" s="36">
        <f t="shared" si="226"/>
        <v>1.1381708775765956E-3</v>
      </c>
      <c r="F3553">
        <f t="shared" si="227"/>
        <v>1.8856360500870277</v>
      </c>
      <c r="G3553" s="27">
        <f t="shared" si="228"/>
        <v>1.8856360500870277</v>
      </c>
    </row>
    <row r="3554" spans="1:7" x14ac:dyDescent="0.3">
      <c r="A3554">
        <v>33600</v>
      </c>
      <c r="B3554">
        <v>-5.8909727319290901E-2</v>
      </c>
      <c r="C3554">
        <v>-5.7693140145490103E-2</v>
      </c>
      <c r="D3554">
        <f t="shared" si="225"/>
        <v>1.2165871738007983E-3</v>
      </c>
      <c r="E3554" s="36">
        <f t="shared" si="226"/>
        <v>1.2165871738007983E-3</v>
      </c>
      <c r="F3554">
        <f t="shared" si="227"/>
        <v>2.0651719659249008</v>
      </c>
      <c r="G3554" s="27">
        <f t="shared" si="228"/>
        <v>2.0651719659249008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9DCE4-D3D4-45CC-A55F-28A4F99FACA9}">
  <sheetPr>
    <tabColor theme="9" tint="0.59999389629810485"/>
  </sheetPr>
  <dimension ref="A1:F42"/>
  <sheetViews>
    <sheetView workbookViewId="0"/>
  </sheetViews>
  <sheetFormatPr defaultRowHeight="14.4" x14ac:dyDescent="0.3"/>
  <cols>
    <col min="1" max="1" width="19.109375" bestFit="1" customWidth="1"/>
    <col min="2" max="3" width="9.5546875" bestFit="1" customWidth="1"/>
    <col min="4" max="4" width="12.88671875" bestFit="1" customWidth="1"/>
    <col min="5" max="5" width="22.88671875" bestFit="1" customWidth="1"/>
    <col min="6" max="6" width="17.88671875" bestFit="1" customWidth="1"/>
  </cols>
  <sheetData>
    <row r="1" spans="1:6" x14ac:dyDescent="0.3">
      <c r="A1" s="7" t="s">
        <v>12</v>
      </c>
      <c r="B1" s="7" t="s">
        <v>0</v>
      </c>
      <c r="C1" s="7" t="s">
        <v>1</v>
      </c>
      <c r="D1" s="7" t="s">
        <v>2</v>
      </c>
      <c r="E1" t="s">
        <v>3</v>
      </c>
      <c r="F1" t="s">
        <v>72</v>
      </c>
    </row>
    <row r="2" spans="1:6" x14ac:dyDescent="0.3">
      <c r="A2" s="4" t="s">
        <v>4</v>
      </c>
      <c r="B2" s="30">
        <v>0.91531942625729346</v>
      </c>
      <c r="C2" s="30">
        <v>0.57990207258785864</v>
      </c>
      <c r="D2" s="30">
        <v>28.011955043042992</v>
      </c>
      <c r="E2">
        <v>12842</v>
      </c>
      <c r="F2" t="s">
        <v>49</v>
      </c>
    </row>
    <row r="3" spans="1:6" x14ac:dyDescent="0.3">
      <c r="A3" s="5" t="s">
        <v>5</v>
      </c>
      <c r="B3" s="31">
        <v>0.62014119885628516</v>
      </c>
      <c r="C3" s="31">
        <v>0.49353209405717097</v>
      </c>
      <c r="D3" s="31">
        <v>15.499102843633011</v>
      </c>
      <c r="E3">
        <v>11876</v>
      </c>
      <c r="F3" t="s">
        <v>43</v>
      </c>
    </row>
    <row r="4" spans="1:6" x14ac:dyDescent="0.3">
      <c r="A4" s="5" t="s">
        <v>6</v>
      </c>
      <c r="B4" s="31">
        <v>1.4386916901226909</v>
      </c>
      <c r="C4" s="31">
        <v>0.76565899176373231</v>
      </c>
      <c r="D4" s="31">
        <v>75.615100848930496</v>
      </c>
      <c r="E4">
        <v>12842</v>
      </c>
      <c r="F4" t="s">
        <v>50</v>
      </c>
    </row>
    <row r="5" spans="1:6" x14ac:dyDescent="0.3">
      <c r="A5" s="6" t="s">
        <v>7</v>
      </c>
      <c r="B5" s="32">
        <v>0.5519584093582236</v>
      </c>
      <c r="C5" s="32">
        <v>0.42983967202640866</v>
      </c>
      <c r="D5" s="32">
        <v>9.6874025868282505</v>
      </c>
      <c r="E5">
        <v>12842</v>
      </c>
      <c r="F5" t="s">
        <v>51</v>
      </c>
    </row>
    <row r="6" spans="1:6" x14ac:dyDescent="0.3">
      <c r="A6" s="4" t="s">
        <v>8</v>
      </c>
      <c r="B6" s="28">
        <v>1.1429772601340043E-3</v>
      </c>
      <c r="C6" s="28">
        <v>6.6606423698248568E-4</v>
      </c>
      <c r="D6" s="28">
        <v>7.0950391283859382E-3</v>
      </c>
      <c r="E6">
        <v>33570</v>
      </c>
      <c r="F6" t="s">
        <v>46</v>
      </c>
    </row>
    <row r="7" spans="1:6" x14ac:dyDescent="0.3">
      <c r="A7" s="6" t="s">
        <v>9</v>
      </c>
      <c r="B7" s="29">
        <v>3.7438183372167608E-4</v>
      </c>
      <c r="C7" s="29">
        <v>2.8629474839588127E-4</v>
      </c>
      <c r="D7" s="29">
        <v>1.0987104247844E-2</v>
      </c>
      <c r="E7">
        <v>12842</v>
      </c>
      <c r="F7" t="s">
        <v>47</v>
      </c>
    </row>
    <row r="8" spans="1:6" x14ac:dyDescent="0.3">
      <c r="A8" s="4" t="s">
        <v>10</v>
      </c>
      <c r="B8" s="28">
        <v>9.5961188693195136E-4</v>
      </c>
      <c r="C8" s="28">
        <v>6.9969493596911997E-4</v>
      </c>
      <c r="D8" s="28">
        <v>1.8169727298176439E-2</v>
      </c>
      <c r="E8">
        <v>12842</v>
      </c>
      <c r="F8" t="s">
        <v>52</v>
      </c>
    </row>
    <row r="9" spans="1:6" x14ac:dyDescent="0.3">
      <c r="A9" s="6" t="s">
        <v>11</v>
      </c>
      <c r="B9" s="32">
        <v>62.023486825797924</v>
      </c>
      <c r="C9" s="32">
        <v>48.748154735275477</v>
      </c>
      <c r="D9" s="32">
        <v>1017.5105967144555</v>
      </c>
      <c r="E9">
        <v>12842</v>
      </c>
      <c r="F9" t="s">
        <v>37</v>
      </c>
    </row>
    <row r="12" spans="1:6" x14ac:dyDescent="0.3">
      <c r="A12" s="7" t="s">
        <v>13</v>
      </c>
      <c r="B12" s="7" t="s">
        <v>0</v>
      </c>
      <c r="C12" s="7" t="s">
        <v>1</v>
      </c>
      <c r="D12" s="7" t="s">
        <v>2</v>
      </c>
      <c r="E12" t="s">
        <v>3</v>
      </c>
      <c r="F12" t="s">
        <v>72</v>
      </c>
    </row>
    <row r="13" spans="1:6" x14ac:dyDescent="0.3">
      <c r="A13" s="4" t="s">
        <v>4</v>
      </c>
      <c r="B13" s="30">
        <v>1.5847592473183485</v>
      </c>
      <c r="C13" s="30">
        <v>0.86177218780000608</v>
      </c>
      <c r="D13" s="30">
        <v>34.09041349065749</v>
      </c>
      <c r="E13">
        <v>11884</v>
      </c>
      <c r="F13" t="s">
        <v>49</v>
      </c>
    </row>
    <row r="14" spans="1:6" x14ac:dyDescent="0.3">
      <c r="A14" s="5" t="s">
        <v>5</v>
      </c>
      <c r="B14" s="31">
        <v>0.95076663505794956</v>
      </c>
      <c r="C14" s="31">
        <v>0.62957826243543646</v>
      </c>
      <c r="D14" s="31">
        <v>27.98882293712651</v>
      </c>
      <c r="E14">
        <v>11891</v>
      </c>
      <c r="F14" t="s">
        <v>43</v>
      </c>
    </row>
    <row r="15" spans="1:6" x14ac:dyDescent="0.3">
      <c r="A15" s="5" t="s">
        <v>6</v>
      </c>
      <c r="B15" s="31">
        <v>2.1564888134080511</v>
      </c>
      <c r="C15" s="31">
        <v>0.99131106610488673</v>
      </c>
      <c r="D15" s="31">
        <v>86.410057475423486</v>
      </c>
      <c r="E15">
        <v>12842</v>
      </c>
      <c r="F15" t="s">
        <v>50</v>
      </c>
    </row>
    <row r="16" spans="1:6" x14ac:dyDescent="0.3">
      <c r="A16" s="6" t="s">
        <v>7</v>
      </c>
      <c r="B16" s="32">
        <v>0.87621131404143582</v>
      </c>
      <c r="C16" s="32">
        <v>0.49656391205924266</v>
      </c>
      <c r="D16" s="32">
        <v>29.153280396649251</v>
      </c>
      <c r="E16">
        <v>11884</v>
      </c>
      <c r="F16" t="s">
        <v>45</v>
      </c>
    </row>
    <row r="17" spans="1:6" x14ac:dyDescent="0.3">
      <c r="A17" s="4" t="s">
        <v>8</v>
      </c>
      <c r="B17" s="28">
        <v>1.0948484163998077E-3</v>
      </c>
      <c r="C17" s="28">
        <v>6.5020377988979968E-4</v>
      </c>
      <c r="D17" s="28">
        <v>8.8389293508500666E-3</v>
      </c>
      <c r="E17">
        <v>11881</v>
      </c>
      <c r="F17" t="s">
        <v>53</v>
      </c>
    </row>
    <row r="18" spans="1:6" x14ac:dyDescent="0.3">
      <c r="A18" s="6" t="s">
        <v>9</v>
      </c>
      <c r="B18" s="29">
        <v>5.7596633925093238E-4</v>
      </c>
      <c r="C18" s="29">
        <v>3.6959800473703114E-4</v>
      </c>
      <c r="D18" s="29">
        <v>2.9205617142731E-2</v>
      </c>
      <c r="E18">
        <v>11891</v>
      </c>
      <c r="F18" t="s">
        <v>54</v>
      </c>
    </row>
    <row r="19" spans="1:6" x14ac:dyDescent="0.3">
      <c r="A19" s="4" t="s">
        <v>10</v>
      </c>
      <c r="B19" s="28">
        <v>1.0668324399695905E-3</v>
      </c>
      <c r="C19" s="28">
        <v>7.35282359046257E-4</v>
      </c>
      <c r="D19" s="28">
        <v>2.3906918971417328E-2</v>
      </c>
      <c r="E19">
        <v>11882</v>
      </c>
      <c r="F19" t="s">
        <v>36</v>
      </c>
    </row>
    <row r="20" spans="1:6" x14ac:dyDescent="0.3">
      <c r="A20" s="6" t="s">
        <v>11</v>
      </c>
      <c r="B20" s="32">
        <v>89.112420192197078</v>
      </c>
      <c r="C20" s="32">
        <v>48.234674868994247</v>
      </c>
      <c r="D20" s="32">
        <v>1878.3168215640762</v>
      </c>
      <c r="E20">
        <v>12832</v>
      </c>
      <c r="F20" t="s">
        <v>37</v>
      </c>
    </row>
    <row r="23" spans="1:6" x14ac:dyDescent="0.3">
      <c r="A23" s="7" t="s">
        <v>14</v>
      </c>
      <c r="B23" s="7" t="s">
        <v>0</v>
      </c>
      <c r="C23" s="7" t="s">
        <v>1</v>
      </c>
      <c r="D23" s="7" t="s">
        <v>2</v>
      </c>
      <c r="E23" t="s">
        <v>3</v>
      </c>
      <c r="F23" t="s">
        <v>72</v>
      </c>
    </row>
    <row r="24" spans="1:6" x14ac:dyDescent="0.3">
      <c r="A24" s="4" t="s">
        <v>4</v>
      </c>
      <c r="B24" s="30">
        <v>2.4998784312075517</v>
      </c>
      <c r="C24" s="30">
        <v>1.3249346455899114</v>
      </c>
      <c r="D24" s="30">
        <v>41.689265010553008</v>
      </c>
      <c r="E24">
        <v>17346</v>
      </c>
      <c r="F24" t="s">
        <v>49</v>
      </c>
    </row>
    <row r="25" spans="1:6" x14ac:dyDescent="0.3">
      <c r="A25" s="5" t="s">
        <v>5</v>
      </c>
      <c r="B25" s="31">
        <v>1.4663849714035688</v>
      </c>
      <c r="C25" s="31">
        <v>0.83691535756863777</v>
      </c>
      <c r="D25" s="31">
        <v>35.652664650520002</v>
      </c>
      <c r="E25">
        <v>17353</v>
      </c>
      <c r="F25" t="s">
        <v>43</v>
      </c>
    </row>
    <row r="26" spans="1:6" x14ac:dyDescent="0.3">
      <c r="A26" s="5" t="s">
        <v>6</v>
      </c>
      <c r="B26" s="31">
        <v>3.1647372758385655</v>
      </c>
      <c r="C26" s="31">
        <v>1.3625390944435811</v>
      </c>
      <c r="D26" s="31">
        <v>93.353443161113987</v>
      </c>
      <c r="E26">
        <v>12842</v>
      </c>
      <c r="F26" t="s">
        <v>50</v>
      </c>
    </row>
    <row r="27" spans="1:6" x14ac:dyDescent="0.3">
      <c r="A27" s="6" t="s">
        <v>7</v>
      </c>
      <c r="B27" s="32">
        <v>1.494212604633876</v>
      </c>
      <c r="C27" s="32">
        <v>0.66766116620218741</v>
      </c>
      <c r="D27" s="32">
        <v>35.062640908110403</v>
      </c>
      <c r="E27">
        <v>17355</v>
      </c>
      <c r="F27" t="s">
        <v>45</v>
      </c>
    </row>
    <row r="28" spans="1:6" x14ac:dyDescent="0.3">
      <c r="A28" s="4" t="s">
        <v>8</v>
      </c>
      <c r="B28" s="28">
        <v>1.1116998125258115E-3</v>
      </c>
      <c r="C28" s="28">
        <v>6.5401711761597285E-4</v>
      </c>
      <c r="D28" s="28">
        <v>9.7347622726590144E-3</v>
      </c>
      <c r="E28">
        <v>17343</v>
      </c>
      <c r="F28" t="s">
        <v>55</v>
      </c>
    </row>
    <row r="29" spans="1:6" x14ac:dyDescent="0.3">
      <c r="A29" s="6" t="s">
        <v>9</v>
      </c>
      <c r="B29" s="29">
        <v>8.308498342454784E-4</v>
      </c>
      <c r="C29" s="29">
        <v>4.9146778283131604E-4</v>
      </c>
      <c r="D29" s="29">
        <v>3.3108550388735204E-2</v>
      </c>
      <c r="E29">
        <v>17356</v>
      </c>
      <c r="F29" t="s">
        <v>47</v>
      </c>
    </row>
    <row r="30" spans="1:6" x14ac:dyDescent="0.3">
      <c r="A30" s="4" t="s">
        <v>10</v>
      </c>
      <c r="B30" s="28">
        <v>1.3290798843570574E-3</v>
      </c>
      <c r="C30" s="28">
        <v>9.0331433119605648E-4</v>
      </c>
      <c r="D30" s="28">
        <v>2.4731528653661371E-2</v>
      </c>
      <c r="E30">
        <v>11882</v>
      </c>
      <c r="F30" t="s">
        <v>36</v>
      </c>
    </row>
    <row r="31" spans="1:6" x14ac:dyDescent="0.3">
      <c r="A31" s="6" t="s">
        <v>11</v>
      </c>
      <c r="B31" s="32">
        <v>162.82588003827726</v>
      </c>
      <c r="C31" s="32">
        <v>111.94079542832689</v>
      </c>
      <c r="D31" s="32">
        <v>2126.5669405494118</v>
      </c>
      <c r="E31">
        <v>12832</v>
      </c>
      <c r="F31" t="s">
        <v>37</v>
      </c>
    </row>
    <row r="34" spans="1:6" x14ac:dyDescent="0.3">
      <c r="A34" s="7" t="s">
        <v>15</v>
      </c>
      <c r="B34" s="7" t="s">
        <v>0</v>
      </c>
      <c r="C34" s="7" t="s">
        <v>1</v>
      </c>
      <c r="D34" s="7" t="s">
        <v>2</v>
      </c>
      <c r="E34" t="s">
        <v>3</v>
      </c>
      <c r="F34" t="s">
        <v>72</v>
      </c>
    </row>
    <row r="35" spans="1:6" x14ac:dyDescent="0.3">
      <c r="A35" s="4" t="s">
        <v>4</v>
      </c>
      <c r="B35" s="30">
        <v>3.4770729390187647</v>
      </c>
      <c r="C35" s="30">
        <v>1.8813398969637323</v>
      </c>
      <c r="D35" s="30">
        <v>47.555907385535001</v>
      </c>
      <c r="E35">
        <v>17343</v>
      </c>
      <c r="F35" t="s">
        <v>49</v>
      </c>
    </row>
    <row r="36" spans="1:6" x14ac:dyDescent="0.3">
      <c r="A36" s="5" t="s">
        <v>5</v>
      </c>
      <c r="B36" s="31">
        <v>1.9055624476814592</v>
      </c>
      <c r="C36" s="31">
        <v>1.0684795743537314</v>
      </c>
      <c r="D36" s="31">
        <v>47.278393887262808</v>
      </c>
      <c r="E36">
        <v>21382</v>
      </c>
      <c r="F36" t="s">
        <v>43</v>
      </c>
    </row>
    <row r="37" spans="1:6" x14ac:dyDescent="0.3">
      <c r="A37" s="5" t="s">
        <v>6</v>
      </c>
      <c r="B37" s="31">
        <v>4.2885689221046954</v>
      </c>
      <c r="C37" s="31">
        <v>1.8273459081020182</v>
      </c>
      <c r="D37" s="31">
        <v>104.73656190822591</v>
      </c>
      <c r="E37">
        <v>12842</v>
      </c>
      <c r="F37" t="s">
        <v>50</v>
      </c>
    </row>
    <row r="38" spans="1:6" x14ac:dyDescent="0.3">
      <c r="A38" s="6" t="s">
        <v>7</v>
      </c>
      <c r="B38" s="32">
        <v>2.0037393179028986</v>
      </c>
      <c r="C38" s="32">
        <v>0.89759821403674667</v>
      </c>
      <c r="D38" s="32">
        <v>34.865729442548997</v>
      </c>
      <c r="E38">
        <v>17359</v>
      </c>
      <c r="F38" t="s">
        <v>45</v>
      </c>
    </row>
    <row r="39" spans="1:6" x14ac:dyDescent="0.3">
      <c r="A39" s="4" t="s">
        <v>8</v>
      </c>
      <c r="B39" s="28">
        <v>1.1530439569399824E-3</v>
      </c>
      <c r="C39" s="28">
        <v>6.6894413676015364E-4</v>
      </c>
      <c r="D39" s="28">
        <v>9.6346259669650713E-3</v>
      </c>
      <c r="E39">
        <v>17343</v>
      </c>
      <c r="F39" t="s">
        <v>55</v>
      </c>
    </row>
    <row r="40" spans="1:6" x14ac:dyDescent="0.3">
      <c r="A40" s="6" t="s">
        <v>9</v>
      </c>
      <c r="B40" s="29">
        <v>1.0921987980798775E-3</v>
      </c>
      <c r="C40" s="29">
        <v>6.393956746591924E-4</v>
      </c>
      <c r="D40" s="29">
        <v>3.4381152587485697E-2</v>
      </c>
      <c r="E40">
        <v>15533</v>
      </c>
      <c r="F40" t="s">
        <v>47</v>
      </c>
    </row>
    <row r="41" spans="1:6" x14ac:dyDescent="0.3">
      <c r="A41" s="4" t="s">
        <v>10</v>
      </c>
      <c r="B41" s="28">
        <v>1.6857688642110352E-3</v>
      </c>
      <c r="C41" s="28">
        <v>1.138503047639285E-3</v>
      </c>
      <c r="D41" s="28">
        <v>2.7074569946395059E-2</v>
      </c>
      <c r="E41">
        <v>11883</v>
      </c>
      <c r="F41" t="s">
        <v>56</v>
      </c>
    </row>
    <row r="42" spans="1:6" x14ac:dyDescent="0.3">
      <c r="A42" s="6" t="s">
        <v>11</v>
      </c>
      <c r="B42" s="32">
        <v>244.78306782260452</v>
      </c>
      <c r="C42" s="32">
        <v>188.41480648494715</v>
      </c>
      <c r="D42" s="32">
        <v>2340.9884074068395</v>
      </c>
      <c r="E42">
        <v>12832</v>
      </c>
      <c r="F42" t="s">
        <v>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30D1E-9CA3-452C-AA58-8542E971634A}">
  <dimension ref="A1:O63"/>
  <sheetViews>
    <sheetView topLeftCell="P106" zoomScaleNormal="100" workbookViewId="0">
      <selection activeCell="Q105" sqref="Q105"/>
    </sheetView>
  </sheetViews>
  <sheetFormatPr defaultRowHeight="14.4" x14ac:dyDescent="0.3"/>
  <cols>
    <col min="1" max="1" width="13.5546875" bestFit="1" customWidth="1"/>
    <col min="2" max="3" width="9" bestFit="1" customWidth="1"/>
    <col min="4" max="4" width="9.5546875" bestFit="1" customWidth="1"/>
  </cols>
  <sheetData>
    <row r="1" spans="1:15" s="10" customFormat="1" x14ac:dyDescent="0.3">
      <c r="A1" s="10" t="s">
        <v>93</v>
      </c>
    </row>
    <row r="2" spans="1:15" x14ac:dyDescent="0.3">
      <c r="A2" s="11" t="s">
        <v>80</v>
      </c>
      <c r="B2" s="14" t="s">
        <v>44</v>
      </c>
      <c r="C2" s="15" t="s">
        <v>32</v>
      </c>
      <c r="D2" s="15" t="s">
        <v>63</v>
      </c>
      <c r="E2" s="15" t="s">
        <v>83</v>
      </c>
      <c r="F2" s="15" t="s">
        <v>50</v>
      </c>
      <c r="G2" s="15" t="s">
        <v>84</v>
      </c>
      <c r="H2" s="16" t="s">
        <v>85</v>
      </c>
      <c r="I2" s="14" t="s">
        <v>86</v>
      </c>
      <c r="J2" s="15" t="s">
        <v>33</v>
      </c>
      <c r="K2" s="15" t="s">
        <v>87</v>
      </c>
      <c r="L2" s="15" t="s">
        <v>51</v>
      </c>
      <c r="M2" s="15" t="s">
        <v>70</v>
      </c>
      <c r="N2" s="15" t="s">
        <v>45</v>
      </c>
      <c r="O2" s="16" t="s">
        <v>64</v>
      </c>
    </row>
    <row r="3" spans="1:15" x14ac:dyDescent="0.3">
      <c r="A3" t="s">
        <v>88</v>
      </c>
      <c r="B3" s="17">
        <v>4.1946037993760503E-2</v>
      </c>
      <c r="C3">
        <v>4.755131870216975E-3</v>
      </c>
      <c r="D3">
        <v>4.0284545665303997E-2</v>
      </c>
      <c r="E3">
        <v>1.8882318057288497E-3</v>
      </c>
      <c r="F3">
        <v>2.7001037673055062E-3</v>
      </c>
      <c r="G3">
        <v>2.8303340507903063E-3</v>
      </c>
      <c r="H3" s="1">
        <v>1.7839685658010002E-3</v>
      </c>
      <c r="I3" s="17">
        <v>1.3811277558403497E-3</v>
      </c>
      <c r="J3">
        <v>2.5270340377628042E-3</v>
      </c>
      <c r="K3">
        <v>2.6456052069367009E-3</v>
      </c>
      <c r="L3">
        <v>2.6578194381704501E-3</v>
      </c>
      <c r="M3">
        <v>2.1074871706217493E-3</v>
      </c>
      <c r="N3">
        <v>4.2191157805855084E-3</v>
      </c>
      <c r="O3" s="1">
        <v>3.6910642184235509E-3</v>
      </c>
    </row>
    <row r="4" spans="1:15" x14ac:dyDescent="0.3">
      <c r="A4" t="s">
        <v>12</v>
      </c>
      <c r="B4" s="18">
        <v>4.5969982213695103E-2</v>
      </c>
      <c r="C4" s="2">
        <v>8.1971589448695901E-3</v>
      </c>
      <c r="D4" s="2">
        <v>5.1404395075796042E-2</v>
      </c>
      <c r="E4" s="2">
        <v>2.8751449596154995E-3</v>
      </c>
      <c r="F4" s="2">
        <v>7.56151008489305E-2</v>
      </c>
      <c r="G4" s="2">
        <v>1.0649967444131809E-2</v>
      </c>
      <c r="H4" s="3">
        <v>1.7786278565649905E-3</v>
      </c>
      <c r="I4" s="18">
        <v>3.9149605672642602E-3</v>
      </c>
      <c r="J4" s="2">
        <v>2.8234219971587995E-3</v>
      </c>
      <c r="K4" s="2">
        <v>2.748859436643554E-3</v>
      </c>
      <c r="L4" s="2">
        <v>9.6874025868282504E-3</v>
      </c>
      <c r="M4" s="2">
        <v>5.4655922726560445E-3</v>
      </c>
      <c r="N4" s="2">
        <v>3.9999929006583057E-3</v>
      </c>
      <c r="O4" s="3">
        <v>7.8365168470204E-3</v>
      </c>
    </row>
    <row r="5" spans="1:15" x14ac:dyDescent="0.3">
      <c r="A5" t="s">
        <v>13</v>
      </c>
      <c r="B5" s="18">
        <v>4.9027824225288098E-2</v>
      </c>
      <c r="C5" s="2">
        <v>1.9173483546378402E-2</v>
      </c>
      <c r="D5" s="2">
        <v>5.2294604197252008E-2</v>
      </c>
      <c r="E5" s="2">
        <v>3.9330743380532303E-3</v>
      </c>
      <c r="F5" s="2">
        <v>8.6410057475423491E-2</v>
      </c>
      <c r="G5" s="2">
        <v>9.7233209891220106E-3</v>
      </c>
      <c r="H5" s="3">
        <v>2.9758364181939802E-2</v>
      </c>
      <c r="I5" s="18">
        <v>8.7708315510687303E-3</v>
      </c>
      <c r="J5" s="2">
        <v>2.1763588015951851E-2</v>
      </c>
      <c r="K5" s="2">
        <v>9.6721697340737475E-3</v>
      </c>
      <c r="L5" s="2">
        <v>1.165746339380665E-2</v>
      </c>
      <c r="M5" s="2">
        <v>7.2750363718137607E-3</v>
      </c>
      <c r="N5" s="2">
        <v>2.9153280396649252E-2</v>
      </c>
      <c r="O5" s="3">
        <v>1.0785450541704808E-2</v>
      </c>
    </row>
    <row r="6" spans="1:15" x14ac:dyDescent="0.3">
      <c r="A6" t="s">
        <v>14</v>
      </c>
      <c r="B6" s="18">
        <v>5.1397849697119594E-2</v>
      </c>
      <c r="C6" s="2">
        <v>1.9989135982534767E-2</v>
      </c>
      <c r="D6" s="2">
        <v>5.3123140358954511E-2</v>
      </c>
      <c r="E6" s="2">
        <v>4.3949585496350302E-3</v>
      </c>
      <c r="F6" s="2">
        <v>9.3353443161113991E-2</v>
      </c>
      <c r="G6" s="2">
        <v>1.3139776768827601E-2</v>
      </c>
      <c r="H6" s="3">
        <v>3.0109167347229793E-2</v>
      </c>
      <c r="I6" s="18">
        <v>1.061936833074123E-2</v>
      </c>
      <c r="J6" s="2">
        <v>2.3973244266582847E-2</v>
      </c>
      <c r="K6" s="2">
        <v>1.2056635917640848E-2</v>
      </c>
      <c r="L6" s="2">
        <v>1.1248609817032452E-2</v>
      </c>
      <c r="M6" s="2">
        <v>1.05943399875498E-2</v>
      </c>
      <c r="N6" s="2">
        <v>3.5062640908110405E-2</v>
      </c>
      <c r="O6" s="3">
        <v>1.5276485551110899E-2</v>
      </c>
    </row>
    <row r="7" spans="1:15" x14ac:dyDescent="0.3">
      <c r="A7" t="s">
        <v>15</v>
      </c>
      <c r="B7" s="19">
        <v>5.3689265742683907E-2</v>
      </c>
      <c r="C7" s="20">
        <v>3.30583155326441E-2</v>
      </c>
      <c r="D7" s="20">
        <v>5.3162661495689739E-2</v>
      </c>
      <c r="E7" s="20">
        <v>6.3567851421455499E-3</v>
      </c>
      <c r="F7" s="20">
        <v>0.1047365619082259</v>
      </c>
      <c r="G7" s="20">
        <v>1.4349646178279503E-2</v>
      </c>
      <c r="H7" s="21">
        <v>3.0424469405258649E-2</v>
      </c>
      <c r="I7" s="19">
        <v>1.0976742799468552E-2</v>
      </c>
      <c r="J7" s="20">
        <v>2.5548358438134397E-2</v>
      </c>
      <c r="K7" s="20">
        <v>1.2414425769631497E-2</v>
      </c>
      <c r="L7" s="20">
        <v>1.374820241528165E-2</v>
      </c>
      <c r="M7" s="20">
        <v>1.2197274617282854E-2</v>
      </c>
      <c r="N7" s="20">
        <v>3.4865729442548996E-2</v>
      </c>
      <c r="O7" s="21">
        <v>1.7058598106230199E-2</v>
      </c>
    </row>
    <row r="10" spans="1:15" x14ac:dyDescent="0.3">
      <c r="A10" s="12" t="s">
        <v>81</v>
      </c>
      <c r="B10" s="14" t="s">
        <v>44</v>
      </c>
      <c r="C10" s="15" t="s">
        <v>32</v>
      </c>
      <c r="D10" s="15" t="s">
        <v>63</v>
      </c>
      <c r="E10" s="15" t="s">
        <v>83</v>
      </c>
      <c r="F10" s="15" t="s">
        <v>50</v>
      </c>
      <c r="G10" s="15" t="s">
        <v>84</v>
      </c>
      <c r="H10" s="16" t="s">
        <v>85</v>
      </c>
      <c r="I10" s="14" t="s">
        <v>86</v>
      </c>
      <c r="J10" s="15" t="s">
        <v>33</v>
      </c>
      <c r="K10" s="15" t="s">
        <v>87</v>
      </c>
      <c r="L10" s="15" t="s">
        <v>51</v>
      </c>
      <c r="M10" s="15" t="s">
        <v>70</v>
      </c>
      <c r="N10" s="15" t="s">
        <v>45</v>
      </c>
      <c r="O10" s="16" t="s">
        <v>64</v>
      </c>
    </row>
    <row r="11" spans="1:15" x14ac:dyDescent="0.3">
      <c r="A11" t="s">
        <v>88</v>
      </c>
      <c r="B11" s="17">
        <v>8.7334958344590047E-4</v>
      </c>
      <c r="C11">
        <v>7.8118079509685286E-4</v>
      </c>
      <c r="D11">
        <v>1.7583281154734051E-3</v>
      </c>
      <c r="E11">
        <v>4.5151760144654016E-4</v>
      </c>
      <c r="F11">
        <v>2.6438294995642376E-4</v>
      </c>
      <c r="G11">
        <v>5.4261087345116557E-4</v>
      </c>
      <c r="H11" s="1">
        <v>3.3333480234326048E-4</v>
      </c>
      <c r="I11" s="17">
        <v>3.5634074713068167E-4</v>
      </c>
      <c r="J11">
        <v>3.0057245922500192E-4</v>
      </c>
      <c r="K11">
        <v>3.6880256511491363E-4</v>
      </c>
      <c r="L11">
        <v>3.3427913576785241E-4</v>
      </c>
      <c r="M11">
        <v>3.7410627866612482E-4</v>
      </c>
      <c r="N11">
        <v>7.7601211282848849E-4</v>
      </c>
      <c r="O11" s="1">
        <v>5.092919801902426E-4</v>
      </c>
    </row>
    <row r="12" spans="1:15" x14ac:dyDescent="0.3">
      <c r="A12" t="s">
        <v>12</v>
      </c>
      <c r="B12" s="18">
        <v>9.3748973453040927E-4</v>
      </c>
      <c r="C12" s="2">
        <v>8.3844358892492437E-4</v>
      </c>
      <c r="D12" s="2">
        <v>2.0674737355950842E-3</v>
      </c>
      <c r="E12" s="2">
        <v>4.4950729400720761E-4</v>
      </c>
      <c r="F12" s="2">
        <v>2.9684455198271978E-4</v>
      </c>
      <c r="G12" s="2">
        <v>4.3348055707476872E-4</v>
      </c>
      <c r="H12" s="3">
        <v>3.3637348023101142E-4</v>
      </c>
      <c r="I12" s="18">
        <v>3.731542544402583E-4</v>
      </c>
      <c r="J12" s="2">
        <v>3.1083303358280103E-4</v>
      </c>
      <c r="K12" s="2">
        <v>3.7528855085702963E-4</v>
      </c>
      <c r="L12" s="2">
        <v>3.5861408923306396E-4</v>
      </c>
      <c r="M12" s="2">
        <v>3.1300773561512482E-4</v>
      </c>
      <c r="N12" s="2">
        <v>7.8701072478931568E-4</v>
      </c>
      <c r="O12" s="3">
        <v>4.9096931566726724E-4</v>
      </c>
    </row>
    <row r="13" spans="1:15" x14ac:dyDescent="0.3">
      <c r="A13" t="s">
        <v>13</v>
      </c>
      <c r="B13" s="18">
        <v>1.3902893426251692E-3</v>
      </c>
      <c r="C13" s="2">
        <v>9.6146609898281827E-4</v>
      </c>
      <c r="D13" s="2">
        <v>2.7878682294826271E-3</v>
      </c>
      <c r="E13" s="2">
        <v>4.4940353587978084E-4</v>
      </c>
      <c r="F13" s="2">
        <v>4.6575322452030026E-4</v>
      </c>
      <c r="G13" s="2">
        <v>4.3290625393834154E-4</v>
      </c>
      <c r="H13" s="3">
        <v>4.5149077730516899E-4</v>
      </c>
      <c r="I13" s="18">
        <v>4.3414761046787657E-4</v>
      </c>
      <c r="J13" s="2">
        <v>4.1242878255665761E-4</v>
      </c>
      <c r="K13" s="2">
        <v>4.6484744337557053E-4</v>
      </c>
      <c r="L13" s="2">
        <v>4.5315863137029296E-4</v>
      </c>
      <c r="M13" s="2">
        <v>3.3449456131944412E-4</v>
      </c>
      <c r="N13" s="2">
        <v>8.8088624952724782E-4</v>
      </c>
      <c r="O13" s="3">
        <v>4.9598410579760905E-4</v>
      </c>
    </row>
    <row r="14" spans="1:15" x14ac:dyDescent="0.3">
      <c r="A14" t="s">
        <v>14</v>
      </c>
      <c r="B14" s="18">
        <v>2.1211661074059768E-3</v>
      </c>
      <c r="C14" s="2">
        <v>1.1740157125513834E-3</v>
      </c>
      <c r="D14" s="2">
        <v>3.5474675953747169E-3</v>
      </c>
      <c r="E14" s="2">
        <v>4.6096153152234959E-4</v>
      </c>
      <c r="F14" s="2">
        <v>7.8542264509543944E-4</v>
      </c>
      <c r="G14" s="2">
        <v>7.5533729645172137E-4</v>
      </c>
      <c r="H14" s="3">
        <v>6.9340277270348049E-4</v>
      </c>
      <c r="I14" s="18">
        <v>5.4722348509059638E-4</v>
      </c>
      <c r="J14" s="2">
        <v>6.3686106174897091E-4</v>
      </c>
      <c r="K14" s="2">
        <v>6.6874982847463693E-4</v>
      </c>
      <c r="L14" s="2">
        <v>5.6777657295925706E-4</v>
      </c>
      <c r="M14" s="2">
        <v>5.1240458299108243E-4</v>
      </c>
      <c r="N14" s="2">
        <v>1.1290437332352762E-3</v>
      </c>
      <c r="O14" s="3">
        <v>6.1156889891549233E-4</v>
      </c>
    </row>
    <row r="15" spans="1:15" x14ac:dyDescent="0.3">
      <c r="A15" t="s">
        <v>15</v>
      </c>
      <c r="B15" s="19">
        <v>2.9548865296602144E-3</v>
      </c>
      <c r="C15" s="20">
        <v>1.4722813916522228E-3</v>
      </c>
      <c r="D15" s="20">
        <v>4.3950460690990447E-3</v>
      </c>
      <c r="E15" s="20">
        <v>4.7830248669521706E-4</v>
      </c>
      <c r="F15" s="20">
        <v>1.3088625578179741E-3</v>
      </c>
      <c r="G15" s="20">
        <v>1.1603041675308254E-3</v>
      </c>
      <c r="H15" s="21">
        <v>1.021738154258629E-3</v>
      </c>
      <c r="I15" s="19">
        <v>6.9713303228184696E-4</v>
      </c>
      <c r="J15" s="20">
        <v>9.2844076743935078E-4</v>
      </c>
      <c r="K15" s="20">
        <v>9.2636826027986461E-4</v>
      </c>
      <c r="L15" s="20">
        <v>6.9042264493668587E-4</v>
      </c>
      <c r="M15" s="20">
        <v>7.7831920217372858E-4</v>
      </c>
      <c r="N15" s="20">
        <v>1.4551349887593473E-3</v>
      </c>
      <c r="O15" s="21">
        <v>8.073686023864023E-4</v>
      </c>
    </row>
    <row r="18" spans="1:15" x14ac:dyDescent="0.3">
      <c r="A18" s="13" t="s">
        <v>82</v>
      </c>
      <c r="B18" s="14" t="s">
        <v>44</v>
      </c>
      <c r="C18" s="15" t="s">
        <v>32</v>
      </c>
      <c r="D18" s="15" t="s">
        <v>63</v>
      </c>
      <c r="E18" s="15" t="s">
        <v>83</v>
      </c>
      <c r="F18" s="15" t="s">
        <v>50</v>
      </c>
      <c r="G18" s="15" t="s">
        <v>84</v>
      </c>
      <c r="H18" s="16" t="s">
        <v>85</v>
      </c>
      <c r="I18" s="14" t="s">
        <v>86</v>
      </c>
      <c r="J18" s="15" t="s">
        <v>33</v>
      </c>
      <c r="K18" s="15" t="s">
        <v>87</v>
      </c>
      <c r="L18" s="15" t="s">
        <v>51</v>
      </c>
      <c r="M18" s="15" t="s">
        <v>70</v>
      </c>
      <c r="N18" s="15" t="s">
        <v>45</v>
      </c>
      <c r="O18" s="16" t="s">
        <v>64</v>
      </c>
    </row>
    <row r="19" spans="1:15" x14ac:dyDescent="0.3">
      <c r="A19" t="s">
        <v>88</v>
      </c>
      <c r="B19" s="17">
        <v>2.7377123700234283E-3</v>
      </c>
      <c r="C19">
        <v>9.0069175728188034E-4</v>
      </c>
      <c r="D19">
        <v>2.6209554584012066E-3</v>
      </c>
      <c r="E19">
        <v>4.7202779809456903E-4</v>
      </c>
      <c r="F19">
        <v>3.9821825431563516E-4</v>
      </c>
      <c r="G19">
        <v>6.5471679394098594E-4</v>
      </c>
      <c r="H19" s="1">
        <v>4.2660306010749272E-4</v>
      </c>
      <c r="I19" s="17">
        <v>4.1927425121675315E-4</v>
      </c>
      <c r="J19">
        <v>4.0185113830442179E-4</v>
      </c>
      <c r="K19">
        <v>5.1923378802812335E-4</v>
      </c>
      <c r="L19">
        <v>4.3081953207568845E-4</v>
      </c>
      <c r="M19">
        <v>4.6120763216789344E-4</v>
      </c>
      <c r="N19">
        <v>9.3291039867713244E-4</v>
      </c>
      <c r="O19" s="1">
        <v>6.50775034352654E-4</v>
      </c>
    </row>
    <row r="20" spans="1:15" x14ac:dyDescent="0.3">
      <c r="A20" t="s">
        <v>12</v>
      </c>
      <c r="B20" s="18">
        <v>2.9808957658420056E-3</v>
      </c>
      <c r="C20" s="2">
        <v>9.636571086970219E-4</v>
      </c>
      <c r="D20" s="2">
        <v>3.2415009148842513E-3</v>
      </c>
      <c r="E20" s="2">
        <v>4.7363669527505133E-4</v>
      </c>
      <c r="F20" s="2">
        <v>1.3959856872785567E-3</v>
      </c>
      <c r="G20" s="2">
        <v>5.8377928253889818E-4</v>
      </c>
      <c r="H20" s="3">
        <v>4.3138637634305358E-4</v>
      </c>
      <c r="I20" s="18">
        <v>4.4085742993402692E-4</v>
      </c>
      <c r="J20" s="2">
        <v>4.126119982872498E-4</v>
      </c>
      <c r="K20" s="2">
        <v>5.3383856981300995E-4</v>
      </c>
      <c r="L20" s="2">
        <v>4.8528029278944459E-4</v>
      </c>
      <c r="M20" s="2">
        <v>4.0398281159830115E-4</v>
      </c>
      <c r="N20" s="2">
        <v>9.314489677491114E-4</v>
      </c>
      <c r="O20" s="3">
        <v>6.556887953364217E-4</v>
      </c>
    </row>
    <row r="21" spans="1:15" x14ac:dyDescent="0.3">
      <c r="A21" t="s">
        <v>13</v>
      </c>
      <c r="B21" s="18">
        <v>4.5703273452026424E-3</v>
      </c>
      <c r="C21" s="2">
        <v>1.1579397689177396E-3</v>
      </c>
      <c r="D21" s="2">
        <v>4.5716179289204267E-3</v>
      </c>
      <c r="E21" s="2">
        <v>4.8648987221097055E-4</v>
      </c>
      <c r="F21" s="2">
        <v>2.1393879471535236E-3</v>
      </c>
      <c r="G21" s="2">
        <v>6.4429666410596752E-4</v>
      </c>
      <c r="H21" s="3">
        <v>1.5253621673450882E-3</v>
      </c>
      <c r="I21" s="18">
        <v>6.3308639294671351E-4</v>
      </c>
      <c r="J21" s="2">
        <v>1.1652079034456142E-3</v>
      </c>
      <c r="K21" s="2">
        <v>6.8125899248502755E-4</v>
      </c>
      <c r="L21" s="2">
        <v>8.1031373309459708E-4</v>
      </c>
      <c r="M21" s="2">
        <v>5.2495190381780408E-4</v>
      </c>
      <c r="N21" s="2">
        <v>1.5453747238790595E-3</v>
      </c>
      <c r="O21" s="3">
        <v>7.7328554862123402E-4</v>
      </c>
    </row>
    <row r="22" spans="1:15" x14ac:dyDescent="0.3">
      <c r="A22" t="s">
        <v>14</v>
      </c>
      <c r="B22" s="18">
        <v>6.5075503968863623E-3</v>
      </c>
      <c r="C22" s="2">
        <v>1.8696396747620201E-3</v>
      </c>
      <c r="D22" s="2">
        <v>5.6284123578950558E-3</v>
      </c>
      <c r="E22" s="2">
        <v>5.3536626983587978E-4</v>
      </c>
      <c r="F22" s="2">
        <v>3.7057028089051845E-3</v>
      </c>
      <c r="G22" s="2">
        <v>1.2317282893995829E-3</v>
      </c>
      <c r="H22" s="3">
        <v>2.6747611331858732E-3</v>
      </c>
      <c r="I22" s="18">
        <v>1.0222288637478983E-3</v>
      </c>
      <c r="J22" s="2">
        <v>2.2113801463829273E-3</v>
      </c>
      <c r="K22" s="2">
        <v>1.0371403526882241E-3</v>
      </c>
      <c r="L22" s="2">
        <v>1.0378524243493624E-3</v>
      </c>
      <c r="M22" s="2">
        <v>9.581977063775767E-4</v>
      </c>
      <c r="N22" s="2">
        <v>2.8632676933364309E-3</v>
      </c>
      <c r="O22" s="3">
        <v>1.3294210455547116E-3</v>
      </c>
    </row>
    <row r="23" spans="1:15" x14ac:dyDescent="0.3">
      <c r="A23" t="s">
        <v>15</v>
      </c>
      <c r="B23" s="19">
        <v>8.0856446268206053E-3</v>
      </c>
      <c r="C23" s="20">
        <v>2.8730540909149859E-3</v>
      </c>
      <c r="D23" s="20">
        <v>6.9823655473281333E-3</v>
      </c>
      <c r="E23" s="20">
        <v>5.946734598489393E-4</v>
      </c>
      <c r="F23" s="20">
        <v>6.1137632092135392E-3</v>
      </c>
      <c r="G23" s="20">
        <v>1.7760749738087731E-3</v>
      </c>
      <c r="H23" s="21">
        <v>3.59440654679789E-3</v>
      </c>
      <c r="I23" s="19">
        <v>1.3885476737852801E-3</v>
      </c>
      <c r="J23" s="20">
        <v>3.0221875510053802E-3</v>
      </c>
      <c r="K23" s="20">
        <v>1.353810907365083E-3</v>
      </c>
      <c r="L23" s="20">
        <v>1.2793934125983723E-3</v>
      </c>
      <c r="M23" s="20">
        <v>1.4071033114805272E-3</v>
      </c>
      <c r="N23" s="20">
        <v>3.8639142070845136E-3</v>
      </c>
      <c r="O23" s="21">
        <v>1.7112181620011335E-3</v>
      </c>
    </row>
    <row r="25" spans="1:15" s="10" customFormat="1" x14ac:dyDescent="0.3">
      <c r="A25" s="10" t="s">
        <v>92</v>
      </c>
    </row>
    <row r="26" spans="1:15" x14ac:dyDescent="0.3">
      <c r="A26" s="11" t="s">
        <v>89</v>
      </c>
      <c r="B26" s="14" t="s">
        <v>44</v>
      </c>
      <c r="C26" s="15" t="s">
        <v>32</v>
      </c>
      <c r="D26" s="15" t="s">
        <v>63</v>
      </c>
      <c r="E26" s="15" t="s">
        <v>83</v>
      </c>
      <c r="F26" s="15" t="s">
        <v>50</v>
      </c>
      <c r="G26" s="15" t="s">
        <v>84</v>
      </c>
      <c r="H26" s="16" t="s">
        <v>85</v>
      </c>
      <c r="I26" s="14" t="s">
        <v>86</v>
      </c>
      <c r="J26" s="15" t="s">
        <v>33</v>
      </c>
      <c r="K26" s="15" t="s">
        <v>87</v>
      </c>
      <c r="L26" s="15" t="s">
        <v>51</v>
      </c>
      <c r="M26" s="15" t="s">
        <v>70</v>
      </c>
      <c r="N26" s="15" t="s">
        <v>45</v>
      </c>
      <c r="O26" s="16" t="s">
        <v>64</v>
      </c>
    </row>
    <row r="27" spans="1:15" x14ac:dyDescent="0.3">
      <c r="A27" t="s">
        <v>94</v>
      </c>
      <c r="B27" s="17">
        <f t="shared" ref="B27:O27" si="0">B3*1000</f>
        <v>41.946037993760505</v>
      </c>
      <c r="C27">
        <f t="shared" si="0"/>
        <v>4.7551318702169754</v>
      </c>
      <c r="D27">
        <f t="shared" si="0"/>
        <v>40.284545665303995</v>
      </c>
      <c r="E27">
        <f t="shared" si="0"/>
        <v>1.8882318057288496</v>
      </c>
      <c r="F27">
        <f t="shared" si="0"/>
        <v>2.7001037673055062</v>
      </c>
      <c r="G27">
        <f t="shared" si="0"/>
        <v>2.8303340507903063</v>
      </c>
      <c r="H27" s="1">
        <f t="shared" si="0"/>
        <v>1.7839685658010001</v>
      </c>
      <c r="I27" s="17">
        <f t="shared" si="0"/>
        <v>1.3811277558403496</v>
      </c>
      <c r="J27">
        <f t="shared" si="0"/>
        <v>2.527034037762804</v>
      </c>
      <c r="K27">
        <f t="shared" si="0"/>
        <v>2.6456052069367009</v>
      </c>
      <c r="L27">
        <f t="shared" si="0"/>
        <v>2.6578194381704501</v>
      </c>
      <c r="M27">
        <f t="shared" si="0"/>
        <v>2.1074871706217491</v>
      </c>
      <c r="N27">
        <f t="shared" si="0"/>
        <v>4.2191157805855086</v>
      </c>
      <c r="O27" s="1">
        <f t="shared" si="0"/>
        <v>3.6910642184235511</v>
      </c>
    </row>
    <row r="28" spans="1:15" x14ac:dyDescent="0.3">
      <c r="A28" t="s">
        <v>95</v>
      </c>
      <c r="B28" s="17">
        <f t="shared" ref="B28:O28" si="1">B4*1000</f>
        <v>45.969982213695104</v>
      </c>
      <c r="C28">
        <f t="shared" si="1"/>
        <v>8.1971589448695905</v>
      </c>
      <c r="D28">
        <f t="shared" si="1"/>
        <v>51.404395075796039</v>
      </c>
      <c r="E28">
        <f t="shared" si="1"/>
        <v>2.8751449596154997</v>
      </c>
      <c r="F28">
        <f t="shared" si="1"/>
        <v>75.615100848930496</v>
      </c>
      <c r="G28">
        <f t="shared" si="1"/>
        <v>10.649967444131809</v>
      </c>
      <c r="H28" s="1">
        <f t="shared" si="1"/>
        <v>1.7786278565649905</v>
      </c>
      <c r="I28" s="17">
        <f t="shared" si="1"/>
        <v>3.9149605672642602</v>
      </c>
      <c r="J28">
        <f t="shared" si="1"/>
        <v>2.8234219971587997</v>
      </c>
      <c r="K28">
        <f t="shared" si="1"/>
        <v>2.7488594366435541</v>
      </c>
      <c r="L28">
        <f t="shared" si="1"/>
        <v>9.6874025868282505</v>
      </c>
      <c r="M28">
        <f t="shared" si="1"/>
        <v>5.4655922726560444</v>
      </c>
      <c r="N28">
        <f t="shared" si="1"/>
        <v>3.9999929006583059</v>
      </c>
      <c r="O28" s="1">
        <f t="shared" si="1"/>
        <v>7.8365168470204001</v>
      </c>
    </row>
    <row r="29" spans="1:15" x14ac:dyDescent="0.3">
      <c r="A29" t="s">
        <v>96</v>
      </c>
      <c r="B29" s="17">
        <f t="shared" ref="B29:O29" si="2">B5*1000</f>
        <v>49.0278242252881</v>
      </c>
      <c r="C29">
        <f t="shared" si="2"/>
        <v>19.173483546378403</v>
      </c>
      <c r="D29">
        <f t="shared" si="2"/>
        <v>52.294604197252006</v>
      </c>
      <c r="E29">
        <f t="shared" si="2"/>
        <v>3.9330743380532303</v>
      </c>
      <c r="F29">
        <f t="shared" si="2"/>
        <v>86.410057475423486</v>
      </c>
      <c r="G29">
        <f t="shared" si="2"/>
        <v>9.7233209891220103</v>
      </c>
      <c r="H29" s="1">
        <f t="shared" si="2"/>
        <v>29.758364181939804</v>
      </c>
      <c r="I29" s="17">
        <f t="shared" si="2"/>
        <v>8.7708315510687296</v>
      </c>
      <c r="J29">
        <f t="shared" si="2"/>
        <v>21.76358801595185</v>
      </c>
      <c r="K29">
        <f t="shared" si="2"/>
        <v>9.6721697340737478</v>
      </c>
      <c r="L29">
        <f t="shared" si="2"/>
        <v>11.657463393806651</v>
      </c>
      <c r="M29">
        <f t="shared" si="2"/>
        <v>7.2750363718137603</v>
      </c>
      <c r="N29">
        <f t="shared" si="2"/>
        <v>29.153280396649251</v>
      </c>
      <c r="O29" s="1">
        <f t="shared" si="2"/>
        <v>10.785450541704808</v>
      </c>
    </row>
    <row r="30" spans="1:15" x14ac:dyDescent="0.3">
      <c r="A30" t="s">
        <v>97</v>
      </c>
      <c r="B30" s="17">
        <f t="shared" ref="B30:O30" si="3">B6*1000</f>
        <v>51.397849697119597</v>
      </c>
      <c r="C30">
        <f t="shared" si="3"/>
        <v>19.989135982534766</v>
      </c>
      <c r="D30">
        <f t="shared" si="3"/>
        <v>53.123140358954508</v>
      </c>
      <c r="E30">
        <f t="shared" si="3"/>
        <v>4.3949585496350299</v>
      </c>
      <c r="F30">
        <f t="shared" si="3"/>
        <v>93.353443161113987</v>
      </c>
      <c r="G30">
        <f t="shared" si="3"/>
        <v>13.139776768827602</v>
      </c>
      <c r="H30" s="1">
        <f t="shared" si="3"/>
        <v>30.109167347229793</v>
      </c>
      <c r="I30" s="17">
        <f t="shared" si="3"/>
        <v>10.61936833074123</v>
      </c>
      <c r="J30">
        <f t="shared" si="3"/>
        <v>23.973244266582846</v>
      </c>
      <c r="K30">
        <f t="shared" si="3"/>
        <v>12.056635917640849</v>
      </c>
      <c r="L30">
        <f t="shared" si="3"/>
        <v>11.248609817032452</v>
      </c>
      <c r="M30">
        <f t="shared" si="3"/>
        <v>10.5943399875498</v>
      </c>
      <c r="N30">
        <f t="shared" si="3"/>
        <v>35.062640908110403</v>
      </c>
      <c r="O30" s="1">
        <f t="shared" si="3"/>
        <v>15.2764855511109</v>
      </c>
    </row>
    <row r="31" spans="1:15" x14ac:dyDescent="0.3">
      <c r="A31" t="s">
        <v>98</v>
      </c>
      <c r="B31" s="22">
        <f t="shared" ref="B31:O31" si="4">B7*1000</f>
        <v>53.689265742683908</v>
      </c>
      <c r="C31" s="23">
        <f t="shared" si="4"/>
        <v>33.058315532644102</v>
      </c>
      <c r="D31" s="23">
        <f t="shared" si="4"/>
        <v>53.16266149568974</v>
      </c>
      <c r="E31" s="23">
        <f t="shared" si="4"/>
        <v>6.3567851421455499</v>
      </c>
      <c r="F31" s="23">
        <f t="shared" si="4"/>
        <v>104.73656190822591</v>
      </c>
      <c r="G31" s="23">
        <f t="shared" si="4"/>
        <v>14.349646178279503</v>
      </c>
      <c r="H31" s="24">
        <f t="shared" si="4"/>
        <v>30.424469405258648</v>
      </c>
      <c r="I31" s="22">
        <f t="shared" si="4"/>
        <v>10.976742799468552</v>
      </c>
      <c r="J31" s="23">
        <f t="shared" si="4"/>
        <v>25.548358438134397</v>
      </c>
      <c r="K31" s="23">
        <f t="shared" si="4"/>
        <v>12.414425769631498</v>
      </c>
      <c r="L31" s="23">
        <f t="shared" si="4"/>
        <v>13.74820241528165</v>
      </c>
      <c r="M31" s="23">
        <f t="shared" si="4"/>
        <v>12.197274617282854</v>
      </c>
      <c r="N31" s="23">
        <f t="shared" si="4"/>
        <v>34.865729442548997</v>
      </c>
      <c r="O31" s="24">
        <f t="shared" si="4"/>
        <v>17.0585981062302</v>
      </c>
    </row>
    <row r="34" spans="1:15" x14ac:dyDescent="0.3">
      <c r="A34" s="12" t="s">
        <v>90</v>
      </c>
      <c r="B34" s="14" t="s">
        <v>44</v>
      </c>
      <c r="C34" s="15" t="s">
        <v>32</v>
      </c>
      <c r="D34" s="15" t="s">
        <v>63</v>
      </c>
      <c r="E34" s="15" t="s">
        <v>83</v>
      </c>
      <c r="F34" s="15" t="s">
        <v>50</v>
      </c>
      <c r="G34" s="15" t="s">
        <v>84</v>
      </c>
      <c r="H34" s="16" t="s">
        <v>85</v>
      </c>
      <c r="I34" s="14" t="s">
        <v>86</v>
      </c>
      <c r="J34" s="15" t="s">
        <v>33</v>
      </c>
      <c r="K34" s="15" t="s">
        <v>87</v>
      </c>
      <c r="L34" s="15" t="s">
        <v>51</v>
      </c>
      <c r="M34" s="15" t="s">
        <v>70</v>
      </c>
      <c r="N34" s="15" t="s">
        <v>45</v>
      </c>
      <c r="O34" s="16" t="s">
        <v>64</v>
      </c>
    </row>
    <row r="35" spans="1:15" x14ac:dyDescent="0.3">
      <c r="A35" t="s">
        <v>94</v>
      </c>
      <c r="B35" s="17">
        <f t="shared" ref="B35:O35" si="5">B11*1000</f>
        <v>0.87334958344590052</v>
      </c>
      <c r="C35">
        <f t="shared" si="5"/>
        <v>0.7811807950968529</v>
      </c>
      <c r="D35">
        <f t="shared" si="5"/>
        <v>1.7583281154734052</v>
      </c>
      <c r="E35">
        <f t="shared" si="5"/>
        <v>0.45151760144654018</v>
      </c>
      <c r="F35">
        <f t="shared" si="5"/>
        <v>0.26438294995642375</v>
      </c>
      <c r="G35">
        <f t="shared" si="5"/>
        <v>0.54261087345116554</v>
      </c>
      <c r="H35" s="1">
        <f t="shared" si="5"/>
        <v>0.33333480234326046</v>
      </c>
      <c r="I35" s="17">
        <f t="shared" si="5"/>
        <v>0.35634074713068165</v>
      </c>
      <c r="J35">
        <f t="shared" si="5"/>
        <v>0.30057245922500192</v>
      </c>
      <c r="K35">
        <f t="shared" si="5"/>
        <v>0.36880256511491361</v>
      </c>
      <c r="L35">
        <f t="shared" si="5"/>
        <v>0.3342791357678524</v>
      </c>
      <c r="M35">
        <f t="shared" si="5"/>
        <v>0.37410627866612484</v>
      </c>
      <c r="N35">
        <f t="shared" si="5"/>
        <v>0.77601211282848848</v>
      </c>
      <c r="O35" s="1">
        <f t="shared" si="5"/>
        <v>0.50929198019024258</v>
      </c>
    </row>
    <row r="36" spans="1:15" x14ac:dyDescent="0.3">
      <c r="A36" t="s">
        <v>95</v>
      </c>
      <c r="B36" s="17">
        <f t="shared" ref="B36:O36" si="6">B12*1000</f>
        <v>0.93748973453040929</v>
      </c>
      <c r="C36">
        <f t="shared" si="6"/>
        <v>0.83844358892492432</v>
      </c>
      <c r="D36">
        <f t="shared" si="6"/>
        <v>2.0674737355950841</v>
      </c>
      <c r="E36">
        <f t="shared" si="6"/>
        <v>0.44950729400720763</v>
      </c>
      <c r="F36">
        <f t="shared" si="6"/>
        <v>0.29684455198271975</v>
      </c>
      <c r="G36">
        <f t="shared" si="6"/>
        <v>0.43348055707476874</v>
      </c>
      <c r="H36" s="1">
        <f t="shared" si="6"/>
        <v>0.33637348023101143</v>
      </c>
      <c r="I36" s="17">
        <f t="shared" si="6"/>
        <v>0.37315425444025829</v>
      </c>
      <c r="J36">
        <f t="shared" si="6"/>
        <v>0.31083303358280101</v>
      </c>
      <c r="K36">
        <f t="shared" si="6"/>
        <v>0.37528855085702961</v>
      </c>
      <c r="L36">
        <f t="shared" si="6"/>
        <v>0.35861408923306398</v>
      </c>
      <c r="M36">
        <f t="shared" si="6"/>
        <v>0.31300773561512485</v>
      </c>
      <c r="N36">
        <f t="shared" si="6"/>
        <v>0.78701072478931566</v>
      </c>
      <c r="O36" s="1">
        <f t="shared" si="6"/>
        <v>0.49096931566726726</v>
      </c>
    </row>
    <row r="37" spans="1:15" x14ac:dyDescent="0.3">
      <c r="A37" t="s">
        <v>96</v>
      </c>
      <c r="B37" s="17">
        <f t="shared" ref="B37:O37" si="7">B13*1000</f>
        <v>1.3902893426251692</v>
      </c>
      <c r="C37">
        <f t="shared" si="7"/>
        <v>0.96146609898281832</v>
      </c>
      <c r="D37">
        <f t="shared" si="7"/>
        <v>2.7878682294826271</v>
      </c>
      <c r="E37">
        <f t="shared" si="7"/>
        <v>0.44940353587978082</v>
      </c>
      <c r="F37">
        <f t="shared" si="7"/>
        <v>0.46575322452030027</v>
      </c>
      <c r="G37">
        <f t="shared" si="7"/>
        <v>0.43290625393834153</v>
      </c>
      <c r="H37" s="1">
        <f t="shared" si="7"/>
        <v>0.45149077730516901</v>
      </c>
      <c r="I37" s="17">
        <f t="shared" si="7"/>
        <v>0.43414761046787659</v>
      </c>
      <c r="J37">
        <f t="shared" si="7"/>
        <v>0.4124287825566576</v>
      </c>
      <c r="K37">
        <f t="shared" si="7"/>
        <v>0.46484744337557055</v>
      </c>
      <c r="L37">
        <f t="shared" si="7"/>
        <v>0.45315863137029294</v>
      </c>
      <c r="M37">
        <f t="shared" si="7"/>
        <v>0.33449456131944411</v>
      </c>
      <c r="N37">
        <f t="shared" si="7"/>
        <v>0.88088624952724781</v>
      </c>
      <c r="O37" s="1">
        <f t="shared" si="7"/>
        <v>0.49598410579760904</v>
      </c>
    </row>
    <row r="38" spans="1:15" x14ac:dyDescent="0.3">
      <c r="A38" t="s">
        <v>97</v>
      </c>
      <c r="B38" s="17">
        <f t="shared" ref="B38:O38" si="8">B14*1000</f>
        <v>2.1211661074059767</v>
      </c>
      <c r="C38">
        <f t="shared" si="8"/>
        <v>1.1740157125513835</v>
      </c>
      <c r="D38">
        <f t="shared" si="8"/>
        <v>3.5474675953747168</v>
      </c>
      <c r="E38">
        <f t="shared" si="8"/>
        <v>0.46096153152234959</v>
      </c>
      <c r="F38">
        <f t="shared" si="8"/>
        <v>0.78542264509543946</v>
      </c>
      <c r="G38">
        <f t="shared" si="8"/>
        <v>0.75533729645172143</v>
      </c>
      <c r="H38" s="1">
        <f t="shared" si="8"/>
        <v>0.6934027727034805</v>
      </c>
      <c r="I38" s="17">
        <f t="shared" si="8"/>
        <v>0.54722348509059637</v>
      </c>
      <c r="J38">
        <f t="shared" si="8"/>
        <v>0.63686106174897095</v>
      </c>
      <c r="K38">
        <f t="shared" si="8"/>
        <v>0.66874982847463693</v>
      </c>
      <c r="L38">
        <f t="shared" si="8"/>
        <v>0.5677765729592571</v>
      </c>
      <c r="M38">
        <f t="shared" si="8"/>
        <v>0.51240458299108238</v>
      </c>
      <c r="N38">
        <f t="shared" si="8"/>
        <v>1.1290437332352763</v>
      </c>
      <c r="O38" s="1">
        <f t="shared" si="8"/>
        <v>0.61156889891549238</v>
      </c>
    </row>
    <row r="39" spans="1:15" x14ac:dyDescent="0.3">
      <c r="A39" t="s">
        <v>98</v>
      </c>
      <c r="B39" s="22">
        <f t="shared" ref="B39:O39" si="9">B15*1000</f>
        <v>2.9548865296602145</v>
      </c>
      <c r="C39" s="23">
        <f t="shared" si="9"/>
        <v>1.4722813916522228</v>
      </c>
      <c r="D39" s="23">
        <f t="shared" si="9"/>
        <v>4.3950460690990445</v>
      </c>
      <c r="E39" s="23">
        <f t="shared" si="9"/>
        <v>0.47830248669521708</v>
      </c>
      <c r="F39" s="23">
        <f t="shared" si="9"/>
        <v>1.3088625578179742</v>
      </c>
      <c r="G39" s="23">
        <f t="shared" si="9"/>
        <v>1.1603041675308254</v>
      </c>
      <c r="H39" s="24">
        <f t="shared" si="9"/>
        <v>1.021738154258629</v>
      </c>
      <c r="I39" s="22">
        <f t="shared" si="9"/>
        <v>0.69713303228184698</v>
      </c>
      <c r="J39" s="23">
        <f t="shared" si="9"/>
        <v>0.92844076743935078</v>
      </c>
      <c r="K39" s="23">
        <f t="shared" si="9"/>
        <v>0.92636826027986463</v>
      </c>
      <c r="L39" s="23">
        <f t="shared" si="9"/>
        <v>0.69042264493668581</v>
      </c>
      <c r="M39" s="23">
        <f t="shared" si="9"/>
        <v>0.77831920217372863</v>
      </c>
      <c r="N39" s="23">
        <f t="shared" si="9"/>
        <v>1.4551349887593472</v>
      </c>
      <c r="O39" s="24">
        <f t="shared" si="9"/>
        <v>0.80736860238640229</v>
      </c>
    </row>
    <row r="42" spans="1:15" x14ac:dyDescent="0.3">
      <c r="A42" s="13" t="s">
        <v>91</v>
      </c>
      <c r="B42" s="14" t="s">
        <v>44</v>
      </c>
      <c r="C42" s="15" t="s">
        <v>32</v>
      </c>
      <c r="D42" s="15" t="s">
        <v>63</v>
      </c>
      <c r="E42" s="15" t="s">
        <v>83</v>
      </c>
      <c r="F42" s="15" t="s">
        <v>50</v>
      </c>
      <c r="G42" s="15" t="s">
        <v>84</v>
      </c>
      <c r="H42" s="16" t="s">
        <v>85</v>
      </c>
      <c r="I42" s="14" t="s">
        <v>86</v>
      </c>
      <c r="J42" s="15" t="s">
        <v>33</v>
      </c>
      <c r="K42" s="15" t="s">
        <v>87</v>
      </c>
      <c r="L42" s="15" t="s">
        <v>51</v>
      </c>
      <c r="M42" s="15" t="s">
        <v>70</v>
      </c>
      <c r="N42" s="15" t="s">
        <v>45</v>
      </c>
      <c r="O42" s="16" t="s">
        <v>64</v>
      </c>
    </row>
    <row r="43" spans="1:15" x14ac:dyDescent="0.3">
      <c r="A43" t="s">
        <v>94</v>
      </c>
      <c r="B43" s="17">
        <f t="shared" ref="B43:O43" si="10">B19*1000</f>
        <v>2.7377123700234285</v>
      </c>
      <c r="C43">
        <f t="shared" si="10"/>
        <v>0.90069175728188033</v>
      </c>
      <c r="D43">
        <f t="shared" si="10"/>
        <v>2.6209554584012067</v>
      </c>
      <c r="E43">
        <f t="shared" si="10"/>
        <v>0.47202779809456902</v>
      </c>
      <c r="F43">
        <f t="shared" si="10"/>
        <v>0.39821825431563518</v>
      </c>
      <c r="G43">
        <f t="shared" si="10"/>
        <v>0.65471679394098592</v>
      </c>
      <c r="H43" s="1">
        <f t="shared" si="10"/>
        <v>0.42660306010749272</v>
      </c>
      <c r="I43" s="17">
        <f t="shared" si="10"/>
        <v>0.41927425121675316</v>
      </c>
      <c r="J43">
        <f t="shared" si="10"/>
        <v>0.40185113830442176</v>
      </c>
      <c r="K43">
        <f t="shared" si="10"/>
        <v>0.51923378802812337</v>
      </c>
      <c r="L43">
        <f t="shared" si="10"/>
        <v>0.43081953207568846</v>
      </c>
      <c r="M43">
        <f t="shared" si="10"/>
        <v>0.46120763216789346</v>
      </c>
      <c r="N43">
        <f t="shared" si="10"/>
        <v>0.93291039867713244</v>
      </c>
      <c r="O43" s="1">
        <f t="shared" si="10"/>
        <v>0.65077503435265405</v>
      </c>
    </row>
    <row r="44" spans="1:15" x14ac:dyDescent="0.3">
      <c r="A44" t="s">
        <v>95</v>
      </c>
      <c r="B44" s="17">
        <f t="shared" ref="B44:O44" si="11">B20*1000</f>
        <v>2.9808957658420057</v>
      </c>
      <c r="C44">
        <f t="shared" si="11"/>
        <v>0.96365710869702192</v>
      </c>
      <c r="D44">
        <f t="shared" si="11"/>
        <v>3.2415009148842513</v>
      </c>
      <c r="E44">
        <f t="shared" si="11"/>
        <v>0.47363669527505131</v>
      </c>
      <c r="F44">
        <f t="shared" si="11"/>
        <v>1.3959856872785568</v>
      </c>
      <c r="G44">
        <f t="shared" si="11"/>
        <v>0.58377928253889821</v>
      </c>
      <c r="H44" s="1">
        <f t="shared" si="11"/>
        <v>0.4313863763430536</v>
      </c>
      <c r="I44" s="17">
        <f t="shared" si="11"/>
        <v>0.44085742993402693</v>
      </c>
      <c r="J44">
        <f t="shared" si="11"/>
        <v>0.41261199828724981</v>
      </c>
      <c r="K44">
        <f t="shared" si="11"/>
        <v>0.53383856981300992</v>
      </c>
      <c r="L44">
        <f t="shared" si="11"/>
        <v>0.48528029278944457</v>
      </c>
      <c r="M44">
        <f t="shared" si="11"/>
        <v>0.40398281159830113</v>
      </c>
      <c r="N44">
        <f t="shared" si="11"/>
        <v>0.93144896774911135</v>
      </c>
      <c r="O44" s="1">
        <f t="shared" si="11"/>
        <v>0.65568879533642166</v>
      </c>
    </row>
    <row r="45" spans="1:15" x14ac:dyDescent="0.3">
      <c r="A45" t="s">
        <v>96</v>
      </c>
      <c r="B45" s="17">
        <f t="shared" ref="B45:O45" si="12">B21*1000</f>
        <v>4.5703273452026423</v>
      </c>
      <c r="C45">
        <f t="shared" si="12"/>
        <v>1.1579397689177395</v>
      </c>
      <c r="D45">
        <f t="shared" si="12"/>
        <v>4.5716179289204266</v>
      </c>
      <c r="E45">
        <f t="shared" si="12"/>
        <v>0.48648987221097056</v>
      </c>
      <c r="F45">
        <f t="shared" si="12"/>
        <v>2.1393879471535238</v>
      </c>
      <c r="G45">
        <f t="shared" si="12"/>
        <v>0.64429666410596753</v>
      </c>
      <c r="H45" s="1">
        <f t="shared" si="12"/>
        <v>1.5253621673450883</v>
      </c>
      <c r="I45" s="17">
        <f t="shared" si="12"/>
        <v>0.63308639294671354</v>
      </c>
      <c r="J45">
        <f t="shared" si="12"/>
        <v>1.1652079034456142</v>
      </c>
      <c r="K45">
        <f t="shared" si="12"/>
        <v>0.68125899248502753</v>
      </c>
      <c r="L45">
        <f t="shared" si="12"/>
        <v>0.81031373309459709</v>
      </c>
      <c r="M45">
        <f t="shared" si="12"/>
        <v>0.5249519038178041</v>
      </c>
      <c r="N45">
        <f t="shared" si="12"/>
        <v>1.5453747238790596</v>
      </c>
      <c r="O45" s="1">
        <f t="shared" si="12"/>
        <v>0.773285548621234</v>
      </c>
    </row>
    <row r="46" spans="1:15" x14ac:dyDescent="0.3">
      <c r="A46" t="s">
        <v>97</v>
      </c>
      <c r="B46" s="17">
        <f t="shared" ref="B46:O46" si="13">B22*1000</f>
        <v>6.5075503968863622</v>
      </c>
      <c r="C46">
        <f t="shared" si="13"/>
        <v>1.8696396747620201</v>
      </c>
      <c r="D46">
        <f t="shared" si="13"/>
        <v>5.6284123578950558</v>
      </c>
      <c r="E46">
        <f t="shared" si="13"/>
        <v>0.53536626983587976</v>
      </c>
      <c r="F46">
        <f t="shared" si="13"/>
        <v>3.7057028089051847</v>
      </c>
      <c r="G46">
        <f t="shared" si="13"/>
        <v>1.2317282893995829</v>
      </c>
      <c r="H46" s="1">
        <f t="shared" si="13"/>
        <v>2.6747611331858732</v>
      </c>
      <c r="I46" s="17">
        <f t="shared" si="13"/>
        <v>1.0222288637478982</v>
      </c>
      <c r="J46">
        <f t="shared" si="13"/>
        <v>2.2113801463829272</v>
      </c>
      <c r="K46">
        <f t="shared" si="13"/>
        <v>1.0371403526882241</v>
      </c>
      <c r="L46">
        <f t="shared" si="13"/>
        <v>1.0378524243493623</v>
      </c>
      <c r="M46">
        <f t="shared" si="13"/>
        <v>0.95819770637757673</v>
      </c>
      <c r="N46">
        <f t="shared" si="13"/>
        <v>2.8632676933364309</v>
      </c>
      <c r="O46" s="1">
        <f t="shared" si="13"/>
        <v>1.3294210455547115</v>
      </c>
    </row>
    <row r="47" spans="1:15" x14ac:dyDescent="0.3">
      <c r="A47" t="s">
        <v>98</v>
      </c>
      <c r="B47" s="22">
        <f t="shared" ref="B47:O47" si="14">B23*1000</f>
        <v>8.0856446268206046</v>
      </c>
      <c r="C47" s="23">
        <f t="shared" si="14"/>
        <v>2.873054090914986</v>
      </c>
      <c r="D47" s="23">
        <f t="shared" si="14"/>
        <v>6.9823655473281336</v>
      </c>
      <c r="E47" s="23">
        <f t="shared" si="14"/>
        <v>0.59467345984893927</v>
      </c>
      <c r="F47" s="23">
        <f t="shared" si="14"/>
        <v>6.1137632092135394</v>
      </c>
      <c r="G47" s="23">
        <f t="shared" si="14"/>
        <v>1.7760749738087731</v>
      </c>
      <c r="H47" s="24">
        <f t="shared" si="14"/>
        <v>3.5944065467978898</v>
      </c>
      <c r="I47" s="22">
        <f t="shared" si="14"/>
        <v>1.3885476737852802</v>
      </c>
      <c r="J47" s="23">
        <f t="shared" si="14"/>
        <v>3.0221875510053802</v>
      </c>
      <c r="K47" s="23">
        <f t="shared" si="14"/>
        <v>1.353810907365083</v>
      </c>
      <c r="L47" s="23">
        <f t="shared" si="14"/>
        <v>1.2793934125983724</v>
      </c>
      <c r="M47" s="23">
        <f t="shared" si="14"/>
        <v>1.4071033114805271</v>
      </c>
      <c r="N47" s="23">
        <f t="shared" si="14"/>
        <v>3.8639142070845134</v>
      </c>
      <c r="O47" s="24">
        <f t="shared" si="14"/>
        <v>1.7112181620011335</v>
      </c>
    </row>
    <row r="50" spans="1:5" x14ac:dyDescent="0.3">
      <c r="A50" t="s">
        <v>99</v>
      </c>
      <c r="B50" t="s">
        <v>8</v>
      </c>
      <c r="C50" t="s">
        <v>10</v>
      </c>
      <c r="D50" t="s">
        <v>11</v>
      </c>
    </row>
    <row r="51" spans="1:5" x14ac:dyDescent="0.3">
      <c r="A51" t="s">
        <v>94</v>
      </c>
      <c r="B51" s="8">
        <f>'Test 1'!C6</f>
        <v>6.7430165786045695E-4</v>
      </c>
      <c r="C51" s="8">
        <f>'Test 1'!C8</f>
        <v>7.4214549233045141E-4</v>
      </c>
      <c r="D51" s="8">
        <f>'Test 1'!C9</f>
        <v>77.302875186426277</v>
      </c>
    </row>
    <row r="52" spans="1:5" x14ac:dyDescent="0.3">
      <c r="A52" t="s">
        <v>95</v>
      </c>
      <c r="B52" s="25">
        <f>'Test 2'!C6</f>
        <v>6.6606423698248568E-4</v>
      </c>
      <c r="C52" s="25">
        <f>'Test 2'!C8</f>
        <v>6.9969493596911997E-4</v>
      </c>
      <c r="D52" s="25">
        <f>'Test 2'!C9</f>
        <v>48.748154735275477</v>
      </c>
    </row>
    <row r="53" spans="1:5" x14ac:dyDescent="0.3">
      <c r="A53" t="s">
        <v>96</v>
      </c>
      <c r="B53" s="25">
        <f>'Test 2'!C17</f>
        <v>6.5020377988979968E-4</v>
      </c>
      <c r="C53" s="25">
        <f>'Test 2'!C19</f>
        <v>7.35282359046257E-4</v>
      </c>
      <c r="D53" s="25">
        <f>'Test 2'!C20</f>
        <v>48.234674868994247</v>
      </c>
    </row>
    <row r="54" spans="1:5" x14ac:dyDescent="0.3">
      <c r="A54" t="s">
        <v>97</v>
      </c>
      <c r="B54" s="25">
        <f>'Test 2'!C28</f>
        <v>6.5401711761597285E-4</v>
      </c>
      <c r="C54" s="25">
        <f>'Test 2'!C30</f>
        <v>9.0331433119605648E-4</v>
      </c>
      <c r="D54" s="25">
        <f>'Test 2'!C31</f>
        <v>111.94079542832689</v>
      </c>
    </row>
    <row r="55" spans="1:5" x14ac:dyDescent="0.3">
      <c r="A55" t="s">
        <v>98</v>
      </c>
      <c r="B55" s="25">
        <f>'Test 2'!C39</f>
        <v>6.6894413676015364E-4</v>
      </c>
      <c r="C55" s="25">
        <f>'Test 2'!C41</f>
        <v>1.138503047639285E-3</v>
      </c>
      <c r="D55" s="25">
        <f>'Test 2'!C42</f>
        <v>188.41480648494715</v>
      </c>
    </row>
    <row r="58" spans="1:5" x14ac:dyDescent="0.3">
      <c r="A58" t="s">
        <v>100</v>
      </c>
      <c r="B58" t="s">
        <v>8</v>
      </c>
      <c r="C58" t="s">
        <v>10</v>
      </c>
      <c r="D58" t="s">
        <v>11</v>
      </c>
      <c r="E58" t="s">
        <v>9</v>
      </c>
    </row>
    <row r="59" spans="1:5" x14ac:dyDescent="0.3">
      <c r="A59" t="s">
        <v>94</v>
      </c>
      <c r="B59" s="8">
        <f>'Test 1'!B6</f>
        <v>1.1628761144619928E-3</v>
      </c>
      <c r="C59" s="8">
        <f>'Test 1'!B8</f>
        <v>1.0002575910112673E-3</v>
      </c>
      <c r="D59" s="8">
        <f>'Test 1'!B9</f>
        <v>85.361207049377882</v>
      </c>
      <c r="E59">
        <f>'Test 1'!B7</f>
        <v>3.4755558593771983E-4</v>
      </c>
    </row>
    <row r="60" spans="1:5" x14ac:dyDescent="0.3">
      <c r="A60" t="s">
        <v>95</v>
      </c>
      <c r="B60" s="25">
        <f>'Test 2'!B6</f>
        <v>1.1429772601340043E-3</v>
      </c>
      <c r="C60" s="25">
        <f>'Test 2'!B8</f>
        <v>9.5961188693195136E-4</v>
      </c>
      <c r="D60" s="25">
        <f>'Test 2'!B9</f>
        <v>62.023486825797924</v>
      </c>
      <c r="E60" s="41">
        <f>'Test 2'!B7</f>
        <v>3.7438183372167608E-4</v>
      </c>
    </row>
    <row r="61" spans="1:5" x14ac:dyDescent="0.3">
      <c r="A61" t="s">
        <v>96</v>
      </c>
      <c r="B61" s="25">
        <f>'Test 2'!B17</f>
        <v>1.0948484163998077E-3</v>
      </c>
      <c r="C61" s="25">
        <f>'Test 2'!B19</f>
        <v>1.0668324399695905E-3</v>
      </c>
      <c r="D61" s="25">
        <f>'Test 2'!B20</f>
        <v>89.112420192197078</v>
      </c>
      <c r="E61" s="41">
        <f>'Test 2'!B18</f>
        <v>5.7596633925093238E-4</v>
      </c>
    </row>
    <row r="62" spans="1:5" x14ac:dyDescent="0.3">
      <c r="A62" t="s">
        <v>97</v>
      </c>
      <c r="B62" s="25">
        <f>'Test 2'!B28</f>
        <v>1.1116998125258115E-3</v>
      </c>
      <c r="C62" s="25">
        <f>'Test 2'!B30</f>
        <v>1.3290798843570574E-3</v>
      </c>
      <c r="D62" s="25">
        <f>'Test 2'!B31</f>
        <v>162.82588003827726</v>
      </c>
      <c r="E62" s="41">
        <f>'Test 2'!B29</f>
        <v>8.308498342454784E-4</v>
      </c>
    </row>
    <row r="63" spans="1:5" x14ac:dyDescent="0.3">
      <c r="A63" t="s">
        <v>98</v>
      </c>
      <c r="B63" s="25">
        <f>'Test 2'!B39</f>
        <v>1.1530439569399824E-3</v>
      </c>
      <c r="C63" s="25">
        <f>'Test 2'!B41</f>
        <v>1.6857688642110352E-3</v>
      </c>
      <c r="D63" s="25">
        <f>'Test 2'!B42</f>
        <v>244.78306782260452</v>
      </c>
      <c r="E63" s="41">
        <f>'Test 2'!B40</f>
        <v>1.0921987980798775E-3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25780-53D9-4139-A020-846F50B309B3}">
  <dimension ref="A1:O34"/>
  <sheetViews>
    <sheetView workbookViewId="0"/>
  </sheetViews>
  <sheetFormatPr defaultRowHeight="14.4" x14ac:dyDescent="0.3"/>
  <cols>
    <col min="1" max="1" width="28.44140625" customWidth="1"/>
  </cols>
  <sheetData>
    <row r="1" spans="1:15" x14ac:dyDescent="0.3">
      <c r="A1" t="s">
        <v>133</v>
      </c>
      <c r="B1" t="s">
        <v>129</v>
      </c>
      <c r="C1" t="s">
        <v>128</v>
      </c>
      <c r="D1" t="s">
        <v>127</v>
      </c>
      <c r="E1" t="s">
        <v>130</v>
      </c>
      <c r="F1" t="s">
        <v>131</v>
      </c>
      <c r="G1" t="s">
        <v>126</v>
      </c>
      <c r="H1" t="s">
        <v>125</v>
      </c>
    </row>
    <row r="2" spans="1:15" x14ac:dyDescent="0.3">
      <c r="A2" t="s">
        <v>132</v>
      </c>
      <c r="B2">
        <v>400</v>
      </c>
      <c r="C2">
        <v>325</v>
      </c>
      <c r="D2">
        <v>300</v>
      </c>
      <c r="E2">
        <v>450</v>
      </c>
      <c r="F2">
        <v>575</v>
      </c>
      <c r="G2">
        <v>225</v>
      </c>
      <c r="H2">
        <v>225</v>
      </c>
    </row>
    <row r="5" spans="1:15" x14ac:dyDescent="0.3">
      <c r="A5" s="2" t="str">
        <f>'Test 2 Viz'!A26</f>
        <v>MAX AE, kVA</v>
      </c>
      <c r="B5" s="38" t="str">
        <f>'Test 2 Viz'!B26</f>
        <v>ppcc_5_mg5</v>
      </c>
      <c r="C5" s="39" t="str">
        <f>'Test 2 Viz'!C26</f>
        <v>ppcc_15_mg4</v>
      </c>
      <c r="D5" s="39" t="str">
        <f>'Test 2 Viz'!D26</f>
        <v>ppcc_23_mg3</v>
      </c>
      <c r="E5" s="39" t="str">
        <f>'Test 2 Viz'!E26</f>
        <v>ppcc_32_mg6</v>
      </c>
      <c r="F5" s="39" t="str">
        <f>'Test 2 Viz'!F26</f>
        <v>ppcc_42_mg7</v>
      </c>
      <c r="G5" s="39" t="str">
        <f>'Test 2 Viz'!G26</f>
        <v>ppcc_56_mg2</v>
      </c>
      <c r="H5" s="40" t="str">
        <f>'Test 2 Viz'!H26</f>
        <v>ppcc_63_mg1</v>
      </c>
      <c r="I5" s="38" t="str">
        <f>'Test 2 Viz'!I26</f>
        <v>qpcc_5_mg5</v>
      </c>
      <c r="J5" s="39" t="str">
        <f>'Test 2 Viz'!J26</f>
        <v>qpcc_15_mg4</v>
      </c>
      <c r="K5" s="39" t="str">
        <f>'Test 2 Viz'!K26</f>
        <v>qpcc_23_mg3</v>
      </c>
      <c r="L5" s="39" t="str">
        <f>'Test 2 Viz'!L26</f>
        <v>qpcc_32_mg6</v>
      </c>
      <c r="M5" s="39" t="str">
        <f>'Test 2 Viz'!M26</f>
        <v>qpcc_42_mg7</v>
      </c>
      <c r="N5" s="39" t="str">
        <f>'Test 2 Viz'!N26</f>
        <v>qpcc_56_mg2</v>
      </c>
      <c r="O5" s="40" t="str">
        <f>'Test 2 Viz'!O26</f>
        <v>qpcc_63_mg1</v>
      </c>
    </row>
    <row r="6" spans="1:15" x14ac:dyDescent="0.3">
      <c r="A6" s="2" t="str">
        <f>'Test 2 Viz'!A27</f>
        <v>Baseline</v>
      </c>
      <c r="B6" s="18">
        <f>'Test 2 Viz'!B27</f>
        <v>41.946037993760505</v>
      </c>
      <c r="C6" s="2">
        <f>'Test 2 Viz'!C27</f>
        <v>4.7551318702169754</v>
      </c>
      <c r="D6" s="2">
        <f>'Test 2 Viz'!D27</f>
        <v>40.284545665303995</v>
      </c>
      <c r="E6" s="2">
        <f>'Test 2 Viz'!E27</f>
        <v>1.8882318057288496</v>
      </c>
      <c r="F6" s="2">
        <f>'Test 2 Viz'!F27</f>
        <v>2.7001037673055062</v>
      </c>
      <c r="G6" s="2">
        <f>'Test 2 Viz'!G27</f>
        <v>2.8303340507903063</v>
      </c>
      <c r="H6" s="3">
        <f>'Test 2 Viz'!H27</f>
        <v>1.7839685658010001</v>
      </c>
      <c r="I6" s="18">
        <f>'Test 2 Viz'!I27</f>
        <v>1.3811277558403496</v>
      </c>
      <c r="J6" s="2">
        <f>'Test 2 Viz'!J27</f>
        <v>2.527034037762804</v>
      </c>
      <c r="K6" s="2">
        <f>'Test 2 Viz'!K27</f>
        <v>2.6456052069367009</v>
      </c>
      <c r="L6" s="2">
        <f>'Test 2 Viz'!L27</f>
        <v>2.6578194381704501</v>
      </c>
      <c r="M6" s="2">
        <f>'Test 2 Viz'!M27</f>
        <v>2.1074871706217491</v>
      </c>
      <c r="N6" s="2">
        <f>'Test 2 Viz'!N27</f>
        <v>4.2191157805855086</v>
      </c>
      <c r="O6" s="3">
        <f>'Test 2 Viz'!O27</f>
        <v>3.6910642184235511</v>
      </c>
    </row>
    <row r="7" spans="1:15" x14ac:dyDescent="0.3">
      <c r="A7" s="2" t="str">
        <f>'Test 2 Viz'!A28</f>
        <v>0% - 3%</v>
      </c>
      <c r="B7" s="18">
        <f>'Test 2 Viz'!B28</f>
        <v>45.969982213695104</v>
      </c>
      <c r="C7" s="2">
        <f>'Test 2 Viz'!C28</f>
        <v>8.1971589448695905</v>
      </c>
      <c r="D7" s="2">
        <f>'Test 2 Viz'!D28</f>
        <v>51.404395075796039</v>
      </c>
      <c r="E7" s="2">
        <f>'Test 2 Viz'!E28</f>
        <v>2.8751449596154997</v>
      </c>
      <c r="F7" s="2">
        <f>'Test 2 Viz'!F28</f>
        <v>75.615100848930496</v>
      </c>
      <c r="G7" s="2">
        <f>'Test 2 Viz'!G28</f>
        <v>10.649967444131809</v>
      </c>
      <c r="H7" s="3">
        <f>'Test 2 Viz'!H28</f>
        <v>1.7786278565649905</v>
      </c>
      <c r="I7" s="18">
        <f>'Test 2 Viz'!I28</f>
        <v>3.9149605672642602</v>
      </c>
      <c r="J7" s="2">
        <f>'Test 2 Viz'!J28</f>
        <v>2.8234219971587997</v>
      </c>
      <c r="K7" s="2">
        <f>'Test 2 Viz'!K28</f>
        <v>2.7488594366435541</v>
      </c>
      <c r="L7" s="2">
        <f>'Test 2 Viz'!L28</f>
        <v>9.6874025868282505</v>
      </c>
      <c r="M7" s="2">
        <f>'Test 2 Viz'!M28</f>
        <v>5.4655922726560444</v>
      </c>
      <c r="N7" s="2">
        <f>'Test 2 Viz'!N28</f>
        <v>3.9999929006583059</v>
      </c>
      <c r="O7" s="3">
        <f>'Test 2 Viz'!O28</f>
        <v>7.8365168470204001</v>
      </c>
    </row>
    <row r="8" spans="1:15" x14ac:dyDescent="0.3">
      <c r="A8" s="2" t="str">
        <f>'Test 2 Viz'!A29</f>
        <v>3% - 6%</v>
      </c>
      <c r="B8" s="18">
        <f>'Test 2 Viz'!B29</f>
        <v>49.0278242252881</v>
      </c>
      <c r="C8" s="2">
        <f>'Test 2 Viz'!C29</f>
        <v>19.173483546378403</v>
      </c>
      <c r="D8" s="2">
        <f>'Test 2 Viz'!D29</f>
        <v>52.294604197252006</v>
      </c>
      <c r="E8" s="2">
        <f>'Test 2 Viz'!E29</f>
        <v>3.9330743380532303</v>
      </c>
      <c r="F8" s="2">
        <f>'Test 2 Viz'!F29</f>
        <v>86.410057475423486</v>
      </c>
      <c r="G8" s="2">
        <f>'Test 2 Viz'!G29</f>
        <v>9.7233209891220103</v>
      </c>
      <c r="H8" s="3">
        <f>'Test 2 Viz'!H29</f>
        <v>29.758364181939804</v>
      </c>
      <c r="I8" s="18">
        <f>'Test 2 Viz'!I29</f>
        <v>8.7708315510687296</v>
      </c>
      <c r="J8" s="2">
        <f>'Test 2 Viz'!J29</f>
        <v>21.76358801595185</v>
      </c>
      <c r="K8" s="2">
        <f>'Test 2 Viz'!K29</f>
        <v>9.6721697340737478</v>
      </c>
      <c r="L8" s="2">
        <f>'Test 2 Viz'!L29</f>
        <v>11.657463393806651</v>
      </c>
      <c r="M8" s="2">
        <f>'Test 2 Viz'!M29</f>
        <v>7.2750363718137603</v>
      </c>
      <c r="N8" s="2">
        <f>'Test 2 Viz'!N29</f>
        <v>29.153280396649251</v>
      </c>
      <c r="O8" s="3">
        <f>'Test 2 Viz'!O29</f>
        <v>10.785450541704808</v>
      </c>
    </row>
    <row r="9" spans="1:15" x14ac:dyDescent="0.3">
      <c r="A9" s="2" t="str">
        <f>'Test 2 Viz'!A30</f>
        <v>6% - 9%</v>
      </c>
      <c r="B9" s="18">
        <f>'Test 2 Viz'!B30</f>
        <v>51.397849697119597</v>
      </c>
      <c r="C9" s="2">
        <f>'Test 2 Viz'!C30</f>
        <v>19.989135982534766</v>
      </c>
      <c r="D9" s="2">
        <f>'Test 2 Viz'!D30</f>
        <v>53.123140358954508</v>
      </c>
      <c r="E9" s="2">
        <f>'Test 2 Viz'!E30</f>
        <v>4.3949585496350299</v>
      </c>
      <c r="F9" s="2">
        <f>'Test 2 Viz'!F30</f>
        <v>93.353443161113987</v>
      </c>
      <c r="G9" s="2">
        <f>'Test 2 Viz'!G30</f>
        <v>13.139776768827602</v>
      </c>
      <c r="H9" s="3">
        <f>'Test 2 Viz'!H30</f>
        <v>30.109167347229793</v>
      </c>
      <c r="I9" s="18">
        <f>'Test 2 Viz'!I30</f>
        <v>10.61936833074123</v>
      </c>
      <c r="J9" s="2">
        <f>'Test 2 Viz'!J30</f>
        <v>23.973244266582846</v>
      </c>
      <c r="K9" s="2">
        <f>'Test 2 Viz'!K30</f>
        <v>12.056635917640849</v>
      </c>
      <c r="L9" s="2">
        <f>'Test 2 Viz'!L30</f>
        <v>11.248609817032452</v>
      </c>
      <c r="M9" s="2">
        <f>'Test 2 Viz'!M30</f>
        <v>10.5943399875498</v>
      </c>
      <c r="N9" s="2">
        <f>'Test 2 Viz'!N30</f>
        <v>35.062640908110403</v>
      </c>
      <c r="O9" s="3">
        <f>'Test 2 Viz'!O30</f>
        <v>15.2764855511109</v>
      </c>
    </row>
    <row r="10" spans="1:15" x14ac:dyDescent="0.3">
      <c r="A10" s="2" t="str">
        <f>'Test 2 Viz'!A31</f>
        <v>9% - 12%</v>
      </c>
      <c r="B10" s="19">
        <f>'Test 2 Viz'!B31</f>
        <v>53.689265742683908</v>
      </c>
      <c r="C10" s="20">
        <f>'Test 2 Viz'!C31</f>
        <v>33.058315532644102</v>
      </c>
      <c r="D10" s="20">
        <f>'Test 2 Viz'!D31</f>
        <v>53.16266149568974</v>
      </c>
      <c r="E10" s="20">
        <f>'Test 2 Viz'!E31</f>
        <v>6.3567851421455499</v>
      </c>
      <c r="F10" s="20">
        <f>'Test 2 Viz'!F31</f>
        <v>104.73656190822591</v>
      </c>
      <c r="G10" s="20">
        <f>'Test 2 Viz'!G31</f>
        <v>14.349646178279503</v>
      </c>
      <c r="H10" s="21">
        <f>'Test 2 Viz'!H31</f>
        <v>30.424469405258648</v>
      </c>
      <c r="I10" s="19">
        <f>'Test 2 Viz'!I31</f>
        <v>10.976742799468552</v>
      </c>
      <c r="J10" s="20">
        <f>'Test 2 Viz'!J31</f>
        <v>25.548358438134397</v>
      </c>
      <c r="K10" s="20">
        <f>'Test 2 Viz'!K31</f>
        <v>12.414425769631498</v>
      </c>
      <c r="L10" s="20">
        <f>'Test 2 Viz'!L31</f>
        <v>13.74820241528165</v>
      </c>
      <c r="M10" s="20">
        <f>'Test 2 Viz'!M31</f>
        <v>12.197274617282854</v>
      </c>
      <c r="N10" s="20">
        <f>'Test 2 Viz'!N31</f>
        <v>34.865729442548997</v>
      </c>
      <c r="O10" s="21">
        <f>'Test 2 Viz'!O31</f>
        <v>17.0585981062302</v>
      </c>
    </row>
    <row r="13" spans="1:15" x14ac:dyDescent="0.3">
      <c r="A13" s="2" t="str">
        <f>'Test 2 Viz'!A42</f>
        <v>RMSE, kVA</v>
      </c>
      <c r="B13" s="38" t="str">
        <f>'Test 2 Viz'!B42</f>
        <v>ppcc_5_mg5</v>
      </c>
      <c r="C13" s="39" t="str">
        <f>'Test 2 Viz'!C42</f>
        <v>ppcc_15_mg4</v>
      </c>
      <c r="D13" s="39" t="str">
        <f>'Test 2 Viz'!D42</f>
        <v>ppcc_23_mg3</v>
      </c>
      <c r="E13" s="39" t="str">
        <f>'Test 2 Viz'!E42</f>
        <v>ppcc_32_mg6</v>
      </c>
      <c r="F13" s="39" t="str">
        <f>'Test 2 Viz'!F42</f>
        <v>ppcc_42_mg7</v>
      </c>
      <c r="G13" s="39" t="str">
        <f>'Test 2 Viz'!G42</f>
        <v>ppcc_56_mg2</v>
      </c>
      <c r="H13" s="40" t="str">
        <f>'Test 2 Viz'!H42</f>
        <v>ppcc_63_mg1</v>
      </c>
      <c r="I13" s="38" t="str">
        <f>'Test 2 Viz'!I42</f>
        <v>qpcc_5_mg5</v>
      </c>
      <c r="J13" s="39" t="str">
        <f>'Test 2 Viz'!J42</f>
        <v>qpcc_15_mg4</v>
      </c>
      <c r="K13" s="39" t="str">
        <f>'Test 2 Viz'!K42</f>
        <v>qpcc_23_mg3</v>
      </c>
      <c r="L13" s="39" t="str">
        <f>'Test 2 Viz'!L42</f>
        <v>qpcc_32_mg6</v>
      </c>
      <c r="M13" s="39" t="str">
        <f>'Test 2 Viz'!M42</f>
        <v>qpcc_42_mg7</v>
      </c>
      <c r="N13" s="39" t="str">
        <f>'Test 2 Viz'!N42</f>
        <v>qpcc_56_mg2</v>
      </c>
      <c r="O13" s="40" t="str">
        <f>'Test 2 Viz'!O42</f>
        <v>qpcc_63_mg1</v>
      </c>
    </row>
    <row r="14" spans="1:15" x14ac:dyDescent="0.3">
      <c r="A14" s="2" t="str">
        <f>'Test 2 Viz'!A43</f>
        <v>Baseline</v>
      </c>
      <c r="B14" s="18">
        <f>'Test 2 Viz'!B43</f>
        <v>2.7377123700234285</v>
      </c>
      <c r="C14" s="2">
        <f>'Test 2 Viz'!C43</f>
        <v>0.90069175728188033</v>
      </c>
      <c r="D14" s="2">
        <f>'Test 2 Viz'!D43</f>
        <v>2.6209554584012067</v>
      </c>
      <c r="E14" s="2">
        <f>'Test 2 Viz'!E43</f>
        <v>0.47202779809456902</v>
      </c>
      <c r="F14" s="2">
        <f>'Test 2 Viz'!F43</f>
        <v>0.39821825431563518</v>
      </c>
      <c r="G14" s="2">
        <f>'Test 2 Viz'!G43</f>
        <v>0.65471679394098592</v>
      </c>
      <c r="H14" s="3">
        <f>'Test 2 Viz'!H43</f>
        <v>0.42660306010749272</v>
      </c>
      <c r="I14" s="18">
        <f>'Test 2 Viz'!I43</f>
        <v>0.41927425121675316</v>
      </c>
      <c r="J14" s="2">
        <f>'Test 2 Viz'!J43</f>
        <v>0.40185113830442176</v>
      </c>
      <c r="K14" s="2">
        <f>'Test 2 Viz'!K43</f>
        <v>0.51923378802812337</v>
      </c>
      <c r="L14" s="2">
        <f>'Test 2 Viz'!L43</f>
        <v>0.43081953207568846</v>
      </c>
      <c r="M14" s="2">
        <f>'Test 2 Viz'!M43</f>
        <v>0.46120763216789346</v>
      </c>
      <c r="N14" s="2">
        <f>'Test 2 Viz'!N43</f>
        <v>0.93291039867713244</v>
      </c>
      <c r="O14" s="3">
        <f>'Test 2 Viz'!O43</f>
        <v>0.65077503435265405</v>
      </c>
    </row>
    <row r="15" spans="1:15" x14ac:dyDescent="0.3">
      <c r="A15" s="2" t="str">
        <f>'Test 2 Viz'!A44</f>
        <v>0% - 3%</v>
      </c>
      <c r="B15" s="18">
        <f>'Test 2 Viz'!B44</f>
        <v>2.9808957658420057</v>
      </c>
      <c r="C15" s="2">
        <f>'Test 2 Viz'!C44</f>
        <v>0.96365710869702192</v>
      </c>
      <c r="D15" s="2">
        <f>'Test 2 Viz'!D44</f>
        <v>3.2415009148842513</v>
      </c>
      <c r="E15" s="2">
        <f>'Test 2 Viz'!E44</f>
        <v>0.47363669527505131</v>
      </c>
      <c r="F15" s="2">
        <f>'Test 2 Viz'!F44</f>
        <v>1.3959856872785568</v>
      </c>
      <c r="G15" s="2">
        <f>'Test 2 Viz'!G44</f>
        <v>0.58377928253889821</v>
      </c>
      <c r="H15" s="3">
        <f>'Test 2 Viz'!H44</f>
        <v>0.4313863763430536</v>
      </c>
      <c r="I15" s="18">
        <f>'Test 2 Viz'!I44</f>
        <v>0.44085742993402693</v>
      </c>
      <c r="J15" s="2">
        <f>'Test 2 Viz'!J44</f>
        <v>0.41261199828724981</v>
      </c>
      <c r="K15" s="2">
        <f>'Test 2 Viz'!K44</f>
        <v>0.53383856981300992</v>
      </c>
      <c r="L15" s="2">
        <f>'Test 2 Viz'!L44</f>
        <v>0.48528029278944457</v>
      </c>
      <c r="M15" s="2">
        <f>'Test 2 Viz'!M44</f>
        <v>0.40398281159830113</v>
      </c>
      <c r="N15" s="2">
        <f>'Test 2 Viz'!N44</f>
        <v>0.93144896774911135</v>
      </c>
      <c r="O15" s="3">
        <f>'Test 2 Viz'!O44</f>
        <v>0.65568879533642166</v>
      </c>
    </row>
    <row r="16" spans="1:15" x14ac:dyDescent="0.3">
      <c r="A16" s="2" t="str">
        <f>'Test 2 Viz'!A45</f>
        <v>3% - 6%</v>
      </c>
      <c r="B16" s="18">
        <f>'Test 2 Viz'!B45</f>
        <v>4.5703273452026423</v>
      </c>
      <c r="C16" s="2">
        <f>'Test 2 Viz'!C45</f>
        <v>1.1579397689177395</v>
      </c>
      <c r="D16" s="2">
        <f>'Test 2 Viz'!D45</f>
        <v>4.5716179289204266</v>
      </c>
      <c r="E16" s="2">
        <f>'Test 2 Viz'!E45</f>
        <v>0.48648987221097056</v>
      </c>
      <c r="F16" s="2">
        <f>'Test 2 Viz'!F45</f>
        <v>2.1393879471535238</v>
      </c>
      <c r="G16" s="2">
        <f>'Test 2 Viz'!G45</f>
        <v>0.64429666410596753</v>
      </c>
      <c r="H16" s="3">
        <f>'Test 2 Viz'!H45</f>
        <v>1.5253621673450883</v>
      </c>
      <c r="I16" s="18">
        <f>'Test 2 Viz'!I45</f>
        <v>0.63308639294671354</v>
      </c>
      <c r="J16" s="2">
        <f>'Test 2 Viz'!J45</f>
        <v>1.1652079034456142</v>
      </c>
      <c r="K16" s="2">
        <f>'Test 2 Viz'!K45</f>
        <v>0.68125899248502753</v>
      </c>
      <c r="L16" s="2">
        <f>'Test 2 Viz'!L45</f>
        <v>0.81031373309459709</v>
      </c>
      <c r="M16" s="2">
        <f>'Test 2 Viz'!M45</f>
        <v>0.5249519038178041</v>
      </c>
      <c r="N16" s="2">
        <f>'Test 2 Viz'!N45</f>
        <v>1.5453747238790596</v>
      </c>
      <c r="O16" s="3">
        <f>'Test 2 Viz'!O45</f>
        <v>0.773285548621234</v>
      </c>
    </row>
    <row r="17" spans="1:15" x14ac:dyDescent="0.3">
      <c r="A17" s="2" t="str">
        <f>'Test 2 Viz'!A46</f>
        <v>6% - 9%</v>
      </c>
      <c r="B17" s="18">
        <f>'Test 2 Viz'!B46</f>
        <v>6.5075503968863622</v>
      </c>
      <c r="C17" s="2">
        <f>'Test 2 Viz'!C46</f>
        <v>1.8696396747620201</v>
      </c>
      <c r="D17" s="2">
        <f>'Test 2 Viz'!D46</f>
        <v>5.6284123578950558</v>
      </c>
      <c r="E17" s="2">
        <f>'Test 2 Viz'!E46</f>
        <v>0.53536626983587976</v>
      </c>
      <c r="F17" s="2">
        <f>'Test 2 Viz'!F46</f>
        <v>3.7057028089051847</v>
      </c>
      <c r="G17" s="2">
        <f>'Test 2 Viz'!G46</f>
        <v>1.2317282893995829</v>
      </c>
      <c r="H17" s="3">
        <f>'Test 2 Viz'!H46</f>
        <v>2.6747611331858732</v>
      </c>
      <c r="I17" s="18">
        <f>'Test 2 Viz'!I46</f>
        <v>1.0222288637478982</v>
      </c>
      <c r="J17" s="2">
        <f>'Test 2 Viz'!J46</f>
        <v>2.2113801463829272</v>
      </c>
      <c r="K17" s="2">
        <f>'Test 2 Viz'!K46</f>
        <v>1.0371403526882241</v>
      </c>
      <c r="L17" s="2">
        <f>'Test 2 Viz'!L46</f>
        <v>1.0378524243493623</v>
      </c>
      <c r="M17" s="2">
        <f>'Test 2 Viz'!M46</f>
        <v>0.95819770637757673</v>
      </c>
      <c r="N17" s="2">
        <f>'Test 2 Viz'!N46</f>
        <v>2.8632676933364309</v>
      </c>
      <c r="O17" s="3">
        <f>'Test 2 Viz'!O46</f>
        <v>1.3294210455547115</v>
      </c>
    </row>
    <row r="18" spans="1:15" x14ac:dyDescent="0.3">
      <c r="A18" s="2" t="str">
        <f>'Test 2 Viz'!A47</f>
        <v>9% - 12%</v>
      </c>
      <c r="B18" s="19">
        <f>'Test 2 Viz'!B47</f>
        <v>8.0856446268206046</v>
      </c>
      <c r="C18" s="20">
        <f>'Test 2 Viz'!C47</f>
        <v>2.873054090914986</v>
      </c>
      <c r="D18" s="20">
        <f>'Test 2 Viz'!D47</f>
        <v>6.9823655473281336</v>
      </c>
      <c r="E18" s="20">
        <f>'Test 2 Viz'!E47</f>
        <v>0.59467345984893927</v>
      </c>
      <c r="F18" s="20">
        <f>'Test 2 Viz'!F47</f>
        <v>6.1137632092135394</v>
      </c>
      <c r="G18" s="20">
        <f>'Test 2 Viz'!G47</f>
        <v>1.7760749738087731</v>
      </c>
      <c r="H18" s="21">
        <f>'Test 2 Viz'!H47</f>
        <v>3.5944065467978898</v>
      </c>
      <c r="I18" s="19">
        <f>'Test 2 Viz'!I47</f>
        <v>1.3885476737852802</v>
      </c>
      <c r="J18" s="20">
        <f>'Test 2 Viz'!J47</f>
        <v>3.0221875510053802</v>
      </c>
      <c r="K18" s="20">
        <f>'Test 2 Viz'!K47</f>
        <v>1.353810907365083</v>
      </c>
      <c r="L18" s="20">
        <f>'Test 2 Viz'!L47</f>
        <v>1.2793934125983724</v>
      </c>
      <c r="M18" s="20">
        <f>'Test 2 Viz'!M47</f>
        <v>1.4071033114805271</v>
      </c>
      <c r="N18" s="20">
        <f>'Test 2 Viz'!N47</f>
        <v>3.8639142070845134</v>
      </c>
      <c r="O18" s="21">
        <f>'Test 2 Viz'!O47</f>
        <v>1.7112181620011335</v>
      </c>
    </row>
    <row r="21" spans="1:15" x14ac:dyDescent="0.3">
      <c r="A21" t="s">
        <v>134</v>
      </c>
      <c r="B21" s="14" t="str">
        <f t="shared" ref="B21:O21" si="0">UPPER(RIGHT(B5,3))</f>
        <v>MG5</v>
      </c>
      <c r="C21" s="15" t="str">
        <f t="shared" si="0"/>
        <v>MG4</v>
      </c>
      <c r="D21" s="15" t="str">
        <f t="shared" si="0"/>
        <v>MG3</v>
      </c>
      <c r="E21" s="15" t="str">
        <f t="shared" si="0"/>
        <v>MG6</v>
      </c>
      <c r="F21" s="15" t="str">
        <f t="shared" si="0"/>
        <v>MG7</v>
      </c>
      <c r="G21" s="15" t="str">
        <f t="shared" si="0"/>
        <v>MG2</v>
      </c>
      <c r="H21" s="16" t="str">
        <f t="shared" si="0"/>
        <v>MG1</v>
      </c>
      <c r="I21" s="14" t="str">
        <f t="shared" si="0"/>
        <v>MG5</v>
      </c>
      <c r="J21" s="15" t="str">
        <f t="shared" si="0"/>
        <v>MG4</v>
      </c>
      <c r="K21" s="15" t="str">
        <f t="shared" si="0"/>
        <v>MG3</v>
      </c>
      <c r="L21" s="15" t="str">
        <f t="shared" si="0"/>
        <v>MG6</v>
      </c>
      <c r="M21" s="15" t="str">
        <f t="shared" si="0"/>
        <v>MG7</v>
      </c>
      <c r="N21" s="15" t="str">
        <f t="shared" si="0"/>
        <v>MG2</v>
      </c>
      <c r="O21" s="16" t="str">
        <f t="shared" si="0"/>
        <v>MG1</v>
      </c>
    </row>
    <row r="22" spans="1:15" x14ac:dyDescent="0.3">
      <c r="A22" t="s">
        <v>94</v>
      </c>
      <c r="B22" s="17">
        <f t="shared" ref="B22:H26" si="1">B6/B$2*100</f>
        <v>10.486509498440126</v>
      </c>
      <c r="C22">
        <f t="shared" si="1"/>
        <v>1.4631174985283002</v>
      </c>
      <c r="D22">
        <f t="shared" si="1"/>
        <v>13.428181888434665</v>
      </c>
      <c r="E22">
        <f t="shared" si="1"/>
        <v>0.41960706793974434</v>
      </c>
      <c r="F22">
        <f t="shared" si="1"/>
        <v>0.46958326387921845</v>
      </c>
      <c r="G22">
        <f t="shared" si="1"/>
        <v>1.2579262447956918</v>
      </c>
      <c r="H22" s="1">
        <f t="shared" si="1"/>
        <v>0.79287491813377786</v>
      </c>
      <c r="I22" s="17">
        <f t="shared" ref="I22:O26" si="2">I6/B$2*100</f>
        <v>0.34528193896008741</v>
      </c>
      <c r="J22">
        <f t="shared" si="2"/>
        <v>0.77754893469624731</v>
      </c>
      <c r="K22">
        <f t="shared" si="2"/>
        <v>0.88186840231223362</v>
      </c>
      <c r="L22">
        <f t="shared" si="2"/>
        <v>0.59062654181565555</v>
      </c>
      <c r="M22">
        <f t="shared" si="2"/>
        <v>0.36651950793421723</v>
      </c>
      <c r="N22">
        <f t="shared" si="2"/>
        <v>1.8751625691491149</v>
      </c>
      <c r="O22" s="1">
        <f t="shared" si="2"/>
        <v>1.6404729859660228</v>
      </c>
    </row>
    <row r="23" spans="1:15" x14ac:dyDescent="0.3">
      <c r="A23" t="s">
        <v>95</v>
      </c>
      <c r="B23" s="17">
        <f t="shared" si="1"/>
        <v>11.492495553423776</v>
      </c>
      <c r="C23">
        <f t="shared" si="1"/>
        <v>2.5222027522675665</v>
      </c>
      <c r="D23">
        <f t="shared" si="1"/>
        <v>17.13479835859868</v>
      </c>
      <c r="E23">
        <f t="shared" si="1"/>
        <v>0.63892110213677766</v>
      </c>
      <c r="F23">
        <f t="shared" si="1"/>
        <v>13.15045232155313</v>
      </c>
      <c r="G23">
        <f t="shared" si="1"/>
        <v>4.7333188640585817</v>
      </c>
      <c r="H23" s="1">
        <f t="shared" si="1"/>
        <v>0.79050126958444022</v>
      </c>
      <c r="I23" s="17">
        <f t="shared" si="2"/>
        <v>0.97874014181606517</v>
      </c>
      <c r="J23">
        <f t="shared" si="2"/>
        <v>0.86874522989501524</v>
      </c>
      <c r="K23">
        <f t="shared" si="2"/>
        <v>0.91628647888118475</v>
      </c>
      <c r="L23">
        <f t="shared" si="2"/>
        <v>2.1527561304062779</v>
      </c>
      <c r="M23">
        <f t="shared" si="2"/>
        <v>0.95053778654887733</v>
      </c>
      <c r="N23">
        <f t="shared" si="2"/>
        <v>1.7777746225148026</v>
      </c>
      <c r="O23" s="1">
        <f t="shared" si="2"/>
        <v>3.4828963764535112</v>
      </c>
    </row>
    <row r="24" spans="1:15" x14ac:dyDescent="0.3">
      <c r="A24" t="s">
        <v>96</v>
      </c>
      <c r="B24" s="17">
        <f t="shared" si="1"/>
        <v>12.256956056322025</v>
      </c>
      <c r="C24">
        <f t="shared" si="1"/>
        <v>5.8995333988856622</v>
      </c>
      <c r="D24">
        <f t="shared" si="1"/>
        <v>17.431534732417337</v>
      </c>
      <c r="E24">
        <f t="shared" si="1"/>
        <v>0.87401651956738446</v>
      </c>
      <c r="F24">
        <f t="shared" si="1"/>
        <v>15.027836082682345</v>
      </c>
      <c r="G24">
        <f t="shared" si="1"/>
        <v>4.3214759951653381</v>
      </c>
      <c r="H24" s="1">
        <f t="shared" si="1"/>
        <v>13.22593963641769</v>
      </c>
      <c r="I24" s="17">
        <f t="shared" si="2"/>
        <v>2.1927078877671824</v>
      </c>
      <c r="J24">
        <f t="shared" si="2"/>
        <v>6.6964886202928771</v>
      </c>
      <c r="K24">
        <f t="shared" si="2"/>
        <v>3.2240565780245825</v>
      </c>
      <c r="L24">
        <f t="shared" si="2"/>
        <v>2.5905474208459225</v>
      </c>
      <c r="M24">
        <f t="shared" si="2"/>
        <v>1.2652237168371758</v>
      </c>
      <c r="N24">
        <f t="shared" si="2"/>
        <v>12.957013509621889</v>
      </c>
      <c r="O24" s="1">
        <f t="shared" si="2"/>
        <v>4.7935335740910263</v>
      </c>
    </row>
    <row r="25" spans="1:15" x14ac:dyDescent="0.3">
      <c r="A25" t="s">
        <v>97</v>
      </c>
      <c r="B25" s="17">
        <f t="shared" si="1"/>
        <v>12.849462424279901</v>
      </c>
      <c r="C25">
        <f t="shared" si="1"/>
        <v>6.1505033792414663</v>
      </c>
      <c r="D25">
        <f t="shared" si="1"/>
        <v>17.707713452984837</v>
      </c>
      <c r="E25">
        <f t="shared" si="1"/>
        <v>0.97665745547445104</v>
      </c>
      <c r="F25">
        <f t="shared" si="1"/>
        <v>16.23538141932417</v>
      </c>
      <c r="G25">
        <f t="shared" si="1"/>
        <v>5.8399007861456003</v>
      </c>
      <c r="H25" s="1">
        <f t="shared" si="1"/>
        <v>13.381852154324353</v>
      </c>
      <c r="I25" s="17">
        <f t="shared" si="2"/>
        <v>2.6548420826853074</v>
      </c>
      <c r="J25">
        <f t="shared" si="2"/>
        <v>7.3763828512562606</v>
      </c>
      <c r="K25">
        <f t="shared" si="2"/>
        <v>4.0188786392136162</v>
      </c>
      <c r="L25">
        <f t="shared" si="2"/>
        <v>2.4996910704516559</v>
      </c>
      <c r="M25">
        <f t="shared" si="2"/>
        <v>1.8424939108782263</v>
      </c>
      <c r="N25">
        <f t="shared" si="2"/>
        <v>15.583395959160178</v>
      </c>
      <c r="O25" s="1">
        <f t="shared" si="2"/>
        <v>6.7895491338270659</v>
      </c>
    </row>
    <row r="26" spans="1:15" x14ac:dyDescent="0.3">
      <c r="A26" t="s">
        <v>98</v>
      </c>
      <c r="B26" s="22">
        <f t="shared" si="1"/>
        <v>13.422316435670979</v>
      </c>
      <c r="C26" s="23">
        <f t="shared" si="1"/>
        <v>10.171789394659724</v>
      </c>
      <c r="D26" s="23">
        <f t="shared" si="1"/>
        <v>17.720887165229911</v>
      </c>
      <c r="E26" s="23">
        <f t="shared" si="1"/>
        <v>1.4126189204767889</v>
      </c>
      <c r="F26" s="23">
        <f t="shared" si="1"/>
        <v>18.215054244908853</v>
      </c>
      <c r="G26" s="23">
        <f t="shared" si="1"/>
        <v>6.3776205236797789</v>
      </c>
      <c r="H26" s="24">
        <f t="shared" si="1"/>
        <v>13.521986402337177</v>
      </c>
      <c r="I26" s="22">
        <f t="shared" si="2"/>
        <v>2.7441856998671379</v>
      </c>
      <c r="J26" s="23">
        <f t="shared" si="2"/>
        <v>7.8610333655798144</v>
      </c>
      <c r="K26" s="23">
        <f t="shared" si="2"/>
        <v>4.1381419232104992</v>
      </c>
      <c r="L26" s="23">
        <f t="shared" si="2"/>
        <v>3.0551560922848111</v>
      </c>
      <c r="M26" s="23">
        <f t="shared" si="2"/>
        <v>2.121265150831801</v>
      </c>
      <c r="N26" s="23">
        <f t="shared" si="2"/>
        <v>15.495879752243999</v>
      </c>
      <c r="O26" s="24">
        <f t="shared" si="2"/>
        <v>7.5815991583245328</v>
      </c>
    </row>
    <row r="29" spans="1:15" x14ac:dyDescent="0.3">
      <c r="A29" t="s">
        <v>135</v>
      </c>
      <c r="B29" s="14" t="str">
        <f t="shared" ref="B29:O29" si="3">UPPER(RIGHT(B13,3))</f>
        <v>MG5</v>
      </c>
      <c r="C29" s="15" t="str">
        <f t="shared" si="3"/>
        <v>MG4</v>
      </c>
      <c r="D29" s="15" t="str">
        <f t="shared" si="3"/>
        <v>MG3</v>
      </c>
      <c r="E29" s="15" t="str">
        <f t="shared" si="3"/>
        <v>MG6</v>
      </c>
      <c r="F29" s="15" t="str">
        <f t="shared" si="3"/>
        <v>MG7</v>
      </c>
      <c r="G29" s="15" t="str">
        <f t="shared" si="3"/>
        <v>MG2</v>
      </c>
      <c r="H29" s="16" t="str">
        <f t="shared" si="3"/>
        <v>MG1</v>
      </c>
      <c r="I29" s="14" t="str">
        <f t="shared" si="3"/>
        <v>MG5</v>
      </c>
      <c r="J29" s="15" t="str">
        <f t="shared" si="3"/>
        <v>MG4</v>
      </c>
      <c r="K29" s="15" t="str">
        <f t="shared" si="3"/>
        <v>MG3</v>
      </c>
      <c r="L29" s="15" t="str">
        <f t="shared" si="3"/>
        <v>MG6</v>
      </c>
      <c r="M29" s="15" t="str">
        <f t="shared" si="3"/>
        <v>MG7</v>
      </c>
      <c r="N29" s="15" t="str">
        <f t="shared" si="3"/>
        <v>MG2</v>
      </c>
      <c r="O29" s="16" t="str">
        <f t="shared" si="3"/>
        <v>MG1</v>
      </c>
    </row>
    <row r="30" spans="1:15" x14ac:dyDescent="0.3">
      <c r="A30" t="s">
        <v>94</v>
      </c>
      <c r="B30" s="17">
        <f t="shared" ref="B30:H30" si="4">B14/B$2*100</f>
        <v>0.68442809250585712</v>
      </c>
      <c r="C30">
        <f t="shared" si="4"/>
        <v>0.27713592531750164</v>
      </c>
      <c r="D30">
        <f t="shared" si="4"/>
        <v>0.87365181946706894</v>
      </c>
      <c r="E30">
        <f t="shared" si="4"/>
        <v>0.10489506624323755</v>
      </c>
      <c r="F30">
        <f t="shared" si="4"/>
        <v>6.9255348576632209E-2</v>
      </c>
      <c r="G30">
        <f t="shared" si="4"/>
        <v>0.29098524175154927</v>
      </c>
      <c r="H30" s="1">
        <f t="shared" si="4"/>
        <v>0.18960136004777453</v>
      </c>
      <c r="I30" s="17">
        <f t="shared" ref="I30:I34" si="5">I14/B$2*100</f>
        <v>0.10481856280418829</v>
      </c>
      <c r="J30">
        <f t="shared" ref="J30:J34" si="6">J14/C$2*100</f>
        <v>0.12364650409366824</v>
      </c>
      <c r="K30">
        <f t="shared" ref="K30:K34" si="7">K14/D$2*100</f>
        <v>0.1730779293427078</v>
      </c>
      <c r="L30">
        <f t="shared" ref="L30:L34" si="8">L14/E$2*100</f>
        <v>9.5737673794597425E-2</v>
      </c>
      <c r="M30">
        <f t="shared" ref="M30:M34" si="9">M14/F$2*100</f>
        <v>8.0210022985720594E-2</v>
      </c>
      <c r="N30">
        <f t="shared" ref="N30:N34" si="10">N14/G$2*100</f>
        <v>0.41462684385650328</v>
      </c>
      <c r="O30" s="1">
        <f t="shared" ref="O30:O34" si="11">O14/H$2*100</f>
        <v>0.28923334860117961</v>
      </c>
    </row>
    <row r="31" spans="1:15" x14ac:dyDescent="0.3">
      <c r="A31" t="s">
        <v>95</v>
      </c>
      <c r="B31" s="17">
        <f t="shared" ref="B31:H31" si="12">B15/B$2*100</f>
        <v>0.74522394146050142</v>
      </c>
      <c r="C31">
        <f t="shared" si="12"/>
        <v>0.2965098795990837</v>
      </c>
      <c r="D31">
        <f t="shared" si="12"/>
        <v>1.080500304961417</v>
      </c>
      <c r="E31">
        <f t="shared" si="12"/>
        <v>0.10525259895001141</v>
      </c>
      <c r="F31">
        <f t="shared" si="12"/>
        <v>0.24278011952670553</v>
      </c>
      <c r="G31">
        <f t="shared" si="12"/>
        <v>0.259457458906177</v>
      </c>
      <c r="H31" s="1">
        <f t="shared" si="12"/>
        <v>0.19172727837469047</v>
      </c>
      <c r="I31" s="17">
        <f t="shared" si="5"/>
        <v>0.11021435748350675</v>
      </c>
      <c r="J31">
        <f t="shared" si="6"/>
        <v>0.1269575379345384</v>
      </c>
      <c r="K31">
        <f t="shared" si="7"/>
        <v>0.17794618993766997</v>
      </c>
      <c r="L31">
        <f t="shared" si="8"/>
        <v>0.10784006506432101</v>
      </c>
      <c r="M31">
        <f t="shared" si="9"/>
        <v>7.0257880277965409E-2</v>
      </c>
      <c r="N31">
        <f t="shared" si="10"/>
        <v>0.41397731899960505</v>
      </c>
      <c r="O31" s="1">
        <f t="shared" si="11"/>
        <v>0.29141724237174299</v>
      </c>
    </row>
    <row r="32" spans="1:15" x14ac:dyDescent="0.3">
      <c r="A32" t="s">
        <v>96</v>
      </c>
      <c r="B32" s="17">
        <f t="shared" ref="B32:H32" si="13">B16/B$2*100</f>
        <v>1.1425818363006606</v>
      </c>
      <c r="C32">
        <f t="shared" si="13"/>
        <v>0.35628915966699676</v>
      </c>
      <c r="D32">
        <f t="shared" si="13"/>
        <v>1.5238726429734757</v>
      </c>
      <c r="E32">
        <f t="shared" si="13"/>
        <v>0.10810886049132679</v>
      </c>
      <c r="F32">
        <f t="shared" si="13"/>
        <v>0.37206746907017801</v>
      </c>
      <c r="G32">
        <f t="shared" si="13"/>
        <v>0.28635407293598558</v>
      </c>
      <c r="H32" s="1">
        <f t="shared" si="13"/>
        <v>0.67793874104226148</v>
      </c>
      <c r="I32" s="17">
        <f t="shared" si="5"/>
        <v>0.15827159823667838</v>
      </c>
      <c r="J32">
        <f t="shared" si="6"/>
        <v>0.35852550875249667</v>
      </c>
      <c r="K32">
        <f t="shared" si="7"/>
        <v>0.22708633082834251</v>
      </c>
      <c r="L32">
        <f t="shared" si="8"/>
        <v>0.18006971846546602</v>
      </c>
      <c r="M32">
        <f t="shared" si="9"/>
        <v>9.1295983272661585E-2</v>
      </c>
      <c r="N32">
        <f t="shared" si="10"/>
        <v>0.68683321061291536</v>
      </c>
      <c r="O32" s="1">
        <f t="shared" si="11"/>
        <v>0.34368246605388181</v>
      </c>
    </row>
    <row r="33" spans="1:15" x14ac:dyDescent="0.3">
      <c r="A33" t="s">
        <v>97</v>
      </c>
      <c r="B33" s="17">
        <f t="shared" ref="B33:H33" si="14">B17/B$2*100</f>
        <v>1.6268875992215905</v>
      </c>
      <c r="C33">
        <f t="shared" si="14"/>
        <v>0.57527374608062165</v>
      </c>
      <c r="D33">
        <f t="shared" si="14"/>
        <v>1.8761374526316852</v>
      </c>
      <c r="E33">
        <f t="shared" si="14"/>
        <v>0.11897028218575106</v>
      </c>
      <c r="F33">
        <f t="shared" si="14"/>
        <v>0.64447005372264077</v>
      </c>
      <c r="G33">
        <f t="shared" si="14"/>
        <v>0.54743479528870354</v>
      </c>
      <c r="H33" s="1">
        <f t="shared" si="14"/>
        <v>1.1887827258603882</v>
      </c>
      <c r="I33" s="17">
        <f t="shared" si="5"/>
        <v>0.25555721593697456</v>
      </c>
      <c r="J33">
        <f t="shared" si="6"/>
        <v>0.68042466042551608</v>
      </c>
      <c r="K33">
        <f t="shared" si="7"/>
        <v>0.34571345089607469</v>
      </c>
      <c r="L33">
        <f t="shared" si="8"/>
        <v>0.23063387207763608</v>
      </c>
      <c r="M33">
        <f t="shared" si="9"/>
        <v>0.16664307937001333</v>
      </c>
      <c r="N33">
        <f t="shared" si="10"/>
        <v>1.2725634192606359</v>
      </c>
      <c r="O33" s="1">
        <f t="shared" si="11"/>
        <v>0.59085379802431615</v>
      </c>
    </row>
    <row r="34" spans="1:15" x14ac:dyDescent="0.3">
      <c r="A34" t="s">
        <v>98</v>
      </c>
      <c r="B34" s="22">
        <f t="shared" ref="B34:H34" si="15">B18/B$2*100</f>
        <v>2.0214111567051511</v>
      </c>
      <c r="C34" s="23">
        <f t="shared" si="15"/>
        <v>0.88401664335845731</v>
      </c>
      <c r="D34" s="23">
        <f t="shared" si="15"/>
        <v>2.3274551824427112</v>
      </c>
      <c r="E34" s="23">
        <f t="shared" si="15"/>
        <v>0.13214965774420873</v>
      </c>
      <c r="F34" s="23">
        <f t="shared" si="15"/>
        <v>1.0632631668197459</v>
      </c>
      <c r="G34" s="23">
        <f t="shared" si="15"/>
        <v>0.78936665502612136</v>
      </c>
      <c r="H34" s="24">
        <f t="shared" si="15"/>
        <v>1.5975140207990619</v>
      </c>
      <c r="I34" s="22">
        <f t="shared" si="5"/>
        <v>0.34713691844632005</v>
      </c>
      <c r="J34" s="23">
        <f t="shared" si="6"/>
        <v>0.92990386184780927</v>
      </c>
      <c r="K34" s="23">
        <f t="shared" si="7"/>
        <v>0.45127030245502764</v>
      </c>
      <c r="L34" s="23">
        <f t="shared" si="8"/>
        <v>0.28430964724408275</v>
      </c>
      <c r="M34" s="23">
        <f t="shared" si="9"/>
        <v>0.24471361938791777</v>
      </c>
      <c r="N34" s="23">
        <f t="shared" si="10"/>
        <v>1.7172952031486726</v>
      </c>
      <c r="O34" s="24">
        <f t="shared" si="11"/>
        <v>0.76054140533383718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1603B-FAB0-40E9-BC5F-58C30006717E}">
  <sheetPr>
    <tabColor theme="9" tint="0.59999389629810485"/>
  </sheetPr>
  <dimension ref="A1:F42"/>
  <sheetViews>
    <sheetView workbookViewId="0"/>
  </sheetViews>
  <sheetFormatPr defaultRowHeight="14.4" x14ac:dyDescent="0.3"/>
  <cols>
    <col min="1" max="1" width="19.109375" bestFit="1" customWidth="1"/>
    <col min="2" max="3" width="9.5546875" bestFit="1" customWidth="1"/>
    <col min="4" max="4" width="12.88671875" bestFit="1" customWidth="1"/>
    <col min="5" max="5" width="22.88671875" bestFit="1" customWidth="1"/>
    <col min="6" max="6" width="17.88671875" bestFit="1" customWidth="1"/>
  </cols>
  <sheetData>
    <row r="1" spans="1:6" x14ac:dyDescent="0.3">
      <c r="A1" s="7" t="s">
        <v>16</v>
      </c>
      <c r="B1" s="7" t="s">
        <v>0</v>
      </c>
      <c r="C1" s="7" t="s">
        <v>1</v>
      </c>
      <c r="D1" s="7" t="s">
        <v>2</v>
      </c>
      <c r="E1" t="s">
        <v>3</v>
      </c>
      <c r="F1" t="s">
        <v>72</v>
      </c>
    </row>
    <row r="2" spans="1:6" x14ac:dyDescent="0.3">
      <c r="A2" s="4" t="s">
        <v>4</v>
      </c>
      <c r="B2" s="30">
        <v>1.0780263345890002</v>
      </c>
      <c r="C2" s="30">
        <v>0.70124481504721514</v>
      </c>
      <c r="D2" s="30">
        <v>15.653248632730987</v>
      </c>
      <c r="E2">
        <v>12837</v>
      </c>
      <c r="F2" t="s">
        <v>57</v>
      </c>
    </row>
    <row r="3" spans="1:6" x14ac:dyDescent="0.3">
      <c r="A3" s="5" t="s">
        <v>5</v>
      </c>
      <c r="B3" s="31">
        <v>0.62748740099864897</v>
      </c>
      <c r="C3" s="31">
        <v>0.45859076423180345</v>
      </c>
      <c r="D3" s="31">
        <v>30.505925603209</v>
      </c>
      <c r="E3">
        <v>12837</v>
      </c>
      <c r="F3" t="s">
        <v>43</v>
      </c>
    </row>
    <row r="4" spans="1:6" x14ac:dyDescent="0.3">
      <c r="A4" s="5" t="s">
        <v>6</v>
      </c>
      <c r="B4" s="31">
        <v>1.4328922468704124</v>
      </c>
      <c r="C4" s="31">
        <v>0.83662399064355741</v>
      </c>
      <c r="D4" s="31">
        <v>53.759287084386003</v>
      </c>
      <c r="E4">
        <v>17432</v>
      </c>
      <c r="F4" t="s">
        <v>44</v>
      </c>
    </row>
    <row r="5" spans="1:6" x14ac:dyDescent="0.3">
      <c r="A5" s="6" t="s">
        <v>7</v>
      </c>
      <c r="B5" s="32">
        <v>0.5553078619878552</v>
      </c>
      <c r="C5" s="32">
        <v>0.42484090865414709</v>
      </c>
      <c r="D5" s="32">
        <v>6.6088117753968918</v>
      </c>
      <c r="E5">
        <v>11888</v>
      </c>
      <c r="F5" t="s">
        <v>45</v>
      </c>
    </row>
    <row r="6" spans="1:6" x14ac:dyDescent="0.3">
      <c r="A6" s="4" t="s">
        <v>8</v>
      </c>
      <c r="B6" s="28">
        <v>1.185414702413891E-3</v>
      </c>
      <c r="C6" s="28">
        <v>6.871489275262181E-4</v>
      </c>
      <c r="D6" s="28">
        <v>7.5205383244889568E-3</v>
      </c>
      <c r="E6">
        <v>33570</v>
      </c>
      <c r="F6" t="s">
        <v>46</v>
      </c>
    </row>
    <row r="7" spans="1:6" x14ac:dyDescent="0.3">
      <c r="A7" s="6" t="s">
        <v>9</v>
      </c>
      <c r="B7" s="29">
        <v>3.8646699773522926E-4</v>
      </c>
      <c r="C7" s="29">
        <v>2.9013875776072809E-4</v>
      </c>
      <c r="D7" s="29">
        <v>9.9764880500354987E-3</v>
      </c>
      <c r="E7">
        <v>11889</v>
      </c>
      <c r="F7" t="s">
        <v>47</v>
      </c>
    </row>
    <row r="8" spans="1:6" x14ac:dyDescent="0.3">
      <c r="A8" s="4" t="s">
        <v>10</v>
      </c>
      <c r="B8" s="28">
        <v>9.6310937680006085E-4</v>
      </c>
      <c r="C8" s="28">
        <v>7.0037092119412865E-4</v>
      </c>
      <c r="D8" s="28">
        <v>2.1096818438327319E-2</v>
      </c>
      <c r="E8">
        <v>12837</v>
      </c>
      <c r="F8" t="s">
        <v>58</v>
      </c>
    </row>
    <row r="9" spans="1:6" x14ac:dyDescent="0.3">
      <c r="A9" s="6" t="s">
        <v>11</v>
      </c>
      <c r="B9" s="32">
        <v>70.848390071133792</v>
      </c>
      <c r="C9" s="32">
        <v>45.124624054039344</v>
      </c>
      <c r="D9" s="32">
        <v>832.77909616136458</v>
      </c>
      <c r="E9">
        <v>11889</v>
      </c>
      <c r="F9" t="s">
        <v>37</v>
      </c>
    </row>
    <row r="12" spans="1:6" x14ac:dyDescent="0.3">
      <c r="A12" s="7" t="s">
        <v>17</v>
      </c>
      <c r="B12" s="7" t="s">
        <v>0</v>
      </c>
      <c r="C12" s="7" t="s">
        <v>1</v>
      </c>
      <c r="D12" s="7" t="s">
        <v>2</v>
      </c>
      <c r="E12" t="s">
        <v>3</v>
      </c>
      <c r="F12" t="s">
        <v>72</v>
      </c>
    </row>
    <row r="13" spans="1:6" x14ac:dyDescent="0.3">
      <c r="A13" s="4" t="s">
        <v>4</v>
      </c>
      <c r="B13" s="30">
        <v>2.0447828504608876</v>
      </c>
      <c r="C13" s="30">
        <v>1.3492284940357155</v>
      </c>
      <c r="D13" s="30">
        <v>33.387572807524968</v>
      </c>
      <c r="E13">
        <v>12833</v>
      </c>
      <c r="F13" t="s">
        <v>57</v>
      </c>
    </row>
    <row r="14" spans="1:6" x14ac:dyDescent="0.3">
      <c r="A14" s="5" t="s">
        <v>5</v>
      </c>
      <c r="B14" s="31">
        <v>0.91928690392959811</v>
      </c>
      <c r="C14" s="31">
        <v>0.52114893139132878</v>
      </c>
      <c r="D14" s="31">
        <v>62.117887693880988</v>
      </c>
      <c r="E14">
        <v>12833</v>
      </c>
      <c r="F14" t="s">
        <v>43</v>
      </c>
    </row>
    <row r="15" spans="1:6" x14ac:dyDescent="0.3">
      <c r="A15" s="5" t="s">
        <v>6</v>
      </c>
      <c r="B15" s="31">
        <v>2.0565923070966061</v>
      </c>
      <c r="C15" s="31">
        <v>1.2076599664545653</v>
      </c>
      <c r="D15" s="31">
        <v>73.126183645176013</v>
      </c>
      <c r="E15">
        <v>12844</v>
      </c>
      <c r="F15" t="s">
        <v>50</v>
      </c>
    </row>
    <row r="16" spans="1:6" x14ac:dyDescent="0.3">
      <c r="A16" s="6" t="s">
        <v>7</v>
      </c>
      <c r="B16" s="32">
        <v>0.81939190788951655</v>
      </c>
      <c r="C16" s="32">
        <v>0.54169652349803221</v>
      </c>
      <c r="D16" s="32">
        <v>17.854076325925199</v>
      </c>
      <c r="E16">
        <v>9555</v>
      </c>
      <c r="F16" t="s">
        <v>45</v>
      </c>
    </row>
    <row r="17" spans="1:6" x14ac:dyDescent="0.3">
      <c r="A17" s="4" t="s">
        <v>8</v>
      </c>
      <c r="B17" s="28">
        <v>1.1264159670120184E-3</v>
      </c>
      <c r="C17" s="28">
        <v>6.7541870920636963E-4</v>
      </c>
      <c r="D17" s="28">
        <v>8.0026521777120108E-3</v>
      </c>
      <c r="E17">
        <v>11891</v>
      </c>
      <c r="F17" t="s">
        <v>46</v>
      </c>
    </row>
    <row r="18" spans="1:6" x14ac:dyDescent="0.3">
      <c r="A18" s="6" t="s">
        <v>9</v>
      </c>
      <c r="B18" s="29">
        <v>5.3287426853660454E-4</v>
      </c>
      <c r="C18" s="29">
        <v>3.5464923884887369E-4</v>
      </c>
      <c r="D18" s="29">
        <v>1.872466435161E-2</v>
      </c>
      <c r="E18">
        <v>9574</v>
      </c>
      <c r="F18" t="s">
        <v>54</v>
      </c>
    </row>
    <row r="19" spans="1:6" x14ac:dyDescent="0.3">
      <c r="A19" s="4" t="s">
        <v>10</v>
      </c>
      <c r="B19" s="28">
        <v>1.0974872732010443E-3</v>
      </c>
      <c r="C19" s="28">
        <v>7.1811837899932889E-4</v>
      </c>
      <c r="D19" s="28">
        <v>4.9213024205935652E-2</v>
      </c>
      <c r="E19">
        <v>9574</v>
      </c>
      <c r="F19" t="s">
        <v>48</v>
      </c>
    </row>
    <row r="20" spans="1:6" x14ac:dyDescent="0.3">
      <c r="A20" s="6" t="s">
        <v>11</v>
      </c>
      <c r="B20" s="32">
        <v>289.28124761114788</v>
      </c>
      <c r="C20" s="32">
        <v>253.91197752115093</v>
      </c>
      <c r="D20" s="32">
        <v>2235.7004976830794</v>
      </c>
      <c r="E20">
        <v>12844</v>
      </c>
      <c r="F20" t="s">
        <v>37</v>
      </c>
    </row>
    <row r="23" spans="1:6" x14ac:dyDescent="0.3">
      <c r="A23" s="7" t="s">
        <v>18</v>
      </c>
      <c r="B23" s="7" t="s">
        <v>0</v>
      </c>
      <c r="C23" s="7" t="s">
        <v>1</v>
      </c>
      <c r="D23" s="7" t="s">
        <v>2</v>
      </c>
      <c r="E23" t="s">
        <v>3</v>
      </c>
      <c r="F23" t="s">
        <v>72</v>
      </c>
    </row>
    <row r="24" spans="1:6" x14ac:dyDescent="0.3">
      <c r="A24" s="4" t="s">
        <v>4</v>
      </c>
      <c r="B24" s="30">
        <v>4.1108011357515029</v>
      </c>
      <c r="C24" s="30">
        <v>2.2231894457599544</v>
      </c>
      <c r="D24" s="30">
        <v>127.4562199331385</v>
      </c>
      <c r="E24">
        <v>17353</v>
      </c>
      <c r="F24" t="s">
        <v>30</v>
      </c>
    </row>
    <row r="25" spans="1:6" x14ac:dyDescent="0.3">
      <c r="A25" s="5" t="s">
        <v>5</v>
      </c>
      <c r="B25" s="31">
        <v>1.6636863199242335</v>
      </c>
      <c r="C25" s="31">
        <v>0.73926801396350983</v>
      </c>
      <c r="D25" s="31">
        <v>67.096064072852514</v>
      </c>
      <c r="E25">
        <v>12832</v>
      </c>
      <c r="F25" t="s">
        <v>43</v>
      </c>
    </row>
    <row r="26" spans="1:6" x14ac:dyDescent="0.3">
      <c r="A26" s="5" t="s">
        <v>6</v>
      </c>
      <c r="B26" s="31">
        <v>4.1350655777396366</v>
      </c>
      <c r="C26" s="31">
        <v>1.8399456828780834</v>
      </c>
      <c r="D26" s="31">
        <v>156.858845278052</v>
      </c>
      <c r="E26">
        <v>17353</v>
      </c>
      <c r="F26" t="s">
        <v>50</v>
      </c>
    </row>
    <row r="27" spans="1:6" x14ac:dyDescent="0.3">
      <c r="A27" s="6" t="s">
        <v>7</v>
      </c>
      <c r="B27" s="32">
        <v>1.5158921194188233</v>
      </c>
      <c r="C27" s="32">
        <v>0.79384802655387021</v>
      </c>
      <c r="D27" s="32">
        <v>27.728625118130097</v>
      </c>
      <c r="E27">
        <v>9573</v>
      </c>
      <c r="F27" t="s">
        <v>45</v>
      </c>
    </row>
    <row r="28" spans="1:6" x14ac:dyDescent="0.3">
      <c r="A28" s="4" t="s">
        <v>8</v>
      </c>
      <c r="B28" s="28">
        <v>1.3721579921590801E-3</v>
      </c>
      <c r="C28" s="28">
        <v>7.3763560072158006E-4</v>
      </c>
      <c r="D28" s="28">
        <v>1.9703642497854057E-2</v>
      </c>
      <c r="E28">
        <v>17356</v>
      </c>
      <c r="F28" t="s">
        <v>59</v>
      </c>
    </row>
    <row r="29" spans="1:6" x14ac:dyDescent="0.3">
      <c r="A29" s="6" t="s">
        <v>9</v>
      </c>
      <c r="B29" s="29">
        <v>1.0954575310314092E-3</v>
      </c>
      <c r="C29" s="29">
        <v>5.015200076847248E-4</v>
      </c>
      <c r="D29" s="29">
        <v>3.3370919154196599E-2</v>
      </c>
      <c r="E29">
        <v>17353</v>
      </c>
      <c r="F29" t="s">
        <v>60</v>
      </c>
    </row>
    <row r="30" spans="1:6" x14ac:dyDescent="0.3">
      <c r="A30" s="4" t="s">
        <v>10</v>
      </c>
      <c r="B30" s="28">
        <v>2.1062851839610147E-3</v>
      </c>
      <c r="C30" s="28">
        <v>9.8195238359276272E-4</v>
      </c>
      <c r="D30" s="28">
        <v>5.9680551559016748E-2</v>
      </c>
      <c r="E30">
        <v>9577</v>
      </c>
      <c r="F30" t="s">
        <v>48</v>
      </c>
    </row>
    <row r="31" spans="1:6" x14ac:dyDescent="0.3">
      <c r="A31" s="6" t="s">
        <v>11</v>
      </c>
      <c r="B31" s="32">
        <v>533.69205500367241</v>
      </c>
      <c r="C31" s="32">
        <v>462.69819642450739</v>
      </c>
      <c r="D31" s="32">
        <v>2882.1549843454268</v>
      </c>
      <c r="E31">
        <v>11893</v>
      </c>
      <c r="F31" t="s">
        <v>37</v>
      </c>
    </row>
    <row r="34" spans="1:6" x14ac:dyDescent="0.3">
      <c r="A34" s="7" t="s">
        <v>19</v>
      </c>
      <c r="B34" s="7" t="s">
        <v>0</v>
      </c>
      <c r="C34" s="7" t="s">
        <v>1</v>
      </c>
      <c r="D34" s="7" t="s">
        <v>2</v>
      </c>
      <c r="E34" t="s">
        <v>3</v>
      </c>
      <c r="F34" t="s">
        <v>72</v>
      </c>
    </row>
    <row r="35" spans="1:6" x14ac:dyDescent="0.3">
      <c r="A35" s="4" t="s">
        <v>4</v>
      </c>
      <c r="B35" s="30">
        <v>5.279479572993595</v>
      </c>
      <c r="C35" s="30">
        <v>2.997870736858268</v>
      </c>
      <c r="D35" s="30">
        <v>131.30110294854848</v>
      </c>
      <c r="E35">
        <v>17361</v>
      </c>
      <c r="F35" t="s">
        <v>30</v>
      </c>
    </row>
    <row r="36" spans="1:6" x14ac:dyDescent="0.3">
      <c r="A36" s="5" t="s">
        <v>5</v>
      </c>
      <c r="B36" s="31">
        <v>2.3818942712959315</v>
      </c>
      <c r="C36" s="31">
        <v>0.99190116625186653</v>
      </c>
      <c r="D36" s="31">
        <v>67.944876403199984</v>
      </c>
      <c r="E36">
        <v>12833</v>
      </c>
      <c r="F36" t="s">
        <v>43</v>
      </c>
    </row>
    <row r="37" spans="1:6" x14ac:dyDescent="0.3">
      <c r="A37" s="5" t="s">
        <v>6</v>
      </c>
      <c r="B37" s="31">
        <v>4.7854442626139138</v>
      </c>
      <c r="C37" s="31">
        <v>2.3651973691442079</v>
      </c>
      <c r="D37" s="31">
        <v>160.69323967431052</v>
      </c>
      <c r="E37">
        <v>17361</v>
      </c>
      <c r="F37" t="s">
        <v>50</v>
      </c>
    </row>
    <row r="38" spans="1:6" x14ac:dyDescent="0.3">
      <c r="A38" s="6" t="s">
        <v>7</v>
      </c>
      <c r="B38" s="32">
        <v>1.8265008268265448</v>
      </c>
      <c r="C38" s="32">
        <v>1.0127253199561217</v>
      </c>
      <c r="D38" s="32">
        <v>30.394302600319694</v>
      </c>
      <c r="E38">
        <v>9577</v>
      </c>
      <c r="F38" t="s">
        <v>45</v>
      </c>
    </row>
    <row r="39" spans="1:6" x14ac:dyDescent="0.3">
      <c r="A39" s="4" t="s">
        <v>8</v>
      </c>
      <c r="B39" s="28">
        <v>1.4517251611741477E-3</v>
      </c>
      <c r="C39" s="28">
        <v>7.7994735341051777E-4</v>
      </c>
      <c r="D39" s="28">
        <v>2.0549278973320928E-2</v>
      </c>
      <c r="E39">
        <v>17352</v>
      </c>
      <c r="F39" t="s">
        <v>59</v>
      </c>
    </row>
    <row r="40" spans="1:6" x14ac:dyDescent="0.3">
      <c r="A40" s="6" t="s">
        <v>9</v>
      </c>
      <c r="B40" s="29">
        <v>1.3594939035345788E-3</v>
      </c>
      <c r="C40" s="29">
        <v>6.3213569429260684E-4</v>
      </c>
      <c r="D40" s="29">
        <v>5.7979856830219029E-2</v>
      </c>
      <c r="E40">
        <v>9572</v>
      </c>
      <c r="F40" t="s">
        <v>61</v>
      </c>
    </row>
    <row r="41" spans="1:6" x14ac:dyDescent="0.3">
      <c r="A41" s="4" t="s">
        <v>10</v>
      </c>
      <c r="B41" s="28">
        <v>2.5461399085734394E-3</v>
      </c>
      <c r="C41" s="28">
        <v>1.2337629245742926E-3</v>
      </c>
      <c r="D41" s="28">
        <v>7.1123699377520097E-2</v>
      </c>
      <c r="E41">
        <v>12833</v>
      </c>
      <c r="F41" t="s">
        <v>48</v>
      </c>
    </row>
    <row r="42" spans="1:6" x14ac:dyDescent="0.3">
      <c r="A42" s="6" t="s">
        <v>11</v>
      </c>
      <c r="B42" s="32">
        <v>783.6592925158717</v>
      </c>
      <c r="C42" s="32">
        <v>650.23116116788015</v>
      </c>
      <c r="D42" s="32">
        <v>5918.2716935247299</v>
      </c>
      <c r="E42">
        <v>9575</v>
      </c>
      <c r="F42" t="s">
        <v>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7DD67-9D68-44DF-B5B5-8C29A6AD8836}">
  <dimension ref="A1:O63"/>
  <sheetViews>
    <sheetView topLeftCell="P106" zoomScaleNormal="100" workbookViewId="0">
      <selection activeCell="P122" sqref="P122"/>
    </sheetView>
  </sheetViews>
  <sheetFormatPr defaultRowHeight="14.4" x14ac:dyDescent="0.3"/>
  <cols>
    <col min="1" max="1" width="13.5546875" bestFit="1" customWidth="1"/>
    <col min="2" max="3" width="9" bestFit="1" customWidth="1"/>
    <col min="4" max="4" width="9.5546875" bestFit="1" customWidth="1"/>
  </cols>
  <sheetData>
    <row r="1" spans="1:15" s="10" customFormat="1" x14ac:dyDescent="0.3">
      <c r="A1" s="10" t="s">
        <v>93</v>
      </c>
    </row>
    <row r="2" spans="1:15" x14ac:dyDescent="0.3">
      <c r="A2" s="11" t="s">
        <v>80</v>
      </c>
      <c r="B2" s="14" t="s">
        <v>44</v>
      </c>
      <c r="C2" s="15" t="s">
        <v>32</v>
      </c>
      <c r="D2" s="15" t="s">
        <v>63</v>
      </c>
      <c r="E2" s="15" t="s">
        <v>83</v>
      </c>
      <c r="F2" s="15" t="s">
        <v>50</v>
      </c>
      <c r="G2" s="15" t="s">
        <v>84</v>
      </c>
      <c r="H2" s="16" t="s">
        <v>85</v>
      </c>
      <c r="I2" s="14" t="s">
        <v>86</v>
      </c>
      <c r="J2" s="15" t="s">
        <v>33</v>
      </c>
      <c r="K2" s="15" t="s">
        <v>87</v>
      </c>
      <c r="L2" s="15" t="s">
        <v>51</v>
      </c>
      <c r="M2" s="15" t="s">
        <v>70</v>
      </c>
      <c r="N2" s="15" t="s">
        <v>45</v>
      </c>
      <c r="O2" s="16" t="s">
        <v>64</v>
      </c>
    </row>
    <row r="3" spans="1:15" x14ac:dyDescent="0.3">
      <c r="A3" t="s">
        <v>88</v>
      </c>
      <c r="B3" s="17">
        <v>4.1946037993760503E-2</v>
      </c>
      <c r="C3">
        <v>4.755131870216975E-3</v>
      </c>
      <c r="D3">
        <v>4.0284545665303997E-2</v>
      </c>
      <c r="E3">
        <v>1.8882318057288497E-3</v>
      </c>
      <c r="F3">
        <v>2.7001037673055062E-3</v>
      </c>
      <c r="G3">
        <v>2.8303340507903063E-3</v>
      </c>
      <c r="H3" s="1">
        <v>1.7839685658010002E-3</v>
      </c>
      <c r="I3" s="17">
        <v>1.3811277558403497E-3</v>
      </c>
      <c r="J3">
        <v>2.5270340377628042E-3</v>
      </c>
      <c r="K3">
        <v>2.6456052069367009E-3</v>
      </c>
      <c r="L3">
        <v>2.6578194381704501E-3</v>
      </c>
      <c r="M3">
        <v>2.1074871706217493E-3</v>
      </c>
      <c r="N3">
        <v>4.2191157805855084E-3</v>
      </c>
      <c r="O3" s="1">
        <v>3.6910642184235509E-3</v>
      </c>
    </row>
    <row r="4" spans="1:15" x14ac:dyDescent="0.3">
      <c r="A4" t="s">
        <v>16</v>
      </c>
      <c r="B4" s="18">
        <v>5.3759287084386001E-2</v>
      </c>
      <c r="C4" s="2">
        <v>7.9772064733737505E-3</v>
      </c>
      <c r="D4" s="2">
        <v>4.473000813740087E-2</v>
      </c>
      <c r="E4" s="2">
        <v>5.9316989457483989E-3</v>
      </c>
      <c r="F4" s="2">
        <v>1.3862058187997801E-2</v>
      </c>
      <c r="G4" s="2">
        <v>3.9188863270338704E-3</v>
      </c>
      <c r="H4" s="3">
        <v>2.4734311660408043E-3</v>
      </c>
      <c r="I4" s="18">
        <v>6.4147461917219394E-3</v>
      </c>
      <c r="J4" s="2">
        <v>3.1099495813927056E-3</v>
      </c>
      <c r="K4" s="2">
        <v>3.0457887637627482E-3</v>
      </c>
      <c r="L4" s="2">
        <v>4.9782096141315485E-3</v>
      </c>
      <c r="M4" s="2">
        <v>2.3979042713195902E-3</v>
      </c>
      <c r="N4" s="2">
        <v>6.6088117753968917E-3</v>
      </c>
      <c r="O4" s="3">
        <v>5.915465336838302E-3</v>
      </c>
    </row>
    <row r="5" spans="1:15" x14ac:dyDescent="0.3">
      <c r="A5" t="s">
        <v>17</v>
      </c>
      <c r="B5" s="18">
        <v>5.8624282316419501E-2</v>
      </c>
      <c r="C5" s="2">
        <v>1.3558358710624701E-2</v>
      </c>
      <c r="D5" s="2">
        <v>4.8005078573050732E-2</v>
      </c>
      <c r="E5" s="2">
        <v>1.750068099610895E-2</v>
      </c>
      <c r="F5" s="2">
        <v>7.3126183645176007E-2</v>
      </c>
      <c r="G5" s="2">
        <v>1.5136622105844549E-2</v>
      </c>
      <c r="H5" s="3">
        <v>5.1661307001968013E-3</v>
      </c>
      <c r="I5" s="18">
        <v>4.5057477046132697E-3</v>
      </c>
      <c r="J5" s="2">
        <v>5.9123392647666972E-3</v>
      </c>
      <c r="K5" s="2">
        <v>7.2598885055044013E-3</v>
      </c>
      <c r="L5" s="2">
        <v>1.040580525049465E-2</v>
      </c>
      <c r="M5" s="2">
        <v>5.5607916221634742E-3</v>
      </c>
      <c r="N5" s="2">
        <v>1.78540763259252E-2</v>
      </c>
      <c r="O5" s="3">
        <v>1.287107231194759E-2</v>
      </c>
    </row>
    <row r="6" spans="1:15" x14ac:dyDescent="0.3">
      <c r="A6" t="s">
        <v>18</v>
      </c>
      <c r="B6" s="18">
        <v>5.64723035206115E-2</v>
      </c>
      <c r="C6" s="2">
        <v>5.4847563339471869E-2</v>
      </c>
      <c r="D6" s="2">
        <v>4.8517508123982679E-2</v>
      </c>
      <c r="E6" s="2">
        <v>2.771002982895375E-2</v>
      </c>
      <c r="F6" s="2">
        <v>0.15685884527805199</v>
      </c>
      <c r="G6" s="2">
        <v>1.8256531811240213E-2</v>
      </c>
      <c r="H6" s="3">
        <v>9.9558164861579049E-3</v>
      </c>
      <c r="I6" s="18">
        <v>6.8137148185557104E-3</v>
      </c>
      <c r="J6" s="2">
        <v>8.7420881331752021E-3</v>
      </c>
      <c r="K6" s="2">
        <v>2.2732443444178449E-2</v>
      </c>
      <c r="L6" s="2">
        <v>8.9911425838599002E-3</v>
      </c>
      <c r="M6" s="2">
        <v>1.1805309921020191E-2</v>
      </c>
      <c r="N6" s="2">
        <v>2.7728625118130096E-2</v>
      </c>
      <c r="O6" s="3">
        <v>2.4987532427339504E-2</v>
      </c>
    </row>
    <row r="7" spans="1:15" x14ac:dyDescent="0.3">
      <c r="A7" t="s">
        <v>19</v>
      </c>
      <c r="B7" s="19">
        <v>5.5414398093254991E-2</v>
      </c>
      <c r="C7" s="20">
        <v>5.7939627054193373E-2</v>
      </c>
      <c r="D7" s="20">
        <v>4.8994972123521517E-2</v>
      </c>
      <c r="E7" s="20">
        <v>3.7054802809362596E-2</v>
      </c>
      <c r="F7" s="20">
        <v>0.16069323967431051</v>
      </c>
      <c r="G7" s="20">
        <v>3.1019454592825083E-2</v>
      </c>
      <c r="H7" s="21">
        <v>1.7401503854659696E-2</v>
      </c>
      <c r="I7" s="19">
        <v>7.4111369480312599E-3</v>
      </c>
      <c r="J7" s="20">
        <v>1.4800414176153451E-2</v>
      </c>
      <c r="K7" s="20">
        <v>2.4102437369073998E-2</v>
      </c>
      <c r="L7" s="20">
        <v>1.09367154819579E-2</v>
      </c>
      <c r="M7" s="20">
        <v>1.1702414115439744E-2</v>
      </c>
      <c r="N7" s="20">
        <v>3.0394302600319695E-2</v>
      </c>
      <c r="O7" s="21">
        <v>2.6502747788803099E-2</v>
      </c>
    </row>
    <row r="10" spans="1:15" x14ac:dyDescent="0.3">
      <c r="A10" s="12" t="s">
        <v>81</v>
      </c>
      <c r="B10" s="14" t="s">
        <v>44</v>
      </c>
      <c r="C10" s="15" t="s">
        <v>32</v>
      </c>
      <c r="D10" s="15" t="s">
        <v>63</v>
      </c>
      <c r="E10" s="15" t="s">
        <v>83</v>
      </c>
      <c r="F10" s="15" t="s">
        <v>50</v>
      </c>
      <c r="G10" s="15" t="s">
        <v>84</v>
      </c>
      <c r="H10" s="16" t="s">
        <v>85</v>
      </c>
      <c r="I10" s="14" t="s">
        <v>86</v>
      </c>
      <c r="J10" s="15" t="s">
        <v>33</v>
      </c>
      <c r="K10" s="15" t="s">
        <v>87</v>
      </c>
      <c r="L10" s="15" t="s">
        <v>51</v>
      </c>
      <c r="M10" s="15" t="s">
        <v>70</v>
      </c>
      <c r="N10" s="15" t="s">
        <v>45</v>
      </c>
      <c r="O10" s="16" t="s">
        <v>64</v>
      </c>
    </row>
    <row r="11" spans="1:15" x14ac:dyDescent="0.3">
      <c r="A11" t="s">
        <v>88</v>
      </c>
      <c r="B11" s="17">
        <v>8.7334958344590047E-4</v>
      </c>
      <c r="C11">
        <v>7.8118079509685286E-4</v>
      </c>
      <c r="D11">
        <v>1.7583281154734051E-3</v>
      </c>
      <c r="E11">
        <v>4.5151760144654016E-4</v>
      </c>
      <c r="F11">
        <v>2.6438294995642376E-4</v>
      </c>
      <c r="G11">
        <v>5.4261087345116557E-4</v>
      </c>
      <c r="H11" s="1">
        <v>3.3333480234326048E-4</v>
      </c>
      <c r="I11" s="17">
        <v>3.5634074713068167E-4</v>
      </c>
      <c r="J11">
        <v>3.0057245922500192E-4</v>
      </c>
      <c r="K11">
        <v>3.6880256511491363E-4</v>
      </c>
      <c r="L11">
        <v>3.3427913576785241E-4</v>
      </c>
      <c r="M11">
        <v>3.7410627866612482E-4</v>
      </c>
      <c r="N11">
        <v>7.7601211282848849E-4</v>
      </c>
      <c r="O11" s="1">
        <v>5.092919801902426E-4</v>
      </c>
    </row>
    <row r="12" spans="1:15" x14ac:dyDescent="0.3">
      <c r="A12" t="s">
        <v>16</v>
      </c>
      <c r="B12" s="18">
        <v>1.1706285829851005E-3</v>
      </c>
      <c r="C12" s="2">
        <v>1.3631785437891663E-3</v>
      </c>
      <c r="D12" s="2">
        <v>1.6031984500854777E-3</v>
      </c>
      <c r="E12" s="2">
        <v>4.8029009810291102E-4</v>
      </c>
      <c r="F12" s="2">
        <v>2.8825055438418405E-4</v>
      </c>
      <c r="G12" s="2">
        <v>4.8612462396051108E-4</v>
      </c>
      <c r="H12" s="3">
        <v>4.6469708119755142E-4</v>
      </c>
      <c r="I12" s="18">
        <v>3.7106963876864043E-4</v>
      </c>
      <c r="J12" s="2">
        <v>3.3704699615190486E-4</v>
      </c>
      <c r="K12" s="2">
        <v>3.5975455489049076E-4</v>
      </c>
      <c r="L12" s="2">
        <v>3.1173835604751839E-4</v>
      </c>
      <c r="M12" s="2">
        <v>3.4635061900789295E-4</v>
      </c>
      <c r="N12" s="2">
        <v>7.6319775970845475E-4</v>
      </c>
      <c r="O12" s="3">
        <v>4.8472843600412698E-4</v>
      </c>
    </row>
    <row r="13" spans="1:15" x14ac:dyDescent="0.3">
      <c r="A13" t="s">
        <v>17</v>
      </c>
      <c r="B13" s="18">
        <v>1.8172727085790932E-3</v>
      </c>
      <c r="C13" s="2">
        <v>2.6204100151608054E-3</v>
      </c>
      <c r="D13" s="2">
        <v>1.1771304528581316E-3</v>
      </c>
      <c r="E13" s="2">
        <v>5.5179386867256202E-4</v>
      </c>
      <c r="F13" s="2">
        <v>3.9520018544982505E-4</v>
      </c>
      <c r="G13" s="2">
        <v>1.2255181029658124E-3</v>
      </c>
      <c r="H13" s="3">
        <v>6.662944314957275E-4</v>
      </c>
      <c r="I13" s="18">
        <v>4.1072885659613285E-4</v>
      </c>
      <c r="J13" s="2">
        <v>5.9270659491157034E-4</v>
      </c>
      <c r="K13" s="2">
        <v>4.3911928585005502E-4</v>
      </c>
      <c r="L13" s="2">
        <v>6.8874388054090897E-4</v>
      </c>
      <c r="M13" s="2">
        <v>3.1563997749461237E-4</v>
      </c>
      <c r="N13" s="2">
        <v>8.0820783448306275E-4</v>
      </c>
      <c r="O13" s="3">
        <v>5.3672923460988285E-4</v>
      </c>
    </row>
    <row r="14" spans="1:15" x14ac:dyDescent="0.3">
      <c r="A14" t="s">
        <v>18</v>
      </c>
      <c r="B14" s="18">
        <v>2.6394371468619142E-3</v>
      </c>
      <c r="C14" s="2">
        <v>4.0024126892912798E-3</v>
      </c>
      <c r="D14" s="2">
        <v>1.1869434037490385E-3</v>
      </c>
      <c r="E14" s="2">
        <v>6.8389181159533266E-4</v>
      </c>
      <c r="F14" s="2">
        <v>1.0515835945413337E-3</v>
      </c>
      <c r="G14" s="2">
        <v>2.2712663480962225E-3</v>
      </c>
      <c r="H14" s="3">
        <v>1.0440847860114621E-3</v>
      </c>
      <c r="I14" s="18">
        <v>4.9941560211162804E-4</v>
      </c>
      <c r="J14" s="2">
        <v>9.2998381291941614E-4</v>
      </c>
      <c r="K14" s="2">
        <v>6.4794705689610172E-4</v>
      </c>
      <c r="L14" s="2">
        <v>1.2141017876071995E-3</v>
      </c>
      <c r="M14" s="2">
        <v>4.1469505425235611E-4</v>
      </c>
      <c r="N14" s="2">
        <v>9.4533755315732559E-4</v>
      </c>
      <c r="O14" s="3">
        <v>9.054553189330642E-4</v>
      </c>
    </row>
    <row r="15" spans="1:15" x14ac:dyDescent="0.3">
      <c r="A15" t="s">
        <v>19</v>
      </c>
      <c r="B15" s="19">
        <v>3.657599200712527E-3</v>
      </c>
      <c r="C15" s="20">
        <v>5.0830642974273154E-3</v>
      </c>
      <c r="D15" s="20">
        <v>1.2058544737396301E-3</v>
      </c>
      <c r="E15" s="20">
        <v>8.4086121590676961E-4</v>
      </c>
      <c r="F15" s="20">
        <v>1.1869640993512436E-3</v>
      </c>
      <c r="G15" s="20">
        <v>3.1166429791718358E-3</v>
      </c>
      <c r="H15" s="21">
        <v>1.4653953177001322E-3</v>
      </c>
      <c r="I15" s="19">
        <v>5.5810801651478247E-4</v>
      </c>
      <c r="J15" s="20">
        <v>1.2566289436102356E-3</v>
      </c>
      <c r="K15" s="20">
        <v>8.0142367755561318E-4</v>
      </c>
      <c r="L15" s="20">
        <v>1.5799260981128019E-3</v>
      </c>
      <c r="M15" s="20">
        <v>5.8884980548971661E-4</v>
      </c>
      <c r="N15" s="20">
        <v>1.1210545306672196E-3</v>
      </c>
      <c r="O15" s="21">
        <v>1.1830861677424825E-3</v>
      </c>
    </row>
    <row r="18" spans="1:15" x14ac:dyDescent="0.3">
      <c r="A18" s="13" t="s">
        <v>82</v>
      </c>
      <c r="B18" s="14" t="s">
        <v>44</v>
      </c>
      <c r="C18" s="15" t="s">
        <v>32</v>
      </c>
      <c r="D18" s="15" t="s">
        <v>63</v>
      </c>
      <c r="E18" s="15" t="s">
        <v>83</v>
      </c>
      <c r="F18" s="15" t="s">
        <v>50</v>
      </c>
      <c r="G18" s="15" t="s">
        <v>84</v>
      </c>
      <c r="H18" s="16" t="s">
        <v>85</v>
      </c>
      <c r="I18" s="14" t="s">
        <v>86</v>
      </c>
      <c r="J18" s="15" t="s">
        <v>33</v>
      </c>
      <c r="K18" s="15" t="s">
        <v>87</v>
      </c>
      <c r="L18" s="15" t="s">
        <v>51</v>
      </c>
      <c r="M18" s="15" t="s">
        <v>70</v>
      </c>
      <c r="N18" s="15" t="s">
        <v>45</v>
      </c>
      <c r="O18" s="16" t="s">
        <v>64</v>
      </c>
    </row>
    <row r="19" spans="1:15" x14ac:dyDescent="0.3">
      <c r="A19" t="s">
        <v>88</v>
      </c>
      <c r="B19" s="17">
        <v>2.7377123700234283E-3</v>
      </c>
      <c r="C19">
        <v>9.0069175728188034E-4</v>
      </c>
      <c r="D19">
        <v>2.6209554584012066E-3</v>
      </c>
      <c r="E19">
        <v>4.7202779809456903E-4</v>
      </c>
      <c r="F19">
        <v>3.9821825431563516E-4</v>
      </c>
      <c r="G19">
        <v>6.5471679394098594E-4</v>
      </c>
      <c r="H19" s="1">
        <v>4.2660306010749272E-4</v>
      </c>
      <c r="I19" s="17">
        <v>4.1927425121675315E-4</v>
      </c>
      <c r="J19">
        <v>4.0185113830442179E-4</v>
      </c>
      <c r="K19">
        <v>5.1923378802812335E-4</v>
      </c>
      <c r="L19">
        <v>4.3081953207568845E-4</v>
      </c>
      <c r="M19">
        <v>4.6120763216789344E-4</v>
      </c>
      <c r="N19">
        <v>9.3291039867713244E-4</v>
      </c>
      <c r="O19" s="1">
        <v>6.50775034352654E-4</v>
      </c>
    </row>
    <row r="20" spans="1:15" x14ac:dyDescent="0.3">
      <c r="A20" t="s">
        <v>16</v>
      </c>
      <c r="B20" s="18">
        <v>3.3634942238103451E-3</v>
      </c>
      <c r="C20" s="2">
        <v>1.4949997544492612E-3</v>
      </c>
      <c r="D20" s="2">
        <v>2.777304365054517E-3</v>
      </c>
      <c r="E20" s="2">
        <v>5.5443298575470323E-4</v>
      </c>
      <c r="F20" s="2">
        <v>5.9890507480328742E-4</v>
      </c>
      <c r="G20" s="2">
        <v>6.4778681738425676E-4</v>
      </c>
      <c r="H20" s="3">
        <v>5.9332250683651522E-4</v>
      </c>
      <c r="I20" s="18">
        <v>4.5637323375872379E-4</v>
      </c>
      <c r="J20" s="2">
        <v>4.4137928262515385E-4</v>
      </c>
      <c r="K20" s="2">
        <v>5.2443025468506686E-4</v>
      </c>
      <c r="L20" s="2">
        <v>4.2710358594806266E-4</v>
      </c>
      <c r="M20" s="2">
        <v>4.3802992177117663E-4</v>
      </c>
      <c r="N20" s="2">
        <v>9.4150884041111535E-4</v>
      </c>
      <c r="O20" s="3">
        <v>6.5832991471568799E-4</v>
      </c>
    </row>
    <row r="21" spans="1:15" x14ac:dyDescent="0.3">
      <c r="A21" t="s">
        <v>17</v>
      </c>
      <c r="B21" s="18">
        <v>4.0930856058973833E-3</v>
      </c>
      <c r="C21" s="2">
        <v>2.8142860524691484E-3</v>
      </c>
      <c r="D21" s="2">
        <v>2.2696786526306342E-3</v>
      </c>
      <c r="E21" s="2">
        <v>8.8435015040290335E-4</v>
      </c>
      <c r="F21" s="2">
        <v>1.8775427375260808E-3</v>
      </c>
      <c r="G21" s="2">
        <v>1.5486074249981029E-3</v>
      </c>
      <c r="H21" s="3">
        <v>9.0859552575199012E-4</v>
      </c>
      <c r="I21" s="18">
        <v>5.0353323528841919E-4</v>
      </c>
      <c r="J21" s="2">
        <v>7.4809853303152223E-4</v>
      </c>
      <c r="K21" s="2">
        <v>6.9284838793407574E-4</v>
      </c>
      <c r="L21" s="2">
        <v>8.7465585940515425E-4</v>
      </c>
      <c r="M21" s="2">
        <v>4.2498224368029428E-4</v>
      </c>
      <c r="N21" s="2">
        <v>1.3888561092863883E-3</v>
      </c>
      <c r="O21" s="3">
        <v>1.1027689866007614E-3</v>
      </c>
    </row>
    <row r="22" spans="1:15" x14ac:dyDescent="0.3">
      <c r="A22" t="s">
        <v>18</v>
      </c>
      <c r="B22" s="18">
        <v>4.7741176817191321E-3</v>
      </c>
      <c r="C22" s="2">
        <v>5.2454106518969538E-3</v>
      </c>
      <c r="D22" s="2">
        <v>3.7072692379139936E-3</v>
      </c>
      <c r="E22" s="2">
        <v>1.5698790668242928E-3</v>
      </c>
      <c r="F22" s="2">
        <v>9.4364571179167533E-3</v>
      </c>
      <c r="G22" s="2">
        <v>2.7003244165101051E-3</v>
      </c>
      <c r="H22" s="3">
        <v>1.5120008713962239E-3</v>
      </c>
      <c r="I22" s="18">
        <v>7.432904348948497E-4</v>
      </c>
      <c r="J22" s="2">
        <v>1.1089915340990564E-3</v>
      </c>
      <c r="K22" s="2">
        <v>1.5729457591420973E-3</v>
      </c>
      <c r="L22" s="2">
        <v>1.4585050057958026E-3</v>
      </c>
      <c r="M22" s="2">
        <v>9.0365092097608336E-4</v>
      </c>
      <c r="N22" s="2">
        <v>2.0877870428090274E-3</v>
      </c>
      <c r="O22" s="3">
        <v>2.7360741382148465E-3</v>
      </c>
    </row>
    <row r="23" spans="1:15" x14ac:dyDescent="0.3">
      <c r="A23" t="s">
        <v>19</v>
      </c>
      <c r="B23" s="19">
        <v>6.2323749652608207E-3</v>
      </c>
      <c r="C23" s="20">
        <v>6.2483141751948443E-3</v>
      </c>
      <c r="D23" s="20">
        <v>4.0831113135689021E-3</v>
      </c>
      <c r="E23" s="20">
        <v>2.40372070515901E-3</v>
      </c>
      <c r="F23" s="20">
        <v>8.5597969151636703E-3</v>
      </c>
      <c r="G23" s="20">
        <v>3.7800350050811427E-3</v>
      </c>
      <c r="H23" s="21">
        <v>2.1907567588690014E-3</v>
      </c>
      <c r="I23" s="19">
        <v>8.1899105340455284E-4</v>
      </c>
      <c r="J23" s="20">
        <v>1.5213920599299814E-3</v>
      </c>
      <c r="K23" s="20">
        <v>1.6154166848605851E-3</v>
      </c>
      <c r="L23" s="20">
        <v>1.8656909493303788E-3</v>
      </c>
      <c r="M23" s="20">
        <v>1.0194089094149252E-3</v>
      </c>
      <c r="N23" s="20">
        <v>2.6589673046093186E-3</v>
      </c>
      <c r="O23" s="21">
        <v>3.2856388262360709E-3</v>
      </c>
    </row>
    <row r="25" spans="1:15" s="10" customFormat="1" x14ac:dyDescent="0.3">
      <c r="A25" s="10" t="s">
        <v>92</v>
      </c>
    </row>
    <row r="26" spans="1:15" x14ac:dyDescent="0.3">
      <c r="A26" s="11" t="s">
        <v>89</v>
      </c>
      <c r="B26" s="14" t="s">
        <v>44</v>
      </c>
      <c r="C26" s="15" t="s">
        <v>32</v>
      </c>
      <c r="D26" s="15" t="s">
        <v>63</v>
      </c>
      <c r="E26" s="15" t="s">
        <v>83</v>
      </c>
      <c r="F26" s="15" t="s">
        <v>50</v>
      </c>
      <c r="G26" s="15" t="s">
        <v>84</v>
      </c>
      <c r="H26" s="16" t="s">
        <v>85</v>
      </c>
      <c r="I26" s="14" t="s">
        <v>86</v>
      </c>
      <c r="J26" s="15" t="s">
        <v>33</v>
      </c>
      <c r="K26" s="15" t="s">
        <v>87</v>
      </c>
      <c r="L26" s="15" t="s">
        <v>51</v>
      </c>
      <c r="M26" s="15" t="s">
        <v>70</v>
      </c>
      <c r="N26" s="15" t="s">
        <v>45</v>
      </c>
      <c r="O26" s="16" t="s">
        <v>64</v>
      </c>
    </row>
    <row r="27" spans="1:15" x14ac:dyDescent="0.3">
      <c r="A27" t="s">
        <v>94</v>
      </c>
      <c r="B27" s="17">
        <f t="shared" ref="B27:O31" si="0">B3*1000</f>
        <v>41.946037993760505</v>
      </c>
      <c r="C27">
        <f t="shared" si="0"/>
        <v>4.7551318702169754</v>
      </c>
      <c r="D27">
        <f t="shared" si="0"/>
        <v>40.284545665303995</v>
      </c>
      <c r="E27">
        <f t="shared" si="0"/>
        <v>1.8882318057288496</v>
      </c>
      <c r="F27">
        <f t="shared" si="0"/>
        <v>2.7001037673055062</v>
      </c>
      <c r="G27">
        <f t="shared" si="0"/>
        <v>2.8303340507903063</v>
      </c>
      <c r="H27" s="1">
        <f t="shared" si="0"/>
        <v>1.7839685658010001</v>
      </c>
      <c r="I27" s="17">
        <f t="shared" si="0"/>
        <v>1.3811277558403496</v>
      </c>
      <c r="J27">
        <f t="shared" si="0"/>
        <v>2.527034037762804</v>
      </c>
      <c r="K27">
        <f t="shared" si="0"/>
        <v>2.6456052069367009</v>
      </c>
      <c r="L27">
        <f t="shared" si="0"/>
        <v>2.6578194381704501</v>
      </c>
      <c r="M27">
        <f t="shared" si="0"/>
        <v>2.1074871706217491</v>
      </c>
      <c r="N27">
        <f t="shared" si="0"/>
        <v>4.2191157805855086</v>
      </c>
      <c r="O27" s="1">
        <f t="shared" si="0"/>
        <v>3.6910642184235511</v>
      </c>
    </row>
    <row r="28" spans="1:15" x14ac:dyDescent="0.3">
      <c r="A28" t="s">
        <v>95</v>
      </c>
      <c r="B28" s="17">
        <f t="shared" si="0"/>
        <v>53.759287084386003</v>
      </c>
      <c r="C28">
        <f t="shared" si="0"/>
        <v>7.9772064733737507</v>
      </c>
      <c r="D28">
        <f t="shared" si="0"/>
        <v>44.730008137400873</v>
      </c>
      <c r="E28">
        <f t="shared" si="0"/>
        <v>5.9316989457483986</v>
      </c>
      <c r="F28">
        <f t="shared" si="0"/>
        <v>13.862058187997802</v>
      </c>
      <c r="G28">
        <f t="shared" si="0"/>
        <v>3.9188863270338703</v>
      </c>
      <c r="H28" s="1">
        <f t="shared" si="0"/>
        <v>2.4734311660408044</v>
      </c>
      <c r="I28" s="17">
        <f t="shared" si="0"/>
        <v>6.4147461917219397</v>
      </c>
      <c r="J28">
        <f t="shared" si="0"/>
        <v>3.1099495813927054</v>
      </c>
      <c r="K28">
        <f t="shared" si="0"/>
        <v>3.0457887637627481</v>
      </c>
      <c r="L28">
        <f t="shared" si="0"/>
        <v>4.9782096141315488</v>
      </c>
      <c r="M28">
        <f t="shared" si="0"/>
        <v>2.3979042713195904</v>
      </c>
      <c r="N28">
        <f t="shared" si="0"/>
        <v>6.6088117753968918</v>
      </c>
      <c r="O28" s="1">
        <f t="shared" si="0"/>
        <v>5.9154653368383023</v>
      </c>
    </row>
    <row r="29" spans="1:15" x14ac:dyDescent="0.3">
      <c r="A29" t="s">
        <v>96</v>
      </c>
      <c r="B29" s="17">
        <f t="shared" si="0"/>
        <v>58.624282316419503</v>
      </c>
      <c r="C29">
        <f t="shared" si="0"/>
        <v>13.558358710624701</v>
      </c>
      <c r="D29">
        <f t="shared" si="0"/>
        <v>48.005078573050731</v>
      </c>
      <c r="E29">
        <f t="shared" si="0"/>
        <v>17.500680996108951</v>
      </c>
      <c r="F29">
        <f t="shared" si="0"/>
        <v>73.126183645176013</v>
      </c>
      <c r="G29">
        <f t="shared" si="0"/>
        <v>15.136622105844548</v>
      </c>
      <c r="H29" s="1">
        <f t="shared" si="0"/>
        <v>5.1661307001968009</v>
      </c>
      <c r="I29" s="17">
        <f t="shared" si="0"/>
        <v>4.5057477046132695</v>
      </c>
      <c r="J29">
        <f t="shared" si="0"/>
        <v>5.9123392647666968</v>
      </c>
      <c r="K29">
        <f t="shared" si="0"/>
        <v>7.2598885055044011</v>
      </c>
      <c r="L29">
        <f t="shared" si="0"/>
        <v>10.40580525049465</v>
      </c>
      <c r="M29">
        <f t="shared" si="0"/>
        <v>5.5607916221634746</v>
      </c>
      <c r="N29">
        <f t="shared" si="0"/>
        <v>17.854076325925199</v>
      </c>
      <c r="O29" s="1">
        <f t="shared" si="0"/>
        <v>12.871072311947589</v>
      </c>
    </row>
    <row r="30" spans="1:15" x14ac:dyDescent="0.3">
      <c r="A30" t="s">
        <v>97</v>
      </c>
      <c r="B30" s="17">
        <f t="shared" si="0"/>
        <v>56.472303520611497</v>
      </c>
      <c r="C30">
        <f t="shared" si="0"/>
        <v>54.847563339471868</v>
      </c>
      <c r="D30">
        <f t="shared" si="0"/>
        <v>48.51750812398268</v>
      </c>
      <c r="E30">
        <f t="shared" si="0"/>
        <v>27.710029828953751</v>
      </c>
      <c r="F30">
        <f t="shared" si="0"/>
        <v>156.858845278052</v>
      </c>
      <c r="G30">
        <f t="shared" si="0"/>
        <v>18.256531811240212</v>
      </c>
      <c r="H30" s="1">
        <f t="shared" si="0"/>
        <v>9.9558164861579055</v>
      </c>
      <c r="I30" s="17">
        <f t="shared" si="0"/>
        <v>6.8137148185557104</v>
      </c>
      <c r="J30">
        <f t="shared" si="0"/>
        <v>8.7420881331752014</v>
      </c>
      <c r="K30">
        <f t="shared" si="0"/>
        <v>22.73244344417845</v>
      </c>
      <c r="L30">
        <f t="shared" si="0"/>
        <v>8.9911425838599008</v>
      </c>
      <c r="M30">
        <f t="shared" si="0"/>
        <v>11.805309921020191</v>
      </c>
      <c r="N30">
        <f t="shared" si="0"/>
        <v>27.728625118130097</v>
      </c>
      <c r="O30" s="1">
        <f t="shared" si="0"/>
        <v>24.987532427339502</v>
      </c>
    </row>
    <row r="31" spans="1:15" x14ac:dyDescent="0.3">
      <c r="A31" t="s">
        <v>98</v>
      </c>
      <c r="B31" s="22">
        <f t="shared" si="0"/>
        <v>55.414398093254988</v>
      </c>
      <c r="C31" s="23">
        <f t="shared" si="0"/>
        <v>57.939627054193373</v>
      </c>
      <c r="D31" s="23">
        <f t="shared" si="0"/>
        <v>48.994972123521514</v>
      </c>
      <c r="E31" s="23">
        <f t="shared" si="0"/>
        <v>37.054802809362599</v>
      </c>
      <c r="F31" s="23">
        <f t="shared" si="0"/>
        <v>160.69323967431052</v>
      </c>
      <c r="G31" s="23">
        <f t="shared" si="0"/>
        <v>31.019454592825081</v>
      </c>
      <c r="H31" s="24">
        <f t="shared" si="0"/>
        <v>17.401503854659698</v>
      </c>
      <c r="I31" s="22">
        <f t="shared" si="0"/>
        <v>7.4111369480312597</v>
      </c>
      <c r="J31" s="23">
        <f t="shared" si="0"/>
        <v>14.800414176153451</v>
      </c>
      <c r="K31" s="23">
        <f t="shared" si="0"/>
        <v>24.102437369073996</v>
      </c>
      <c r="L31" s="23">
        <f t="shared" si="0"/>
        <v>10.936715481957901</v>
      </c>
      <c r="M31" s="23">
        <f t="shared" si="0"/>
        <v>11.702414115439744</v>
      </c>
      <c r="N31" s="23">
        <f t="shared" si="0"/>
        <v>30.394302600319694</v>
      </c>
      <c r="O31" s="24">
        <f t="shared" si="0"/>
        <v>26.502747788803099</v>
      </c>
    </row>
    <row r="34" spans="1:15" x14ac:dyDescent="0.3">
      <c r="A34" s="12" t="s">
        <v>90</v>
      </c>
      <c r="B34" s="14" t="s">
        <v>44</v>
      </c>
      <c r="C34" s="15" t="s">
        <v>32</v>
      </c>
      <c r="D34" s="15" t="s">
        <v>63</v>
      </c>
      <c r="E34" s="15" t="s">
        <v>83</v>
      </c>
      <c r="F34" s="15" t="s">
        <v>50</v>
      </c>
      <c r="G34" s="15" t="s">
        <v>84</v>
      </c>
      <c r="H34" s="16" t="s">
        <v>85</v>
      </c>
      <c r="I34" s="14" t="s">
        <v>86</v>
      </c>
      <c r="J34" s="15" t="s">
        <v>33</v>
      </c>
      <c r="K34" s="15" t="s">
        <v>87</v>
      </c>
      <c r="L34" s="15" t="s">
        <v>51</v>
      </c>
      <c r="M34" s="15" t="s">
        <v>70</v>
      </c>
      <c r="N34" s="15" t="s">
        <v>45</v>
      </c>
      <c r="O34" s="16" t="s">
        <v>64</v>
      </c>
    </row>
    <row r="35" spans="1:15" x14ac:dyDescent="0.3">
      <c r="A35" t="s">
        <v>94</v>
      </c>
      <c r="B35" s="17">
        <f t="shared" ref="B35:O39" si="1">B11*1000</f>
        <v>0.87334958344590052</v>
      </c>
      <c r="C35">
        <f t="shared" si="1"/>
        <v>0.7811807950968529</v>
      </c>
      <c r="D35">
        <f t="shared" si="1"/>
        <v>1.7583281154734052</v>
      </c>
      <c r="E35">
        <f t="shared" si="1"/>
        <v>0.45151760144654018</v>
      </c>
      <c r="F35">
        <f t="shared" si="1"/>
        <v>0.26438294995642375</v>
      </c>
      <c r="G35">
        <f t="shared" si="1"/>
        <v>0.54261087345116554</v>
      </c>
      <c r="H35" s="1">
        <f t="shared" si="1"/>
        <v>0.33333480234326046</v>
      </c>
      <c r="I35" s="17">
        <f t="shared" si="1"/>
        <v>0.35634074713068165</v>
      </c>
      <c r="J35">
        <f t="shared" si="1"/>
        <v>0.30057245922500192</v>
      </c>
      <c r="K35">
        <f t="shared" si="1"/>
        <v>0.36880256511491361</v>
      </c>
      <c r="L35">
        <f t="shared" si="1"/>
        <v>0.3342791357678524</v>
      </c>
      <c r="M35">
        <f t="shared" si="1"/>
        <v>0.37410627866612484</v>
      </c>
      <c r="N35">
        <f t="shared" si="1"/>
        <v>0.77601211282848848</v>
      </c>
      <c r="O35" s="1">
        <f t="shared" si="1"/>
        <v>0.50929198019024258</v>
      </c>
    </row>
    <row r="36" spans="1:15" x14ac:dyDescent="0.3">
      <c r="A36" t="s">
        <v>95</v>
      </c>
      <c r="B36" s="17">
        <f t="shared" si="1"/>
        <v>1.1706285829851004</v>
      </c>
      <c r="C36">
        <f t="shared" si="1"/>
        <v>1.3631785437891664</v>
      </c>
      <c r="D36">
        <f t="shared" si="1"/>
        <v>1.6031984500854777</v>
      </c>
      <c r="E36">
        <f t="shared" si="1"/>
        <v>0.48029009810291101</v>
      </c>
      <c r="F36">
        <f t="shared" si="1"/>
        <v>0.28825055438418407</v>
      </c>
      <c r="G36">
        <f t="shared" si="1"/>
        <v>0.48612462396051109</v>
      </c>
      <c r="H36" s="1">
        <f t="shared" si="1"/>
        <v>0.46469708119755143</v>
      </c>
      <c r="I36" s="17">
        <f t="shared" si="1"/>
        <v>0.37106963876864041</v>
      </c>
      <c r="J36">
        <f t="shared" si="1"/>
        <v>0.33704699615190487</v>
      </c>
      <c r="K36">
        <f t="shared" si="1"/>
        <v>0.35975455489049074</v>
      </c>
      <c r="L36">
        <f t="shared" si="1"/>
        <v>0.31173835604751837</v>
      </c>
      <c r="M36">
        <f t="shared" si="1"/>
        <v>0.34635061900789293</v>
      </c>
      <c r="N36">
        <f t="shared" si="1"/>
        <v>0.76319775970845471</v>
      </c>
      <c r="O36" s="1">
        <f t="shared" si="1"/>
        <v>0.48472843600412696</v>
      </c>
    </row>
    <row r="37" spans="1:15" x14ac:dyDescent="0.3">
      <c r="A37" t="s">
        <v>96</v>
      </c>
      <c r="B37" s="17">
        <f t="shared" si="1"/>
        <v>1.8172727085790932</v>
      </c>
      <c r="C37">
        <f t="shared" si="1"/>
        <v>2.6204100151608056</v>
      </c>
      <c r="D37">
        <f t="shared" si="1"/>
        <v>1.1771304528581317</v>
      </c>
      <c r="E37">
        <f t="shared" si="1"/>
        <v>0.55179386867256197</v>
      </c>
      <c r="F37">
        <f t="shared" si="1"/>
        <v>0.39520018544982505</v>
      </c>
      <c r="G37">
        <f t="shared" si="1"/>
        <v>1.2255181029658124</v>
      </c>
      <c r="H37" s="1">
        <f t="shared" si="1"/>
        <v>0.66629443149572753</v>
      </c>
      <c r="I37" s="17">
        <f t="shared" si="1"/>
        <v>0.41072885659613284</v>
      </c>
      <c r="J37">
        <f t="shared" si="1"/>
        <v>0.59270659491157029</v>
      </c>
      <c r="K37">
        <f t="shared" si="1"/>
        <v>0.439119285850055</v>
      </c>
      <c r="L37">
        <f t="shared" si="1"/>
        <v>0.68874388054090896</v>
      </c>
      <c r="M37">
        <f t="shared" si="1"/>
        <v>0.31563997749461237</v>
      </c>
      <c r="N37">
        <f t="shared" si="1"/>
        <v>0.80820783448306277</v>
      </c>
      <c r="O37" s="1">
        <f t="shared" si="1"/>
        <v>0.53672923460988287</v>
      </c>
    </row>
    <row r="38" spans="1:15" x14ac:dyDescent="0.3">
      <c r="A38" t="s">
        <v>97</v>
      </c>
      <c r="B38" s="17">
        <f t="shared" si="1"/>
        <v>2.6394371468619142</v>
      </c>
      <c r="C38">
        <f t="shared" si="1"/>
        <v>4.0024126892912797</v>
      </c>
      <c r="D38">
        <f t="shared" si="1"/>
        <v>1.1869434037490385</v>
      </c>
      <c r="E38">
        <f t="shared" si="1"/>
        <v>0.68389181159533263</v>
      </c>
      <c r="F38">
        <f t="shared" si="1"/>
        <v>1.0515835945413337</v>
      </c>
      <c r="G38">
        <f t="shared" si="1"/>
        <v>2.2712663480962223</v>
      </c>
      <c r="H38" s="1">
        <f t="shared" si="1"/>
        <v>1.0440847860114622</v>
      </c>
      <c r="I38" s="17">
        <f t="shared" si="1"/>
        <v>0.49941560211162805</v>
      </c>
      <c r="J38">
        <f t="shared" si="1"/>
        <v>0.92998381291941612</v>
      </c>
      <c r="K38">
        <f t="shared" si="1"/>
        <v>0.64794705689610177</v>
      </c>
      <c r="L38">
        <f t="shared" si="1"/>
        <v>1.2141017876071996</v>
      </c>
      <c r="M38">
        <f t="shared" si="1"/>
        <v>0.41469505425235609</v>
      </c>
      <c r="N38">
        <f t="shared" si="1"/>
        <v>0.94533755315732559</v>
      </c>
      <c r="O38" s="1">
        <f t="shared" si="1"/>
        <v>0.90545531893306419</v>
      </c>
    </row>
    <row r="39" spans="1:15" x14ac:dyDescent="0.3">
      <c r="A39" t="s">
        <v>98</v>
      </c>
      <c r="B39" s="22">
        <f t="shared" si="1"/>
        <v>3.6575992007125269</v>
      </c>
      <c r="C39" s="23">
        <f t="shared" si="1"/>
        <v>5.083064297427315</v>
      </c>
      <c r="D39" s="23">
        <f t="shared" si="1"/>
        <v>1.2058544737396302</v>
      </c>
      <c r="E39" s="23">
        <f t="shared" si="1"/>
        <v>0.84086121590676965</v>
      </c>
      <c r="F39" s="23">
        <f t="shared" si="1"/>
        <v>1.1869640993512436</v>
      </c>
      <c r="G39" s="23">
        <f t="shared" si="1"/>
        <v>3.1166429791718357</v>
      </c>
      <c r="H39" s="24">
        <f t="shared" si="1"/>
        <v>1.4653953177001322</v>
      </c>
      <c r="I39" s="22">
        <f t="shared" si="1"/>
        <v>0.55810801651478248</v>
      </c>
      <c r="J39" s="23">
        <f t="shared" si="1"/>
        <v>1.2566289436102356</v>
      </c>
      <c r="K39" s="23">
        <f t="shared" si="1"/>
        <v>0.80142367755561317</v>
      </c>
      <c r="L39" s="23">
        <f t="shared" si="1"/>
        <v>1.5799260981128018</v>
      </c>
      <c r="M39" s="23">
        <f t="shared" si="1"/>
        <v>0.58884980548971666</v>
      </c>
      <c r="N39" s="23">
        <f t="shared" si="1"/>
        <v>1.1210545306672195</v>
      </c>
      <c r="O39" s="24">
        <f t="shared" si="1"/>
        <v>1.1830861677424824</v>
      </c>
    </row>
    <row r="42" spans="1:15" x14ac:dyDescent="0.3">
      <c r="A42" s="13" t="s">
        <v>91</v>
      </c>
      <c r="B42" s="14" t="s">
        <v>44</v>
      </c>
      <c r="C42" s="15" t="s">
        <v>32</v>
      </c>
      <c r="D42" s="15" t="s">
        <v>63</v>
      </c>
      <c r="E42" s="15" t="s">
        <v>83</v>
      </c>
      <c r="F42" s="15" t="s">
        <v>50</v>
      </c>
      <c r="G42" s="15" t="s">
        <v>84</v>
      </c>
      <c r="H42" s="16" t="s">
        <v>85</v>
      </c>
      <c r="I42" s="14" t="s">
        <v>86</v>
      </c>
      <c r="J42" s="15" t="s">
        <v>33</v>
      </c>
      <c r="K42" s="15" t="s">
        <v>87</v>
      </c>
      <c r="L42" s="15" t="s">
        <v>51</v>
      </c>
      <c r="M42" s="15" t="s">
        <v>70</v>
      </c>
      <c r="N42" s="15" t="s">
        <v>45</v>
      </c>
      <c r="O42" s="16" t="s">
        <v>64</v>
      </c>
    </row>
    <row r="43" spans="1:15" x14ac:dyDescent="0.3">
      <c r="A43" t="s">
        <v>94</v>
      </c>
      <c r="B43" s="17">
        <f t="shared" ref="B43:O47" si="2">B19*1000</f>
        <v>2.7377123700234285</v>
      </c>
      <c r="C43">
        <f t="shared" si="2"/>
        <v>0.90069175728188033</v>
      </c>
      <c r="D43">
        <f t="shared" si="2"/>
        <v>2.6209554584012067</v>
      </c>
      <c r="E43">
        <f t="shared" si="2"/>
        <v>0.47202779809456902</v>
      </c>
      <c r="F43">
        <f t="shared" si="2"/>
        <v>0.39821825431563518</v>
      </c>
      <c r="G43">
        <f t="shared" si="2"/>
        <v>0.65471679394098592</v>
      </c>
      <c r="H43" s="1">
        <f t="shared" si="2"/>
        <v>0.42660306010749272</v>
      </c>
      <c r="I43" s="17">
        <f t="shared" si="2"/>
        <v>0.41927425121675316</v>
      </c>
      <c r="J43">
        <f t="shared" si="2"/>
        <v>0.40185113830442176</v>
      </c>
      <c r="K43">
        <f t="shared" si="2"/>
        <v>0.51923378802812337</v>
      </c>
      <c r="L43">
        <f t="shared" si="2"/>
        <v>0.43081953207568846</v>
      </c>
      <c r="M43">
        <f t="shared" si="2"/>
        <v>0.46120763216789346</v>
      </c>
      <c r="N43">
        <f t="shared" si="2"/>
        <v>0.93291039867713244</v>
      </c>
      <c r="O43" s="1">
        <f t="shared" si="2"/>
        <v>0.65077503435265405</v>
      </c>
    </row>
    <row r="44" spans="1:15" x14ac:dyDescent="0.3">
      <c r="A44" t="s">
        <v>95</v>
      </c>
      <c r="B44" s="17">
        <f t="shared" si="2"/>
        <v>3.3634942238103451</v>
      </c>
      <c r="C44">
        <f t="shared" si="2"/>
        <v>1.4949997544492613</v>
      </c>
      <c r="D44">
        <f t="shared" si="2"/>
        <v>2.7773043650545168</v>
      </c>
      <c r="E44">
        <f t="shared" si="2"/>
        <v>0.55443298575470323</v>
      </c>
      <c r="F44">
        <f t="shared" si="2"/>
        <v>0.59890507480328747</v>
      </c>
      <c r="G44">
        <f t="shared" si="2"/>
        <v>0.64778681738425681</v>
      </c>
      <c r="H44" s="1">
        <f t="shared" si="2"/>
        <v>0.59332250683651522</v>
      </c>
      <c r="I44" s="17">
        <f t="shared" si="2"/>
        <v>0.4563732337587238</v>
      </c>
      <c r="J44">
        <f t="shared" si="2"/>
        <v>0.44137928262515386</v>
      </c>
      <c r="K44">
        <f t="shared" si="2"/>
        <v>0.52443025468506688</v>
      </c>
      <c r="L44">
        <f t="shared" si="2"/>
        <v>0.42710358594806264</v>
      </c>
      <c r="M44">
        <f t="shared" si="2"/>
        <v>0.43802992177117661</v>
      </c>
      <c r="N44">
        <f t="shared" si="2"/>
        <v>0.94150884041111538</v>
      </c>
      <c r="O44" s="1">
        <f t="shared" si="2"/>
        <v>0.65832991471568802</v>
      </c>
    </row>
    <row r="45" spans="1:15" x14ac:dyDescent="0.3">
      <c r="A45" t="s">
        <v>96</v>
      </c>
      <c r="B45" s="17">
        <f t="shared" si="2"/>
        <v>4.0930856058973832</v>
      </c>
      <c r="C45">
        <f t="shared" si="2"/>
        <v>2.8142860524691486</v>
      </c>
      <c r="D45">
        <f t="shared" si="2"/>
        <v>2.2696786526306343</v>
      </c>
      <c r="E45">
        <f t="shared" si="2"/>
        <v>0.88435015040290332</v>
      </c>
      <c r="F45">
        <f t="shared" si="2"/>
        <v>1.8775427375260809</v>
      </c>
      <c r="G45">
        <f t="shared" si="2"/>
        <v>1.548607424998103</v>
      </c>
      <c r="H45" s="1">
        <f t="shared" si="2"/>
        <v>0.9085955257519901</v>
      </c>
      <c r="I45" s="17">
        <f t="shared" si="2"/>
        <v>0.5035332352884192</v>
      </c>
      <c r="J45">
        <f t="shared" si="2"/>
        <v>0.74809853303152218</v>
      </c>
      <c r="K45">
        <f t="shared" si="2"/>
        <v>0.69284838793407577</v>
      </c>
      <c r="L45">
        <f t="shared" si="2"/>
        <v>0.87465585940515422</v>
      </c>
      <c r="M45">
        <f t="shared" si="2"/>
        <v>0.4249822436802943</v>
      </c>
      <c r="N45">
        <f t="shared" si="2"/>
        <v>1.3888561092863883</v>
      </c>
      <c r="O45" s="1">
        <f t="shared" si="2"/>
        <v>1.1027689866007615</v>
      </c>
    </row>
    <row r="46" spans="1:15" x14ac:dyDescent="0.3">
      <c r="A46" t="s">
        <v>97</v>
      </c>
      <c r="B46" s="17">
        <f t="shared" si="2"/>
        <v>4.7741176817191322</v>
      </c>
      <c r="C46">
        <f t="shared" si="2"/>
        <v>5.2454106518969539</v>
      </c>
      <c r="D46">
        <f t="shared" si="2"/>
        <v>3.7072692379139935</v>
      </c>
      <c r="E46">
        <f t="shared" si="2"/>
        <v>1.5698790668242928</v>
      </c>
      <c r="F46">
        <f t="shared" si="2"/>
        <v>9.4364571179167527</v>
      </c>
      <c r="G46">
        <f t="shared" si="2"/>
        <v>2.7003244165101052</v>
      </c>
      <c r="H46" s="1">
        <f t="shared" si="2"/>
        <v>1.5120008713962239</v>
      </c>
      <c r="I46" s="17">
        <f t="shared" si="2"/>
        <v>0.74329043489484969</v>
      </c>
      <c r="J46">
        <f t="shared" si="2"/>
        <v>1.1089915340990564</v>
      </c>
      <c r="K46">
        <f t="shared" si="2"/>
        <v>1.5729457591420974</v>
      </c>
      <c r="L46">
        <f t="shared" si="2"/>
        <v>1.4585050057958024</v>
      </c>
      <c r="M46">
        <f t="shared" si="2"/>
        <v>0.90365092097608335</v>
      </c>
      <c r="N46">
        <f t="shared" si="2"/>
        <v>2.0877870428090275</v>
      </c>
      <c r="O46" s="1">
        <f t="shared" si="2"/>
        <v>2.7360741382148466</v>
      </c>
    </row>
    <row r="47" spans="1:15" x14ac:dyDescent="0.3">
      <c r="A47" t="s">
        <v>98</v>
      </c>
      <c r="B47" s="22">
        <f t="shared" si="2"/>
        <v>6.2323749652608207</v>
      </c>
      <c r="C47" s="23">
        <f t="shared" si="2"/>
        <v>6.2483141751948441</v>
      </c>
      <c r="D47" s="23">
        <f t="shared" si="2"/>
        <v>4.0831113135689021</v>
      </c>
      <c r="E47" s="23">
        <f t="shared" si="2"/>
        <v>2.4037207051590102</v>
      </c>
      <c r="F47" s="23">
        <f t="shared" si="2"/>
        <v>8.5597969151636697</v>
      </c>
      <c r="G47" s="23">
        <f t="shared" si="2"/>
        <v>3.7800350050811429</v>
      </c>
      <c r="H47" s="24">
        <f t="shared" si="2"/>
        <v>2.1907567588690013</v>
      </c>
      <c r="I47" s="22">
        <f t="shared" si="2"/>
        <v>0.8189910534045528</v>
      </c>
      <c r="J47" s="23">
        <f t="shared" si="2"/>
        <v>1.5213920599299815</v>
      </c>
      <c r="K47" s="23">
        <f t="shared" si="2"/>
        <v>1.6154166848605851</v>
      </c>
      <c r="L47" s="23">
        <f t="shared" si="2"/>
        <v>1.8656909493303788</v>
      </c>
      <c r="M47" s="23">
        <f t="shared" si="2"/>
        <v>1.0194089094149252</v>
      </c>
      <c r="N47" s="23">
        <f t="shared" si="2"/>
        <v>2.6589673046093187</v>
      </c>
      <c r="O47" s="24">
        <f t="shared" si="2"/>
        <v>3.2856388262360707</v>
      </c>
    </row>
    <row r="50" spans="1:5" x14ac:dyDescent="0.3">
      <c r="A50" t="s">
        <v>99</v>
      </c>
      <c r="B50" t="s">
        <v>8</v>
      </c>
      <c r="C50" t="s">
        <v>10</v>
      </c>
      <c r="D50" t="s">
        <v>11</v>
      </c>
    </row>
    <row r="51" spans="1:5" x14ac:dyDescent="0.3">
      <c r="A51" t="s">
        <v>94</v>
      </c>
      <c r="B51" s="8">
        <f>'Test 1'!C6</f>
        <v>6.7430165786045695E-4</v>
      </c>
      <c r="C51" s="8">
        <f>'Test 1'!C8</f>
        <v>7.4214549233045141E-4</v>
      </c>
      <c r="D51" s="8">
        <f>'Test 1'!C9</f>
        <v>77.302875186426277</v>
      </c>
    </row>
    <row r="52" spans="1:5" x14ac:dyDescent="0.3">
      <c r="A52" t="s">
        <v>95</v>
      </c>
      <c r="B52" s="25">
        <f>'Test 3'!C6</f>
        <v>6.871489275262181E-4</v>
      </c>
      <c r="C52" s="25">
        <f>'Test 3'!C8</f>
        <v>7.0037092119412865E-4</v>
      </c>
      <c r="D52" s="25">
        <f>'Test 3'!C9</f>
        <v>45.124624054039344</v>
      </c>
    </row>
    <row r="53" spans="1:5" x14ac:dyDescent="0.3">
      <c r="A53" t="s">
        <v>96</v>
      </c>
      <c r="B53" s="25">
        <f>'Test 3'!C17</f>
        <v>6.7541870920636963E-4</v>
      </c>
      <c r="C53" s="25">
        <f>'Test 3'!C19</f>
        <v>7.1811837899932889E-4</v>
      </c>
      <c r="D53" s="25">
        <f>'Test 3'!C20</f>
        <v>253.91197752115093</v>
      </c>
    </row>
    <row r="54" spans="1:5" x14ac:dyDescent="0.3">
      <c r="A54" t="s">
        <v>97</v>
      </c>
      <c r="B54" s="25">
        <f>'Test 3'!C28</f>
        <v>7.3763560072158006E-4</v>
      </c>
      <c r="C54" s="25">
        <f>'Test 3'!C30</f>
        <v>9.8195238359276272E-4</v>
      </c>
      <c r="D54" s="25">
        <f>'Test 3'!C31</f>
        <v>462.69819642450739</v>
      </c>
    </row>
    <row r="55" spans="1:5" x14ac:dyDescent="0.3">
      <c r="A55" t="s">
        <v>98</v>
      </c>
      <c r="B55" s="25">
        <f>'Test 3'!C39</f>
        <v>7.7994735341051777E-4</v>
      </c>
      <c r="C55" s="25">
        <f>'Test 3'!C41</f>
        <v>1.2337629245742926E-3</v>
      </c>
      <c r="D55" s="25">
        <f>'Test 3'!C42</f>
        <v>650.23116116788015</v>
      </c>
    </row>
    <row r="58" spans="1:5" x14ac:dyDescent="0.3">
      <c r="A58" t="s">
        <v>100</v>
      </c>
      <c r="B58" t="s">
        <v>8</v>
      </c>
      <c r="C58" t="s">
        <v>10</v>
      </c>
      <c r="D58" t="s">
        <v>11</v>
      </c>
      <c r="E58" t="s">
        <v>9</v>
      </c>
    </row>
    <row r="59" spans="1:5" x14ac:dyDescent="0.3">
      <c r="A59" t="s">
        <v>94</v>
      </c>
      <c r="B59" s="8">
        <f>'Test 1'!B6</f>
        <v>1.1628761144619928E-3</v>
      </c>
      <c r="C59" s="8">
        <f>'Test 1'!B8</f>
        <v>1.0002575910112673E-3</v>
      </c>
      <c r="D59" s="8">
        <f>'Test 1'!B9</f>
        <v>85.361207049377882</v>
      </c>
      <c r="E59">
        <f>'Test 1'!B7</f>
        <v>3.4755558593771983E-4</v>
      </c>
    </row>
    <row r="60" spans="1:5" x14ac:dyDescent="0.3">
      <c r="A60" t="s">
        <v>95</v>
      </c>
      <c r="B60" s="25">
        <f>'Test 3'!B6</f>
        <v>1.185414702413891E-3</v>
      </c>
      <c r="C60" s="25">
        <f>'Test 3'!B8</f>
        <v>9.6310937680006085E-4</v>
      </c>
      <c r="D60" s="25">
        <f>'Test 3'!B9</f>
        <v>70.848390071133792</v>
      </c>
      <c r="E60" s="41">
        <f>'Test 3'!B7</f>
        <v>3.8646699773522926E-4</v>
      </c>
    </row>
    <row r="61" spans="1:5" x14ac:dyDescent="0.3">
      <c r="A61" t="s">
        <v>96</v>
      </c>
      <c r="B61" s="25">
        <f>'Test 3'!B17</f>
        <v>1.1264159670120184E-3</v>
      </c>
      <c r="C61" s="25">
        <f>'Test 3'!B19</f>
        <v>1.0974872732010443E-3</v>
      </c>
      <c r="D61" s="25">
        <f>'Test 3'!B20</f>
        <v>289.28124761114788</v>
      </c>
      <c r="E61" s="41">
        <f>'Test 3'!B18</f>
        <v>5.3287426853660454E-4</v>
      </c>
    </row>
    <row r="62" spans="1:5" x14ac:dyDescent="0.3">
      <c r="A62" t="s">
        <v>97</v>
      </c>
      <c r="B62" s="25">
        <f>'Test 3'!B28</f>
        <v>1.3721579921590801E-3</v>
      </c>
      <c r="C62" s="25">
        <f>'Test 3'!B30</f>
        <v>2.1062851839610147E-3</v>
      </c>
      <c r="D62" s="25">
        <f>'Test 3'!B31</f>
        <v>533.69205500367241</v>
      </c>
      <c r="E62" s="41">
        <f>'Test 3'!B29</f>
        <v>1.0954575310314092E-3</v>
      </c>
    </row>
    <row r="63" spans="1:5" x14ac:dyDescent="0.3">
      <c r="A63" t="s">
        <v>98</v>
      </c>
      <c r="B63" s="25">
        <f>'Test 3'!B39</f>
        <v>1.4517251611741477E-3</v>
      </c>
      <c r="C63" s="25">
        <f>'Test 3'!B41</f>
        <v>2.5461399085734394E-3</v>
      </c>
      <c r="D63" s="25">
        <f>'Test 3'!B42</f>
        <v>783.6592925158717</v>
      </c>
      <c r="E63" s="41">
        <f>'Test 3'!B40</f>
        <v>1.3594939035345788E-3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10E4D-9E5E-4CCF-B36D-ABDB0FAB36F1}">
  <dimension ref="A1:O34"/>
  <sheetViews>
    <sheetView workbookViewId="0"/>
  </sheetViews>
  <sheetFormatPr defaultRowHeight="14.4" x14ac:dyDescent="0.3"/>
  <cols>
    <col min="1" max="1" width="28.44140625" customWidth="1"/>
  </cols>
  <sheetData>
    <row r="1" spans="1:15" x14ac:dyDescent="0.3">
      <c r="A1" t="s">
        <v>133</v>
      </c>
      <c r="B1" t="s">
        <v>129</v>
      </c>
      <c r="C1" t="s">
        <v>128</v>
      </c>
      <c r="D1" t="s">
        <v>127</v>
      </c>
      <c r="E1" t="s">
        <v>130</v>
      </c>
      <c r="F1" t="s">
        <v>131</v>
      </c>
      <c r="G1" t="s">
        <v>126</v>
      </c>
      <c r="H1" t="s">
        <v>125</v>
      </c>
    </row>
    <row r="2" spans="1:15" x14ac:dyDescent="0.3">
      <c r="A2" t="s">
        <v>132</v>
      </c>
      <c r="B2">
        <v>400</v>
      </c>
      <c r="C2">
        <v>325</v>
      </c>
      <c r="D2">
        <v>300</v>
      </c>
      <c r="E2">
        <v>450</v>
      </c>
      <c r="F2">
        <v>575</v>
      </c>
      <c r="G2">
        <v>225</v>
      </c>
      <c r="H2">
        <v>225</v>
      </c>
    </row>
    <row r="5" spans="1:15" x14ac:dyDescent="0.3">
      <c r="A5" s="2" t="str">
        <f>'Test 3 Viz'!A26</f>
        <v>MAX AE, kVA</v>
      </c>
      <c r="B5" s="38" t="str">
        <f>'Test 3 Viz'!B26</f>
        <v>ppcc_5_mg5</v>
      </c>
      <c r="C5" s="39" t="str">
        <f>'Test 3 Viz'!C26</f>
        <v>ppcc_15_mg4</v>
      </c>
      <c r="D5" s="39" t="str">
        <f>'Test 3 Viz'!D26</f>
        <v>ppcc_23_mg3</v>
      </c>
      <c r="E5" s="39" t="str">
        <f>'Test 3 Viz'!E26</f>
        <v>ppcc_32_mg6</v>
      </c>
      <c r="F5" s="39" t="str">
        <f>'Test 3 Viz'!F26</f>
        <v>ppcc_42_mg7</v>
      </c>
      <c r="G5" s="39" t="str">
        <f>'Test 3 Viz'!G26</f>
        <v>ppcc_56_mg2</v>
      </c>
      <c r="H5" s="40" t="str">
        <f>'Test 3 Viz'!H26</f>
        <v>ppcc_63_mg1</v>
      </c>
      <c r="I5" s="38" t="str">
        <f>'Test 3 Viz'!I26</f>
        <v>qpcc_5_mg5</v>
      </c>
      <c r="J5" s="39" t="str">
        <f>'Test 3 Viz'!J26</f>
        <v>qpcc_15_mg4</v>
      </c>
      <c r="K5" s="39" t="str">
        <f>'Test 3 Viz'!K26</f>
        <v>qpcc_23_mg3</v>
      </c>
      <c r="L5" s="39" t="str">
        <f>'Test 3 Viz'!L26</f>
        <v>qpcc_32_mg6</v>
      </c>
      <c r="M5" s="39" t="str">
        <f>'Test 3 Viz'!M26</f>
        <v>qpcc_42_mg7</v>
      </c>
      <c r="N5" s="39" t="str">
        <f>'Test 3 Viz'!N26</f>
        <v>qpcc_56_mg2</v>
      </c>
      <c r="O5" s="40" t="str">
        <f>'Test 3 Viz'!O26</f>
        <v>qpcc_63_mg1</v>
      </c>
    </row>
    <row r="6" spans="1:15" x14ac:dyDescent="0.3">
      <c r="A6" s="2" t="str">
        <f>'Test 3 Viz'!A27</f>
        <v>Baseline</v>
      </c>
      <c r="B6" s="18">
        <f>'Test 3 Viz'!B27</f>
        <v>41.946037993760505</v>
      </c>
      <c r="C6" s="2">
        <f>'Test 3 Viz'!C27</f>
        <v>4.7551318702169754</v>
      </c>
      <c r="D6" s="2">
        <f>'Test 3 Viz'!D27</f>
        <v>40.284545665303995</v>
      </c>
      <c r="E6" s="2">
        <f>'Test 3 Viz'!E27</f>
        <v>1.8882318057288496</v>
      </c>
      <c r="F6" s="2">
        <f>'Test 3 Viz'!F27</f>
        <v>2.7001037673055062</v>
      </c>
      <c r="G6" s="2">
        <f>'Test 3 Viz'!G27</f>
        <v>2.8303340507903063</v>
      </c>
      <c r="H6" s="3">
        <f>'Test 3 Viz'!H27</f>
        <v>1.7839685658010001</v>
      </c>
      <c r="I6" s="18">
        <f>'Test 3 Viz'!I27</f>
        <v>1.3811277558403496</v>
      </c>
      <c r="J6" s="2">
        <f>'Test 3 Viz'!J27</f>
        <v>2.527034037762804</v>
      </c>
      <c r="K6" s="2">
        <f>'Test 3 Viz'!K27</f>
        <v>2.6456052069367009</v>
      </c>
      <c r="L6" s="2">
        <f>'Test 3 Viz'!L27</f>
        <v>2.6578194381704501</v>
      </c>
      <c r="M6" s="2">
        <f>'Test 3 Viz'!M27</f>
        <v>2.1074871706217491</v>
      </c>
      <c r="N6" s="2">
        <f>'Test 3 Viz'!N27</f>
        <v>4.2191157805855086</v>
      </c>
      <c r="O6" s="3">
        <f>'Test 3 Viz'!O27</f>
        <v>3.6910642184235511</v>
      </c>
    </row>
    <row r="7" spans="1:15" x14ac:dyDescent="0.3">
      <c r="A7" s="2" t="str">
        <f>'Test 3 Viz'!A28</f>
        <v>0% - 3%</v>
      </c>
      <c r="B7" s="18">
        <f>'Test 3 Viz'!B28</f>
        <v>53.759287084386003</v>
      </c>
      <c r="C7" s="2">
        <f>'Test 3 Viz'!C28</f>
        <v>7.9772064733737507</v>
      </c>
      <c r="D7" s="2">
        <f>'Test 3 Viz'!D28</f>
        <v>44.730008137400873</v>
      </c>
      <c r="E7" s="2">
        <f>'Test 3 Viz'!E28</f>
        <v>5.9316989457483986</v>
      </c>
      <c r="F7" s="2">
        <f>'Test 3 Viz'!F28</f>
        <v>13.862058187997802</v>
      </c>
      <c r="G7" s="2">
        <f>'Test 3 Viz'!G28</f>
        <v>3.9188863270338703</v>
      </c>
      <c r="H7" s="3">
        <f>'Test 3 Viz'!H28</f>
        <v>2.4734311660408044</v>
      </c>
      <c r="I7" s="18">
        <f>'Test 3 Viz'!I28</f>
        <v>6.4147461917219397</v>
      </c>
      <c r="J7" s="2">
        <f>'Test 3 Viz'!J28</f>
        <v>3.1099495813927054</v>
      </c>
      <c r="K7" s="2">
        <f>'Test 3 Viz'!K28</f>
        <v>3.0457887637627481</v>
      </c>
      <c r="L7" s="2">
        <f>'Test 3 Viz'!L28</f>
        <v>4.9782096141315488</v>
      </c>
      <c r="M7" s="2">
        <f>'Test 3 Viz'!M28</f>
        <v>2.3979042713195904</v>
      </c>
      <c r="N7" s="2">
        <f>'Test 3 Viz'!N28</f>
        <v>6.6088117753968918</v>
      </c>
      <c r="O7" s="3">
        <f>'Test 3 Viz'!O28</f>
        <v>5.9154653368383023</v>
      </c>
    </row>
    <row r="8" spans="1:15" x14ac:dyDescent="0.3">
      <c r="A8" s="2" t="str">
        <f>'Test 3 Viz'!A29</f>
        <v>3% - 6%</v>
      </c>
      <c r="B8" s="18">
        <f>'Test 3 Viz'!B29</f>
        <v>58.624282316419503</v>
      </c>
      <c r="C8" s="2">
        <f>'Test 3 Viz'!C29</f>
        <v>13.558358710624701</v>
      </c>
      <c r="D8" s="2">
        <f>'Test 3 Viz'!D29</f>
        <v>48.005078573050731</v>
      </c>
      <c r="E8" s="2">
        <f>'Test 3 Viz'!E29</f>
        <v>17.500680996108951</v>
      </c>
      <c r="F8" s="2">
        <f>'Test 3 Viz'!F29</f>
        <v>73.126183645176013</v>
      </c>
      <c r="G8" s="2">
        <f>'Test 3 Viz'!G29</f>
        <v>15.136622105844548</v>
      </c>
      <c r="H8" s="3">
        <f>'Test 3 Viz'!H29</f>
        <v>5.1661307001968009</v>
      </c>
      <c r="I8" s="18">
        <f>'Test 3 Viz'!I29</f>
        <v>4.5057477046132695</v>
      </c>
      <c r="J8" s="2">
        <f>'Test 3 Viz'!J29</f>
        <v>5.9123392647666968</v>
      </c>
      <c r="K8" s="2">
        <f>'Test 3 Viz'!K29</f>
        <v>7.2598885055044011</v>
      </c>
      <c r="L8" s="2">
        <f>'Test 3 Viz'!L29</f>
        <v>10.40580525049465</v>
      </c>
      <c r="M8" s="2">
        <f>'Test 3 Viz'!M29</f>
        <v>5.5607916221634746</v>
      </c>
      <c r="N8" s="2">
        <f>'Test 3 Viz'!N29</f>
        <v>17.854076325925199</v>
      </c>
      <c r="O8" s="3">
        <f>'Test 3 Viz'!O29</f>
        <v>12.871072311947589</v>
      </c>
    </row>
    <row r="9" spans="1:15" x14ac:dyDescent="0.3">
      <c r="A9" s="2" t="str">
        <f>'Test 3 Viz'!A30</f>
        <v>6% - 9%</v>
      </c>
      <c r="B9" s="18">
        <f>'Test 3 Viz'!B30</f>
        <v>56.472303520611497</v>
      </c>
      <c r="C9" s="2">
        <f>'Test 3 Viz'!C30</f>
        <v>54.847563339471868</v>
      </c>
      <c r="D9" s="2">
        <f>'Test 3 Viz'!D30</f>
        <v>48.51750812398268</v>
      </c>
      <c r="E9" s="2">
        <f>'Test 3 Viz'!E30</f>
        <v>27.710029828953751</v>
      </c>
      <c r="F9" s="2">
        <f>'Test 3 Viz'!F30</f>
        <v>156.858845278052</v>
      </c>
      <c r="G9" s="2">
        <f>'Test 3 Viz'!G30</f>
        <v>18.256531811240212</v>
      </c>
      <c r="H9" s="3">
        <f>'Test 3 Viz'!H30</f>
        <v>9.9558164861579055</v>
      </c>
      <c r="I9" s="18">
        <f>'Test 3 Viz'!I30</f>
        <v>6.8137148185557104</v>
      </c>
      <c r="J9" s="2">
        <f>'Test 3 Viz'!J30</f>
        <v>8.7420881331752014</v>
      </c>
      <c r="K9" s="2">
        <f>'Test 3 Viz'!K30</f>
        <v>22.73244344417845</v>
      </c>
      <c r="L9" s="2">
        <f>'Test 3 Viz'!L30</f>
        <v>8.9911425838599008</v>
      </c>
      <c r="M9" s="2">
        <f>'Test 3 Viz'!M30</f>
        <v>11.805309921020191</v>
      </c>
      <c r="N9" s="2">
        <f>'Test 3 Viz'!N30</f>
        <v>27.728625118130097</v>
      </c>
      <c r="O9" s="3">
        <f>'Test 3 Viz'!O30</f>
        <v>24.987532427339502</v>
      </c>
    </row>
    <row r="10" spans="1:15" x14ac:dyDescent="0.3">
      <c r="A10" s="2" t="str">
        <f>'Test 3 Viz'!A31</f>
        <v>9% - 12%</v>
      </c>
      <c r="B10" s="19">
        <f>'Test 3 Viz'!B31</f>
        <v>55.414398093254988</v>
      </c>
      <c r="C10" s="20">
        <f>'Test 3 Viz'!C31</f>
        <v>57.939627054193373</v>
      </c>
      <c r="D10" s="20">
        <f>'Test 3 Viz'!D31</f>
        <v>48.994972123521514</v>
      </c>
      <c r="E10" s="20">
        <f>'Test 3 Viz'!E31</f>
        <v>37.054802809362599</v>
      </c>
      <c r="F10" s="20">
        <f>'Test 3 Viz'!F31</f>
        <v>160.69323967431052</v>
      </c>
      <c r="G10" s="20">
        <f>'Test 3 Viz'!G31</f>
        <v>31.019454592825081</v>
      </c>
      <c r="H10" s="21">
        <f>'Test 3 Viz'!H31</f>
        <v>17.401503854659698</v>
      </c>
      <c r="I10" s="19">
        <f>'Test 3 Viz'!I31</f>
        <v>7.4111369480312597</v>
      </c>
      <c r="J10" s="20">
        <f>'Test 3 Viz'!J31</f>
        <v>14.800414176153451</v>
      </c>
      <c r="K10" s="20">
        <f>'Test 3 Viz'!K31</f>
        <v>24.102437369073996</v>
      </c>
      <c r="L10" s="20">
        <f>'Test 3 Viz'!L31</f>
        <v>10.936715481957901</v>
      </c>
      <c r="M10" s="20">
        <f>'Test 3 Viz'!M31</f>
        <v>11.702414115439744</v>
      </c>
      <c r="N10" s="20">
        <f>'Test 3 Viz'!N31</f>
        <v>30.394302600319694</v>
      </c>
      <c r="O10" s="21">
        <f>'Test 3 Viz'!O31</f>
        <v>26.502747788803099</v>
      </c>
    </row>
    <row r="13" spans="1:15" x14ac:dyDescent="0.3">
      <c r="A13" s="2" t="str">
        <f>'Test 3 Viz'!A42</f>
        <v>RMSE, kVA</v>
      </c>
      <c r="B13" s="38" t="str">
        <f>'Test 3 Viz'!B42</f>
        <v>ppcc_5_mg5</v>
      </c>
      <c r="C13" s="39" t="str">
        <f>'Test 3 Viz'!C42</f>
        <v>ppcc_15_mg4</v>
      </c>
      <c r="D13" s="39" t="str">
        <f>'Test 3 Viz'!D42</f>
        <v>ppcc_23_mg3</v>
      </c>
      <c r="E13" s="39" t="str">
        <f>'Test 3 Viz'!E42</f>
        <v>ppcc_32_mg6</v>
      </c>
      <c r="F13" s="39" t="str">
        <f>'Test 3 Viz'!F42</f>
        <v>ppcc_42_mg7</v>
      </c>
      <c r="G13" s="39" t="str">
        <f>'Test 3 Viz'!G42</f>
        <v>ppcc_56_mg2</v>
      </c>
      <c r="H13" s="40" t="str">
        <f>'Test 3 Viz'!H42</f>
        <v>ppcc_63_mg1</v>
      </c>
      <c r="I13" s="38" t="str">
        <f>'Test 3 Viz'!I42</f>
        <v>qpcc_5_mg5</v>
      </c>
      <c r="J13" s="39" t="str">
        <f>'Test 3 Viz'!J42</f>
        <v>qpcc_15_mg4</v>
      </c>
      <c r="K13" s="39" t="str">
        <f>'Test 3 Viz'!K42</f>
        <v>qpcc_23_mg3</v>
      </c>
      <c r="L13" s="39" t="str">
        <f>'Test 3 Viz'!L42</f>
        <v>qpcc_32_mg6</v>
      </c>
      <c r="M13" s="39" t="str">
        <f>'Test 3 Viz'!M42</f>
        <v>qpcc_42_mg7</v>
      </c>
      <c r="N13" s="39" t="str">
        <f>'Test 3 Viz'!N42</f>
        <v>qpcc_56_mg2</v>
      </c>
      <c r="O13" s="40" t="str">
        <f>'Test 3 Viz'!O42</f>
        <v>qpcc_63_mg1</v>
      </c>
    </row>
    <row r="14" spans="1:15" x14ac:dyDescent="0.3">
      <c r="A14" s="2" t="str">
        <f>'Test 3 Viz'!A43</f>
        <v>Baseline</v>
      </c>
      <c r="B14" s="18">
        <f>'Test 3 Viz'!B43</f>
        <v>2.7377123700234285</v>
      </c>
      <c r="C14" s="2">
        <f>'Test 3 Viz'!C43</f>
        <v>0.90069175728188033</v>
      </c>
      <c r="D14" s="2">
        <f>'Test 3 Viz'!D43</f>
        <v>2.6209554584012067</v>
      </c>
      <c r="E14" s="2">
        <f>'Test 3 Viz'!E43</f>
        <v>0.47202779809456902</v>
      </c>
      <c r="F14" s="2">
        <f>'Test 3 Viz'!F43</f>
        <v>0.39821825431563518</v>
      </c>
      <c r="G14" s="2">
        <f>'Test 3 Viz'!G43</f>
        <v>0.65471679394098592</v>
      </c>
      <c r="H14" s="3">
        <f>'Test 3 Viz'!H43</f>
        <v>0.42660306010749272</v>
      </c>
      <c r="I14" s="18">
        <f>'Test 3 Viz'!I43</f>
        <v>0.41927425121675316</v>
      </c>
      <c r="J14" s="2">
        <f>'Test 3 Viz'!J43</f>
        <v>0.40185113830442176</v>
      </c>
      <c r="K14" s="2">
        <f>'Test 3 Viz'!K43</f>
        <v>0.51923378802812337</v>
      </c>
      <c r="L14" s="2">
        <f>'Test 3 Viz'!L43</f>
        <v>0.43081953207568846</v>
      </c>
      <c r="M14" s="2">
        <f>'Test 3 Viz'!M43</f>
        <v>0.46120763216789346</v>
      </c>
      <c r="N14" s="2">
        <f>'Test 3 Viz'!N43</f>
        <v>0.93291039867713244</v>
      </c>
      <c r="O14" s="3">
        <f>'Test 3 Viz'!O43</f>
        <v>0.65077503435265405</v>
      </c>
    </row>
    <row r="15" spans="1:15" x14ac:dyDescent="0.3">
      <c r="A15" s="2" t="str">
        <f>'Test 3 Viz'!A44</f>
        <v>0% - 3%</v>
      </c>
      <c r="B15" s="18">
        <f>'Test 3 Viz'!B44</f>
        <v>3.3634942238103451</v>
      </c>
      <c r="C15" s="2">
        <f>'Test 3 Viz'!C44</f>
        <v>1.4949997544492613</v>
      </c>
      <c r="D15" s="2">
        <f>'Test 3 Viz'!D44</f>
        <v>2.7773043650545168</v>
      </c>
      <c r="E15" s="2">
        <f>'Test 3 Viz'!E44</f>
        <v>0.55443298575470323</v>
      </c>
      <c r="F15" s="2">
        <f>'Test 3 Viz'!F44</f>
        <v>0.59890507480328747</v>
      </c>
      <c r="G15" s="2">
        <f>'Test 3 Viz'!G44</f>
        <v>0.64778681738425681</v>
      </c>
      <c r="H15" s="3">
        <f>'Test 3 Viz'!H44</f>
        <v>0.59332250683651522</v>
      </c>
      <c r="I15" s="18">
        <f>'Test 3 Viz'!I44</f>
        <v>0.4563732337587238</v>
      </c>
      <c r="J15" s="2">
        <f>'Test 3 Viz'!J44</f>
        <v>0.44137928262515386</v>
      </c>
      <c r="K15" s="2">
        <f>'Test 3 Viz'!K44</f>
        <v>0.52443025468506688</v>
      </c>
      <c r="L15" s="2">
        <f>'Test 3 Viz'!L44</f>
        <v>0.42710358594806264</v>
      </c>
      <c r="M15" s="2">
        <f>'Test 3 Viz'!M44</f>
        <v>0.43802992177117661</v>
      </c>
      <c r="N15" s="2">
        <f>'Test 3 Viz'!N44</f>
        <v>0.94150884041111538</v>
      </c>
      <c r="O15" s="3">
        <f>'Test 3 Viz'!O44</f>
        <v>0.65832991471568802</v>
      </c>
    </row>
    <row r="16" spans="1:15" x14ac:dyDescent="0.3">
      <c r="A16" s="2" t="str">
        <f>'Test 3 Viz'!A45</f>
        <v>3% - 6%</v>
      </c>
      <c r="B16" s="18">
        <f>'Test 3 Viz'!B45</f>
        <v>4.0930856058973832</v>
      </c>
      <c r="C16" s="2">
        <f>'Test 3 Viz'!C45</f>
        <v>2.8142860524691486</v>
      </c>
      <c r="D16" s="2">
        <f>'Test 3 Viz'!D45</f>
        <v>2.2696786526306343</v>
      </c>
      <c r="E16" s="2">
        <f>'Test 3 Viz'!E45</f>
        <v>0.88435015040290332</v>
      </c>
      <c r="F16" s="2">
        <f>'Test 3 Viz'!F45</f>
        <v>1.8775427375260809</v>
      </c>
      <c r="G16" s="2">
        <f>'Test 3 Viz'!G45</f>
        <v>1.548607424998103</v>
      </c>
      <c r="H16" s="3">
        <f>'Test 3 Viz'!H45</f>
        <v>0.9085955257519901</v>
      </c>
      <c r="I16" s="18">
        <f>'Test 3 Viz'!I45</f>
        <v>0.5035332352884192</v>
      </c>
      <c r="J16" s="2">
        <f>'Test 3 Viz'!J45</f>
        <v>0.74809853303152218</v>
      </c>
      <c r="K16" s="2">
        <f>'Test 3 Viz'!K45</f>
        <v>0.69284838793407577</v>
      </c>
      <c r="L16" s="2">
        <f>'Test 3 Viz'!L45</f>
        <v>0.87465585940515422</v>
      </c>
      <c r="M16" s="2">
        <f>'Test 3 Viz'!M45</f>
        <v>0.4249822436802943</v>
      </c>
      <c r="N16" s="2">
        <f>'Test 3 Viz'!N45</f>
        <v>1.3888561092863883</v>
      </c>
      <c r="O16" s="3">
        <f>'Test 3 Viz'!O45</f>
        <v>1.1027689866007615</v>
      </c>
    </row>
    <row r="17" spans="1:15" x14ac:dyDescent="0.3">
      <c r="A17" s="2" t="str">
        <f>'Test 3 Viz'!A46</f>
        <v>6% - 9%</v>
      </c>
      <c r="B17" s="18">
        <f>'Test 3 Viz'!B46</f>
        <v>4.7741176817191322</v>
      </c>
      <c r="C17" s="2">
        <f>'Test 3 Viz'!C46</f>
        <v>5.2454106518969539</v>
      </c>
      <c r="D17" s="2">
        <f>'Test 3 Viz'!D46</f>
        <v>3.7072692379139935</v>
      </c>
      <c r="E17" s="2">
        <f>'Test 3 Viz'!E46</f>
        <v>1.5698790668242928</v>
      </c>
      <c r="F17" s="2">
        <f>'Test 3 Viz'!F46</f>
        <v>9.4364571179167527</v>
      </c>
      <c r="G17" s="2">
        <f>'Test 3 Viz'!G46</f>
        <v>2.7003244165101052</v>
      </c>
      <c r="H17" s="3">
        <f>'Test 3 Viz'!H46</f>
        <v>1.5120008713962239</v>
      </c>
      <c r="I17" s="18">
        <f>'Test 3 Viz'!I46</f>
        <v>0.74329043489484969</v>
      </c>
      <c r="J17" s="2">
        <f>'Test 3 Viz'!J46</f>
        <v>1.1089915340990564</v>
      </c>
      <c r="K17" s="2">
        <f>'Test 3 Viz'!K46</f>
        <v>1.5729457591420974</v>
      </c>
      <c r="L17" s="2">
        <f>'Test 3 Viz'!L46</f>
        <v>1.4585050057958024</v>
      </c>
      <c r="M17" s="2">
        <f>'Test 3 Viz'!M46</f>
        <v>0.90365092097608335</v>
      </c>
      <c r="N17" s="2">
        <f>'Test 3 Viz'!N46</f>
        <v>2.0877870428090275</v>
      </c>
      <c r="O17" s="3">
        <f>'Test 3 Viz'!O46</f>
        <v>2.7360741382148466</v>
      </c>
    </row>
    <row r="18" spans="1:15" x14ac:dyDescent="0.3">
      <c r="A18" s="2" t="str">
        <f>'Test 3 Viz'!A47</f>
        <v>9% - 12%</v>
      </c>
      <c r="B18" s="19">
        <f>'Test 3 Viz'!B47</f>
        <v>6.2323749652608207</v>
      </c>
      <c r="C18" s="20">
        <f>'Test 3 Viz'!C47</f>
        <v>6.2483141751948441</v>
      </c>
      <c r="D18" s="20">
        <f>'Test 3 Viz'!D47</f>
        <v>4.0831113135689021</v>
      </c>
      <c r="E18" s="20">
        <f>'Test 3 Viz'!E47</f>
        <v>2.4037207051590102</v>
      </c>
      <c r="F18" s="20">
        <f>'Test 3 Viz'!F47</f>
        <v>8.5597969151636697</v>
      </c>
      <c r="G18" s="20">
        <f>'Test 3 Viz'!G47</f>
        <v>3.7800350050811429</v>
      </c>
      <c r="H18" s="21">
        <f>'Test 3 Viz'!H47</f>
        <v>2.1907567588690013</v>
      </c>
      <c r="I18" s="19">
        <f>'Test 3 Viz'!I47</f>
        <v>0.8189910534045528</v>
      </c>
      <c r="J18" s="20">
        <f>'Test 3 Viz'!J47</f>
        <v>1.5213920599299815</v>
      </c>
      <c r="K18" s="20">
        <f>'Test 3 Viz'!K47</f>
        <v>1.6154166848605851</v>
      </c>
      <c r="L18" s="20">
        <f>'Test 3 Viz'!L47</f>
        <v>1.8656909493303788</v>
      </c>
      <c r="M18" s="20">
        <f>'Test 3 Viz'!M47</f>
        <v>1.0194089094149252</v>
      </c>
      <c r="N18" s="20">
        <f>'Test 3 Viz'!N47</f>
        <v>2.6589673046093187</v>
      </c>
      <c r="O18" s="21">
        <f>'Test 3 Viz'!O47</f>
        <v>3.2856388262360707</v>
      </c>
    </row>
    <row r="21" spans="1:15" x14ac:dyDescent="0.3">
      <c r="A21" t="s">
        <v>134</v>
      </c>
      <c r="B21" s="14" t="str">
        <f t="shared" ref="B21:O21" si="0">UPPER(RIGHT(B5,3))</f>
        <v>MG5</v>
      </c>
      <c r="C21" s="15" t="str">
        <f t="shared" si="0"/>
        <v>MG4</v>
      </c>
      <c r="D21" s="15" t="str">
        <f t="shared" si="0"/>
        <v>MG3</v>
      </c>
      <c r="E21" s="15" t="str">
        <f t="shared" si="0"/>
        <v>MG6</v>
      </c>
      <c r="F21" s="15" t="str">
        <f t="shared" si="0"/>
        <v>MG7</v>
      </c>
      <c r="G21" s="15" t="str">
        <f t="shared" si="0"/>
        <v>MG2</v>
      </c>
      <c r="H21" s="16" t="str">
        <f t="shared" si="0"/>
        <v>MG1</v>
      </c>
      <c r="I21" s="14" t="str">
        <f t="shared" si="0"/>
        <v>MG5</v>
      </c>
      <c r="J21" s="15" t="str">
        <f t="shared" si="0"/>
        <v>MG4</v>
      </c>
      <c r="K21" s="15" t="str">
        <f t="shared" si="0"/>
        <v>MG3</v>
      </c>
      <c r="L21" s="15" t="str">
        <f t="shared" si="0"/>
        <v>MG6</v>
      </c>
      <c r="M21" s="15" t="str">
        <f t="shared" si="0"/>
        <v>MG7</v>
      </c>
      <c r="N21" s="15" t="str">
        <f t="shared" si="0"/>
        <v>MG2</v>
      </c>
      <c r="O21" s="16" t="str">
        <f t="shared" si="0"/>
        <v>MG1</v>
      </c>
    </row>
    <row r="22" spans="1:15" x14ac:dyDescent="0.3">
      <c r="A22" t="s">
        <v>94</v>
      </c>
      <c r="B22" s="17">
        <f t="shared" ref="B22:H26" si="1">B6/B$2*100</f>
        <v>10.486509498440126</v>
      </c>
      <c r="C22">
        <f t="shared" si="1"/>
        <v>1.4631174985283002</v>
      </c>
      <c r="D22">
        <f t="shared" si="1"/>
        <v>13.428181888434665</v>
      </c>
      <c r="E22">
        <f t="shared" si="1"/>
        <v>0.41960706793974434</v>
      </c>
      <c r="F22">
        <f t="shared" si="1"/>
        <v>0.46958326387921845</v>
      </c>
      <c r="G22">
        <f t="shared" si="1"/>
        <v>1.2579262447956918</v>
      </c>
      <c r="H22" s="1">
        <f t="shared" si="1"/>
        <v>0.79287491813377786</v>
      </c>
      <c r="I22" s="17">
        <f t="shared" ref="I22:O26" si="2">I6/B$2*100</f>
        <v>0.34528193896008741</v>
      </c>
      <c r="J22">
        <f t="shared" si="2"/>
        <v>0.77754893469624731</v>
      </c>
      <c r="K22">
        <f t="shared" si="2"/>
        <v>0.88186840231223362</v>
      </c>
      <c r="L22">
        <f t="shared" si="2"/>
        <v>0.59062654181565555</v>
      </c>
      <c r="M22">
        <f t="shared" si="2"/>
        <v>0.36651950793421723</v>
      </c>
      <c r="N22">
        <f t="shared" si="2"/>
        <v>1.8751625691491149</v>
      </c>
      <c r="O22" s="1">
        <f t="shared" si="2"/>
        <v>1.6404729859660228</v>
      </c>
    </row>
    <row r="23" spans="1:15" x14ac:dyDescent="0.3">
      <c r="A23" t="s">
        <v>95</v>
      </c>
      <c r="B23" s="17">
        <f t="shared" si="1"/>
        <v>13.439821771096499</v>
      </c>
      <c r="C23">
        <f t="shared" si="1"/>
        <v>2.4545250687303848</v>
      </c>
      <c r="D23">
        <f t="shared" si="1"/>
        <v>14.910002712466957</v>
      </c>
      <c r="E23">
        <f t="shared" si="1"/>
        <v>1.318155321277422</v>
      </c>
      <c r="F23">
        <f t="shared" si="1"/>
        <v>2.4107927283474435</v>
      </c>
      <c r="G23">
        <f t="shared" si="1"/>
        <v>1.7417272564594979</v>
      </c>
      <c r="H23" s="1">
        <f t="shared" si="1"/>
        <v>1.0993027404625797</v>
      </c>
      <c r="I23" s="17">
        <f t="shared" si="2"/>
        <v>1.6036865479304849</v>
      </c>
      <c r="J23">
        <f t="shared" si="2"/>
        <v>0.95690756350544781</v>
      </c>
      <c r="K23">
        <f t="shared" si="2"/>
        <v>1.0152629212542494</v>
      </c>
      <c r="L23">
        <f t="shared" si="2"/>
        <v>1.1062688031403443</v>
      </c>
      <c r="M23">
        <f t="shared" si="2"/>
        <v>0.41702682979471134</v>
      </c>
      <c r="N23">
        <f t="shared" si="2"/>
        <v>2.9372496779541741</v>
      </c>
      <c r="O23" s="1">
        <f t="shared" si="2"/>
        <v>2.6290957052614679</v>
      </c>
    </row>
    <row r="24" spans="1:15" x14ac:dyDescent="0.3">
      <c r="A24" t="s">
        <v>96</v>
      </c>
      <c r="B24" s="17">
        <f t="shared" si="1"/>
        <v>14.656070579104878</v>
      </c>
      <c r="C24">
        <f t="shared" si="1"/>
        <v>4.1718026801922159</v>
      </c>
      <c r="D24">
        <f t="shared" si="1"/>
        <v>16.001692857683576</v>
      </c>
      <c r="E24">
        <f t="shared" si="1"/>
        <v>3.8890402213575448</v>
      </c>
      <c r="F24">
        <f t="shared" si="1"/>
        <v>12.717597155682785</v>
      </c>
      <c r="G24">
        <f t="shared" si="1"/>
        <v>6.7273876025975774</v>
      </c>
      <c r="H24" s="1">
        <f t="shared" si="1"/>
        <v>2.296058088976356</v>
      </c>
      <c r="I24" s="17">
        <f t="shared" si="2"/>
        <v>1.1264369261533174</v>
      </c>
      <c r="J24">
        <f t="shared" si="2"/>
        <v>1.8191813122359068</v>
      </c>
      <c r="K24">
        <f t="shared" si="2"/>
        <v>2.4199628351681337</v>
      </c>
      <c r="L24">
        <f t="shared" si="2"/>
        <v>2.3124011667765889</v>
      </c>
      <c r="M24">
        <f t="shared" si="2"/>
        <v>0.96709419515886519</v>
      </c>
      <c r="N24">
        <f t="shared" si="2"/>
        <v>7.9351450337445328</v>
      </c>
      <c r="O24" s="1">
        <f t="shared" si="2"/>
        <v>5.7204765830878177</v>
      </c>
    </row>
    <row r="25" spans="1:15" x14ac:dyDescent="0.3">
      <c r="A25" t="s">
        <v>97</v>
      </c>
      <c r="B25" s="17">
        <f t="shared" si="1"/>
        <v>14.118075880152874</v>
      </c>
      <c r="C25">
        <f t="shared" si="1"/>
        <v>16.876173335222113</v>
      </c>
      <c r="D25">
        <f t="shared" si="1"/>
        <v>16.172502707994227</v>
      </c>
      <c r="E25">
        <f t="shared" si="1"/>
        <v>6.1577844064341667</v>
      </c>
      <c r="F25">
        <f t="shared" si="1"/>
        <v>27.279799178791652</v>
      </c>
      <c r="G25">
        <f t="shared" si="1"/>
        <v>8.114014138328983</v>
      </c>
      <c r="H25" s="1">
        <f t="shared" si="1"/>
        <v>4.4248073271812913</v>
      </c>
      <c r="I25" s="17">
        <f t="shared" si="2"/>
        <v>1.7034287046389276</v>
      </c>
      <c r="J25">
        <f t="shared" si="2"/>
        <v>2.6898732717462157</v>
      </c>
      <c r="K25">
        <f t="shared" si="2"/>
        <v>7.5774811480594835</v>
      </c>
      <c r="L25">
        <f t="shared" si="2"/>
        <v>1.9980316853022002</v>
      </c>
      <c r="M25">
        <f t="shared" si="2"/>
        <v>2.0530973775687289</v>
      </c>
      <c r="N25">
        <f t="shared" si="2"/>
        <v>12.323833385835599</v>
      </c>
      <c r="O25" s="1">
        <f t="shared" si="2"/>
        <v>11.105569967706446</v>
      </c>
    </row>
    <row r="26" spans="1:15" x14ac:dyDescent="0.3">
      <c r="A26" t="s">
        <v>98</v>
      </c>
      <c r="B26" s="22">
        <f t="shared" si="1"/>
        <v>13.853599523313747</v>
      </c>
      <c r="C26" s="23">
        <f t="shared" si="1"/>
        <v>17.827577555136422</v>
      </c>
      <c r="D26" s="23">
        <f t="shared" si="1"/>
        <v>16.331657374507174</v>
      </c>
      <c r="E26" s="23">
        <f t="shared" si="1"/>
        <v>8.2344006243028005</v>
      </c>
      <c r="F26" s="23">
        <f t="shared" si="1"/>
        <v>27.946650378140959</v>
      </c>
      <c r="G26" s="23">
        <f t="shared" si="1"/>
        <v>13.786424263477814</v>
      </c>
      <c r="H26" s="24">
        <f t="shared" si="1"/>
        <v>7.7340017131820886</v>
      </c>
      <c r="I26" s="22">
        <f t="shared" si="2"/>
        <v>1.8527842370078147</v>
      </c>
      <c r="J26" s="23">
        <f t="shared" si="2"/>
        <v>4.5539735926625999</v>
      </c>
      <c r="K26" s="23">
        <f t="shared" si="2"/>
        <v>8.0341457896913333</v>
      </c>
      <c r="L26" s="23">
        <f t="shared" si="2"/>
        <v>2.4303812182128666</v>
      </c>
      <c r="M26" s="23">
        <f t="shared" si="2"/>
        <v>2.0352024548590859</v>
      </c>
      <c r="N26" s="23">
        <f t="shared" si="2"/>
        <v>13.508578933475421</v>
      </c>
      <c r="O26" s="24">
        <f t="shared" si="2"/>
        <v>11.778999017245821</v>
      </c>
    </row>
    <row r="29" spans="1:15" x14ac:dyDescent="0.3">
      <c r="A29" t="s">
        <v>135</v>
      </c>
      <c r="B29" s="14" t="str">
        <f t="shared" ref="B29:O29" si="3">UPPER(RIGHT(B13,3))</f>
        <v>MG5</v>
      </c>
      <c r="C29" s="15" t="str">
        <f t="shared" si="3"/>
        <v>MG4</v>
      </c>
      <c r="D29" s="15" t="str">
        <f t="shared" si="3"/>
        <v>MG3</v>
      </c>
      <c r="E29" s="15" t="str">
        <f t="shared" si="3"/>
        <v>MG6</v>
      </c>
      <c r="F29" s="15" t="str">
        <f t="shared" si="3"/>
        <v>MG7</v>
      </c>
      <c r="G29" s="15" t="str">
        <f t="shared" si="3"/>
        <v>MG2</v>
      </c>
      <c r="H29" s="16" t="str">
        <f t="shared" si="3"/>
        <v>MG1</v>
      </c>
      <c r="I29" s="14" t="str">
        <f t="shared" si="3"/>
        <v>MG5</v>
      </c>
      <c r="J29" s="15" t="str">
        <f t="shared" si="3"/>
        <v>MG4</v>
      </c>
      <c r="K29" s="15" t="str">
        <f t="shared" si="3"/>
        <v>MG3</v>
      </c>
      <c r="L29" s="15" t="str">
        <f t="shared" si="3"/>
        <v>MG6</v>
      </c>
      <c r="M29" s="15" t="str">
        <f t="shared" si="3"/>
        <v>MG7</v>
      </c>
      <c r="N29" s="15" t="str">
        <f t="shared" si="3"/>
        <v>MG2</v>
      </c>
      <c r="O29" s="16" t="str">
        <f t="shared" si="3"/>
        <v>MG1</v>
      </c>
    </row>
    <row r="30" spans="1:15" x14ac:dyDescent="0.3">
      <c r="A30" t="s">
        <v>94</v>
      </c>
      <c r="B30" s="17">
        <f t="shared" ref="B30:H34" si="4">B14/B$2*100</f>
        <v>0.68442809250585712</v>
      </c>
      <c r="C30">
        <f t="shared" si="4"/>
        <v>0.27713592531750164</v>
      </c>
      <c r="D30">
        <f t="shared" si="4"/>
        <v>0.87365181946706894</v>
      </c>
      <c r="E30">
        <f t="shared" si="4"/>
        <v>0.10489506624323755</v>
      </c>
      <c r="F30">
        <f t="shared" si="4"/>
        <v>6.9255348576632209E-2</v>
      </c>
      <c r="G30">
        <f t="shared" si="4"/>
        <v>0.29098524175154927</v>
      </c>
      <c r="H30" s="1">
        <f t="shared" si="4"/>
        <v>0.18960136004777453</v>
      </c>
      <c r="I30" s="17">
        <f t="shared" ref="I30:O34" si="5">I14/B$2*100</f>
        <v>0.10481856280418829</v>
      </c>
      <c r="J30">
        <f t="shared" si="5"/>
        <v>0.12364650409366824</v>
      </c>
      <c r="K30">
        <f t="shared" si="5"/>
        <v>0.1730779293427078</v>
      </c>
      <c r="L30">
        <f t="shared" si="5"/>
        <v>9.5737673794597425E-2</v>
      </c>
      <c r="M30">
        <f t="shared" si="5"/>
        <v>8.0210022985720594E-2</v>
      </c>
      <c r="N30">
        <f t="shared" si="5"/>
        <v>0.41462684385650328</v>
      </c>
      <c r="O30" s="1">
        <f t="shared" si="5"/>
        <v>0.28923334860117961</v>
      </c>
    </row>
    <row r="31" spans="1:15" x14ac:dyDescent="0.3">
      <c r="A31" t="s">
        <v>95</v>
      </c>
      <c r="B31" s="17">
        <f t="shared" si="4"/>
        <v>0.84087355595258639</v>
      </c>
      <c r="C31">
        <f t="shared" si="4"/>
        <v>0.45999992444592658</v>
      </c>
      <c r="D31">
        <f t="shared" si="4"/>
        <v>0.92576812168483902</v>
      </c>
      <c r="E31">
        <f t="shared" si="4"/>
        <v>0.12320733016771183</v>
      </c>
      <c r="F31">
        <f t="shared" si="4"/>
        <v>0.10415740431361521</v>
      </c>
      <c r="G31">
        <f t="shared" si="4"/>
        <v>0.28790525217078078</v>
      </c>
      <c r="H31" s="1">
        <f t="shared" si="4"/>
        <v>0.26369889192734014</v>
      </c>
      <c r="I31" s="17">
        <f t="shared" si="5"/>
        <v>0.11409330843968095</v>
      </c>
      <c r="J31">
        <f t="shared" si="5"/>
        <v>0.1358090100385089</v>
      </c>
      <c r="K31">
        <f t="shared" si="5"/>
        <v>0.17481008489502228</v>
      </c>
      <c r="L31">
        <f t="shared" si="5"/>
        <v>9.4911907988458361E-2</v>
      </c>
      <c r="M31">
        <f t="shared" si="5"/>
        <v>7.6179116829769841E-2</v>
      </c>
      <c r="N31">
        <f t="shared" si="5"/>
        <v>0.41844837351605124</v>
      </c>
      <c r="O31" s="1">
        <f t="shared" si="5"/>
        <v>0.29259107320697247</v>
      </c>
    </row>
    <row r="32" spans="1:15" x14ac:dyDescent="0.3">
      <c r="A32" t="s">
        <v>96</v>
      </c>
      <c r="B32" s="17">
        <f t="shared" si="4"/>
        <v>1.0232714014743458</v>
      </c>
      <c r="C32">
        <f t="shared" si="4"/>
        <v>0.86593416999050721</v>
      </c>
      <c r="D32">
        <f t="shared" si="4"/>
        <v>0.7565595508768781</v>
      </c>
      <c r="E32">
        <f t="shared" si="4"/>
        <v>0.19652225564508963</v>
      </c>
      <c r="F32">
        <f t="shared" si="4"/>
        <v>0.32652917174366625</v>
      </c>
      <c r="G32">
        <f t="shared" si="4"/>
        <v>0.68826996666582352</v>
      </c>
      <c r="H32" s="1">
        <f t="shared" si="4"/>
        <v>0.40382023366755115</v>
      </c>
      <c r="I32" s="17">
        <f t="shared" si="5"/>
        <v>0.1258833088221048</v>
      </c>
      <c r="J32">
        <f t="shared" si="5"/>
        <v>0.23018416400969913</v>
      </c>
      <c r="K32">
        <f t="shared" si="5"/>
        <v>0.23094946264469191</v>
      </c>
      <c r="L32">
        <f t="shared" si="5"/>
        <v>0.19436796875670095</v>
      </c>
      <c r="M32">
        <f t="shared" si="5"/>
        <v>7.3909955422659879E-2</v>
      </c>
      <c r="N32">
        <f t="shared" si="5"/>
        <v>0.61726938190506142</v>
      </c>
      <c r="O32" s="1">
        <f t="shared" si="5"/>
        <v>0.49011954960033849</v>
      </c>
    </row>
    <row r="33" spans="1:15" x14ac:dyDescent="0.3">
      <c r="A33" t="s">
        <v>97</v>
      </c>
      <c r="B33" s="17">
        <f t="shared" si="4"/>
        <v>1.1935294204297831</v>
      </c>
      <c r="C33">
        <f t="shared" si="4"/>
        <v>1.6139725082759859</v>
      </c>
      <c r="D33">
        <f t="shared" si="4"/>
        <v>1.2357564126379978</v>
      </c>
      <c r="E33">
        <f t="shared" si="4"/>
        <v>0.34886201484984286</v>
      </c>
      <c r="F33">
        <f t="shared" si="4"/>
        <v>1.6411229770290006</v>
      </c>
      <c r="G33">
        <f t="shared" si="4"/>
        <v>1.2001441851156025</v>
      </c>
      <c r="H33" s="1">
        <f t="shared" si="4"/>
        <v>0.67200038728721057</v>
      </c>
      <c r="I33" s="17">
        <f t="shared" si="5"/>
        <v>0.18582260872371242</v>
      </c>
      <c r="J33">
        <f t="shared" si="5"/>
        <v>0.34122816433817121</v>
      </c>
      <c r="K33">
        <f t="shared" si="5"/>
        <v>0.52431525304736581</v>
      </c>
      <c r="L33">
        <f t="shared" si="5"/>
        <v>0.32411222351017832</v>
      </c>
      <c r="M33">
        <f t="shared" si="5"/>
        <v>0.15715668190888404</v>
      </c>
      <c r="N33">
        <f t="shared" si="5"/>
        <v>0.92790535235956784</v>
      </c>
      <c r="O33" s="1">
        <f t="shared" si="5"/>
        <v>1.2160329503177096</v>
      </c>
    </row>
    <row r="34" spans="1:15" x14ac:dyDescent="0.3">
      <c r="A34" t="s">
        <v>98</v>
      </c>
      <c r="B34" s="22">
        <f t="shared" si="4"/>
        <v>1.5580937413152052</v>
      </c>
      <c r="C34" s="23">
        <f t="shared" si="4"/>
        <v>1.9225582077522598</v>
      </c>
      <c r="D34" s="23">
        <f t="shared" si="4"/>
        <v>1.3610371045229674</v>
      </c>
      <c r="E34" s="23">
        <f t="shared" si="4"/>
        <v>0.53416015670200223</v>
      </c>
      <c r="F34" s="23">
        <f t="shared" si="4"/>
        <v>1.4886603330719426</v>
      </c>
      <c r="G34" s="23">
        <f t="shared" si="4"/>
        <v>1.6800155578138414</v>
      </c>
      <c r="H34" s="24">
        <f t="shared" si="4"/>
        <v>0.97366967060844511</v>
      </c>
      <c r="I34" s="22">
        <f t="shared" si="5"/>
        <v>0.2047477633511382</v>
      </c>
      <c r="J34" s="23">
        <f t="shared" si="5"/>
        <v>0.46812063382460972</v>
      </c>
      <c r="K34" s="23">
        <f t="shared" si="5"/>
        <v>0.5384722282868617</v>
      </c>
      <c r="L34" s="23">
        <f t="shared" si="5"/>
        <v>0.41459798874008424</v>
      </c>
      <c r="M34" s="23">
        <f t="shared" si="5"/>
        <v>0.1772885059852044</v>
      </c>
      <c r="N34" s="23">
        <f t="shared" si="5"/>
        <v>1.1817632464930306</v>
      </c>
      <c r="O34" s="24">
        <f t="shared" si="5"/>
        <v>1.4602839227715869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B872D-3498-4DA4-B318-3569E59FE6A6}">
  <sheetPr>
    <tabColor theme="9" tint="0.59999389629810485"/>
  </sheetPr>
  <dimension ref="A1:F42"/>
  <sheetViews>
    <sheetView workbookViewId="0"/>
  </sheetViews>
  <sheetFormatPr defaultRowHeight="14.4" x14ac:dyDescent="0.3"/>
  <cols>
    <col min="1" max="1" width="19.109375" bestFit="1" customWidth="1"/>
    <col min="2" max="3" width="9.5546875" bestFit="1" customWidth="1"/>
    <col min="4" max="4" width="12.88671875" bestFit="1" customWidth="1"/>
    <col min="5" max="5" width="22.88671875" bestFit="1" customWidth="1"/>
    <col min="6" max="6" width="17.88671875" bestFit="1" customWidth="1"/>
  </cols>
  <sheetData>
    <row r="1" spans="1:6" x14ac:dyDescent="0.3">
      <c r="A1" s="7" t="s">
        <v>20</v>
      </c>
      <c r="B1" s="7" t="s">
        <v>0</v>
      </c>
      <c r="C1" s="7" t="s">
        <v>1</v>
      </c>
      <c r="D1" s="7" t="s">
        <v>2</v>
      </c>
      <c r="E1" t="s">
        <v>3</v>
      </c>
      <c r="F1" t="s">
        <v>72</v>
      </c>
    </row>
    <row r="2" spans="1:6" x14ac:dyDescent="0.3">
      <c r="A2" s="4" t="s">
        <v>4</v>
      </c>
      <c r="B2" s="30">
        <v>1.027844623821577</v>
      </c>
      <c r="C2" s="30">
        <v>0.73024341442584018</v>
      </c>
      <c r="D2" s="30">
        <v>15.469567151946501</v>
      </c>
      <c r="E2">
        <v>27802</v>
      </c>
      <c r="F2" t="s">
        <v>62</v>
      </c>
    </row>
    <row r="3" spans="1:6" x14ac:dyDescent="0.3">
      <c r="A3" s="5" t="s">
        <v>5</v>
      </c>
      <c r="B3" s="31">
        <v>0.56556044160921837</v>
      </c>
      <c r="C3" s="31">
        <v>0.44470521674821617</v>
      </c>
      <c r="D3" s="31">
        <v>4.7148512338369972</v>
      </c>
      <c r="E3">
        <v>11858</v>
      </c>
      <c r="F3" t="s">
        <v>43</v>
      </c>
    </row>
    <row r="4" spans="1:6" x14ac:dyDescent="0.3">
      <c r="A4" s="5" t="s">
        <v>6</v>
      </c>
      <c r="B4" s="31">
        <v>1.2858857541720814</v>
      </c>
      <c r="C4" s="31">
        <v>0.73269358691778064</v>
      </c>
      <c r="D4" s="31">
        <v>44.778394643184505</v>
      </c>
      <c r="E4">
        <v>27802</v>
      </c>
      <c r="F4" t="s">
        <v>63</v>
      </c>
    </row>
    <row r="5" spans="1:6" x14ac:dyDescent="0.3">
      <c r="A5" s="6" t="s">
        <v>7</v>
      </c>
      <c r="B5" s="32">
        <v>0.58896741538642172</v>
      </c>
      <c r="C5" s="32">
        <v>0.4669823479924996</v>
      </c>
      <c r="D5" s="32">
        <v>4.5745194141438015</v>
      </c>
      <c r="E5">
        <v>17343</v>
      </c>
      <c r="F5" t="s">
        <v>45</v>
      </c>
    </row>
    <row r="6" spans="1:6" x14ac:dyDescent="0.3">
      <c r="A6" s="4" t="s">
        <v>8</v>
      </c>
      <c r="B6" s="28">
        <v>1.2044891961524077E-3</v>
      </c>
      <c r="C6" s="28">
        <v>6.986545886431023E-4</v>
      </c>
      <c r="D6" s="28">
        <v>7.8876215454680709E-3</v>
      </c>
      <c r="E6">
        <v>33570</v>
      </c>
      <c r="F6" t="s">
        <v>46</v>
      </c>
    </row>
    <row r="7" spans="1:6" x14ac:dyDescent="0.3">
      <c r="A7" s="6" t="s">
        <v>9</v>
      </c>
      <c r="B7" s="29">
        <v>3.8726912467414881E-4</v>
      </c>
      <c r="C7" s="29">
        <v>3.0173122987377281E-4</v>
      </c>
      <c r="D7" s="29">
        <v>7.8223963010611991E-3</v>
      </c>
      <c r="E7">
        <v>15525</v>
      </c>
      <c r="F7" t="s">
        <v>47</v>
      </c>
    </row>
    <row r="8" spans="1:6" x14ac:dyDescent="0.3">
      <c r="A8" s="4" t="s">
        <v>10</v>
      </c>
      <c r="B8" s="28">
        <v>1.1561927104622894E-3</v>
      </c>
      <c r="C8" s="28">
        <v>8.6027715193948238E-4</v>
      </c>
      <c r="D8" s="28">
        <v>1.5367145733260259E-2</v>
      </c>
      <c r="E8">
        <v>28379</v>
      </c>
      <c r="F8" t="s">
        <v>48</v>
      </c>
    </row>
    <row r="9" spans="1:6" x14ac:dyDescent="0.3">
      <c r="A9" s="6" t="s">
        <v>11</v>
      </c>
      <c r="B9" s="32">
        <v>134.01697641618108</v>
      </c>
      <c r="C9" s="32">
        <v>123.52535363224695</v>
      </c>
      <c r="D9" s="32">
        <v>456.74503312117304</v>
      </c>
      <c r="E9">
        <v>11877</v>
      </c>
      <c r="F9" t="s">
        <v>37</v>
      </c>
    </row>
    <row r="12" spans="1:6" x14ac:dyDescent="0.3">
      <c r="A12" s="7" t="s">
        <v>21</v>
      </c>
      <c r="B12" s="7" t="s">
        <v>0</v>
      </c>
      <c r="C12" s="7" t="s">
        <v>1</v>
      </c>
      <c r="D12" s="7" t="s">
        <v>2</v>
      </c>
      <c r="E12" t="s">
        <v>3</v>
      </c>
      <c r="F12" t="s">
        <v>72</v>
      </c>
    </row>
    <row r="13" spans="1:6" x14ac:dyDescent="0.3">
      <c r="A13" s="4" t="s">
        <v>4</v>
      </c>
      <c r="B13" s="30">
        <v>1.3708864718786025</v>
      </c>
      <c r="C13" s="30">
        <v>0.96285955172986082</v>
      </c>
      <c r="D13" s="30">
        <v>17.996415974365494</v>
      </c>
      <c r="E13">
        <v>20496</v>
      </c>
      <c r="F13" t="s">
        <v>62</v>
      </c>
    </row>
    <row r="14" spans="1:6" x14ac:dyDescent="0.3">
      <c r="A14" s="5" t="s">
        <v>5</v>
      </c>
      <c r="B14" s="31">
        <v>0.62510865630601586</v>
      </c>
      <c r="C14" s="31">
        <v>0.47722439549087042</v>
      </c>
      <c r="D14" s="31">
        <v>16.032377650677997</v>
      </c>
      <c r="E14">
        <v>12837</v>
      </c>
      <c r="F14" t="s">
        <v>43</v>
      </c>
    </row>
    <row r="15" spans="1:6" x14ac:dyDescent="0.3">
      <c r="A15" s="5" t="s">
        <v>6</v>
      </c>
      <c r="B15" s="31">
        <v>1.6257623712600309</v>
      </c>
      <c r="C15" s="31">
        <v>0.837867513501242</v>
      </c>
      <c r="D15" s="31">
        <v>53.362029616890503</v>
      </c>
      <c r="E15">
        <v>24900</v>
      </c>
      <c r="F15" t="s">
        <v>44</v>
      </c>
    </row>
    <row r="16" spans="1:6" x14ac:dyDescent="0.3">
      <c r="A16" s="6" t="s">
        <v>7</v>
      </c>
      <c r="B16" s="32">
        <v>0.65506856991428009</v>
      </c>
      <c r="C16" s="32">
        <v>0.51596859002671513</v>
      </c>
      <c r="D16" s="32">
        <v>5.4512562901228021</v>
      </c>
      <c r="E16">
        <v>8211</v>
      </c>
      <c r="F16" t="s">
        <v>45</v>
      </c>
    </row>
    <row r="17" spans="1:6" x14ac:dyDescent="0.3">
      <c r="A17" s="4" t="s">
        <v>8</v>
      </c>
      <c r="B17" s="28">
        <v>1.2275041705149957E-3</v>
      </c>
      <c r="C17" s="28">
        <v>7.2046004804567803E-4</v>
      </c>
      <c r="D17" s="28">
        <v>8.0875509975739668E-3</v>
      </c>
      <c r="E17">
        <v>33570</v>
      </c>
      <c r="F17" t="s">
        <v>46</v>
      </c>
    </row>
    <row r="18" spans="1:6" x14ac:dyDescent="0.3">
      <c r="A18" s="6" t="s">
        <v>9</v>
      </c>
      <c r="B18" s="29">
        <v>4.8068642367719871E-4</v>
      </c>
      <c r="C18" s="29">
        <v>3.5944356805362907E-4</v>
      </c>
      <c r="D18" s="29">
        <v>8.0336357295317032E-3</v>
      </c>
      <c r="E18">
        <v>15525</v>
      </c>
      <c r="F18" t="s">
        <v>47</v>
      </c>
    </row>
    <row r="19" spans="1:6" x14ac:dyDescent="0.3">
      <c r="A19" s="4" t="s">
        <v>10</v>
      </c>
      <c r="B19" s="28">
        <v>1.3588265250959058E-3</v>
      </c>
      <c r="C19" s="28">
        <v>1.0088648746873321E-3</v>
      </c>
      <c r="D19" s="28">
        <v>1.8071136513444799E-2</v>
      </c>
      <c r="E19">
        <v>28352</v>
      </c>
      <c r="F19" t="s">
        <v>48</v>
      </c>
    </row>
    <row r="20" spans="1:6" x14ac:dyDescent="0.3">
      <c r="A20" s="6" t="s">
        <v>11</v>
      </c>
      <c r="B20" s="32">
        <v>189.68437517139978</v>
      </c>
      <c r="C20" s="32">
        <v>172.79653102808456</v>
      </c>
      <c r="D20" s="32">
        <v>759.76779794217873</v>
      </c>
      <c r="E20">
        <v>11880</v>
      </c>
      <c r="F20" t="s">
        <v>37</v>
      </c>
    </row>
    <row r="23" spans="1:6" x14ac:dyDescent="0.3">
      <c r="A23" s="7" t="s">
        <v>22</v>
      </c>
      <c r="B23" s="7" t="s">
        <v>0</v>
      </c>
      <c r="C23" s="7" t="s">
        <v>1</v>
      </c>
      <c r="D23" s="7" t="s">
        <v>2</v>
      </c>
      <c r="E23" t="s">
        <v>3</v>
      </c>
      <c r="F23" t="s">
        <v>72</v>
      </c>
    </row>
    <row r="24" spans="1:6" x14ac:dyDescent="0.3">
      <c r="A24" s="4" t="s">
        <v>4</v>
      </c>
      <c r="B24" s="30">
        <v>2.2068156428029813</v>
      </c>
      <c r="C24" s="30">
        <v>1.2982101048998773</v>
      </c>
      <c r="D24" s="30">
        <v>62.005836875428486</v>
      </c>
      <c r="E24">
        <v>33263</v>
      </c>
      <c r="F24" t="s">
        <v>30</v>
      </c>
    </row>
    <row r="25" spans="1:6" x14ac:dyDescent="0.3">
      <c r="A25" s="5" t="s">
        <v>5</v>
      </c>
      <c r="B25" s="31">
        <v>0.74990343387534575</v>
      </c>
      <c r="C25" s="31">
        <v>0.55165675583917206</v>
      </c>
      <c r="D25" s="31">
        <v>16.285331131786982</v>
      </c>
      <c r="E25">
        <v>12837</v>
      </c>
      <c r="F25" t="s">
        <v>43</v>
      </c>
    </row>
    <row r="26" spans="1:6" x14ac:dyDescent="0.3">
      <c r="A26" s="5" t="s">
        <v>6</v>
      </c>
      <c r="B26" s="31">
        <v>2.6750303180019377</v>
      </c>
      <c r="C26" s="31">
        <v>1.1012141767385855</v>
      </c>
      <c r="D26" s="31">
        <v>79.770101977896516</v>
      </c>
      <c r="E26">
        <v>33263</v>
      </c>
      <c r="F26" t="s">
        <v>50</v>
      </c>
    </row>
    <row r="27" spans="1:6" x14ac:dyDescent="0.3">
      <c r="A27" s="6" t="s">
        <v>7</v>
      </c>
      <c r="B27" s="32">
        <v>0.78458813735177968</v>
      </c>
      <c r="C27" s="32">
        <v>0.59612462954426138</v>
      </c>
      <c r="D27" s="32">
        <v>8.8268678284162476</v>
      </c>
      <c r="E27">
        <v>37</v>
      </c>
      <c r="F27" t="s">
        <v>64</v>
      </c>
    </row>
    <row r="28" spans="1:6" x14ac:dyDescent="0.3">
      <c r="A28" s="4" t="s">
        <v>8</v>
      </c>
      <c r="B28" s="28">
        <v>1.230574196982396E-3</v>
      </c>
      <c r="C28" s="28">
        <v>7.4293546838236839E-4</v>
      </c>
      <c r="D28" s="28">
        <v>7.5502422226459975E-3</v>
      </c>
      <c r="E28">
        <v>33570</v>
      </c>
      <c r="F28" t="s">
        <v>46</v>
      </c>
    </row>
    <row r="29" spans="1:6" x14ac:dyDescent="0.3">
      <c r="A29" s="6" t="s">
        <v>9</v>
      </c>
      <c r="B29" s="29">
        <v>7.1481503276513234E-4</v>
      </c>
      <c r="C29" s="29">
        <v>4.526394874966075E-4</v>
      </c>
      <c r="D29" s="29">
        <v>1.8861090510571003E-2</v>
      </c>
      <c r="E29">
        <v>33263</v>
      </c>
      <c r="F29" t="s">
        <v>65</v>
      </c>
    </row>
    <row r="30" spans="1:6" x14ac:dyDescent="0.3">
      <c r="A30" s="4" t="s">
        <v>10</v>
      </c>
      <c r="B30" s="28">
        <v>1.6542885313206477E-3</v>
      </c>
      <c r="C30" s="28">
        <v>1.18843199101973E-3</v>
      </c>
      <c r="D30" s="28">
        <v>2.268769537881599E-2</v>
      </c>
      <c r="E30">
        <v>28358</v>
      </c>
      <c r="F30" t="s">
        <v>48</v>
      </c>
    </row>
    <row r="31" spans="1:6" x14ac:dyDescent="0.3">
      <c r="A31" s="6" t="s">
        <v>11</v>
      </c>
      <c r="B31" s="32">
        <v>242.26222120364616</v>
      </c>
      <c r="C31" s="32">
        <v>217.92972074001455</v>
      </c>
      <c r="D31" s="32">
        <v>1310.9437050585839</v>
      </c>
      <c r="E31">
        <v>11880</v>
      </c>
      <c r="F31" t="s">
        <v>37</v>
      </c>
    </row>
    <row r="34" spans="1:6" x14ac:dyDescent="0.3">
      <c r="A34" s="7" t="s">
        <v>23</v>
      </c>
      <c r="B34" s="7" t="s">
        <v>0</v>
      </c>
      <c r="C34" s="7" t="s">
        <v>1</v>
      </c>
      <c r="D34" s="7" t="s">
        <v>2</v>
      </c>
      <c r="E34" t="s">
        <v>3</v>
      </c>
      <c r="F34" t="s">
        <v>72</v>
      </c>
    </row>
    <row r="35" spans="1:6" x14ac:dyDescent="0.3">
      <c r="A35" s="4" t="s">
        <v>4</v>
      </c>
      <c r="B35" s="30">
        <v>3.1366287686304832</v>
      </c>
      <c r="C35" s="30">
        <v>1.7098998406645314</v>
      </c>
      <c r="D35" s="30">
        <v>66.591532138582494</v>
      </c>
      <c r="E35">
        <v>238</v>
      </c>
      <c r="F35" t="s">
        <v>30</v>
      </c>
    </row>
    <row r="36" spans="1:6" x14ac:dyDescent="0.3">
      <c r="A36" s="5" t="s">
        <v>5</v>
      </c>
      <c r="B36" s="31">
        <v>0.92714237839221769</v>
      </c>
      <c r="C36" s="31">
        <v>0.65812230181641773</v>
      </c>
      <c r="D36" s="31">
        <v>17.036040417918009</v>
      </c>
      <c r="E36">
        <v>12837</v>
      </c>
      <c r="F36" t="s">
        <v>43</v>
      </c>
    </row>
    <row r="37" spans="1:6" x14ac:dyDescent="0.3">
      <c r="A37" s="5" t="s">
        <v>6</v>
      </c>
      <c r="B37" s="31">
        <v>3.694713883263296</v>
      </c>
      <c r="C37" s="31">
        <v>1.4917114648504706</v>
      </c>
      <c r="D37" s="31">
        <v>89.037447535283519</v>
      </c>
      <c r="E37">
        <v>238</v>
      </c>
      <c r="F37" t="s">
        <v>50</v>
      </c>
    </row>
    <row r="38" spans="1:6" x14ac:dyDescent="0.3">
      <c r="A38" s="6" t="s">
        <v>7</v>
      </c>
      <c r="B38" s="32">
        <v>0.95575729981480129</v>
      </c>
      <c r="C38" s="32">
        <v>0.70174839761227603</v>
      </c>
      <c r="D38" s="32">
        <v>10.150466420825447</v>
      </c>
      <c r="E38">
        <v>37</v>
      </c>
      <c r="F38" t="s">
        <v>64</v>
      </c>
    </row>
    <row r="39" spans="1:6" x14ac:dyDescent="0.3">
      <c r="A39" s="4" t="s">
        <v>8</v>
      </c>
      <c r="B39" s="28">
        <v>1.2297227151209934E-3</v>
      </c>
      <c r="C39" s="28">
        <v>7.6937369017110327E-4</v>
      </c>
      <c r="D39" s="28">
        <v>7.2849358972669753E-3</v>
      </c>
      <c r="E39">
        <v>28358</v>
      </c>
      <c r="F39" t="s">
        <v>34</v>
      </c>
    </row>
    <row r="40" spans="1:6" x14ac:dyDescent="0.3">
      <c r="A40" s="6" t="s">
        <v>9</v>
      </c>
      <c r="B40" s="29">
        <v>9.6656038189581552E-4</v>
      </c>
      <c r="C40" s="29">
        <v>5.7105341672746934E-4</v>
      </c>
      <c r="D40" s="29">
        <v>2.1108074871125898E-2</v>
      </c>
      <c r="E40">
        <v>33273</v>
      </c>
      <c r="F40" t="s">
        <v>65</v>
      </c>
    </row>
    <row r="41" spans="1:6" x14ac:dyDescent="0.3">
      <c r="A41" s="4" t="s">
        <v>10</v>
      </c>
      <c r="B41" s="28">
        <v>1.964681522925605E-3</v>
      </c>
      <c r="C41" s="28">
        <v>1.3843642483572826E-3</v>
      </c>
      <c r="D41" s="28">
        <v>2.6597910395557846E-2</v>
      </c>
      <c r="E41">
        <v>33561</v>
      </c>
      <c r="F41" t="s">
        <v>48</v>
      </c>
    </row>
    <row r="42" spans="1:6" x14ac:dyDescent="0.3">
      <c r="A42" s="6" t="s">
        <v>11</v>
      </c>
      <c r="B42" s="32">
        <v>290.41356126168927</v>
      </c>
      <c r="C42" s="32">
        <v>257.49001181866515</v>
      </c>
      <c r="D42" s="32">
        <v>1740.6637850497209</v>
      </c>
      <c r="E42">
        <v>11875</v>
      </c>
      <c r="F42" t="s">
        <v>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4AC31-344E-46C4-BB05-C0C8DCC1E4E1}">
  <dimension ref="A1:O63"/>
  <sheetViews>
    <sheetView topLeftCell="O106" zoomScaleNormal="100" workbookViewId="0">
      <selection activeCell="P122" sqref="P122"/>
    </sheetView>
  </sheetViews>
  <sheetFormatPr defaultRowHeight="14.4" x14ac:dyDescent="0.3"/>
  <cols>
    <col min="1" max="1" width="13.5546875" bestFit="1" customWidth="1"/>
    <col min="2" max="3" width="9" bestFit="1" customWidth="1"/>
    <col min="4" max="4" width="9.5546875" bestFit="1" customWidth="1"/>
  </cols>
  <sheetData>
    <row r="1" spans="1:15" s="10" customFormat="1" x14ac:dyDescent="0.3">
      <c r="A1" s="10" t="s">
        <v>93</v>
      </c>
    </row>
    <row r="2" spans="1:15" x14ac:dyDescent="0.3">
      <c r="A2" s="11" t="s">
        <v>80</v>
      </c>
      <c r="B2" s="14" t="s">
        <v>44</v>
      </c>
      <c r="C2" s="15" t="s">
        <v>32</v>
      </c>
      <c r="D2" s="15" t="s">
        <v>63</v>
      </c>
      <c r="E2" s="15" t="s">
        <v>83</v>
      </c>
      <c r="F2" s="15" t="s">
        <v>50</v>
      </c>
      <c r="G2" s="15" t="s">
        <v>84</v>
      </c>
      <c r="H2" s="16" t="s">
        <v>85</v>
      </c>
      <c r="I2" s="14" t="s">
        <v>86</v>
      </c>
      <c r="J2" s="15" t="s">
        <v>33</v>
      </c>
      <c r="K2" s="15" t="s">
        <v>87</v>
      </c>
      <c r="L2" s="15" t="s">
        <v>51</v>
      </c>
      <c r="M2" s="15" t="s">
        <v>70</v>
      </c>
      <c r="N2" s="15" t="s">
        <v>45</v>
      </c>
      <c r="O2" s="16" t="s">
        <v>64</v>
      </c>
    </row>
    <row r="3" spans="1:15" x14ac:dyDescent="0.3">
      <c r="A3" t="s">
        <v>88</v>
      </c>
      <c r="B3" s="17">
        <v>4.1946037993760503E-2</v>
      </c>
      <c r="C3">
        <v>4.755131870216975E-3</v>
      </c>
      <c r="D3">
        <v>4.0284545665303997E-2</v>
      </c>
      <c r="E3">
        <v>1.8882318057288497E-3</v>
      </c>
      <c r="F3">
        <v>2.7001037673055062E-3</v>
      </c>
      <c r="G3">
        <v>2.8303340507903063E-3</v>
      </c>
      <c r="H3" s="1">
        <v>1.7839685658010002E-3</v>
      </c>
      <c r="I3" s="17">
        <v>1.3811277558403497E-3</v>
      </c>
      <c r="J3">
        <v>2.5270340377628042E-3</v>
      </c>
      <c r="K3">
        <v>2.6456052069367009E-3</v>
      </c>
      <c r="L3">
        <v>2.6578194381704501E-3</v>
      </c>
      <c r="M3">
        <v>2.1074871706217493E-3</v>
      </c>
      <c r="N3">
        <v>4.2191157805855084E-3</v>
      </c>
      <c r="O3" s="1">
        <v>3.6910642184235509E-3</v>
      </c>
    </row>
    <row r="4" spans="1:15" x14ac:dyDescent="0.3">
      <c r="A4" t="s">
        <v>20</v>
      </c>
      <c r="B4" s="18">
        <v>4.0411869274206494E-2</v>
      </c>
      <c r="C4" s="2">
        <v>4.7804495756500701E-3</v>
      </c>
      <c r="D4" s="2">
        <v>4.4778394643184505E-2</v>
      </c>
      <c r="E4" s="2">
        <v>2.0813338842790496E-3</v>
      </c>
      <c r="F4" s="2">
        <v>8.2140250417667496E-3</v>
      </c>
      <c r="G4" s="2">
        <v>2.7099689710294028E-3</v>
      </c>
      <c r="H4" s="3">
        <v>1.7577202294019878E-3</v>
      </c>
      <c r="I4" s="18">
        <v>1.4736221255898701E-3</v>
      </c>
      <c r="J4" s="2">
        <v>2.8314796394527039E-3</v>
      </c>
      <c r="K4" s="2">
        <v>2.7297332767498989E-3</v>
      </c>
      <c r="L4" s="2">
        <v>2.7712200796209518E-3</v>
      </c>
      <c r="M4" s="2">
        <v>2.3199336969525206E-3</v>
      </c>
      <c r="N4" s="2">
        <v>4.5745194141438017E-3</v>
      </c>
      <c r="O4" s="3">
        <v>3.9727073979454464E-3</v>
      </c>
    </row>
    <row r="5" spans="1:15" x14ac:dyDescent="0.3">
      <c r="A5" t="s">
        <v>21</v>
      </c>
      <c r="B5" s="18">
        <v>5.3362029616890502E-2</v>
      </c>
      <c r="C5" s="2">
        <v>5.5549305997502508E-3</v>
      </c>
      <c r="D5" s="2">
        <v>5.0932620764875022E-2</v>
      </c>
      <c r="E5" s="2">
        <v>3.1222410505363151E-3</v>
      </c>
      <c r="F5" s="2">
        <v>1.5612097212098996E-2</v>
      </c>
      <c r="G5" s="2">
        <v>4.4124793425295052E-3</v>
      </c>
      <c r="H5" s="3">
        <v>2.1071004282003994E-3</v>
      </c>
      <c r="I5" s="18">
        <v>1.7694012581303299E-3</v>
      </c>
      <c r="J5" s="2">
        <v>2.9485882407516012E-3</v>
      </c>
      <c r="K5" s="2">
        <v>2.7548094243367016E-3</v>
      </c>
      <c r="L5" s="2">
        <v>2.9252290901539014E-3</v>
      </c>
      <c r="M5" s="2">
        <v>2.5292126491864896E-3</v>
      </c>
      <c r="N5" s="2">
        <v>5.4512562901228023E-3</v>
      </c>
      <c r="O5" s="3">
        <v>4.5669357947145939E-3</v>
      </c>
    </row>
    <row r="6" spans="1:15" x14ac:dyDescent="0.3">
      <c r="A6" t="s">
        <v>22</v>
      </c>
      <c r="B6" s="18">
        <v>5.7701097139569502E-2</v>
      </c>
      <c r="C6" s="2">
        <v>9.6469684302261695E-3</v>
      </c>
      <c r="D6" s="2">
        <v>5.2528001817074219E-2</v>
      </c>
      <c r="E6" s="2">
        <v>3.6841123540240347E-3</v>
      </c>
      <c r="F6" s="2">
        <v>7.977010197789651E-2</v>
      </c>
      <c r="G6" s="2">
        <v>5.1525120938214902E-3</v>
      </c>
      <c r="H6" s="3">
        <v>6.4101574229495084E-3</v>
      </c>
      <c r="I6" s="18">
        <v>2.1338410609533752E-3</v>
      </c>
      <c r="J6" s="2">
        <v>3.0099331073060523E-3</v>
      </c>
      <c r="K6" s="2">
        <v>2.821577739318102E-3</v>
      </c>
      <c r="L6" s="2">
        <v>3.0907734196613489E-3</v>
      </c>
      <c r="M6" s="2">
        <v>5.6065011579308141E-3</v>
      </c>
      <c r="N6" s="2">
        <v>6.5683974837649067E-3</v>
      </c>
      <c r="O6" s="3">
        <v>8.8268678284162475E-3</v>
      </c>
    </row>
    <row r="7" spans="1:15" x14ac:dyDescent="0.3">
      <c r="A7" t="s">
        <v>23</v>
      </c>
      <c r="B7" s="19">
        <v>5.7037262901727503E-2</v>
      </c>
      <c r="C7" s="20">
        <v>9.9052174079916257E-3</v>
      </c>
      <c r="D7" s="20">
        <v>5.4062747897546434E-2</v>
      </c>
      <c r="E7" s="20">
        <v>4.5017955151743999E-3</v>
      </c>
      <c r="F7" s="20">
        <v>8.9037447535283518E-2</v>
      </c>
      <c r="G7" s="20">
        <v>5.8449005776822077E-3</v>
      </c>
      <c r="H7" s="21">
        <v>6.9556504082574078E-3</v>
      </c>
      <c r="I7" s="19">
        <v>2.3813409072602799E-3</v>
      </c>
      <c r="J7" s="20">
        <v>3.9117507115912983E-3</v>
      </c>
      <c r="K7" s="20">
        <v>3.2687322962401018E-3</v>
      </c>
      <c r="L7" s="20">
        <v>4.2877228648072994E-3</v>
      </c>
      <c r="M7" s="20">
        <v>6.2879112659564845E-3</v>
      </c>
      <c r="N7" s="20">
        <v>7.6482488241488983E-3</v>
      </c>
      <c r="O7" s="21">
        <v>1.0150466420825448E-2</v>
      </c>
    </row>
    <row r="10" spans="1:15" x14ac:dyDescent="0.3">
      <c r="A10" s="12" t="s">
        <v>81</v>
      </c>
      <c r="B10" s="14" t="s">
        <v>44</v>
      </c>
      <c r="C10" s="15" t="s">
        <v>32</v>
      </c>
      <c r="D10" s="15" t="s">
        <v>63</v>
      </c>
      <c r="E10" s="15" t="s">
        <v>83</v>
      </c>
      <c r="F10" s="15" t="s">
        <v>50</v>
      </c>
      <c r="G10" s="15" t="s">
        <v>84</v>
      </c>
      <c r="H10" s="16" t="s">
        <v>85</v>
      </c>
      <c r="I10" s="14" t="s">
        <v>86</v>
      </c>
      <c r="J10" s="15" t="s">
        <v>33</v>
      </c>
      <c r="K10" s="15" t="s">
        <v>87</v>
      </c>
      <c r="L10" s="15" t="s">
        <v>51</v>
      </c>
      <c r="M10" s="15" t="s">
        <v>70</v>
      </c>
      <c r="N10" s="15" t="s">
        <v>45</v>
      </c>
      <c r="O10" s="16" t="s">
        <v>64</v>
      </c>
    </row>
    <row r="11" spans="1:15" x14ac:dyDescent="0.3">
      <c r="A11" t="s">
        <v>88</v>
      </c>
      <c r="B11" s="17">
        <v>8.7334958344590047E-4</v>
      </c>
      <c r="C11">
        <v>7.8118079509685286E-4</v>
      </c>
      <c r="D11">
        <v>1.7583281154734051E-3</v>
      </c>
      <c r="E11">
        <v>4.5151760144654016E-4</v>
      </c>
      <c r="F11">
        <v>2.6438294995642376E-4</v>
      </c>
      <c r="G11">
        <v>5.4261087345116557E-4</v>
      </c>
      <c r="H11" s="1">
        <v>3.3333480234326048E-4</v>
      </c>
      <c r="I11" s="17">
        <v>3.5634074713068167E-4</v>
      </c>
      <c r="J11">
        <v>3.0057245922500192E-4</v>
      </c>
      <c r="K11">
        <v>3.6880256511491363E-4</v>
      </c>
      <c r="L11">
        <v>3.3427913576785241E-4</v>
      </c>
      <c r="M11">
        <v>3.7410627866612482E-4</v>
      </c>
      <c r="N11">
        <v>7.7601211282848849E-4</v>
      </c>
      <c r="O11" s="1">
        <v>5.092919801902426E-4</v>
      </c>
    </row>
    <row r="12" spans="1:15" x14ac:dyDescent="0.3">
      <c r="A12" t="s">
        <v>20</v>
      </c>
      <c r="B12" s="18">
        <v>9.5657690173645265E-4</v>
      </c>
      <c r="C12" s="2">
        <v>7.2540279742963956E-4</v>
      </c>
      <c r="D12" s="2">
        <v>1.4306881763934006E-3</v>
      </c>
      <c r="E12" s="2">
        <v>4.5509978047948306E-4</v>
      </c>
      <c r="F12" s="2">
        <v>4.3408394357404424E-4</v>
      </c>
      <c r="G12" s="2">
        <v>7.8357224798005659E-4</v>
      </c>
      <c r="H12" s="3">
        <v>3.4343126083138752E-4</v>
      </c>
      <c r="I12" s="18">
        <v>3.4817000594825547E-4</v>
      </c>
      <c r="J12" s="2">
        <v>3.1175725953148779E-4</v>
      </c>
      <c r="K12" s="2">
        <v>3.9836195501808693E-4</v>
      </c>
      <c r="L12" s="2">
        <v>3.3065197302012449E-4</v>
      </c>
      <c r="M12" s="2">
        <v>5.2584715950973492E-4</v>
      </c>
      <c r="N12" s="2">
        <v>7.9303945209105876E-4</v>
      </c>
      <c r="O12" s="3">
        <v>5.6104863082874924E-4</v>
      </c>
    </row>
    <row r="13" spans="1:15" x14ac:dyDescent="0.3">
      <c r="A13" t="s">
        <v>21</v>
      </c>
      <c r="B13" s="18">
        <v>1.1837793848509532E-3</v>
      </c>
      <c r="C13" s="2">
        <v>7.1030181056465217E-4</v>
      </c>
      <c r="D13" s="2">
        <v>1.4563423983501012E-3</v>
      </c>
      <c r="E13" s="2">
        <v>4.5999355601287746E-4</v>
      </c>
      <c r="F13" s="2">
        <v>6.4985090524291838E-4</v>
      </c>
      <c r="G13" s="2">
        <v>1.0312872877945836E-3</v>
      </c>
      <c r="H13" s="3">
        <v>3.7351725169260721E-4</v>
      </c>
      <c r="I13" s="18">
        <v>3.4651528458624073E-4</v>
      </c>
      <c r="J13" s="2">
        <v>3.4544420361179402E-4</v>
      </c>
      <c r="K13" s="2">
        <v>4.4558213028381556E-4</v>
      </c>
      <c r="L13" s="2">
        <v>3.4113759956940171E-4</v>
      </c>
      <c r="M13" s="2">
        <v>6.9208790952406368E-4</v>
      </c>
      <c r="N13" s="2">
        <v>8.2482272085139768E-4</v>
      </c>
      <c r="O13" s="3">
        <v>6.1619028176029226E-4</v>
      </c>
    </row>
    <row r="14" spans="1:15" x14ac:dyDescent="0.3">
      <c r="A14" t="s">
        <v>22</v>
      </c>
      <c r="B14" s="18">
        <v>1.4843863859408657E-3</v>
      </c>
      <c r="C14" s="2">
        <v>7.5605461704901869E-4</v>
      </c>
      <c r="D14" s="2">
        <v>1.7618362830744251E-3</v>
      </c>
      <c r="E14" s="2">
        <v>4.5924056128069269E-4</v>
      </c>
      <c r="F14" s="2">
        <v>1.5529728662820382E-3</v>
      </c>
      <c r="G14" s="2">
        <v>1.2390763786584425E-3</v>
      </c>
      <c r="H14" s="3">
        <v>4.5493214488461501E-4</v>
      </c>
      <c r="I14" s="18">
        <v>3.5884292850922594E-4</v>
      </c>
      <c r="J14" s="2">
        <v>4.2120777299209079E-4</v>
      </c>
      <c r="K14" s="2">
        <v>5.0150580337911558E-4</v>
      </c>
      <c r="L14" s="2">
        <v>3.8615229049800706E-4</v>
      </c>
      <c r="M14" s="2">
        <v>8.7326687463158041E-4</v>
      </c>
      <c r="N14" s="2">
        <v>9.2695504249801436E-4</v>
      </c>
      <c r="O14" s="3">
        <v>7.0494169430179634E-4</v>
      </c>
    </row>
    <row r="15" spans="1:15" x14ac:dyDescent="0.3">
      <c r="A15" t="s">
        <v>23</v>
      </c>
      <c r="B15" s="19">
        <v>1.8328264546339666E-3</v>
      </c>
      <c r="C15" s="20">
        <v>8.5441155419416638E-4</v>
      </c>
      <c r="D15" s="20">
        <v>2.1904790791759479E-3</v>
      </c>
      <c r="E15" s="20">
        <v>4.5621988284722279E-4</v>
      </c>
      <c r="F15" s="20">
        <v>3.1336749750599676E-3</v>
      </c>
      <c r="G15" s="20">
        <v>1.4091940476579959E-3</v>
      </c>
      <c r="H15" s="21">
        <v>5.6517426038402651E-4</v>
      </c>
      <c r="I15" s="19">
        <v>3.9051943177264155E-4</v>
      </c>
      <c r="J15" s="20">
        <v>5.3078581726051087E-4</v>
      </c>
      <c r="K15" s="20">
        <v>5.6537445883633318E-4</v>
      </c>
      <c r="L15" s="20">
        <v>4.8920765758084348E-4</v>
      </c>
      <c r="M15" s="20">
        <v>1.0707057248702549E-3</v>
      </c>
      <c r="N15" s="20">
        <v>1.0547674004262944E-3</v>
      </c>
      <c r="O15" s="21">
        <v>8.1087829253905376E-4</v>
      </c>
    </row>
    <row r="18" spans="1:15" x14ac:dyDescent="0.3">
      <c r="A18" s="13" t="s">
        <v>82</v>
      </c>
      <c r="B18" s="14" t="s">
        <v>44</v>
      </c>
      <c r="C18" s="15" t="s">
        <v>32</v>
      </c>
      <c r="D18" s="15" t="s">
        <v>63</v>
      </c>
      <c r="E18" s="15" t="s">
        <v>83</v>
      </c>
      <c r="F18" s="15" t="s">
        <v>50</v>
      </c>
      <c r="G18" s="15" t="s">
        <v>84</v>
      </c>
      <c r="H18" s="16" t="s">
        <v>85</v>
      </c>
      <c r="I18" s="14" t="s">
        <v>86</v>
      </c>
      <c r="J18" s="15" t="s">
        <v>33</v>
      </c>
      <c r="K18" s="15" t="s">
        <v>87</v>
      </c>
      <c r="L18" s="15" t="s">
        <v>51</v>
      </c>
      <c r="M18" s="15" t="s">
        <v>70</v>
      </c>
      <c r="N18" s="15" t="s">
        <v>45</v>
      </c>
      <c r="O18" s="16" t="s">
        <v>64</v>
      </c>
    </row>
    <row r="19" spans="1:15" x14ac:dyDescent="0.3">
      <c r="A19" t="s">
        <v>88</v>
      </c>
      <c r="B19" s="17">
        <v>2.7377123700234283E-3</v>
      </c>
      <c r="C19">
        <v>9.0069175728188034E-4</v>
      </c>
      <c r="D19">
        <v>2.6209554584012066E-3</v>
      </c>
      <c r="E19">
        <v>4.7202779809456903E-4</v>
      </c>
      <c r="F19">
        <v>3.9821825431563516E-4</v>
      </c>
      <c r="G19">
        <v>6.5471679394098594E-4</v>
      </c>
      <c r="H19" s="1">
        <v>4.2660306010749272E-4</v>
      </c>
      <c r="I19" s="17">
        <v>4.1927425121675315E-4</v>
      </c>
      <c r="J19">
        <v>4.0185113830442179E-4</v>
      </c>
      <c r="K19">
        <v>5.1923378802812335E-4</v>
      </c>
      <c r="L19">
        <v>4.3081953207568845E-4</v>
      </c>
      <c r="M19">
        <v>4.6120763216789344E-4</v>
      </c>
      <c r="N19">
        <v>9.3291039867713244E-4</v>
      </c>
      <c r="O19" s="1">
        <v>6.50775034352654E-4</v>
      </c>
    </row>
    <row r="20" spans="1:15" x14ac:dyDescent="0.3">
      <c r="A20" t="s">
        <v>20</v>
      </c>
      <c r="B20" s="18">
        <v>2.6897002077600251E-3</v>
      </c>
      <c r="C20" s="2">
        <v>8.5735928720357508E-4</v>
      </c>
      <c r="D20" s="2">
        <v>2.6520184383741572E-3</v>
      </c>
      <c r="E20" s="2">
        <v>4.7622248229565366E-4</v>
      </c>
      <c r="F20" s="2">
        <v>9.6485690610896677E-4</v>
      </c>
      <c r="G20" s="2">
        <v>9.2195321862281656E-4</v>
      </c>
      <c r="H20" s="3">
        <v>4.3908973883937459E-4</v>
      </c>
      <c r="I20" s="18">
        <v>4.2124324193378737E-4</v>
      </c>
      <c r="J20" s="2">
        <v>4.2257551974241221E-4</v>
      </c>
      <c r="K20" s="2">
        <v>5.5012435066529154E-4</v>
      </c>
      <c r="L20" s="2">
        <v>4.3583537036585087E-4</v>
      </c>
      <c r="M20" s="2">
        <v>6.1214843201321477E-4</v>
      </c>
      <c r="N20" s="2">
        <v>9.7957228488267361E-4</v>
      </c>
      <c r="O20" s="3">
        <v>7.0127270810172197E-4</v>
      </c>
    </row>
    <row r="21" spans="1:15" x14ac:dyDescent="0.3">
      <c r="A21" t="s">
        <v>21</v>
      </c>
      <c r="B21" s="18">
        <v>3.1186437257926733E-3</v>
      </c>
      <c r="C21" s="2">
        <v>8.7176161838138763E-4</v>
      </c>
      <c r="D21" s="2">
        <v>3.4528685391130563E-3</v>
      </c>
      <c r="E21" s="2">
        <v>4.8632587535998937E-4</v>
      </c>
      <c r="F21" s="2">
        <v>1.7566094701656062E-3</v>
      </c>
      <c r="G21" s="2">
        <v>1.2153383153614009E-3</v>
      </c>
      <c r="H21" s="3">
        <v>4.7878905464610353E-4</v>
      </c>
      <c r="I21" s="18">
        <v>4.277824763939328E-4</v>
      </c>
      <c r="J21" s="2">
        <v>4.7563409932565166E-4</v>
      </c>
      <c r="K21" s="2">
        <v>6.0209022684981476E-4</v>
      </c>
      <c r="L21" s="2">
        <v>4.5026131396622599E-4</v>
      </c>
      <c r="M21" s="2">
        <v>7.8902159305941667E-4</v>
      </c>
      <c r="N21" s="2">
        <v>1.0677880246486792E-3</v>
      </c>
      <c r="O21" s="3">
        <v>7.7290225515624065E-4</v>
      </c>
    </row>
    <row r="22" spans="1:15" x14ac:dyDescent="0.3">
      <c r="A22" t="s">
        <v>22</v>
      </c>
      <c r="B22" s="18">
        <v>3.7924244216410493E-3</v>
      </c>
      <c r="C22" s="2">
        <v>9.6893520096361064E-4</v>
      </c>
      <c r="D22" s="2">
        <v>4.5394720825920869E-3</v>
      </c>
      <c r="E22" s="2">
        <v>4.9191635499916744E-4</v>
      </c>
      <c r="F22" s="2">
        <v>6.7711739318997146E-3</v>
      </c>
      <c r="G22" s="2">
        <v>1.4714958517915331E-3</v>
      </c>
      <c r="H22" s="3">
        <v>6.8979438212640124E-4</v>
      </c>
      <c r="I22" s="18">
        <v>4.5343967472173414E-4</v>
      </c>
      <c r="J22" s="2">
        <v>5.8277270303807584E-4</v>
      </c>
      <c r="K22" s="2">
        <v>6.6390974641245167E-4</v>
      </c>
      <c r="L22" s="2">
        <v>5.068245787909453E-4</v>
      </c>
      <c r="M22" s="2">
        <v>1.0305499559099304E-3</v>
      </c>
      <c r="N22" s="2">
        <v>1.265745773633617E-3</v>
      </c>
      <c r="O22" s="3">
        <v>9.8887452895570415E-4</v>
      </c>
    </row>
    <row r="23" spans="1:15" x14ac:dyDescent="0.3">
      <c r="A23" t="s">
        <v>23</v>
      </c>
      <c r="B23" s="19">
        <v>4.429532883184345E-3</v>
      </c>
      <c r="C23" s="20">
        <v>1.1244257236130342E-3</v>
      </c>
      <c r="D23" s="20">
        <v>5.4051142851953516E-3</v>
      </c>
      <c r="E23" s="20">
        <v>4.9896747721451477E-4</v>
      </c>
      <c r="F23" s="20">
        <v>1.1853163655019473E-2</v>
      </c>
      <c r="G23" s="20">
        <v>1.6733013184973694E-3</v>
      </c>
      <c r="H23" s="21">
        <v>8.7849184011898709E-4</v>
      </c>
      <c r="I23" s="19">
        <v>5.0240142064232368E-4</v>
      </c>
      <c r="J23" s="20">
        <v>7.5300712570165827E-4</v>
      </c>
      <c r="K23" s="20">
        <v>7.4168359807906536E-4</v>
      </c>
      <c r="L23" s="20">
        <v>6.7786328121041889E-4</v>
      </c>
      <c r="M23" s="20">
        <v>1.3160360419542441E-3</v>
      </c>
      <c r="N23" s="20">
        <v>1.4801666557904005E-3</v>
      </c>
      <c r="O23" s="21">
        <v>1.2191429753254982E-3</v>
      </c>
    </row>
    <row r="25" spans="1:15" s="10" customFormat="1" x14ac:dyDescent="0.3">
      <c r="A25" s="10" t="s">
        <v>92</v>
      </c>
    </row>
    <row r="26" spans="1:15" x14ac:dyDescent="0.3">
      <c r="A26" s="11" t="s">
        <v>89</v>
      </c>
      <c r="B26" s="14" t="s">
        <v>44</v>
      </c>
      <c r="C26" s="15" t="s">
        <v>32</v>
      </c>
      <c r="D26" s="15" t="s">
        <v>63</v>
      </c>
      <c r="E26" s="15" t="s">
        <v>83</v>
      </c>
      <c r="F26" s="15" t="s">
        <v>50</v>
      </c>
      <c r="G26" s="15" t="s">
        <v>84</v>
      </c>
      <c r="H26" s="16" t="s">
        <v>85</v>
      </c>
      <c r="I26" s="14" t="s">
        <v>86</v>
      </c>
      <c r="J26" s="15" t="s">
        <v>33</v>
      </c>
      <c r="K26" s="15" t="s">
        <v>87</v>
      </c>
      <c r="L26" s="15" t="s">
        <v>51</v>
      </c>
      <c r="M26" s="15" t="s">
        <v>70</v>
      </c>
      <c r="N26" s="15" t="s">
        <v>45</v>
      </c>
      <c r="O26" s="16" t="s">
        <v>64</v>
      </c>
    </row>
    <row r="27" spans="1:15" x14ac:dyDescent="0.3">
      <c r="A27" t="s">
        <v>94</v>
      </c>
      <c r="B27" s="17">
        <f t="shared" ref="B27:O31" si="0">B3*1000</f>
        <v>41.946037993760505</v>
      </c>
      <c r="C27">
        <f t="shared" si="0"/>
        <v>4.7551318702169754</v>
      </c>
      <c r="D27">
        <f t="shared" si="0"/>
        <v>40.284545665303995</v>
      </c>
      <c r="E27">
        <f t="shared" si="0"/>
        <v>1.8882318057288496</v>
      </c>
      <c r="F27">
        <f t="shared" si="0"/>
        <v>2.7001037673055062</v>
      </c>
      <c r="G27">
        <f t="shared" si="0"/>
        <v>2.8303340507903063</v>
      </c>
      <c r="H27" s="1">
        <f t="shared" si="0"/>
        <v>1.7839685658010001</v>
      </c>
      <c r="I27" s="17">
        <f t="shared" si="0"/>
        <v>1.3811277558403496</v>
      </c>
      <c r="J27">
        <f t="shared" si="0"/>
        <v>2.527034037762804</v>
      </c>
      <c r="K27">
        <f t="shared" si="0"/>
        <v>2.6456052069367009</v>
      </c>
      <c r="L27">
        <f t="shared" si="0"/>
        <v>2.6578194381704501</v>
      </c>
      <c r="M27">
        <f t="shared" si="0"/>
        <v>2.1074871706217491</v>
      </c>
      <c r="N27">
        <f t="shared" si="0"/>
        <v>4.2191157805855086</v>
      </c>
      <c r="O27" s="1">
        <f t="shared" si="0"/>
        <v>3.6910642184235511</v>
      </c>
    </row>
    <row r="28" spans="1:15" x14ac:dyDescent="0.3">
      <c r="A28" t="s">
        <v>101</v>
      </c>
      <c r="B28" s="17">
        <f t="shared" si="0"/>
        <v>40.411869274206495</v>
      </c>
      <c r="C28">
        <f t="shared" si="0"/>
        <v>4.7804495756500698</v>
      </c>
      <c r="D28">
        <f t="shared" si="0"/>
        <v>44.778394643184505</v>
      </c>
      <c r="E28">
        <f t="shared" si="0"/>
        <v>2.0813338842790494</v>
      </c>
      <c r="F28">
        <f t="shared" si="0"/>
        <v>8.2140250417667495</v>
      </c>
      <c r="G28">
        <f t="shared" si="0"/>
        <v>2.7099689710294026</v>
      </c>
      <c r="H28" s="1">
        <f t="shared" si="0"/>
        <v>1.7577202294019878</v>
      </c>
      <c r="I28" s="17">
        <f t="shared" si="0"/>
        <v>1.47362212558987</v>
      </c>
      <c r="J28">
        <f t="shared" si="0"/>
        <v>2.831479639452704</v>
      </c>
      <c r="K28">
        <f t="shared" si="0"/>
        <v>2.729733276749899</v>
      </c>
      <c r="L28">
        <f t="shared" si="0"/>
        <v>2.7712200796209516</v>
      </c>
      <c r="M28">
        <f t="shared" si="0"/>
        <v>2.3199336969525204</v>
      </c>
      <c r="N28">
        <f t="shared" si="0"/>
        <v>4.5745194141438015</v>
      </c>
      <c r="O28" s="1">
        <f t="shared" si="0"/>
        <v>3.9727073979454461</v>
      </c>
    </row>
    <row r="29" spans="1:15" x14ac:dyDescent="0.3">
      <c r="A29" t="s">
        <v>102</v>
      </c>
      <c r="B29" s="17">
        <f t="shared" si="0"/>
        <v>53.362029616890503</v>
      </c>
      <c r="C29">
        <f t="shared" si="0"/>
        <v>5.5549305997502509</v>
      </c>
      <c r="D29">
        <f t="shared" si="0"/>
        <v>50.932620764875026</v>
      </c>
      <c r="E29">
        <f t="shared" si="0"/>
        <v>3.122241050536315</v>
      </c>
      <c r="F29">
        <f t="shared" si="0"/>
        <v>15.612097212098996</v>
      </c>
      <c r="G29">
        <f t="shared" si="0"/>
        <v>4.4124793425295055</v>
      </c>
      <c r="H29" s="1">
        <f t="shared" si="0"/>
        <v>2.1071004282003996</v>
      </c>
      <c r="I29" s="17">
        <f t="shared" si="0"/>
        <v>1.76940125813033</v>
      </c>
      <c r="J29">
        <f t="shared" si="0"/>
        <v>2.9485882407516013</v>
      </c>
      <c r="K29">
        <f t="shared" si="0"/>
        <v>2.7548094243367016</v>
      </c>
      <c r="L29">
        <f t="shared" si="0"/>
        <v>2.9252290901539015</v>
      </c>
      <c r="M29">
        <f t="shared" si="0"/>
        <v>2.5292126491864897</v>
      </c>
      <c r="N29">
        <f t="shared" si="0"/>
        <v>5.4512562901228021</v>
      </c>
      <c r="O29" s="1">
        <f t="shared" si="0"/>
        <v>4.5669357947145937</v>
      </c>
    </row>
    <row r="30" spans="1:15" x14ac:dyDescent="0.3">
      <c r="A30" t="s">
        <v>103</v>
      </c>
      <c r="B30" s="17">
        <f t="shared" si="0"/>
        <v>57.701097139569498</v>
      </c>
      <c r="C30">
        <f t="shared" si="0"/>
        <v>9.6469684302261687</v>
      </c>
      <c r="D30">
        <f t="shared" si="0"/>
        <v>52.52800181707422</v>
      </c>
      <c r="E30">
        <f t="shared" si="0"/>
        <v>3.6841123540240348</v>
      </c>
      <c r="F30">
        <f t="shared" si="0"/>
        <v>79.770101977896516</v>
      </c>
      <c r="G30">
        <f t="shared" si="0"/>
        <v>5.1525120938214899</v>
      </c>
      <c r="H30" s="1">
        <f t="shared" si="0"/>
        <v>6.4101574229495082</v>
      </c>
      <c r="I30" s="17">
        <f t="shared" si="0"/>
        <v>2.1338410609533751</v>
      </c>
      <c r="J30">
        <f t="shared" si="0"/>
        <v>3.0099331073060522</v>
      </c>
      <c r="K30">
        <f t="shared" si="0"/>
        <v>2.8215777393181019</v>
      </c>
      <c r="L30">
        <f t="shared" si="0"/>
        <v>3.0907734196613488</v>
      </c>
      <c r="M30">
        <f t="shared" si="0"/>
        <v>5.6065011579308139</v>
      </c>
      <c r="N30">
        <f t="shared" si="0"/>
        <v>6.5683974837649064</v>
      </c>
      <c r="O30" s="1">
        <f t="shared" si="0"/>
        <v>8.8268678284162476</v>
      </c>
    </row>
    <row r="31" spans="1:15" x14ac:dyDescent="0.3">
      <c r="A31" t="s">
        <v>104</v>
      </c>
      <c r="B31" s="22">
        <f t="shared" si="0"/>
        <v>57.037262901727502</v>
      </c>
      <c r="C31" s="23">
        <f t="shared" si="0"/>
        <v>9.9052174079916249</v>
      </c>
      <c r="D31" s="23">
        <f t="shared" si="0"/>
        <v>54.062747897546437</v>
      </c>
      <c r="E31" s="23">
        <f t="shared" si="0"/>
        <v>4.5017955151743996</v>
      </c>
      <c r="F31" s="23">
        <f t="shared" si="0"/>
        <v>89.037447535283519</v>
      </c>
      <c r="G31" s="23">
        <f t="shared" si="0"/>
        <v>5.8449005776822078</v>
      </c>
      <c r="H31" s="24">
        <f t="shared" si="0"/>
        <v>6.9556504082574078</v>
      </c>
      <c r="I31" s="22">
        <f t="shared" si="0"/>
        <v>2.38134090726028</v>
      </c>
      <c r="J31" s="23">
        <f t="shared" si="0"/>
        <v>3.9117507115912984</v>
      </c>
      <c r="K31" s="23">
        <f t="shared" si="0"/>
        <v>3.2687322962401018</v>
      </c>
      <c r="L31" s="23">
        <f t="shared" si="0"/>
        <v>4.2877228648072991</v>
      </c>
      <c r="M31" s="23">
        <f t="shared" si="0"/>
        <v>6.2879112659564846</v>
      </c>
      <c r="N31" s="23">
        <f t="shared" si="0"/>
        <v>7.6482488241488982</v>
      </c>
      <c r="O31" s="24">
        <f t="shared" si="0"/>
        <v>10.150466420825447</v>
      </c>
    </row>
    <row r="34" spans="1:15" x14ac:dyDescent="0.3">
      <c r="A34" s="12" t="s">
        <v>90</v>
      </c>
      <c r="B34" s="14" t="s">
        <v>44</v>
      </c>
      <c r="C34" s="15" t="s">
        <v>32</v>
      </c>
      <c r="D34" s="15" t="s">
        <v>63</v>
      </c>
      <c r="E34" s="15" t="s">
        <v>83</v>
      </c>
      <c r="F34" s="15" t="s">
        <v>50</v>
      </c>
      <c r="G34" s="15" t="s">
        <v>84</v>
      </c>
      <c r="H34" s="16" t="s">
        <v>85</v>
      </c>
      <c r="I34" s="14" t="s">
        <v>86</v>
      </c>
      <c r="J34" s="15" t="s">
        <v>33</v>
      </c>
      <c r="K34" s="15" t="s">
        <v>87</v>
      </c>
      <c r="L34" s="15" t="s">
        <v>51</v>
      </c>
      <c r="M34" s="15" t="s">
        <v>70</v>
      </c>
      <c r="N34" s="15" t="s">
        <v>45</v>
      </c>
      <c r="O34" s="16" t="s">
        <v>64</v>
      </c>
    </row>
    <row r="35" spans="1:15" x14ac:dyDescent="0.3">
      <c r="A35" t="s">
        <v>94</v>
      </c>
      <c r="B35" s="17">
        <f t="shared" ref="B35:O39" si="1">B11*1000</f>
        <v>0.87334958344590052</v>
      </c>
      <c r="C35">
        <f t="shared" si="1"/>
        <v>0.7811807950968529</v>
      </c>
      <c r="D35">
        <f t="shared" si="1"/>
        <v>1.7583281154734052</v>
      </c>
      <c r="E35">
        <f t="shared" si="1"/>
        <v>0.45151760144654018</v>
      </c>
      <c r="F35">
        <f t="shared" si="1"/>
        <v>0.26438294995642375</v>
      </c>
      <c r="G35">
        <f t="shared" si="1"/>
        <v>0.54261087345116554</v>
      </c>
      <c r="H35" s="1">
        <f t="shared" si="1"/>
        <v>0.33333480234326046</v>
      </c>
      <c r="I35" s="17">
        <f t="shared" si="1"/>
        <v>0.35634074713068165</v>
      </c>
      <c r="J35">
        <f t="shared" si="1"/>
        <v>0.30057245922500192</v>
      </c>
      <c r="K35">
        <f t="shared" si="1"/>
        <v>0.36880256511491361</v>
      </c>
      <c r="L35">
        <f t="shared" si="1"/>
        <v>0.3342791357678524</v>
      </c>
      <c r="M35">
        <f t="shared" si="1"/>
        <v>0.37410627866612484</v>
      </c>
      <c r="N35">
        <f t="shared" si="1"/>
        <v>0.77601211282848848</v>
      </c>
      <c r="O35" s="1">
        <f t="shared" si="1"/>
        <v>0.50929198019024258</v>
      </c>
    </row>
    <row r="36" spans="1:15" x14ac:dyDescent="0.3">
      <c r="A36" s="26" t="s">
        <v>101</v>
      </c>
      <c r="B36" s="17">
        <f t="shared" si="1"/>
        <v>0.9565769017364526</v>
      </c>
      <c r="C36">
        <f t="shared" si="1"/>
        <v>0.72540279742963953</v>
      </c>
      <c r="D36">
        <f t="shared" si="1"/>
        <v>1.4306881763934005</v>
      </c>
      <c r="E36">
        <f t="shared" si="1"/>
        <v>0.45509978047948307</v>
      </c>
      <c r="F36">
        <f t="shared" si="1"/>
        <v>0.43408394357404423</v>
      </c>
      <c r="G36">
        <f t="shared" si="1"/>
        <v>0.78357224798005654</v>
      </c>
      <c r="H36" s="1">
        <f t="shared" si="1"/>
        <v>0.34343126083138753</v>
      </c>
      <c r="I36" s="17">
        <f t="shared" si="1"/>
        <v>0.34817000594825548</v>
      </c>
      <c r="J36">
        <f t="shared" si="1"/>
        <v>0.31175725953148781</v>
      </c>
      <c r="K36">
        <f t="shared" si="1"/>
        <v>0.39836195501808691</v>
      </c>
      <c r="L36">
        <f t="shared" si="1"/>
        <v>0.3306519730201245</v>
      </c>
      <c r="M36">
        <f t="shared" si="1"/>
        <v>0.52584715950973493</v>
      </c>
      <c r="N36">
        <f t="shared" si="1"/>
        <v>0.79303945209105875</v>
      </c>
      <c r="O36" s="1">
        <f t="shared" si="1"/>
        <v>0.56104863082874923</v>
      </c>
    </row>
    <row r="37" spans="1:15" x14ac:dyDescent="0.3">
      <c r="A37" s="26" t="s">
        <v>102</v>
      </c>
      <c r="B37" s="17">
        <f t="shared" si="1"/>
        <v>1.1837793848509532</v>
      </c>
      <c r="C37">
        <f t="shared" si="1"/>
        <v>0.71030181056465214</v>
      </c>
      <c r="D37">
        <f t="shared" si="1"/>
        <v>1.4563423983501012</v>
      </c>
      <c r="E37">
        <f t="shared" si="1"/>
        <v>0.45999355601287745</v>
      </c>
      <c r="F37">
        <f t="shared" si="1"/>
        <v>0.64985090524291833</v>
      </c>
      <c r="G37">
        <f t="shared" si="1"/>
        <v>1.0312872877945836</v>
      </c>
      <c r="H37" s="1">
        <f t="shared" si="1"/>
        <v>0.37351725169260719</v>
      </c>
      <c r="I37" s="17">
        <f t="shared" si="1"/>
        <v>0.34651528458624076</v>
      </c>
      <c r="J37">
        <f t="shared" si="1"/>
        <v>0.34544420361179401</v>
      </c>
      <c r="K37">
        <f t="shared" si="1"/>
        <v>0.44558213028381555</v>
      </c>
      <c r="L37">
        <f t="shared" si="1"/>
        <v>0.34113759956940171</v>
      </c>
      <c r="M37">
        <f t="shared" si="1"/>
        <v>0.69208790952406363</v>
      </c>
      <c r="N37">
        <f t="shared" si="1"/>
        <v>0.82482272085139763</v>
      </c>
      <c r="O37" s="1">
        <f t="shared" si="1"/>
        <v>0.61619028176029222</v>
      </c>
    </row>
    <row r="38" spans="1:15" x14ac:dyDescent="0.3">
      <c r="A38" s="26" t="s">
        <v>103</v>
      </c>
      <c r="B38" s="17">
        <f t="shared" si="1"/>
        <v>1.4843863859408657</v>
      </c>
      <c r="C38">
        <f t="shared" si="1"/>
        <v>0.75605461704901866</v>
      </c>
      <c r="D38">
        <f t="shared" si="1"/>
        <v>1.7618362830744252</v>
      </c>
      <c r="E38">
        <f t="shared" si="1"/>
        <v>0.45924056128069268</v>
      </c>
      <c r="F38">
        <f t="shared" si="1"/>
        <v>1.5529728662820381</v>
      </c>
      <c r="G38">
        <f t="shared" si="1"/>
        <v>1.2390763786584424</v>
      </c>
      <c r="H38" s="1">
        <f t="shared" si="1"/>
        <v>0.45493214488461503</v>
      </c>
      <c r="I38" s="17">
        <f t="shared" si="1"/>
        <v>0.35884292850922594</v>
      </c>
      <c r="J38">
        <f t="shared" si="1"/>
        <v>0.42120777299209078</v>
      </c>
      <c r="K38">
        <f t="shared" si="1"/>
        <v>0.50150580337911554</v>
      </c>
      <c r="L38">
        <f t="shared" si="1"/>
        <v>0.38615229049800709</v>
      </c>
      <c r="M38">
        <f t="shared" si="1"/>
        <v>0.87326687463158037</v>
      </c>
      <c r="N38">
        <f t="shared" si="1"/>
        <v>0.92695504249801441</v>
      </c>
      <c r="O38" s="1">
        <f t="shared" si="1"/>
        <v>0.70494169430179632</v>
      </c>
    </row>
    <row r="39" spans="1:15" x14ac:dyDescent="0.3">
      <c r="A39" s="26" t="s">
        <v>104</v>
      </c>
      <c r="B39" s="22">
        <f t="shared" si="1"/>
        <v>1.8328264546339665</v>
      </c>
      <c r="C39" s="23">
        <f t="shared" si="1"/>
        <v>0.85441155419416637</v>
      </c>
      <c r="D39" s="23">
        <f t="shared" si="1"/>
        <v>2.1904790791759479</v>
      </c>
      <c r="E39" s="23">
        <f t="shared" si="1"/>
        <v>0.45621988284722281</v>
      </c>
      <c r="F39" s="23">
        <f t="shared" si="1"/>
        <v>3.1336749750599675</v>
      </c>
      <c r="G39" s="23">
        <f t="shared" si="1"/>
        <v>1.4091940476579958</v>
      </c>
      <c r="H39" s="24">
        <f t="shared" si="1"/>
        <v>0.56517426038402652</v>
      </c>
      <c r="I39" s="22">
        <f t="shared" si="1"/>
        <v>0.39051943177264153</v>
      </c>
      <c r="J39" s="23">
        <f t="shared" si="1"/>
        <v>0.53078581726051088</v>
      </c>
      <c r="K39" s="23">
        <f t="shared" si="1"/>
        <v>0.56537445883633319</v>
      </c>
      <c r="L39" s="23">
        <f t="shared" si="1"/>
        <v>0.4892076575808435</v>
      </c>
      <c r="M39" s="23">
        <f t="shared" si="1"/>
        <v>1.0707057248702549</v>
      </c>
      <c r="N39" s="23">
        <f t="shared" si="1"/>
        <v>1.0547674004262944</v>
      </c>
      <c r="O39" s="24">
        <f t="shared" si="1"/>
        <v>0.81087829253905375</v>
      </c>
    </row>
    <row r="42" spans="1:15" x14ac:dyDescent="0.3">
      <c r="A42" s="13" t="s">
        <v>91</v>
      </c>
      <c r="B42" s="14" t="s">
        <v>44</v>
      </c>
      <c r="C42" s="15" t="s">
        <v>32</v>
      </c>
      <c r="D42" s="15" t="s">
        <v>63</v>
      </c>
      <c r="E42" s="15" t="s">
        <v>83</v>
      </c>
      <c r="F42" s="15" t="s">
        <v>50</v>
      </c>
      <c r="G42" s="15" t="s">
        <v>84</v>
      </c>
      <c r="H42" s="16" t="s">
        <v>85</v>
      </c>
      <c r="I42" s="14" t="s">
        <v>86</v>
      </c>
      <c r="J42" s="15" t="s">
        <v>33</v>
      </c>
      <c r="K42" s="15" t="s">
        <v>87</v>
      </c>
      <c r="L42" s="15" t="s">
        <v>51</v>
      </c>
      <c r="M42" s="15" t="s">
        <v>70</v>
      </c>
      <c r="N42" s="15" t="s">
        <v>45</v>
      </c>
      <c r="O42" s="16" t="s">
        <v>64</v>
      </c>
    </row>
    <row r="43" spans="1:15" x14ac:dyDescent="0.3">
      <c r="A43" t="s">
        <v>94</v>
      </c>
      <c r="B43" s="17">
        <f t="shared" ref="B43:O47" si="2">B19*1000</f>
        <v>2.7377123700234285</v>
      </c>
      <c r="C43">
        <f t="shared" si="2"/>
        <v>0.90069175728188033</v>
      </c>
      <c r="D43">
        <f t="shared" si="2"/>
        <v>2.6209554584012067</v>
      </c>
      <c r="E43">
        <f t="shared" si="2"/>
        <v>0.47202779809456902</v>
      </c>
      <c r="F43">
        <f t="shared" si="2"/>
        <v>0.39821825431563518</v>
      </c>
      <c r="G43">
        <f t="shared" si="2"/>
        <v>0.65471679394098592</v>
      </c>
      <c r="H43" s="1">
        <f t="shared" si="2"/>
        <v>0.42660306010749272</v>
      </c>
      <c r="I43" s="17">
        <f t="shared" si="2"/>
        <v>0.41927425121675316</v>
      </c>
      <c r="J43">
        <f t="shared" si="2"/>
        <v>0.40185113830442176</v>
      </c>
      <c r="K43">
        <f t="shared" si="2"/>
        <v>0.51923378802812337</v>
      </c>
      <c r="L43">
        <f t="shared" si="2"/>
        <v>0.43081953207568846</v>
      </c>
      <c r="M43">
        <f t="shared" si="2"/>
        <v>0.46120763216789346</v>
      </c>
      <c r="N43">
        <f t="shared" si="2"/>
        <v>0.93291039867713244</v>
      </c>
      <c r="O43" s="1">
        <f t="shared" si="2"/>
        <v>0.65077503435265405</v>
      </c>
    </row>
    <row r="44" spans="1:15" x14ac:dyDescent="0.3">
      <c r="A44" t="s">
        <v>101</v>
      </c>
      <c r="B44" s="17">
        <f t="shared" si="2"/>
        <v>2.6897002077600249</v>
      </c>
      <c r="C44">
        <f t="shared" si="2"/>
        <v>0.85735928720357513</v>
      </c>
      <c r="D44">
        <f t="shared" si="2"/>
        <v>2.6520184383741574</v>
      </c>
      <c r="E44">
        <f t="shared" si="2"/>
        <v>0.47622248229565367</v>
      </c>
      <c r="F44">
        <f t="shared" si="2"/>
        <v>0.96485690610896679</v>
      </c>
      <c r="G44">
        <f t="shared" si="2"/>
        <v>0.92195321862281654</v>
      </c>
      <c r="H44" s="1">
        <f t="shared" si="2"/>
        <v>0.43908973883937458</v>
      </c>
      <c r="I44" s="17">
        <f t="shared" si="2"/>
        <v>0.42124324193378737</v>
      </c>
      <c r="J44">
        <f t="shared" si="2"/>
        <v>0.4225755197424122</v>
      </c>
      <c r="K44">
        <f t="shared" si="2"/>
        <v>0.55012435066529153</v>
      </c>
      <c r="L44">
        <f t="shared" si="2"/>
        <v>0.43583537036585085</v>
      </c>
      <c r="M44">
        <f t="shared" si="2"/>
        <v>0.61214843201321478</v>
      </c>
      <c r="N44">
        <f t="shared" si="2"/>
        <v>0.97957228488267356</v>
      </c>
      <c r="O44" s="1">
        <f t="shared" si="2"/>
        <v>0.70127270810172193</v>
      </c>
    </row>
    <row r="45" spans="1:15" x14ac:dyDescent="0.3">
      <c r="A45" t="s">
        <v>102</v>
      </c>
      <c r="B45" s="17">
        <f t="shared" si="2"/>
        <v>3.1186437257926731</v>
      </c>
      <c r="C45">
        <f t="shared" si="2"/>
        <v>0.87176161838138766</v>
      </c>
      <c r="D45">
        <f t="shared" si="2"/>
        <v>3.4528685391130565</v>
      </c>
      <c r="E45">
        <f t="shared" si="2"/>
        <v>0.48632587535998939</v>
      </c>
      <c r="F45">
        <f t="shared" si="2"/>
        <v>1.7566094701656063</v>
      </c>
      <c r="G45">
        <f t="shared" si="2"/>
        <v>1.2153383153614008</v>
      </c>
      <c r="H45" s="1">
        <f t="shared" si="2"/>
        <v>0.47878905464610355</v>
      </c>
      <c r="I45" s="17">
        <f t="shared" si="2"/>
        <v>0.4277824763939328</v>
      </c>
      <c r="J45">
        <f t="shared" si="2"/>
        <v>0.47563409932565165</v>
      </c>
      <c r="K45">
        <f t="shared" si="2"/>
        <v>0.60209022684981472</v>
      </c>
      <c r="L45">
        <f t="shared" si="2"/>
        <v>0.45026131396622598</v>
      </c>
      <c r="M45">
        <f t="shared" si="2"/>
        <v>0.78902159305941666</v>
      </c>
      <c r="N45">
        <f t="shared" si="2"/>
        <v>1.0677880246486793</v>
      </c>
      <c r="O45" s="1">
        <f t="shared" si="2"/>
        <v>0.77290225515624067</v>
      </c>
    </row>
    <row r="46" spans="1:15" x14ac:dyDescent="0.3">
      <c r="A46" t="s">
        <v>103</v>
      </c>
      <c r="B46" s="17">
        <f t="shared" si="2"/>
        <v>3.7924244216410492</v>
      </c>
      <c r="C46">
        <f t="shared" si="2"/>
        <v>0.96893520096361063</v>
      </c>
      <c r="D46">
        <f t="shared" si="2"/>
        <v>4.5394720825920869</v>
      </c>
      <c r="E46">
        <f t="shared" si="2"/>
        <v>0.49191635499916742</v>
      </c>
      <c r="F46">
        <f t="shared" si="2"/>
        <v>6.7711739318997148</v>
      </c>
      <c r="G46">
        <f t="shared" si="2"/>
        <v>1.4714958517915331</v>
      </c>
      <c r="H46" s="1">
        <f t="shared" si="2"/>
        <v>0.68979438212640121</v>
      </c>
      <c r="I46" s="17">
        <f t="shared" si="2"/>
        <v>0.45343967472173413</v>
      </c>
      <c r="J46">
        <f t="shared" si="2"/>
        <v>0.58277270303807582</v>
      </c>
      <c r="K46">
        <f t="shared" si="2"/>
        <v>0.66390974641245171</v>
      </c>
      <c r="L46">
        <f t="shared" si="2"/>
        <v>0.50682457879094533</v>
      </c>
      <c r="M46">
        <f t="shared" si="2"/>
        <v>1.0305499559099305</v>
      </c>
      <c r="N46">
        <f t="shared" si="2"/>
        <v>1.2657457736336171</v>
      </c>
      <c r="O46" s="1">
        <f t="shared" si="2"/>
        <v>0.98887452895570416</v>
      </c>
    </row>
    <row r="47" spans="1:15" x14ac:dyDescent="0.3">
      <c r="A47" t="s">
        <v>104</v>
      </c>
      <c r="B47" s="22">
        <f t="shared" si="2"/>
        <v>4.4295328831843452</v>
      </c>
      <c r="C47" s="23">
        <f t="shared" si="2"/>
        <v>1.1244257236130342</v>
      </c>
      <c r="D47" s="23">
        <f t="shared" si="2"/>
        <v>5.405114285195352</v>
      </c>
      <c r="E47" s="23">
        <f t="shared" si="2"/>
        <v>0.49896747721451479</v>
      </c>
      <c r="F47" s="23">
        <f t="shared" si="2"/>
        <v>11.853163655019472</v>
      </c>
      <c r="G47" s="23">
        <f t="shared" si="2"/>
        <v>1.6733013184973693</v>
      </c>
      <c r="H47" s="24">
        <f t="shared" si="2"/>
        <v>0.87849184011898707</v>
      </c>
      <c r="I47" s="22">
        <f t="shared" si="2"/>
        <v>0.50240142064232374</v>
      </c>
      <c r="J47" s="23">
        <f t="shared" si="2"/>
        <v>0.75300712570165829</v>
      </c>
      <c r="K47" s="23">
        <f t="shared" si="2"/>
        <v>0.74168359807906536</v>
      </c>
      <c r="L47" s="23">
        <f t="shared" si="2"/>
        <v>0.67786328121041894</v>
      </c>
      <c r="M47" s="23">
        <f t="shared" si="2"/>
        <v>1.3160360419542441</v>
      </c>
      <c r="N47" s="23">
        <f t="shared" si="2"/>
        <v>1.4801666557904005</v>
      </c>
      <c r="O47" s="24">
        <f t="shared" si="2"/>
        <v>1.2191429753254981</v>
      </c>
    </row>
    <row r="50" spans="1:5" x14ac:dyDescent="0.3">
      <c r="A50" t="s">
        <v>99</v>
      </c>
      <c r="B50" t="s">
        <v>8</v>
      </c>
      <c r="C50" t="s">
        <v>10</v>
      </c>
      <c r="D50" t="s">
        <v>11</v>
      </c>
    </row>
    <row r="51" spans="1:5" x14ac:dyDescent="0.3">
      <c r="A51" t="s">
        <v>94</v>
      </c>
      <c r="B51" s="8">
        <f>'Test 1'!C6</f>
        <v>6.7430165786045695E-4</v>
      </c>
      <c r="C51" s="8">
        <f>'Test 1'!C8</f>
        <v>7.4214549233045141E-4</v>
      </c>
      <c r="D51" s="8">
        <f>'Test 1'!C9</f>
        <v>77.302875186426277</v>
      </c>
    </row>
    <row r="52" spans="1:5" x14ac:dyDescent="0.3">
      <c r="A52" t="s">
        <v>101</v>
      </c>
      <c r="B52" s="25">
        <f>'Test 4'!C6</f>
        <v>6.986545886431023E-4</v>
      </c>
      <c r="C52" s="25">
        <f>'Test 4'!C8</f>
        <v>8.6027715193948238E-4</v>
      </c>
      <c r="D52" s="25">
        <f>'Test 4'!C9</f>
        <v>123.52535363224695</v>
      </c>
    </row>
    <row r="53" spans="1:5" x14ac:dyDescent="0.3">
      <c r="A53" t="s">
        <v>102</v>
      </c>
      <c r="B53" s="25">
        <f>'Test 4'!C17</f>
        <v>7.2046004804567803E-4</v>
      </c>
      <c r="C53" s="25">
        <f>'Test 4'!C19</f>
        <v>1.0088648746873321E-3</v>
      </c>
      <c r="D53" s="25">
        <f>'Test 4'!C20</f>
        <v>172.79653102808456</v>
      </c>
    </row>
    <row r="54" spans="1:5" x14ac:dyDescent="0.3">
      <c r="A54" t="s">
        <v>103</v>
      </c>
      <c r="B54" s="25">
        <f>'Test 4'!C28</f>
        <v>7.4293546838236839E-4</v>
      </c>
      <c r="C54" s="25">
        <f>'Test 4'!C30</f>
        <v>1.18843199101973E-3</v>
      </c>
      <c r="D54" s="25">
        <f>'Test 4'!C31</f>
        <v>217.92972074001455</v>
      </c>
    </row>
    <row r="55" spans="1:5" x14ac:dyDescent="0.3">
      <c r="A55" t="s">
        <v>104</v>
      </c>
      <c r="B55" s="25">
        <f>'Test 4'!C39</f>
        <v>7.6937369017110327E-4</v>
      </c>
      <c r="C55" s="25">
        <f>'Test 4'!C41</f>
        <v>1.3843642483572826E-3</v>
      </c>
      <c r="D55" s="25">
        <f>'Test 4'!C42</f>
        <v>257.49001181866515</v>
      </c>
    </row>
    <row r="58" spans="1:5" x14ac:dyDescent="0.3">
      <c r="A58" t="s">
        <v>100</v>
      </c>
      <c r="B58" t="s">
        <v>8</v>
      </c>
      <c r="C58" t="s">
        <v>10</v>
      </c>
      <c r="D58" t="s">
        <v>11</v>
      </c>
      <c r="E58" t="s">
        <v>9</v>
      </c>
    </row>
    <row r="59" spans="1:5" x14ac:dyDescent="0.3">
      <c r="A59" t="s">
        <v>94</v>
      </c>
      <c r="B59" s="8">
        <f>'Test 1'!B6</f>
        <v>1.1628761144619928E-3</v>
      </c>
      <c r="C59" s="8">
        <f>'Test 1'!B8</f>
        <v>1.0002575910112673E-3</v>
      </c>
      <c r="D59" s="8">
        <f>'Test 1'!B9</f>
        <v>85.361207049377882</v>
      </c>
      <c r="E59">
        <f>'Test 1'!B7</f>
        <v>3.4755558593771983E-4</v>
      </c>
    </row>
    <row r="60" spans="1:5" x14ac:dyDescent="0.3">
      <c r="A60" t="s">
        <v>101</v>
      </c>
      <c r="B60" s="25">
        <f>'Test 4'!B6</f>
        <v>1.2044891961524077E-3</v>
      </c>
      <c r="C60" s="25">
        <f>'Test 4'!B8</f>
        <v>1.1561927104622894E-3</v>
      </c>
      <c r="D60" s="25">
        <f>'Test 4'!B9</f>
        <v>134.01697641618108</v>
      </c>
      <c r="E60" s="41">
        <f>'Test 4'!B7</f>
        <v>3.8726912467414881E-4</v>
      </c>
    </row>
    <row r="61" spans="1:5" x14ac:dyDescent="0.3">
      <c r="A61" t="s">
        <v>102</v>
      </c>
      <c r="B61" s="25">
        <f>'Test 4'!B17</f>
        <v>1.2275041705149957E-3</v>
      </c>
      <c r="C61" s="25">
        <f>'Test 4'!B19</f>
        <v>1.3588265250959058E-3</v>
      </c>
      <c r="D61" s="25">
        <f>'Test 4'!B20</f>
        <v>189.68437517139978</v>
      </c>
      <c r="E61" s="41">
        <f>'Test 4'!B18</f>
        <v>4.8068642367719871E-4</v>
      </c>
    </row>
    <row r="62" spans="1:5" x14ac:dyDescent="0.3">
      <c r="A62" t="s">
        <v>103</v>
      </c>
      <c r="B62" s="25">
        <f>'Test 4'!B28</f>
        <v>1.230574196982396E-3</v>
      </c>
      <c r="C62" s="25">
        <f>'Test 4'!B30</f>
        <v>1.6542885313206477E-3</v>
      </c>
      <c r="D62" s="25">
        <f>'Test 4'!B31</f>
        <v>242.26222120364616</v>
      </c>
      <c r="E62" s="41">
        <f>'Test 4'!B29</f>
        <v>7.1481503276513234E-4</v>
      </c>
    </row>
    <row r="63" spans="1:5" x14ac:dyDescent="0.3">
      <c r="A63" t="s">
        <v>104</v>
      </c>
      <c r="B63" s="25">
        <f>'Test 4'!B39</f>
        <v>1.2297227151209934E-3</v>
      </c>
      <c r="C63" s="25">
        <f>'Test 4'!B41</f>
        <v>1.964681522925605E-3</v>
      </c>
      <c r="D63" s="25">
        <f>'Test 4'!B42</f>
        <v>290.41356126168927</v>
      </c>
      <c r="E63" s="41">
        <f>'Test 4'!B40</f>
        <v>9.6656038189581552E-4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2F9BD-AA6D-464D-AC54-A2DBE5DFC15B}">
  <dimension ref="A1:O34"/>
  <sheetViews>
    <sheetView workbookViewId="0"/>
  </sheetViews>
  <sheetFormatPr defaultRowHeight="14.4" x14ac:dyDescent="0.3"/>
  <cols>
    <col min="1" max="1" width="28.44140625" customWidth="1"/>
  </cols>
  <sheetData>
    <row r="1" spans="1:15" x14ac:dyDescent="0.3">
      <c r="A1" t="s">
        <v>133</v>
      </c>
      <c r="B1" t="s">
        <v>129</v>
      </c>
      <c r="C1" t="s">
        <v>128</v>
      </c>
      <c r="D1" t="s">
        <v>127</v>
      </c>
      <c r="E1" t="s">
        <v>130</v>
      </c>
      <c r="F1" t="s">
        <v>131</v>
      </c>
      <c r="G1" t="s">
        <v>126</v>
      </c>
      <c r="H1" t="s">
        <v>125</v>
      </c>
    </row>
    <row r="2" spans="1:15" x14ac:dyDescent="0.3">
      <c r="A2" t="s">
        <v>132</v>
      </c>
      <c r="B2">
        <v>400</v>
      </c>
      <c r="C2">
        <v>325</v>
      </c>
      <c r="D2">
        <v>300</v>
      </c>
      <c r="E2">
        <v>450</v>
      </c>
      <c r="F2">
        <v>575</v>
      </c>
      <c r="G2">
        <v>225</v>
      </c>
      <c r="H2">
        <v>225</v>
      </c>
    </row>
    <row r="5" spans="1:15" x14ac:dyDescent="0.3">
      <c r="A5" s="2" t="str">
        <f>'Test 4 Viz'!A26</f>
        <v>MAX AE, kVA</v>
      </c>
      <c r="B5" s="38" t="str">
        <f>'Test 4 Viz'!B26</f>
        <v>ppcc_5_mg5</v>
      </c>
      <c r="C5" s="39" t="str">
        <f>'Test 4 Viz'!C26</f>
        <v>ppcc_15_mg4</v>
      </c>
      <c r="D5" s="39" t="str">
        <f>'Test 4 Viz'!D26</f>
        <v>ppcc_23_mg3</v>
      </c>
      <c r="E5" s="39" t="str">
        <f>'Test 4 Viz'!E26</f>
        <v>ppcc_32_mg6</v>
      </c>
      <c r="F5" s="39" t="str">
        <f>'Test 4 Viz'!F26</f>
        <v>ppcc_42_mg7</v>
      </c>
      <c r="G5" s="39" t="str">
        <f>'Test 4 Viz'!G26</f>
        <v>ppcc_56_mg2</v>
      </c>
      <c r="H5" s="40" t="str">
        <f>'Test 4 Viz'!H26</f>
        <v>ppcc_63_mg1</v>
      </c>
      <c r="I5" s="38" t="str">
        <f>'Test 4 Viz'!I26</f>
        <v>qpcc_5_mg5</v>
      </c>
      <c r="J5" s="39" t="str">
        <f>'Test 4 Viz'!J26</f>
        <v>qpcc_15_mg4</v>
      </c>
      <c r="K5" s="39" t="str">
        <f>'Test 4 Viz'!K26</f>
        <v>qpcc_23_mg3</v>
      </c>
      <c r="L5" s="39" t="str">
        <f>'Test 4 Viz'!L26</f>
        <v>qpcc_32_mg6</v>
      </c>
      <c r="M5" s="39" t="str">
        <f>'Test 4 Viz'!M26</f>
        <v>qpcc_42_mg7</v>
      </c>
      <c r="N5" s="39" t="str">
        <f>'Test 4 Viz'!N26</f>
        <v>qpcc_56_mg2</v>
      </c>
      <c r="O5" s="40" t="str">
        <f>'Test 4 Viz'!O26</f>
        <v>qpcc_63_mg1</v>
      </c>
    </row>
    <row r="6" spans="1:15" x14ac:dyDescent="0.3">
      <c r="A6" s="2" t="str">
        <f>'Test 4 Viz'!A27</f>
        <v>Baseline</v>
      </c>
      <c r="B6" s="18">
        <f>'Test 4 Viz'!B27</f>
        <v>41.946037993760505</v>
      </c>
      <c r="C6" s="2">
        <f>'Test 4 Viz'!C27</f>
        <v>4.7551318702169754</v>
      </c>
      <c r="D6" s="2">
        <f>'Test 4 Viz'!D27</f>
        <v>40.284545665303995</v>
      </c>
      <c r="E6" s="2">
        <f>'Test 4 Viz'!E27</f>
        <v>1.8882318057288496</v>
      </c>
      <c r="F6" s="2">
        <f>'Test 4 Viz'!F27</f>
        <v>2.7001037673055062</v>
      </c>
      <c r="G6" s="2">
        <f>'Test 4 Viz'!G27</f>
        <v>2.8303340507903063</v>
      </c>
      <c r="H6" s="3">
        <f>'Test 4 Viz'!H27</f>
        <v>1.7839685658010001</v>
      </c>
      <c r="I6" s="18">
        <f>'Test 4 Viz'!I27</f>
        <v>1.3811277558403496</v>
      </c>
      <c r="J6" s="2">
        <f>'Test 4 Viz'!J27</f>
        <v>2.527034037762804</v>
      </c>
      <c r="K6" s="2">
        <f>'Test 4 Viz'!K27</f>
        <v>2.6456052069367009</v>
      </c>
      <c r="L6" s="2">
        <f>'Test 4 Viz'!L27</f>
        <v>2.6578194381704501</v>
      </c>
      <c r="M6" s="2">
        <f>'Test 4 Viz'!M27</f>
        <v>2.1074871706217491</v>
      </c>
      <c r="N6" s="2">
        <f>'Test 4 Viz'!N27</f>
        <v>4.2191157805855086</v>
      </c>
      <c r="O6" s="3">
        <f>'Test 4 Viz'!O27</f>
        <v>3.6910642184235511</v>
      </c>
    </row>
    <row r="7" spans="1:15" x14ac:dyDescent="0.3">
      <c r="A7" s="2" t="str">
        <f>'Test 4 Viz'!A28</f>
        <v>5%</v>
      </c>
      <c r="B7" s="18">
        <f>'Test 4 Viz'!B28</f>
        <v>40.411869274206495</v>
      </c>
      <c r="C7" s="2">
        <f>'Test 4 Viz'!C28</f>
        <v>4.7804495756500698</v>
      </c>
      <c r="D7" s="2">
        <f>'Test 4 Viz'!D28</f>
        <v>44.778394643184505</v>
      </c>
      <c r="E7" s="2">
        <f>'Test 4 Viz'!E28</f>
        <v>2.0813338842790494</v>
      </c>
      <c r="F7" s="2">
        <f>'Test 4 Viz'!F28</f>
        <v>8.2140250417667495</v>
      </c>
      <c r="G7" s="2">
        <f>'Test 4 Viz'!G28</f>
        <v>2.7099689710294026</v>
      </c>
      <c r="H7" s="3">
        <f>'Test 4 Viz'!H28</f>
        <v>1.7577202294019878</v>
      </c>
      <c r="I7" s="18">
        <f>'Test 4 Viz'!I28</f>
        <v>1.47362212558987</v>
      </c>
      <c r="J7" s="2">
        <f>'Test 4 Viz'!J28</f>
        <v>2.831479639452704</v>
      </c>
      <c r="K7" s="2">
        <f>'Test 4 Viz'!K28</f>
        <v>2.729733276749899</v>
      </c>
      <c r="L7" s="2">
        <f>'Test 4 Viz'!L28</f>
        <v>2.7712200796209516</v>
      </c>
      <c r="M7" s="2">
        <f>'Test 4 Viz'!M28</f>
        <v>2.3199336969525204</v>
      </c>
      <c r="N7" s="2">
        <f>'Test 4 Viz'!N28</f>
        <v>4.5745194141438015</v>
      </c>
      <c r="O7" s="3">
        <f>'Test 4 Viz'!O28</f>
        <v>3.9727073979454461</v>
      </c>
    </row>
    <row r="8" spans="1:15" x14ac:dyDescent="0.3">
      <c r="A8" s="2" t="str">
        <f>'Test 4 Viz'!A29</f>
        <v>10%</v>
      </c>
      <c r="B8" s="18">
        <f>'Test 4 Viz'!B29</f>
        <v>53.362029616890503</v>
      </c>
      <c r="C8" s="2">
        <f>'Test 4 Viz'!C29</f>
        <v>5.5549305997502509</v>
      </c>
      <c r="D8" s="2">
        <f>'Test 4 Viz'!D29</f>
        <v>50.932620764875026</v>
      </c>
      <c r="E8" s="2">
        <f>'Test 4 Viz'!E29</f>
        <v>3.122241050536315</v>
      </c>
      <c r="F8" s="2">
        <f>'Test 4 Viz'!F29</f>
        <v>15.612097212098996</v>
      </c>
      <c r="G8" s="2">
        <f>'Test 4 Viz'!G29</f>
        <v>4.4124793425295055</v>
      </c>
      <c r="H8" s="3">
        <f>'Test 4 Viz'!H29</f>
        <v>2.1071004282003996</v>
      </c>
      <c r="I8" s="18">
        <f>'Test 4 Viz'!I29</f>
        <v>1.76940125813033</v>
      </c>
      <c r="J8" s="2">
        <f>'Test 4 Viz'!J29</f>
        <v>2.9485882407516013</v>
      </c>
      <c r="K8" s="2">
        <f>'Test 4 Viz'!K29</f>
        <v>2.7548094243367016</v>
      </c>
      <c r="L8" s="2">
        <f>'Test 4 Viz'!L29</f>
        <v>2.9252290901539015</v>
      </c>
      <c r="M8" s="2">
        <f>'Test 4 Viz'!M29</f>
        <v>2.5292126491864897</v>
      </c>
      <c r="N8" s="2">
        <f>'Test 4 Viz'!N29</f>
        <v>5.4512562901228021</v>
      </c>
      <c r="O8" s="3">
        <f>'Test 4 Viz'!O29</f>
        <v>4.5669357947145937</v>
      </c>
    </row>
    <row r="9" spans="1:15" x14ac:dyDescent="0.3">
      <c r="A9" s="2" t="str">
        <f>'Test 4 Viz'!A30</f>
        <v>15%</v>
      </c>
      <c r="B9" s="18">
        <f>'Test 4 Viz'!B30</f>
        <v>57.701097139569498</v>
      </c>
      <c r="C9" s="2">
        <f>'Test 4 Viz'!C30</f>
        <v>9.6469684302261687</v>
      </c>
      <c r="D9" s="2">
        <f>'Test 4 Viz'!D30</f>
        <v>52.52800181707422</v>
      </c>
      <c r="E9" s="2">
        <f>'Test 4 Viz'!E30</f>
        <v>3.6841123540240348</v>
      </c>
      <c r="F9" s="2">
        <f>'Test 4 Viz'!F30</f>
        <v>79.770101977896516</v>
      </c>
      <c r="G9" s="2">
        <f>'Test 4 Viz'!G30</f>
        <v>5.1525120938214899</v>
      </c>
      <c r="H9" s="3">
        <f>'Test 4 Viz'!H30</f>
        <v>6.4101574229495082</v>
      </c>
      <c r="I9" s="18">
        <f>'Test 4 Viz'!I30</f>
        <v>2.1338410609533751</v>
      </c>
      <c r="J9" s="2">
        <f>'Test 4 Viz'!J30</f>
        <v>3.0099331073060522</v>
      </c>
      <c r="K9" s="2">
        <f>'Test 4 Viz'!K30</f>
        <v>2.8215777393181019</v>
      </c>
      <c r="L9" s="2">
        <f>'Test 4 Viz'!L30</f>
        <v>3.0907734196613488</v>
      </c>
      <c r="M9" s="2">
        <f>'Test 4 Viz'!M30</f>
        <v>5.6065011579308139</v>
      </c>
      <c r="N9" s="2">
        <f>'Test 4 Viz'!N30</f>
        <v>6.5683974837649064</v>
      </c>
      <c r="O9" s="3">
        <f>'Test 4 Viz'!O30</f>
        <v>8.8268678284162476</v>
      </c>
    </row>
    <row r="10" spans="1:15" x14ac:dyDescent="0.3">
      <c r="A10" s="2" t="str">
        <f>'Test 4 Viz'!A31</f>
        <v>20%</v>
      </c>
      <c r="B10" s="19">
        <f>'Test 4 Viz'!B31</f>
        <v>57.037262901727502</v>
      </c>
      <c r="C10" s="20">
        <f>'Test 4 Viz'!C31</f>
        <v>9.9052174079916249</v>
      </c>
      <c r="D10" s="20">
        <f>'Test 4 Viz'!D31</f>
        <v>54.062747897546437</v>
      </c>
      <c r="E10" s="20">
        <f>'Test 4 Viz'!E31</f>
        <v>4.5017955151743996</v>
      </c>
      <c r="F10" s="20">
        <f>'Test 4 Viz'!F31</f>
        <v>89.037447535283519</v>
      </c>
      <c r="G10" s="20">
        <f>'Test 4 Viz'!G31</f>
        <v>5.8449005776822078</v>
      </c>
      <c r="H10" s="21">
        <f>'Test 4 Viz'!H31</f>
        <v>6.9556504082574078</v>
      </c>
      <c r="I10" s="19">
        <f>'Test 4 Viz'!I31</f>
        <v>2.38134090726028</v>
      </c>
      <c r="J10" s="20">
        <f>'Test 4 Viz'!J31</f>
        <v>3.9117507115912984</v>
      </c>
      <c r="K10" s="20">
        <f>'Test 4 Viz'!K31</f>
        <v>3.2687322962401018</v>
      </c>
      <c r="L10" s="20">
        <f>'Test 4 Viz'!L31</f>
        <v>4.2877228648072991</v>
      </c>
      <c r="M10" s="20">
        <f>'Test 4 Viz'!M31</f>
        <v>6.2879112659564846</v>
      </c>
      <c r="N10" s="20">
        <f>'Test 4 Viz'!N31</f>
        <v>7.6482488241488982</v>
      </c>
      <c r="O10" s="21">
        <f>'Test 4 Viz'!O31</f>
        <v>10.150466420825447</v>
      </c>
    </row>
    <row r="13" spans="1:15" x14ac:dyDescent="0.3">
      <c r="A13" s="2" t="str">
        <f>'Test 4 Viz'!A42</f>
        <v>RMSE, kVA</v>
      </c>
      <c r="B13" s="38" t="str">
        <f>'Test 4 Viz'!B42</f>
        <v>ppcc_5_mg5</v>
      </c>
      <c r="C13" s="39" t="str">
        <f>'Test 4 Viz'!C42</f>
        <v>ppcc_15_mg4</v>
      </c>
      <c r="D13" s="39" t="str">
        <f>'Test 4 Viz'!D42</f>
        <v>ppcc_23_mg3</v>
      </c>
      <c r="E13" s="39" t="str">
        <f>'Test 4 Viz'!E42</f>
        <v>ppcc_32_mg6</v>
      </c>
      <c r="F13" s="39" t="str">
        <f>'Test 4 Viz'!F42</f>
        <v>ppcc_42_mg7</v>
      </c>
      <c r="G13" s="39" t="str">
        <f>'Test 4 Viz'!G42</f>
        <v>ppcc_56_mg2</v>
      </c>
      <c r="H13" s="40" t="str">
        <f>'Test 4 Viz'!H42</f>
        <v>ppcc_63_mg1</v>
      </c>
      <c r="I13" s="38" t="str">
        <f>'Test 4 Viz'!I42</f>
        <v>qpcc_5_mg5</v>
      </c>
      <c r="J13" s="39" t="str">
        <f>'Test 4 Viz'!J42</f>
        <v>qpcc_15_mg4</v>
      </c>
      <c r="K13" s="39" t="str">
        <f>'Test 4 Viz'!K42</f>
        <v>qpcc_23_mg3</v>
      </c>
      <c r="L13" s="39" t="str">
        <f>'Test 4 Viz'!L42</f>
        <v>qpcc_32_mg6</v>
      </c>
      <c r="M13" s="39" t="str">
        <f>'Test 4 Viz'!M42</f>
        <v>qpcc_42_mg7</v>
      </c>
      <c r="N13" s="39" t="str">
        <f>'Test 4 Viz'!N42</f>
        <v>qpcc_56_mg2</v>
      </c>
      <c r="O13" s="40" t="str">
        <f>'Test 4 Viz'!O42</f>
        <v>qpcc_63_mg1</v>
      </c>
    </row>
    <row r="14" spans="1:15" x14ac:dyDescent="0.3">
      <c r="A14" s="2" t="str">
        <f>'Test 4 Viz'!A43</f>
        <v>Baseline</v>
      </c>
      <c r="B14" s="18">
        <f>'Test 4 Viz'!B43</f>
        <v>2.7377123700234285</v>
      </c>
      <c r="C14" s="2">
        <f>'Test 4 Viz'!C43</f>
        <v>0.90069175728188033</v>
      </c>
      <c r="D14" s="2">
        <f>'Test 4 Viz'!D43</f>
        <v>2.6209554584012067</v>
      </c>
      <c r="E14" s="2">
        <f>'Test 4 Viz'!E43</f>
        <v>0.47202779809456902</v>
      </c>
      <c r="F14" s="2">
        <f>'Test 4 Viz'!F43</f>
        <v>0.39821825431563518</v>
      </c>
      <c r="G14" s="2">
        <f>'Test 4 Viz'!G43</f>
        <v>0.65471679394098592</v>
      </c>
      <c r="H14" s="3">
        <f>'Test 4 Viz'!H43</f>
        <v>0.42660306010749272</v>
      </c>
      <c r="I14" s="18">
        <f>'Test 4 Viz'!I43</f>
        <v>0.41927425121675316</v>
      </c>
      <c r="J14" s="2">
        <f>'Test 4 Viz'!J43</f>
        <v>0.40185113830442176</v>
      </c>
      <c r="K14" s="2">
        <f>'Test 4 Viz'!K43</f>
        <v>0.51923378802812337</v>
      </c>
      <c r="L14" s="2">
        <f>'Test 4 Viz'!L43</f>
        <v>0.43081953207568846</v>
      </c>
      <c r="M14" s="2">
        <f>'Test 4 Viz'!M43</f>
        <v>0.46120763216789346</v>
      </c>
      <c r="N14" s="2">
        <f>'Test 4 Viz'!N43</f>
        <v>0.93291039867713244</v>
      </c>
      <c r="O14" s="3">
        <f>'Test 4 Viz'!O43</f>
        <v>0.65077503435265405</v>
      </c>
    </row>
    <row r="15" spans="1:15" x14ac:dyDescent="0.3">
      <c r="A15" s="2" t="str">
        <f>'Test 4 Viz'!A44</f>
        <v>5%</v>
      </c>
      <c r="B15" s="18">
        <f>'Test 4 Viz'!B44</f>
        <v>2.6897002077600249</v>
      </c>
      <c r="C15" s="2">
        <f>'Test 4 Viz'!C44</f>
        <v>0.85735928720357513</v>
      </c>
      <c r="D15" s="2">
        <f>'Test 4 Viz'!D44</f>
        <v>2.6520184383741574</v>
      </c>
      <c r="E15" s="2">
        <f>'Test 4 Viz'!E44</f>
        <v>0.47622248229565367</v>
      </c>
      <c r="F15" s="2">
        <f>'Test 4 Viz'!F44</f>
        <v>0.96485690610896679</v>
      </c>
      <c r="G15" s="2">
        <f>'Test 4 Viz'!G44</f>
        <v>0.92195321862281654</v>
      </c>
      <c r="H15" s="3">
        <f>'Test 4 Viz'!H44</f>
        <v>0.43908973883937458</v>
      </c>
      <c r="I15" s="18">
        <f>'Test 4 Viz'!I44</f>
        <v>0.42124324193378737</v>
      </c>
      <c r="J15" s="2">
        <f>'Test 4 Viz'!J44</f>
        <v>0.4225755197424122</v>
      </c>
      <c r="K15" s="2">
        <f>'Test 4 Viz'!K44</f>
        <v>0.55012435066529153</v>
      </c>
      <c r="L15" s="2">
        <f>'Test 4 Viz'!L44</f>
        <v>0.43583537036585085</v>
      </c>
      <c r="M15" s="2">
        <f>'Test 4 Viz'!M44</f>
        <v>0.61214843201321478</v>
      </c>
      <c r="N15" s="2">
        <f>'Test 4 Viz'!N44</f>
        <v>0.97957228488267356</v>
      </c>
      <c r="O15" s="3">
        <f>'Test 4 Viz'!O44</f>
        <v>0.70127270810172193</v>
      </c>
    </row>
    <row r="16" spans="1:15" x14ac:dyDescent="0.3">
      <c r="A16" s="2" t="str">
        <f>'Test 4 Viz'!A45</f>
        <v>10%</v>
      </c>
      <c r="B16" s="18">
        <f>'Test 4 Viz'!B45</f>
        <v>3.1186437257926731</v>
      </c>
      <c r="C16" s="2">
        <f>'Test 4 Viz'!C45</f>
        <v>0.87176161838138766</v>
      </c>
      <c r="D16" s="2">
        <f>'Test 4 Viz'!D45</f>
        <v>3.4528685391130565</v>
      </c>
      <c r="E16" s="2">
        <f>'Test 4 Viz'!E45</f>
        <v>0.48632587535998939</v>
      </c>
      <c r="F16" s="2">
        <f>'Test 4 Viz'!F45</f>
        <v>1.7566094701656063</v>
      </c>
      <c r="G16" s="2">
        <f>'Test 4 Viz'!G45</f>
        <v>1.2153383153614008</v>
      </c>
      <c r="H16" s="3">
        <f>'Test 4 Viz'!H45</f>
        <v>0.47878905464610355</v>
      </c>
      <c r="I16" s="18">
        <f>'Test 4 Viz'!I45</f>
        <v>0.4277824763939328</v>
      </c>
      <c r="J16" s="2">
        <f>'Test 4 Viz'!J45</f>
        <v>0.47563409932565165</v>
      </c>
      <c r="K16" s="2">
        <f>'Test 4 Viz'!K45</f>
        <v>0.60209022684981472</v>
      </c>
      <c r="L16" s="2">
        <f>'Test 4 Viz'!L45</f>
        <v>0.45026131396622598</v>
      </c>
      <c r="M16" s="2">
        <f>'Test 4 Viz'!M45</f>
        <v>0.78902159305941666</v>
      </c>
      <c r="N16" s="2">
        <f>'Test 4 Viz'!N45</f>
        <v>1.0677880246486793</v>
      </c>
      <c r="O16" s="3">
        <f>'Test 4 Viz'!O45</f>
        <v>0.77290225515624067</v>
      </c>
    </row>
    <row r="17" spans="1:15" x14ac:dyDescent="0.3">
      <c r="A17" s="2" t="str">
        <f>'Test 4 Viz'!A46</f>
        <v>15%</v>
      </c>
      <c r="B17" s="18">
        <f>'Test 4 Viz'!B46</f>
        <v>3.7924244216410492</v>
      </c>
      <c r="C17" s="2">
        <f>'Test 4 Viz'!C46</f>
        <v>0.96893520096361063</v>
      </c>
      <c r="D17" s="2">
        <f>'Test 4 Viz'!D46</f>
        <v>4.5394720825920869</v>
      </c>
      <c r="E17" s="2">
        <f>'Test 4 Viz'!E46</f>
        <v>0.49191635499916742</v>
      </c>
      <c r="F17" s="2">
        <f>'Test 4 Viz'!F46</f>
        <v>6.7711739318997148</v>
      </c>
      <c r="G17" s="2">
        <f>'Test 4 Viz'!G46</f>
        <v>1.4714958517915331</v>
      </c>
      <c r="H17" s="3">
        <f>'Test 4 Viz'!H46</f>
        <v>0.68979438212640121</v>
      </c>
      <c r="I17" s="18">
        <f>'Test 4 Viz'!I46</f>
        <v>0.45343967472173413</v>
      </c>
      <c r="J17" s="2">
        <f>'Test 4 Viz'!J46</f>
        <v>0.58277270303807582</v>
      </c>
      <c r="K17" s="2">
        <f>'Test 4 Viz'!K46</f>
        <v>0.66390974641245171</v>
      </c>
      <c r="L17" s="2">
        <f>'Test 4 Viz'!L46</f>
        <v>0.50682457879094533</v>
      </c>
      <c r="M17" s="2">
        <f>'Test 4 Viz'!M46</f>
        <v>1.0305499559099305</v>
      </c>
      <c r="N17" s="2">
        <f>'Test 4 Viz'!N46</f>
        <v>1.2657457736336171</v>
      </c>
      <c r="O17" s="3">
        <f>'Test 4 Viz'!O46</f>
        <v>0.98887452895570416</v>
      </c>
    </row>
    <row r="18" spans="1:15" x14ac:dyDescent="0.3">
      <c r="A18" s="2" t="str">
        <f>'Test 4 Viz'!A47</f>
        <v>20%</v>
      </c>
      <c r="B18" s="19">
        <f>'Test 4 Viz'!B47</f>
        <v>4.4295328831843452</v>
      </c>
      <c r="C18" s="20">
        <f>'Test 4 Viz'!C47</f>
        <v>1.1244257236130342</v>
      </c>
      <c r="D18" s="20">
        <f>'Test 4 Viz'!D47</f>
        <v>5.405114285195352</v>
      </c>
      <c r="E18" s="20">
        <f>'Test 4 Viz'!E47</f>
        <v>0.49896747721451479</v>
      </c>
      <c r="F18" s="20">
        <f>'Test 4 Viz'!F47</f>
        <v>11.853163655019472</v>
      </c>
      <c r="G18" s="20">
        <f>'Test 4 Viz'!G47</f>
        <v>1.6733013184973693</v>
      </c>
      <c r="H18" s="21">
        <f>'Test 4 Viz'!H47</f>
        <v>0.87849184011898707</v>
      </c>
      <c r="I18" s="19">
        <f>'Test 4 Viz'!I47</f>
        <v>0.50240142064232374</v>
      </c>
      <c r="J18" s="20">
        <f>'Test 4 Viz'!J47</f>
        <v>0.75300712570165829</v>
      </c>
      <c r="K18" s="20">
        <f>'Test 4 Viz'!K47</f>
        <v>0.74168359807906536</v>
      </c>
      <c r="L18" s="20">
        <f>'Test 4 Viz'!L47</f>
        <v>0.67786328121041894</v>
      </c>
      <c r="M18" s="20">
        <f>'Test 4 Viz'!M47</f>
        <v>1.3160360419542441</v>
      </c>
      <c r="N18" s="20">
        <f>'Test 4 Viz'!N47</f>
        <v>1.4801666557904005</v>
      </c>
      <c r="O18" s="21">
        <f>'Test 4 Viz'!O47</f>
        <v>1.2191429753254981</v>
      </c>
    </row>
    <row r="21" spans="1:15" x14ac:dyDescent="0.3">
      <c r="A21" t="s">
        <v>134</v>
      </c>
      <c r="B21" s="14" t="str">
        <f t="shared" ref="B21:O21" si="0">UPPER(RIGHT(B5,3))</f>
        <v>MG5</v>
      </c>
      <c r="C21" s="15" t="str">
        <f t="shared" si="0"/>
        <v>MG4</v>
      </c>
      <c r="D21" s="15" t="str">
        <f t="shared" si="0"/>
        <v>MG3</v>
      </c>
      <c r="E21" s="15" t="str">
        <f t="shared" si="0"/>
        <v>MG6</v>
      </c>
      <c r="F21" s="15" t="str">
        <f t="shared" si="0"/>
        <v>MG7</v>
      </c>
      <c r="G21" s="15" t="str">
        <f t="shared" si="0"/>
        <v>MG2</v>
      </c>
      <c r="H21" s="16" t="str">
        <f t="shared" si="0"/>
        <v>MG1</v>
      </c>
      <c r="I21" s="14" t="str">
        <f t="shared" si="0"/>
        <v>MG5</v>
      </c>
      <c r="J21" s="15" t="str">
        <f t="shared" si="0"/>
        <v>MG4</v>
      </c>
      <c r="K21" s="15" t="str">
        <f t="shared" si="0"/>
        <v>MG3</v>
      </c>
      <c r="L21" s="15" t="str">
        <f t="shared" si="0"/>
        <v>MG6</v>
      </c>
      <c r="M21" s="15" t="str">
        <f t="shared" si="0"/>
        <v>MG7</v>
      </c>
      <c r="N21" s="15" t="str">
        <f t="shared" si="0"/>
        <v>MG2</v>
      </c>
      <c r="O21" s="16" t="str">
        <f t="shared" si="0"/>
        <v>MG1</v>
      </c>
    </row>
    <row r="22" spans="1:15" x14ac:dyDescent="0.3">
      <c r="A22" t="s">
        <v>94</v>
      </c>
      <c r="B22" s="17">
        <f t="shared" ref="B22:H26" si="1">B6/B$2*100</f>
        <v>10.486509498440126</v>
      </c>
      <c r="C22">
        <f t="shared" si="1"/>
        <v>1.4631174985283002</v>
      </c>
      <c r="D22">
        <f t="shared" si="1"/>
        <v>13.428181888434665</v>
      </c>
      <c r="E22">
        <f t="shared" si="1"/>
        <v>0.41960706793974434</v>
      </c>
      <c r="F22">
        <f t="shared" si="1"/>
        <v>0.46958326387921845</v>
      </c>
      <c r="G22">
        <f t="shared" si="1"/>
        <v>1.2579262447956918</v>
      </c>
      <c r="H22" s="1">
        <f t="shared" si="1"/>
        <v>0.79287491813377786</v>
      </c>
      <c r="I22" s="17">
        <f t="shared" ref="I22:O26" si="2">I6/B$2*100</f>
        <v>0.34528193896008741</v>
      </c>
      <c r="J22">
        <f t="shared" si="2"/>
        <v>0.77754893469624731</v>
      </c>
      <c r="K22">
        <f t="shared" si="2"/>
        <v>0.88186840231223362</v>
      </c>
      <c r="L22">
        <f t="shared" si="2"/>
        <v>0.59062654181565555</v>
      </c>
      <c r="M22">
        <f t="shared" si="2"/>
        <v>0.36651950793421723</v>
      </c>
      <c r="N22">
        <f t="shared" si="2"/>
        <v>1.8751625691491149</v>
      </c>
      <c r="O22" s="1">
        <f t="shared" si="2"/>
        <v>1.6404729859660228</v>
      </c>
    </row>
    <row r="23" spans="1:15" x14ac:dyDescent="0.3">
      <c r="A23" t="s">
        <v>101</v>
      </c>
      <c r="B23" s="17">
        <f t="shared" si="1"/>
        <v>10.102967318551624</v>
      </c>
      <c r="C23">
        <f t="shared" si="1"/>
        <v>1.470907561738483</v>
      </c>
      <c r="D23">
        <f t="shared" si="1"/>
        <v>14.926131547728168</v>
      </c>
      <c r="E23">
        <f t="shared" si="1"/>
        <v>0.46251864095089984</v>
      </c>
      <c r="F23">
        <f t="shared" si="1"/>
        <v>1.4285260942203042</v>
      </c>
      <c r="G23">
        <f t="shared" si="1"/>
        <v>1.2044306537908456</v>
      </c>
      <c r="H23" s="1">
        <f t="shared" si="1"/>
        <v>0.78120899084532791</v>
      </c>
      <c r="I23" s="17">
        <f t="shared" si="2"/>
        <v>0.36840553139746751</v>
      </c>
      <c r="J23">
        <f t="shared" si="2"/>
        <v>0.87122450444698585</v>
      </c>
      <c r="K23">
        <f t="shared" si="2"/>
        <v>0.90991109224996636</v>
      </c>
      <c r="L23">
        <f t="shared" si="2"/>
        <v>0.61582668436021137</v>
      </c>
      <c r="M23">
        <f t="shared" si="2"/>
        <v>0.40346672990478616</v>
      </c>
      <c r="N23">
        <f t="shared" si="2"/>
        <v>2.0331197396194671</v>
      </c>
      <c r="O23" s="1">
        <f t="shared" si="2"/>
        <v>1.7656477324201982</v>
      </c>
    </row>
    <row r="24" spans="1:15" x14ac:dyDescent="0.3">
      <c r="A24" t="s">
        <v>102</v>
      </c>
      <c r="B24" s="17">
        <f t="shared" si="1"/>
        <v>13.340507404222626</v>
      </c>
      <c r="C24">
        <f t="shared" si="1"/>
        <v>1.7092094153077695</v>
      </c>
      <c r="D24">
        <f t="shared" si="1"/>
        <v>16.977540254958342</v>
      </c>
      <c r="E24">
        <f t="shared" si="1"/>
        <v>0.6938313445636255</v>
      </c>
      <c r="F24">
        <f t="shared" si="1"/>
        <v>2.7151473412346081</v>
      </c>
      <c r="G24">
        <f t="shared" si="1"/>
        <v>1.9611019300131136</v>
      </c>
      <c r="H24" s="1">
        <f t="shared" si="1"/>
        <v>0.93648907920017754</v>
      </c>
      <c r="I24" s="17">
        <f t="shared" si="2"/>
        <v>0.4423503145325825</v>
      </c>
      <c r="J24">
        <f t="shared" si="2"/>
        <v>0.90725792023126184</v>
      </c>
      <c r="K24">
        <f t="shared" si="2"/>
        <v>0.91826980811223391</v>
      </c>
      <c r="L24">
        <f t="shared" si="2"/>
        <v>0.65005090892308925</v>
      </c>
      <c r="M24">
        <f t="shared" si="2"/>
        <v>0.43986306942373732</v>
      </c>
      <c r="N24">
        <f t="shared" si="2"/>
        <v>2.4227805733879118</v>
      </c>
      <c r="O24" s="1">
        <f t="shared" si="2"/>
        <v>2.0297492420953747</v>
      </c>
    </row>
    <row r="25" spans="1:15" x14ac:dyDescent="0.3">
      <c r="A25" t="s">
        <v>103</v>
      </c>
      <c r="B25" s="17">
        <f t="shared" si="1"/>
        <v>14.425274284892375</v>
      </c>
      <c r="C25">
        <f t="shared" si="1"/>
        <v>2.9682979785311292</v>
      </c>
      <c r="D25">
        <f t="shared" si="1"/>
        <v>17.509333939024742</v>
      </c>
      <c r="E25">
        <f t="shared" si="1"/>
        <v>0.81869163422756319</v>
      </c>
      <c r="F25">
        <f t="shared" si="1"/>
        <v>13.873061213547219</v>
      </c>
      <c r="G25">
        <f t="shared" si="1"/>
        <v>2.290005375031773</v>
      </c>
      <c r="H25" s="1">
        <f t="shared" si="1"/>
        <v>2.8489588546442257</v>
      </c>
      <c r="I25" s="17">
        <f t="shared" si="2"/>
        <v>0.53346026523834378</v>
      </c>
      <c r="J25">
        <f t="shared" si="2"/>
        <v>0.92613326378647753</v>
      </c>
      <c r="K25">
        <f t="shared" si="2"/>
        <v>0.94052591310603384</v>
      </c>
      <c r="L25">
        <f t="shared" si="2"/>
        <v>0.6868385377025219</v>
      </c>
      <c r="M25">
        <f t="shared" si="2"/>
        <v>0.97504367964014149</v>
      </c>
      <c r="N25">
        <f t="shared" si="2"/>
        <v>2.9192877705621805</v>
      </c>
      <c r="O25" s="1">
        <f t="shared" si="2"/>
        <v>3.9230523681849991</v>
      </c>
    </row>
    <row r="26" spans="1:15" x14ac:dyDescent="0.3">
      <c r="A26" t="s">
        <v>104</v>
      </c>
      <c r="B26" s="22">
        <f t="shared" si="1"/>
        <v>14.259315725431875</v>
      </c>
      <c r="C26" s="23">
        <f t="shared" si="1"/>
        <v>3.0477592024589617</v>
      </c>
      <c r="D26" s="23">
        <f t="shared" si="1"/>
        <v>18.020915965848815</v>
      </c>
      <c r="E26" s="23">
        <f t="shared" si="1"/>
        <v>1.0003990033720889</v>
      </c>
      <c r="F26" s="23">
        <f t="shared" si="1"/>
        <v>15.484773484397133</v>
      </c>
      <c r="G26" s="23">
        <f t="shared" si="1"/>
        <v>2.5977335900809813</v>
      </c>
      <c r="H26" s="24">
        <f t="shared" si="1"/>
        <v>3.0914001814477365</v>
      </c>
      <c r="I26" s="22">
        <f t="shared" si="2"/>
        <v>0.59533522681507001</v>
      </c>
      <c r="J26" s="23">
        <f t="shared" si="2"/>
        <v>1.2036156035665535</v>
      </c>
      <c r="K26" s="23">
        <f t="shared" si="2"/>
        <v>1.089577432080034</v>
      </c>
      <c r="L26" s="23">
        <f t="shared" si="2"/>
        <v>0.95282730329051091</v>
      </c>
      <c r="M26" s="23">
        <f t="shared" si="2"/>
        <v>1.0935497853837364</v>
      </c>
      <c r="N26" s="23">
        <f t="shared" si="2"/>
        <v>3.3992216996217324</v>
      </c>
      <c r="O26" s="24">
        <f t="shared" si="2"/>
        <v>4.5113184092557548</v>
      </c>
    </row>
    <row r="29" spans="1:15" x14ac:dyDescent="0.3">
      <c r="A29" t="s">
        <v>135</v>
      </c>
      <c r="B29" s="14" t="str">
        <f t="shared" ref="B29:O29" si="3">UPPER(RIGHT(B13,3))</f>
        <v>MG5</v>
      </c>
      <c r="C29" s="15" t="str">
        <f t="shared" si="3"/>
        <v>MG4</v>
      </c>
      <c r="D29" s="15" t="str">
        <f t="shared" si="3"/>
        <v>MG3</v>
      </c>
      <c r="E29" s="15" t="str">
        <f t="shared" si="3"/>
        <v>MG6</v>
      </c>
      <c r="F29" s="15" t="str">
        <f t="shared" si="3"/>
        <v>MG7</v>
      </c>
      <c r="G29" s="15" t="str">
        <f t="shared" si="3"/>
        <v>MG2</v>
      </c>
      <c r="H29" s="16" t="str">
        <f t="shared" si="3"/>
        <v>MG1</v>
      </c>
      <c r="I29" s="14" t="str">
        <f t="shared" si="3"/>
        <v>MG5</v>
      </c>
      <c r="J29" s="15" t="str">
        <f t="shared" si="3"/>
        <v>MG4</v>
      </c>
      <c r="K29" s="15" t="str">
        <f t="shared" si="3"/>
        <v>MG3</v>
      </c>
      <c r="L29" s="15" t="str">
        <f t="shared" si="3"/>
        <v>MG6</v>
      </c>
      <c r="M29" s="15" t="str">
        <f t="shared" si="3"/>
        <v>MG7</v>
      </c>
      <c r="N29" s="15" t="str">
        <f t="shared" si="3"/>
        <v>MG2</v>
      </c>
      <c r="O29" s="16" t="str">
        <f t="shared" si="3"/>
        <v>MG1</v>
      </c>
    </row>
    <row r="30" spans="1:15" x14ac:dyDescent="0.3">
      <c r="A30" t="s">
        <v>94</v>
      </c>
      <c r="B30" s="17">
        <f t="shared" ref="B30:H34" si="4">B14/B$2*100</f>
        <v>0.68442809250585712</v>
      </c>
      <c r="C30">
        <f t="shared" si="4"/>
        <v>0.27713592531750164</v>
      </c>
      <c r="D30">
        <f t="shared" si="4"/>
        <v>0.87365181946706894</v>
      </c>
      <c r="E30">
        <f t="shared" si="4"/>
        <v>0.10489506624323755</v>
      </c>
      <c r="F30">
        <f t="shared" si="4"/>
        <v>6.9255348576632209E-2</v>
      </c>
      <c r="G30">
        <f t="shared" si="4"/>
        <v>0.29098524175154927</v>
      </c>
      <c r="H30" s="1">
        <f t="shared" si="4"/>
        <v>0.18960136004777453</v>
      </c>
      <c r="I30" s="17">
        <f t="shared" ref="I30:O34" si="5">I14/B$2*100</f>
        <v>0.10481856280418829</v>
      </c>
      <c r="J30">
        <f t="shared" si="5"/>
        <v>0.12364650409366824</v>
      </c>
      <c r="K30">
        <f t="shared" si="5"/>
        <v>0.1730779293427078</v>
      </c>
      <c r="L30">
        <f t="shared" si="5"/>
        <v>9.5737673794597425E-2</v>
      </c>
      <c r="M30">
        <f t="shared" si="5"/>
        <v>8.0210022985720594E-2</v>
      </c>
      <c r="N30">
        <f t="shared" si="5"/>
        <v>0.41462684385650328</v>
      </c>
      <c r="O30" s="1">
        <f t="shared" si="5"/>
        <v>0.28923334860117961</v>
      </c>
    </row>
    <row r="31" spans="1:15" x14ac:dyDescent="0.3">
      <c r="A31" t="s">
        <v>101</v>
      </c>
      <c r="B31" s="17">
        <f t="shared" si="4"/>
        <v>0.67242505194000624</v>
      </c>
      <c r="C31">
        <f t="shared" si="4"/>
        <v>0.26380285760110006</v>
      </c>
      <c r="D31">
        <f t="shared" si="4"/>
        <v>0.88400614612471917</v>
      </c>
      <c r="E31">
        <f t="shared" si="4"/>
        <v>0.10582721828792303</v>
      </c>
      <c r="F31">
        <f t="shared" si="4"/>
        <v>0.16780120106242902</v>
      </c>
      <c r="G31">
        <f t="shared" si="4"/>
        <v>0.4097569860545851</v>
      </c>
      <c r="H31" s="1">
        <f t="shared" si="4"/>
        <v>0.19515099503972202</v>
      </c>
      <c r="I31" s="17">
        <f t="shared" si="5"/>
        <v>0.10531081048344684</v>
      </c>
      <c r="J31">
        <f t="shared" si="5"/>
        <v>0.13002323684381914</v>
      </c>
      <c r="K31">
        <f t="shared" si="5"/>
        <v>0.18337478355509718</v>
      </c>
      <c r="L31">
        <f t="shared" si="5"/>
        <v>9.6852304525744629E-2</v>
      </c>
      <c r="M31">
        <f t="shared" si="5"/>
        <v>0.10646059687186343</v>
      </c>
      <c r="N31">
        <f t="shared" si="5"/>
        <v>0.43536545994785497</v>
      </c>
      <c r="O31" s="1">
        <f t="shared" si="5"/>
        <v>0.31167675915632087</v>
      </c>
    </row>
    <row r="32" spans="1:15" x14ac:dyDescent="0.3">
      <c r="A32" t="s">
        <v>102</v>
      </c>
      <c r="B32" s="17">
        <f t="shared" si="4"/>
        <v>0.77966093144816828</v>
      </c>
      <c r="C32">
        <f t="shared" si="4"/>
        <v>0.26823434411735003</v>
      </c>
      <c r="D32">
        <f t="shared" si="4"/>
        <v>1.1509561797043522</v>
      </c>
      <c r="E32">
        <f t="shared" si="4"/>
        <v>0.10807241674666432</v>
      </c>
      <c r="F32">
        <f t="shared" si="4"/>
        <v>0.3054972991592359</v>
      </c>
      <c r="G32">
        <f t="shared" si="4"/>
        <v>0.54015036238284486</v>
      </c>
      <c r="H32" s="1">
        <f t="shared" si="4"/>
        <v>0.21279513539826825</v>
      </c>
      <c r="I32" s="17">
        <f t="shared" si="5"/>
        <v>0.1069456190984832</v>
      </c>
      <c r="J32">
        <f t="shared" si="5"/>
        <v>0.14634895363866204</v>
      </c>
      <c r="K32">
        <f t="shared" si="5"/>
        <v>0.20069674228327156</v>
      </c>
      <c r="L32">
        <f t="shared" si="5"/>
        <v>0.10005806977027244</v>
      </c>
      <c r="M32">
        <f t="shared" si="5"/>
        <v>0.13722114661902898</v>
      </c>
      <c r="N32">
        <f t="shared" si="5"/>
        <v>0.47457245539941301</v>
      </c>
      <c r="O32" s="1">
        <f t="shared" si="5"/>
        <v>0.3435121134027736</v>
      </c>
    </row>
    <row r="33" spans="1:15" x14ac:dyDescent="0.3">
      <c r="A33" t="s">
        <v>103</v>
      </c>
      <c r="B33" s="17">
        <f t="shared" si="4"/>
        <v>0.94810610541026219</v>
      </c>
      <c r="C33">
        <f t="shared" si="4"/>
        <v>0.29813390798880329</v>
      </c>
      <c r="D33">
        <f t="shared" si="4"/>
        <v>1.513157360864029</v>
      </c>
      <c r="E33">
        <f t="shared" si="4"/>
        <v>0.10931474555537053</v>
      </c>
      <c r="F33">
        <f t="shared" si="4"/>
        <v>1.1775954664173418</v>
      </c>
      <c r="G33">
        <f t="shared" si="4"/>
        <v>0.65399815635179248</v>
      </c>
      <c r="H33" s="1">
        <f t="shared" si="4"/>
        <v>0.3065752809450672</v>
      </c>
      <c r="I33" s="17">
        <f t="shared" si="5"/>
        <v>0.11335991868043353</v>
      </c>
      <c r="J33">
        <f t="shared" si="5"/>
        <v>0.17931467785786948</v>
      </c>
      <c r="K33">
        <f t="shared" si="5"/>
        <v>0.22130324880415059</v>
      </c>
      <c r="L33">
        <f t="shared" si="5"/>
        <v>0.11262768417576563</v>
      </c>
      <c r="M33">
        <f t="shared" si="5"/>
        <v>0.17922607928868356</v>
      </c>
      <c r="N33">
        <f t="shared" si="5"/>
        <v>0.56255367717049654</v>
      </c>
      <c r="O33" s="1">
        <f t="shared" si="5"/>
        <v>0.43949979064697964</v>
      </c>
    </row>
    <row r="34" spans="1:15" x14ac:dyDescent="0.3">
      <c r="A34" t="s">
        <v>104</v>
      </c>
      <c r="B34" s="22">
        <f t="shared" si="4"/>
        <v>1.1073832207960863</v>
      </c>
      <c r="C34" s="23">
        <f t="shared" si="4"/>
        <v>0.34597714572708743</v>
      </c>
      <c r="D34" s="23">
        <f t="shared" si="4"/>
        <v>1.8017047617317841</v>
      </c>
      <c r="E34" s="23">
        <f t="shared" si="4"/>
        <v>0.1108816616032255</v>
      </c>
      <c r="F34" s="23">
        <f t="shared" si="4"/>
        <v>2.0614197660903431</v>
      </c>
      <c r="G34" s="23">
        <f t="shared" si="4"/>
        <v>0.74368947488771964</v>
      </c>
      <c r="H34" s="24">
        <f t="shared" si="4"/>
        <v>0.39044081783066092</v>
      </c>
      <c r="I34" s="22">
        <f t="shared" si="5"/>
        <v>0.12560035516058093</v>
      </c>
      <c r="J34" s="23">
        <f t="shared" si="5"/>
        <v>0.23169450021589488</v>
      </c>
      <c r="K34" s="23">
        <f t="shared" si="5"/>
        <v>0.24722786602635513</v>
      </c>
      <c r="L34" s="23">
        <f t="shared" si="5"/>
        <v>0.15063628471342641</v>
      </c>
      <c r="M34" s="23">
        <f t="shared" si="5"/>
        <v>0.2288758333833468</v>
      </c>
      <c r="N34" s="23">
        <f t="shared" si="5"/>
        <v>0.65785184701795574</v>
      </c>
      <c r="O34" s="24">
        <f t="shared" si="5"/>
        <v>0.54184132236688809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5404F-C44B-4F53-9991-4FB17B2ECAD1}">
  <sheetPr>
    <tabColor theme="9" tint="0.59999389629810485"/>
  </sheetPr>
  <dimension ref="A1:F42"/>
  <sheetViews>
    <sheetView workbookViewId="0"/>
  </sheetViews>
  <sheetFormatPr defaultRowHeight="14.4" x14ac:dyDescent="0.3"/>
  <cols>
    <col min="1" max="1" width="19.109375" bestFit="1" customWidth="1"/>
    <col min="2" max="3" width="9.5546875" bestFit="1" customWidth="1"/>
    <col min="4" max="4" width="12.88671875" bestFit="1" customWidth="1"/>
    <col min="5" max="5" width="22.88671875" bestFit="1" customWidth="1"/>
    <col min="6" max="6" width="17.88671875" bestFit="1" customWidth="1"/>
  </cols>
  <sheetData>
    <row r="1" spans="1:6" x14ac:dyDescent="0.3">
      <c r="A1" s="7" t="s">
        <v>24</v>
      </c>
      <c r="B1" s="7" t="s">
        <v>0</v>
      </c>
      <c r="C1" s="7" t="s">
        <v>1</v>
      </c>
      <c r="D1" s="7" t="s">
        <v>2</v>
      </c>
      <c r="E1" t="s">
        <v>3</v>
      </c>
      <c r="F1" t="s">
        <v>72</v>
      </c>
    </row>
    <row r="2" spans="1:6" x14ac:dyDescent="0.3">
      <c r="A2" s="4" t="s">
        <v>4</v>
      </c>
      <c r="B2" s="30">
        <v>1.3286466187140997</v>
      </c>
      <c r="C2" s="30">
        <v>0.96878195283852842</v>
      </c>
      <c r="D2" s="30">
        <v>14.360309625147504</v>
      </c>
      <c r="E2">
        <v>13434</v>
      </c>
      <c r="F2" t="s">
        <v>62</v>
      </c>
    </row>
    <row r="3" spans="1:6" x14ac:dyDescent="0.3">
      <c r="A3" s="5" t="s">
        <v>5</v>
      </c>
      <c r="B3" s="31">
        <v>0.6511873064621313</v>
      </c>
      <c r="C3" s="31">
        <v>0.52527370416976893</v>
      </c>
      <c r="D3" s="31">
        <v>5.7318787347942006</v>
      </c>
      <c r="E3">
        <v>20496</v>
      </c>
      <c r="F3" t="s">
        <v>66</v>
      </c>
    </row>
    <row r="4" spans="1:6" x14ac:dyDescent="0.3">
      <c r="A4" s="5" t="s">
        <v>6</v>
      </c>
      <c r="B4" s="31">
        <v>1.4504260272967735</v>
      </c>
      <c r="C4" s="31">
        <v>0.8994889456930184</v>
      </c>
      <c r="D4" s="31">
        <v>52.161983878323412</v>
      </c>
      <c r="E4">
        <v>13434</v>
      </c>
      <c r="F4" t="s">
        <v>63</v>
      </c>
    </row>
    <row r="5" spans="1:6" x14ac:dyDescent="0.3">
      <c r="A5" s="6" t="s">
        <v>7</v>
      </c>
      <c r="B5" s="32">
        <v>0.66640232038859704</v>
      </c>
      <c r="C5" s="32">
        <v>0.54037517086418752</v>
      </c>
      <c r="D5" s="32">
        <v>5.21128636404225</v>
      </c>
      <c r="E5">
        <v>16</v>
      </c>
      <c r="F5" t="s">
        <v>64</v>
      </c>
    </row>
    <row r="6" spans="1:6" x14ac:dyDescent="0.3">
      <c r="A6" s="4" t="s">
        <v>8</v>
      </c>
      <c r="B6" s="28">
        <v>1.0959841921730819E-3</v>
      </c>
      <c r="C6" s="28">
        <v>6.638962267030195E-4</v>
      </c>
      <c r="D6" s="28">
        <v>7.2160249023549561E-3</v>
      </c>
      <c r="E6">
        <v>17387</v>
      </c>
      <c r="F6" t="s">
        <v>34</v>
      </c>
    </row>
    <row r="7" spans="1:6" x14ac:dyDescent="0.3">
      <c r="A7" s="6" t="s">
        <v>9</v>
      </c>
      <c r="B7" s="29">
        <v>3.9292839409265311E-4</v>
      </c>
      <c r="C7" s="29">
        <v>3.0474634871134707E-4</v>
      </c>
      <c r="D7" s="29">
        <v>6.6039081377042008E-3</v>
      </c>
      <c r="E7">
        <v>15524</v>
      </c>
      <c r="F7" t="s">
        <v>47</v>
      </c>
    </row>
    <row r="8" spans="1:6" x14ac:dyDescent="0.3">
      <c r="A8" s="4" t="s">
        <v>10</v>
      </c>
      <c r="B8" s="28">
        <v>1.1149139253172368E-3</v>
      </c>
      <c r="C8" s="28">
        <v>8.4110681353277835E-4</v>
      </c>
      <c r="D8" s="28">
        <v>1.2751316103924182E-2</v>
      </c>
      <c r="E8">
        <v>13434</v>
      </c>
      <c r="F8" t="s">
        <v>56</v>
      </c>
    </row>
    <row r="9" spans="1:6" x14ac:dyDescent="0.3">
      <c r="A9" s="6" t="s">
        <v>11</v>
      </c>
      <c r="B9" s="32">
        <v>256.99393958673346</v>
      </c>
      <c r="C9" s="32">
        <v>229.80295106826324</v>
      </c>
      <c r="D9" s="32">
        <v>763.03456984454533</v>
      </c>
      <c r="E9">
        <v>11867</v>
      </c>
      <c r="F9" t="s">
        <v>37</v>
      </c>
    </row>
    <row r="12" spans="1:6" x14ac:dyDescent="0.3">
      <c r="A12" s="7" t="s">
        <v>25</v>
      </c>
      <c r="B12" s="7" t="s">
        <v>0</v>
      </c>
      <c r="C12" s="7" t="s">
        <v>1</v>
      </c>
      <c r="D12" s="7" t="s">
        <v>2</v>
      </c>
      <c r="E12" t="s">
        <v>3</v>
      </c>
      <c r="F12" t="s">
        <v>72</v>
      </c>
    </row>
    <row r="13" spans="1:6" x14ac:dyDescent="0.3">
      <c r="A13" s="4" t="s">
        <v>4</v>
      </c>
      <c r="B13" s="30">
        <v>2.1252348889616317</v>
      </c>
      <c r="C13" s="30">
        <v>1.5318479058612626</v>
      </c>
      <c r="D13" s="30">
        <v>17.002493361431149</v>
      </c>
      <c r="E13">
        <v>13</v>
      </c>
      <c r="F13" t="s">
        <v>30</v>
      </c>
    </row>
    <row r="14" spans="1:6" x14ac:dyDescent="0.3">
      <c r="A14" s="5" t="s">
        <v>5</v>
      </c>
      <c r="B14" s="31">
        <v>0.80007148605088596</v>
      </c>
      <c r="C14" s="31">
        <v>0.63405668363789525</v>
      </c>
      <c r="D14" s="31">
        <v>5.9071142947828488</v>
      </c>
      <c r="E14">
        <v>8224</v>
      </c>
      <c r="F14" t="s">
        <v>31</v>
      </c>
    </row>
    <row r="15" spans="1:6" x14ac:dyDescent="0.3">
      <c r="A15" s="5" t="s">
        <v>6</v>
      </c>
      <c r="B15" s="31">
        <v>2.1054910108290326</v>
      </c>
      <c r="C15" s="31">
        <v>1.3106268540309003</v>
      </c>
      <c r="D15" s="31">
        <v>52.714380537367894</v>
      </c>
      <c r="E15">
        <v>2744</v>
      </c>
      <c r="F15" t="s">
        <v>63</v>
      </c>
    </row>
    <row r="16" spans="1:6" x14ac:dyDescent="0.3">
      <c r="A16" s="6" t="s">
        <v>7</v>
      </c>
      <c r="B16" s="32">
        <v>0.85584931606625703</v>
      </c>
      <c r="C16" s="32">
        <v>0.69821778585734695</v>
      </c>
      <c r="D16" s="32">
        <v>5.0078189317576962</v>
      </c>
      <c r="E16">
        <v>17</v>
      </c>
      <c r="F16" t="s">
        <v>64</v>
      </c>
    </row>
    <row r="17" spans="1:6" x14ac:dyDescent="0.3">
      <c r="A17" s="4" t="s">
        <v>8</v>
      </c>
      <c r="B17" s="28">
        <v>1.0262961908089261E-3</v>
      </c>
      <c r="C17" s="28">
        <v>6.5506287535327368E-4</v>
      </c>
      <c r="D17" s="28">
        <v>7.2620357072999964E-3</v>
      </c>
      <c r="E17">
        <v>17387</v>
      </c>
      <c r="F17" t="s">
        <v>34</v>
      </c>
    </row>
    <row r="18" spans="1:6" x14ac:dyDescent="0.3">
      <c r="A18" s="6" t="s">
        <v>9</v>
      </c>
      <c r="B18" s="29">
        <v>5.0143227256120614E-4</v>
      </c>
      <c r="C18" s="29">
        <v>3.7485036566285924E-4</v>
      </c>
      <c r="D18" s="29">
        <v>1.1197963612910505E-2</v>
      </c>
      <c r="E18">
        <v>11870</v>
      </c>
      <c r="F18" t="s">
        <v>47</v>
      </c>
    </row>
    <row r="19" spans="1:6" x14ac:dyDescent="0.3">
      <c r="A19" s="4" t="s">
        <v>10</v>
      </c>
      <c r="B19" s="28">
        <v>1.2643463068545246E-3</v>
      </c>
      <c r="C19" s="28">
        <v>9.7224512085156091E-4</v>
      </c>
      <c r="D19" s="28">
        <v>1.6141435277819256E-2</v>
      </c>
      <c r="E19">
        <v>12837</v>
      </c>
      <c r="F19" t="s">
        <v>67</v>
      </c>
    </row>
    <row r="20" spans="1:6" x14ac:dyDescent="0.3">
      <c r="A20" s="6" t="s">
        <v>11</v>
      </c>
      <c r="B20" s="32">
        <v>445.50477437541724</v>
      </c>
      <c r="C20" s="32">
        <v>388.93429653318765</v>
      </c>
      <c r="D20" s="32">
        <v>1356.5172565231405</v>
      </c>
      <c r="E20">
        <v>11870</v>
      </c>
      <c r="F20" t="s">
        <v>37</v>
      </c>
    </row>
    <row r="23" spans="1:6" x14ac:dyDescent="0.3">
      <c r="A23" s="7" t="s">
        <v>26</v>
      </c>
      <c r="B23" s="7" t="s">
        <v>0</v>
      </c>
      <c r="C23" s="7" t="s">
        <v>1</v>
      </c>
      <c r="D23" s="7" t="s">
        <v>2</v>
      </c>
      <c r="E23" t="s">
        <v>3</v>
      </c>
      <c r="F23" t="s">
        <v>72</v>
      </c>
    </row>
    <row r="24" spans="1:6" x14ac:dyDescent="0.3">
      <c r="A24" s="4" t="s">
        <v>4</v>
      </c>
      <c r="B24" s="30">
        <v>3.0862469030451338</v>
      </c>
      <c r="C24" s="30">
        <v>2.125459840368892</v>
      </c>
      <c r="D24" s="30">
        <v>47.906032791566467</v>
      </c>
      <c r="E24">
        <v>33263</v>
      </c>
      <c r="F24" t="s">
        <v>68</v>
      </c>
    </row>
    <row r="25" spans="1:6" x14ac:dyDescent="0.3">
      <c r="A25" s="5" t="s">
        <v>5</v>
      </c>
      <c r="B25" s="31">
        <v>1.0653686600529715</v>
      </c>
      <c r="C25" s="31">
        <v>0.79261146603891819</v>
      </c>
      <c r="D25" s="31">
        <v>10.904924629475197</v>
      </c>
      <c r="E25">
        <v>24929</v>
      </c>
      <c r="F25" t="s">
        <v>31</v>
      </c>
    </row>
    <row r="26" spans="1:6" x14ac:dyDescent="0.3">
      <c r="A26" s="5" t="s">
        <v>6</v>
      </c>
      <c r="B26" s="31">
        <v>2.8697708621031284</v>
      </c>
      <c r="C26" s="31">
        <v>1.7695536719120262</v>
      </c>
      <c r="D26" s="31">
        <v>60.501499521574715</v>
      </c>
      <c r="E26">
        <v>15506</v>
      </c>
      <c r="F26" t="s">
        <v>44</v>
      </c>
    </row>
    <row r="27" spans="1:6" x14ac:dyDescent="0.3">
      <c r="A27" s="6" t="s">
        <v>7</v>
      </c>
      <c r="B27" s="32">
        <v>1.1249391908187565</v>
      </c>
      <c r="C27" s="32">
        <v>0.87869150411963326</v>
      </c>
      <c r="D27" s="32">
        <v>9.3493580417619988</v>
      </c>
      <c r="E27">
        <v>9510</v>
      </c>
      <c r="F27" t="s">
        <v>64</v>
      </c>
    </row>
    <row r="28" spans="1:6" x14ac:dyDescent="0.3">
      <c r="A28" s="4" t="s">
        <v>8</v>
      </c>
      <c r="B28" s="28">
        <v>1.0308556464051766E-3</v>
      </c>
      <c r="C28" s="28">
        <v>6.7960237316607016E-4</v>
      </c>
      <c r="D28" s="28">
        <v>7.3725050212639642E-3</v>
      </c>
      <c r="E28">
        <v>17386</v>
      </c>
      <c r="F28" t="s">
        <v>34</v>
      </c>
    </row>
    <row r="29" spans="1:6" x14ac:dyDescent="0.3">
      <c r="A29" s="6" t="s">
        <v>9</v>
      </c>
      <c r="B29" s="29">
        <v>6.3530622883890158E-4</v>
      </c>
      <c r="C29" s="29">
        <v>4.6126255314144328E-4</v>
      </c>
      <c r="D29" s="29">
        <v>1.4322727674523403E-2</v>
      </c>
      <c r="E29">
        <v>13</v>
      </c>
      <c r="F29" t="s">
        <v>47</v>
      </c>
    </row>
    <row r="30" spans="1:6" x14ac:dyDescent="0.3">
      <c r="A30" s="4" t="s">
        <v>10</v>
      </c>
      <c r="B30" s="28">
        <v>4.4199363716502646E-3</v>
      </c>
      <c r="C30" s="28">
        <v>1.2162531983668614E-3</v>
      </c>
      <c r="D30" s="28">
        <v>0.247282366915515</v>
      </c>
      <c r="E30">
        <v>13</v>
      </c>
      <c r="F30" t="s">
        <v>69</v>
      </c>
    </row>
    <row r="31" spans="1:6" x14ac:dyDescent="0.3">
      <c r="A31" s="6" t="s">
        <v>11</v>
      </c>
      <c r="B31" s="32">
        <v>647.12669300664686</v>
      </c>
      <c r="C31" s="32">
        <v>554.34566304905047</v>
      </c>
      <c r="D31" s="32">
        <v>2395.5431885527578</v>
      </c>
      <c r="E31">
        <v>24929</v>
      </c>
      <c r="F31" t="s">
        <v>37</v>
      </c>
    </row>
    <row r="34" spans="1:6" x14ac:dyDescent="0.3">
      <c r="A34" s="7" t="s">
        <v>27</v>
      </c>
      <c r="B34" s="7" t="s">
        <v>0</v>
      </c>
      <c r="C34" s="7" t="s">
        <v>1</v>
      </c>
      <c r="D34" s="7" t="s">
        <v>2</v>
      </c>
      <c r="E34" t="s">
        <v>3</v>
      </c>
      <c r="F34" t="s">
        <v>72</v>
      </c>
    </row>
    <row r="35" spans="1:6" x14ac:dyDescent="0.3">
      <c r="A35" s="4" t="s">
        <v>4</v>
      </c>
      <c r="B35" s="30">
        <v>4.0950504688878562</v>
      </c>
      <c r="C35" s="30">
        <v>2.7295756161681459</v>
      </c>
      <c r="D35" s="30">
        <v>48.707076089244516</v>
      </c>
      <c r="E35">
        <v>33261</v>
      </c>
      <c r="F35" t="s">
        <v>68</v>
      </c>
    </row>
    <row r="36" spans="1:6" x14ac:dyDescent="0.3">
      <c r="A36" s="5" t="s">
        <v>5</v>
      </c>
      <c r="B36" s="31">
        <v>1.3665809254175414</v>
      </c>
      <c r="C36" s="31">
        <v>0.97857601581714415</v>
      </c>
      <c r="D36" s="31">
        <v>15.3917427175667</v>
      </c>
      <c r="E36">
        <v>15511</v>
      </c>
      <c r="F36" t="s">
        <v>31</v>
      </c>
    </row>
    <row r="37" spans="1:6" x14ac:dyDescent="0.3">
      <c r="A37" s="5" t="s">
        <v>6</v>
      </c>
      <c r="B37" s="31">
        <v>3.6293760504958676</v>
      </c>
      <c r="C37" s="31">
        <v>2.3036777263705206</v>
      </c>
      <c r="D37" s="31">
        <v>63.162346810725595</v>
      </c>
      <c r="E37">
        <v>15510</v>
      </c>
      <c r="F37" t="s">
        <v>44</v>
      </c>
    </row>
    <row r="38" spans="1:6" x14ac:dyDescent="0.3">
      <c r="A38" s="6" t="s">
        <v>7</v>
      </c>
      <c r="B38" s="32">
        <v>1.3920006138289063</v>
      </c>
      <c r="C38" s="32">
        <v>1.0612536335503533</v>
      </c>
      <c r="D38" s="32">
        <v>11.636739886837121</v>
      </c>
      <c r="E38">
        <v>15511</v>
      </c>
      <c r="F38" t="s">
        <v>70</v>
      </c>
    </row>
    <row r="39" spans="1:6" x14ac:dyDescent="0.3">
      <c r="A39" s="4" t="s">
        <v>8</v>
      </c>
      <c r="B39" s="28">
        <v>1.0854500324002795E-3</v>
      </c>
      <c r="C39" s="28">
        <v>7.3160994904393061E-4</v>
      </c>
      <c r="D39" s="28">
        <v>7.4679219398490204E-3</v>
      </c>
      <c r="E39">
        <v>17386</v>
      </c>
      <c r="F39" t="s">
        <v>34</v>
      </c>
    </row>
    <row r="40" spans="1:6" x14ac:dyDescent="0.3">
      <c r="A40" s="6" t="s">
        <v>9</v>
      </c>
      <c r="B40" s="29">
        <v>8.1526386790007049E-4</v>
      </c>
      <c r="C40" s="29">
        <v>5.7419937383787771E-4</v>
      </c>
      <c r="D40" s="29">
        <v>1.7517172409547602E-2</v>
      </c>
      <c r="E40">
        <v>15511</v>
      </c>
      <c r="F40" t="s">
        <v>54</v>
      </c>
    </row>
    <row r="41" spans="1:6" x14ac:dyDescent="0.3">
      <c r="A41" s="4" t="s">
        <v>10</v>
      </c>
      <c r="B41" s="28">
        <v>9.120450219723953E-3</v>
      </c>
      <c r="C41" s="28">
        <v>1.7041737192432819E-3</v>
      </c>
      <c r="D41" s="28">
        <v>0.24457849009804342</v>
      </c>
      <c r="E41">
        <v>13</v>
      </c>
      <c r="F41" t="s">
        <v>71</v>
      </c>
    </row>
    <row r="42" spans="1:6" x14ac:dyDescent="0.3">
      <c r="A42" s="6" t="s">
        <v>11</v>
      </c>
      <c r="B42" s="32">
        <v>838.05677154148691</v>
      </c>
      <c r="C42" s="32">
        <v>711.39990921083813</v>
      </c>
      <c r="D42" s="32">
        <v>3317.1274321946985</v>
      </c>
      <c r="E42">
        <v>15511</v>
      </c>
      <c r="F42" t="s">
        <v>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E7E37-EACE-4C4F-93AE-E6A1DD35ABFC}">
  <dimension ref="A1:O63"/>
  <sheetViews>
    <sheetView tabSelected="1" topLeftCell="P106" zoomScaleNormal="100" workbookViewId="0">
      <selection activeCell="P122" sqref="P122"/>
    </sheetView>
  </sheetViews>
  <sheetFormatPr defaultRowHeight="14.4" x14ac:dyDescent="0.3"/>
  <cols>
    <col min="1" max="1" width="13.5546875" bestFit="1" customWidth="1"/>
    <col min="2" max="3" width="9" bestFit="1" customWidth="1"/>
    <col min="4" max="4" width="9.5546875" bestFit="1" customWidth="1"/>
  </cols>
  <sheetData>
    <row r="1" spans="1:15" s="10" customFormat="1" x14ac:dyDescent="0.3">
      <c r="A1" s="10" t="s">
        <v>93</v>
      </c>
    </row>
    <row r="2" spans="1:15" x14ac:dyDescent="0.3">
      <c r="A2" s="11" t="s">
        <v>80</v>
      </c>
      <c r="B2" s="14" t="s">
        <v>44</v>
      </c>
      <c r="C2" s="15" t="s">
        <v>32</v>
      </c>
      <c r="D2" s="15" t="s">
        <v>63</v>
      </c>
      <c r="E2" s="15" t="s">
        <v>83</v>
      </c>
      <c r="F2" s="15" t="s">
        <v>50</v>
      </c>
      <c r="G2" s="15" t="s">
        <v>84</v>
      </c>
      <c r="H2" s="16" t="s">
        <v>85</v>
      </c>
      <c r="I2" s="14" t="s">
        <v>86</v>
      </c>
      <c r="J2" s="15" t="s">
        <v>33</v>
      </c>
      <c r="K2" s="15" t="s">
        <v>87</v>
      </c>
      <c r="L2" s="15" t="s">
        <v>51</v>
      </c>
      <c r="M2" s="15" t="s">
        <v>70</v>
      </c>
      <c r="N2" s="15" t="s">
        <v>45</v>
      </c>
      <c r="O2" s="16" t="s">
        <v>64</v>
      </c>
    </row>
    <row r="3" spans="1:15" x14ac:dyDescent="0.3">
      <c r="A3" t="s">
        <v>88</v>
      </c>
      <c r="B3" s="17">
        <v>4.1946037993760503E-2</v>
      </c>
      <c r="C3">
        <v>4.755131870216975E-3</v>
      </c>
      <c r="D3">
        <v>4.0284545665303997E-2</v>
      </c>
      <c r="E3">
        <v>1.8882318057288497E-3</v>
      </c>
      <c r="F3">
        <v>2.7001037673055062E-3</v>
      </c>
      <c r="G3">
        <v>2.8303340507903063E-3</v>
      </c>
      <c r="H3" s="1">
        <v>1.7839685658010002E-3</v>
      </c>
      <c r="I3" s="17">
        <v>1.3811277558403497E-3</v>
      </c>
      <c r="J3">
        <v>2.5270340377628042E-3</v>
      </c>
      <c r="K3">
        <v>2.6456052069367009E-3</v>
      </c>
      <c r="L3">
        <v>2.6578194381704501E-3</v>
      </c>
      <c r="M3">
        <v>2.1074871706217493E-3</v>
      </c>
      <c r="N3">
        <v>4.2191157805855084E-3</v>
      </c>
      <c r="O3" s="1">
        <v>3.6910642184235509E-3</v>
      </c>
    </row>
    <row r="4" spans="1:15" x14ac:dyDescent="0.3">
      <c r="A4" t="s">
        <v>24</v>
      </c>
      <c r="B4" s="18">
        <v>4.9597060698291603E-2</v>
      </c>
      <c r="C4" s="2">
        <v>5.0333036658151975E-3</v>
      </c>
      <c r="D4" s="2">
        <v>5.2161983878323409E-2</v>
      </c>
      <c r="E4" s="2">
        <v>5.5641540145649499E-3</v>
      </c>
      <c r="F4" s="2">
        <v>4.3486420320002104E-3</v>
      </c>
      <c r="G4" s="2">
        <v>4.4232763282001097E-3</v>
      </c>
      <c r="H4" s="3">
        <v>3.4080902092215037E-3</v>
      </c>
      <c r="I4" s="18">
        <v>1.62145084160965E-3</v>
      </c>
      <c r="J4" s="2">
        <v>3.0005936143285006E-3</v>
      </c>
      <c r="K4" s="2">
        <v>2.6635315498577013E-3</v>
      </c>
      <c r="L4" s="2">
        <v>3.0792124591922506E-3</v>
      </c>
      <c r="M4" s="2">
        <v>2.0230954999341209E-3</v>
      </c>
      <c r="N4" s="2">
        <v>4.8094199806920923E-3</v>
      </c>
      <c r="O4" s="3">
        <v>5.2112863640422502E-3</v>
      </c>
    </row>
    <row r="5" spans="1:15" x14ac:dyDescent="0.3">
      <c r="A5" t="s">
        <v>25</v>
      </c>
      <c r="B5" s="18">
        <v>4.92152365520446E-2</v>
      </c>
      <c r="C5" s="2">
        <v>8.3078264328548986E-3</v>
      </c>
      <c r="D5" s="2">
        <v>5.2714380537367891E-2</v>
      </c>
      <c r="E5" s="2">
        <v>2.0359526382395161E-3</v>
      </c>
      <c r="F5" s="2">
        <v>4.2900648304549927E-3</v>
      </c>
      <c r="G5" s="2">
        <v>7.5720250220270013E-3</v>
      </c>
      <c r="H5" s="3">
        <v>5.2715319527975035E-3</v>
      </c>
      <c r="I5" s="18">
        <v>1.6802164552950404E-3</v>
      </c>
      <c r="J5" s="2">
        <v>4.3633754112444995E-3</v>
      </c>
      <c r="K5" s="2">
        <v>3.2475177728054014E-3</v>
      </c>
      <c r="L5" s="2">
        <v>2.8058755011976504E-3</v>
      </c>
      <c r="M5" s="2">
        <v>4.16621196767227E-3</v>
      </c>
      <c r="N5" s="2">
        <v>3.9266552402529471E-3</v>
      </c>
      <c r="O5" s="3">
        <v>5.007818931757696E-3</v>
      </c>
    </row>
    <row r="6" spans="1:15" x14ac:dyDescent="0.3">
      <c r="A6" t="s">
        <v>26</v>
      </c>
      <c r="B6" s="18">
        <v>6.0501499521574714E-2</v>
      </c>
      <c r="C6" s="2">
        <v>1.2884133447418011E-2</v>
      </c>
      <c r="D6" s="2">
        <v>5.2711630308395853E-2</v>
      </c>
      <c r="E6" s="2">
        <v>2.9692527241692739E-3</v>
      </c>
      <c r="F6" s="2">
        <v>2.8060002894931019E-2</v>
      </c>
      <c r="G6" s="2">
        <v>1.1947292039446E-2</v>
      </c>
      <c r="H6" s="3">
        <v>7.2969720709824826E-3</v>
      </c>
      <c r="I6" s="18">
        <v>2.1601007800389547E-3</v>
      </c>
      <c r="J6" s="2">
        <v>6.4545316057254484E-3</v>
      </c>
      <c r="K6" s="2">
        <v>5.2118679387521023E-3</v>
      </c>
      <c r="L6" s="2">
        <v>5.8938482617604988E-3</v>
      </c>
      <c r="M6" s="2">
        <v>8.6270636435015393E-3</v>
      </c>
      <c r="N6" s="2">
        <v>4.9303279517737969E-3</v>
      </c>
      <c r="O6" s="3">
        <v>9.3493580417619987E-3</v>
      </c>
    </row>
    <row r="7" spans="1:15" x14ac:dyDescent="0.3">
      <c r="A7" t="s">
        <v>27</v>
      </c>
      <c r="B7" s="19">
        <v>6.3162346810725592E-2</v>
      </c>
      <c r="C7" s="20">
        <v>2.0592005341588004E-2</v>
      </c>
      <c r="D7" s="20">
        <v>5.606114658314415E-2</v>
      </c>
      <c r="E7" s="20">
        <v>3.84734644878867E-3</v>
      </c>
      <c r="F7" s="20">
        <v>2.9828904564365488E-2</v>
      </c>
      <c r="G7" s="20">
        <v>1.7210530655509509E-2</v>
      </c>
      <c r="H7" s="21">
        <v>9.2083459562845027E-3</v>
      </c>
      <c r="I7" s="19">
        <v>2.7210508976956297E-3</v>
      </c>
      <c r="J7" s="20">
        <v>9.385832440525349E-3</v>
      </c>
      <c r="K7" s="20">
        <v>7.6104329209901005E-3</v>
      </c>
      <c r="L7" s="20">
        <v>7.2940354708935506E-3</v>
      </c>
      <c r="M7" s="20">
        <v>1.1636739886837121E-2</v>
      </c>
      <c r="N7" s="20">
        <v>6.9430763463389014E-3</v>
      </c>
      <c r="O7" s="21">
        <v>9.4281953581377975E-3</v>
      </c>
    </row>
    <row r="10" spans="1:15" x14ac:dyDescent="0.3">
      <c r="A10" s="12" t="s">
        <v>81</v>
      </c>
      <c r="B10" s="14" t="s">
        <v>44</v>
      </c>
      <c r="C10" s="15" t="s">
        <v>32</v>
      </c>
      <c r="D10" s="15" t="s">
        <v>63</v>
      </c>
      <c r="E10" s="15" t="s">
        <v>83</v>
      </c>
      <c r="F10" s="15" t="s">
        <v>50</v>
      </c>
      <c r="G10" s="15" t="s">
        <v>84</v>
      </c>
      <c r="H10" s="16" t="s">
        <v>85</v>
      </c>
      <c r="I10" s="14" t="s">
        <v>86</v>
      </c>
      <c r="J10" s="15" t="s">
        <v>33</v>
      </c>
      <c r="K10" s="15" t="s">
        <v>87</v>
      </c>
      <c r="L10" s="15" t="s">
        <v>51</v>
      </c>
      <c r="M10" s="15" t="s">
        <v>70</v>
      </c>
      <c r="N10" s="15" t="s">
        <v>45</v>
      </c>
      <c r="O10" s="16" t="s">
        <v>64</v>
      </c>
    </row>
    <row r="11" spans="1:15" x14ac:dyDescent="0.3">
      <c r="A11" t="s">
        <v>88</v>
      </c>
      <c r="B11" s="17">
        <v>8.7334958344590047E-4</v>
      </c>
      <c r="C11">
        <v>7.8118079509685286E-4</v>
      </c>
      <c r="D11">
        <v>1.7583281154734051E-3</v>
      </c>
      <c r="E11">
        <v>4.5151760144654016E-4</v>
      </c>
      <c r="F11">
        <v>2.6438294995642376E-4</v>
      </c>
      <c r="G11">
        <v>5.4261087345116557E-4</v>
      </c>
      <c r="H11" s="1">
        <v>3.3333480234326048E-4</v>
      </c>
      <c r="I11" s="17">
        <v>3.5634074713068167E-4</v>
      </c>
      <c r="J11">
        <v>3.0057245922500192E-4</v>
      </c>
      <c r="K11">
        <v>3.6880256511491363E-4</v>
      </c>
      <c r="L11">
        <v>3.3427913576785241E-4</v>
      </c>
      <c r="M11">
        <v>3.7410627866612482E-4</v>
      </c>
      <c r="N11">
        <v>7.7601211282848849E-4</v>
      </c>
      <c r="O11" s="1">
        <v>5.092919801902426E-4</v>
      </c>
    </row>
    <row r="12" spans="1:15" x14ac:dyDescent="0.3">
      <c r="A12" t="s">
        <v>24</v>
      </c>
      <c r="B12" s="18">
        <v>1.050735808670257E-3</v>
      </c>
      <c r="C12" s="2">
        <v>6.7302225436739846E-4</v>
      </c>
      <c r="D12" s="2">
        <v>2.0869426967046632E-3</v>
      </c>
      <c r="E12" s="2">
        <v>4.4010211756298078E-4</v>
      </c>
      <c r="F12" s="2">
        <v>2.6815847980641509E-4</v>
      </c>
      <c r="G12" s="2">
        <v>1.268257577488317E-3</v>
      </c>
      <c r="H12" s="3">
        <v>5.092036852510979E-4</v>
      </c>
      <c r="I12" s="18">
        <v>3.6165564204487474E-4</v>
      </c>
      <c r="J12" s="2">
        <v>4.6106169373857242E-4</v>
      </c>
      <c r="K12" s="2">
        <v>4.4563372954775312E-4</v>
      </c>
      <c r="L12" s="2">
        <v>6.4794591502297561E-4</v>
      </c>
      <c r="M12" s="2">
        <v>4.5679819696136954E-4</v>
      </c>
      <c r="N12" s="2">
        <v>8.6202991939839438E-4</v>
      </c>
      <c r="O12" s="3">
        <v>5.4750109933537244E-4</v>
      </c>
    </row>
    <row r="13" spans="1:15" x14ac:dyDescent="0.3">
      <c r="A13" t="s">
        <v>25</v>
      </c>
      <c r="B13" s="18">
        <v>1.5489399754697536E-3</v>
      </c>
      <c r="C13" s="2">
        <v>1.296398066294592E-3</v>
      </c>
      <c r="D13" s="2">
        <v>2.6108684865583888E-3</v>
      </c>
      <c r="E13" s="2">
        <v>4.2891455553322795E-4</v>
      </c>
      <c r="F13" s="2">
        <v>2.9155975417516914E-4</v>
      </c>
      <c r="G13" s="2">
        <v>2.0200141604020455E-3</v>
      </c>
      <c r="H13" s="3">
        <v>9.7769297978312427E-4</v>
      </c>
      <c r="I13" s="18">
        <v>3.8472104092069932E-4</v>
      </c>
      <c r="J13" s="2">
        <v>7.6702638117017482E-4</v>
      </c>
      <c r="K13" s="2">
        <v>5.6280246984584902E-4</v>
      </c>
      <c r="L13" s="2">
        <v>1.0122269146520422E-3</v>
      </c>
      <c r="M13" s="2">
        <v>5.6724989674458292E-4</v>
      </c>
      <c r="N13" s="2">
        <v>9.7916190897635088E-4</v>
      </c>
      <c r="O13" s="3">
        <v>6.1433588869172885E-4</v>
      </c>
    </row>
    <row r="14" spans="1:15" x14ac:dyDescent="0.3">
      <c r="A14" t="s">
        <v>26</v>
      </c>
      <c r="B14" s="18">
        <v>2.1710246002762208E-3</v>
      </c>
      <c r="C14" s="2">
        <v>2.1787456590083342E-3</v>
      </c>
      <c r="D14" s="2">
        <v>2.8801541277573848E-3</v>
      </c>
      <c r="E14" s="2">
        <v>4.2694206770521235E-4</v>
      </c>
      <c r="F14" s="2">
        <v>5.175967545886517E-4</v>
      </c>
      <c r="G14" s="2">
        <v>2.9233958777456596E-3</v>
      </c>
      <c r="H14" s="3">
        <v>1.28901661630272E-3</v>
      </c>
      <c r="I14" s="18">
        <v>4.1962263506499026E-4</v>
      </c>
      <c r="J14" s="2">
        <v>1.1038012281171501E-3</v>
      </c>
      <c r="K14" s="2">
        <v>6.892322853944776E-4</v>
      </c>
      <c r="L14" s="2">
        <v>1.3886174488973008E-3</v>
      </c>
      <c r="M14" s="2">
        <v>7.1131649755407913E-4</v>
      </c>
      <c r="N14" s="2">
        <v>1.1327387203040025E-3</v>
      </c>
      <c r="O14" s="3">
        <v>7.055117135054325E-4</v>
      </c>
    </row>
    <row r="15" spans="1:15" x14ac:dyDescent="0.3">
      <c r="A15" t="s">
        <v>27</v>
      </c>
      <c r="B15" s="19">
        <v>2.7347608285039826E-3</v>
      </c>
      <c r="C15" s="20">
        <v>3.1382924021346008E-3</v>
      </c>
      <c r="D15" s="20">
        <v>3.3351167582779426E-3</v>
      </c>
      <c r="E15" s="20">
        <v>4.4600878609759535E-4</v>
      </c>
      <c r="F15" s="20">
        <v>8.8504390654614443E-4</v>
      </c>
      <c r="G15" s="20">
        <v>4.0024640449421462E-3</v>
      </c>
      <c r="H15" s="21">
        <v>1.5840573580912331E-3</v>
      </c>
      <c r="I15" s="19">
        <v>4.7794379501347512E-4</v>
      </c>
      <c r="J15" s="20">
        <v>1.47639311430254E-3</v>
      </c>
      <c r="K15" s="20">
        <v>8.129154107792652E-4</v>
      </c>
      <c r="L15" s="20">
        <v>1.6949524966340679E-3</v>
      </c>
      <c r="M15" s="20">
        <v>8.7072961439967609E-4</v>
      </c>
      <c r="N15" s="20">
        <v>1.3328477388044714E-3</v>
      </c>
      <c r="O15" s="21">
        <v>7.6299326491897825E-4</v>
      </c>
    </row>
    <row r="18" spans="1:15" x14ac:dyDescent="0.3">
      <c r="A18" s="13" t="s">
        <v>82</v>
      </c>
      <c r="B18" s="14" t="s">
        <v>44</v>
      </c>
      <c r="C18" s="15" t="s">
        <v>32</v>
      </c>
      <c r="D18" s="15" t="s">
        <v>63</v>
      </c>
      <c r="E18" s="15" t="s">
        <v>83</v>
      </c>
      <c r="F18" s="15" t="s">
        <v>50</v>
      </c>
      <c r="G18" s="15" t="s">
        <v>84</v>
      </c>
      <c r="H18" s="16" t="s">
        <v>85</v>
      </c>
      <c r="I18" s="14" t="s">
        <v>86</v>
      </c>
      <c r="J18" s="15" t="s">
        <v>33</v>
      </c>
      <c r="K18" s="15" t="s">
        <v>87</v>
      </c>
      <c r="L18" s="15" t="s">
        <v>51</v>
      </c>
      <c r="M18" s="15" t="s">
        <v>70</v>
      </c>
      <c r="N18" s="15" t="s">
        <v>45</v>
      </c>
      <c r="O18" s="16" t="s">
        <v>64</v>
      </c>
    </row>
    <row r="19" spans="1:15" x14ac:dyDescent="0.3">
      <c r="A19" t="s">
        <v>88</v>
      </c>
      <c r="B19" s="17">
        <v>2.7377123700234283E-3</v>
      </c>
      <c r="C19">
        <v>9.0069175728188034E-4</v>
      </c>
      <c r="D19">
        <v>2.6209554584012066E-3</v>
      </c>
      <c r="E19">
        <v>4.7202779809456903E-4</v>
      </c>
      <c r="F19">
        <v>3.9821825431563516E-4</v>
      </c>
      <c r="G19">
        <v>6.5471679394098594E-4</v>
      </c>
      <c r="H19" s="1">
        <v>4.2660306010749272E-4</v>
      </c>
      <c r="I19" s="17">
        <v>4.1927425121675315E-4</v>
      </c>
      <c r="J19">
        <v>4.0185113830442179E-4</v>
      </c>
      <c r="K19">
        <v>5.1923378802812335E-4</v>
      </c>
      <c r="L19">
        <v>4.3081953207568845E-4</v>
      </c>
      <c r="M19">
        <v>4.6120763216789344E-4</v>
      </c>
      <c r="N19">
        <v>9.3291039867713244E-4</v>
      </c>
      <c r="O19" s="1">
        <v>6.50775034352654E-4</v>
      </c>
    </row>
    <row r="20" spans="1:15" x14ac:dyDescent="0.3">
      <c r="A20" t="s">
        <v>24</v>
      </c>
      <c r="B20" s="18">
        <v>3.0394349906939675E-3</v>
      </c>
      <c r="C20" s="2">
        <v>9.2319895037394531E-4</v>
      </c>
      <c r="D20" s="2">
        <v>3.1646210270614736E-3</v>
      </c>
      <c r="E20" s="2">
        <v>4.7720812732125983E-4</v>
      </c>
      <c r="F20" s="2">
        <v>4.050530114907986E-4</v>
      </c>
      <c r="G20" s="2">
        <v>1.4870927544623773E-3</v>
      </c>
      <c r="H20" s="3">
        <v>6.5637332967359097E-4</v>
      </c>
      <c r="I20" s="18">
        <v>4.3367823992970659E-4</v>
      </c>
      <c r="J20" s="2">
        <v>6.0359185279529933E-4</v>
      </c>
      <c r="K20" s="2">
        <v>5.9086274975590335E-4</v>
      </c>
      <c r="L20" s="2">
        <v>7.707621751342382E-4</v>
      </c>
      <c r="M20" s="2">
        <v>5.4444360970537183E-4</v>
      </c>
      <c r="N20" s="2">
        <v>1.0281084707004045E-3</v>
      </c>
      <c r="O20" s="3">
        <v>6.9336914469925518E-4</v>
      </c>
    </row>
    <row r="21" spans="1:15" x14ac:dyDescent="0.3">
      <c r="A21" t="s">
        <v>25</v>
      </c>
      <c r="B21" s="18">
        <v>3.868601159246659E-3</v>
      </c>
      <c r="C21" s="2">
        <v>1.8280884096302469E-3</v>
      </c>
      <c r="D21" s="2">
        <v>4.5455176874514263E-3</v>
      </c>
      <c r="E21" s="2">
        <v>4.5487441305036287E-4</v>
      </c>
      <c r="F21" s="2">
        <v>4.4548208899404209E-4</v>
      </c>
      <c r="G21" s="2">
        <v>2.3973586070530958E-3</v>
      </c>
      <c r="H21" s="3">
        <v>1.1985147103773972E-3</v>
      </c>
      <c r="I21" s="18">
        <v>4.6804324413028702E-4</v>
      </c>
      <c r="J21" s="2">
        <v>9.9673758664464577E-4</v>
      </c>
      <c r="K21" s="2">
        <v>7.2623763211528895E-4</v>
      </c>
      <c r="L21" s="2">
        <v>1.1748785485196137E-3</v>
      </c>
      <c r="M21" s="2">
        <v>6.7939765150147038E-4</v>
      </c>
      <c r="N21" s="2">
        <v>1.1789602109167929E-3</v>
      </c>
      <c r="O21" s="3">
        <v>7.6669033863570118E-4</v>
      </c>
    </row>
    <row r="22" spans="1:15" x14ac:dyDescent="0.3">
      <c r="A22" t="s">
        <v>26</v>
      </c>
      <c r="B22" s="18">
        <v>5.0502380763442316E-3</v>
      </c>
      <c r="C22" s="2">
        <v>3.0539869561216023E-3</v>
      </c>
      <c r="D22" s="2">
        <v>4.3826929425582637E-3</v>
      </c>
      <c r="E22" s="2">
        <v>4.6508484983954709E-4</v>
      </c>
      <c r="F22" s="2">
        <v>2.0367880658903026E-3</v>
      </c>
      <c r="G22" s="2">
        <v>3.5142602316251422E-3</v>
      </c>
      <c r="H22" s="3">
        <v>1.5853449123428083E-3</v>
      </c>
      <c r="I22" s="18">
        <v>5.2630282291463702E-4</v>
      </c>
      <c r="J22" s="2">
        <v>1.4522965117859915E-3</v>
      </c>
      <c r="K22" s="2">
        <v>9.3146472447042875E-4</v>
      </c>
      <c r="L22" s="2">
        <v>1.6209059940690477E-3</v>
      </c>
      <c r="M22" s="2">
        <v>9.9064320553838431E-4</v>
      </c>
      <c r="N22" s="2">
        <v>1.3889558720667217E-3</v>
      </c>
      <c r="O22" s="3">
        <v>9.6400520488608378E-4</v>
      </c>
    </row>
    <row r="23" spans="1:15" x14ac:dyDescent="0.3">
      <c r="A23" t="s">
        <v>27</v>
      </c>
      <c r="B23" s="19">
        <v>4.9879829996983824E-3</v>
      </c>
      <c r="C23" s="20">
        <v>4.4192417375467233E-3</v>
      </c>
      <c r="D23" s="20">
        <v>5.3055386580870096E-3</v>
      </c>
      <c r="E23" s="20">
        <v>5.0067163396464451E-4</v>
      </c>
      <c r="F23" s="20">
        <v>3.2837955473235671E-3</v>
      </c>
      <c r="G23" s="20">
        <v>4.9074017170209535E-3</v>
      </c>
      <c r="H23" s="21">
        <v>2.0010000598297936E-3</v>
      </c>
      <c r="I23" s="19">
        <v>6.2485600431093954E-4</v>
      </c>
      <c r="J23" s="20">
        <v>1.9556380918988891E-3</v>
      </c>
      <c r="K23" s="20">
        <v>1.1306116330596402E-3</v>
      </c>
      <c r="L23" s="20">
        <v>1.9933510265005869E-3</v>
      </c>
      <c r="M23" s="20">
        <v>1.2694854471235538E-3</v>
      </c>
      <c r="N23" s="20">
        <v>1.7037668796834465E-3</v>
      </c>
      <c r="O23" s="21">
        <v>1.0662952142252867E-3</v>
      </c>
    </row>
    <row r="25" spans="1:15" s="10" customFormat="1" x14ac:dyDescent="0.3">
      <c r="A25" s="10" t="s">
        <v>92</v>
      </c>
    </row>
    <row r="26" spans="1:15" x14ac:dyDescent="0.3">
      <c r="A26" s="11" t="s">
        <v>89</v>
      </c>
      <c r="B26" s="14" t="s">
        <v>44</v>
      </c>
      <c r="C26" s="15" t="s">
        <v>32</v>
      </c>
      <c r="D26" s="15" t="s">
        <v>63</v>
      </c>
      <c r="E26" s="15" t="s">
        <v>83</v>
      </c>
      <c r="F26" s="15" t="s">
        <v>50</v>
      </c>
      <c r="G26" s="15" t="s">
        <v>84</v>
      </c>
      <c r="H26" s="16" t="s">
        <v>85</v>
      </c>
      <c r="I26" s="14" t="s">
        <v>86</v>
      </c>
      <c r="J26" s="15" t="s">
        <v>33</v>
      </c>
      <c r="K26" s="15" t="s">
        <v>87</v>
      </c>
      <c r="L26" s="15" t="s">
        <v>51</v>
      </c>
      <c r="M26" s="15" t="s">
        <v>70</v>
      </c>
      <c r="N26" s="15" t="s">
        <v>45</v>
      </c>
      <c r="O26" s="16" t="s">
        <v>64</v>
      </c>
    </row>
    <row r="27" spans="1:15" x14ac:dyDescent="0.3">
      <c r="A27" t="s">
        <v>94</v>
      </c>
      <c r="B27" s="17">
        <f t="shared" ref="B27:O31" si="0">B3*1000</f>
        <v>41.946037993760505</v>
      </c>
      <c r="C27">
        <f t="shared" si="0"/>
        <v>4.7551318702169754</v>
      </c>
      <c r="D27">
        <f t="shared" si="0"/>
        <v>40.284545665303995</v>
      </c>
      <c r="E27">
        <f t="shared" si="0"/>
        <v>1.8882318057288496</v>
      </c>
      <c r="F27">
        <f t="shared" si="0"/>
        <v>2.7001037673055062</v>
      </c>
      <c r="G27">
        <f t="shared" si="0"/>
        <v>2.8303340507903063</v>
      </c>
      <c r="H27" s="1">
        <f t="shared" si="0"/>
        <v>1.7839685658010001</v>
      </c>
      <c r="I27" s="17">
        <f t="shared" si="0"/>
        <v>1.3811277558403496</v>
      </c>
      <c r="J27">
        <f t="shared" si="0"/>
        <v>2.527034037762804</v>
      </c>
      <c r="K27">
        <f t="shared" si="0"/>
        <v>2.6456052069367009</v>
      </c>
      <c r="L27">
        <f t="shared" si="0"/>
        <v>2.6578194381704501</v>
      </c>
      <c r="M27">
        <f t="shared" si="0"/>
        <v>2.1074871706217491</v>
      </c>
      <c r="N27">
        <f t="shared" si="0"/>
        <v>4.2191157805855086</v>
      </c>
      <c r="O27" s="1">
        <f t="shared" si="0"/>
        <v>3.6910642184235511</v>
      </c>
    </row>
    <row r="28" spans="1:15" x14ac:dyDescent="0.3">
      <c r="A28" t="s">
        <v>101</v>
      </c>
      <c r="B28" s="17">
        <f t="shared" si="0"/>
        <v>49.597060698291607</v>
      </c>
      <c r="C28">
        <f t="shared" si="0"/>
        <v>5.0333036658151977</v>
      </c>
      <c r="D28">
        <f t="shared" si="0"/>
        <v>52.161983878323412</v>
      </c>
      <c r="E28">
        <f t="shared" si="0"/>
        <v>5.5641540145649495</v>
      </c>
      <c r="F28">
        <f t="shared" si="0"/>
        <v>4.3486420320002104</v>
      </c>
      <c r="G28">
        <f t="shared" si="0"/>
        <v>4.4232763282001102</v>
      </c>
      <c r="H28" s="1">
        <f t="shared" si="0"/>
        <v>3.4080902092215037</v>
      </c>
      <c r="I28" s="17">
        <f t="shared" si="0"/>
        <v>1.62145084160965</v>
      </c>
      <c r="J28">
        <f t="shared" si="0"/>
        <v>3.0005936143285004</v>
      </c>
      <c r="K28">
        <f t="shared" si="0"/>
        <v>2.6635315498577015</v>
      </c>
      <c r="L28">
        <f t="shared" si="0"/>
        <v>3.0792124591922505</v>
      </c>
      <c r="M28">
        <f t="shared" si="0"/>
        <v>2.0230954999341209</v>
      </c>
      <c r="N28">
        <f t="shared" si="0"/>
        <v>4.8094199806920921</v>
      </c>
      <c r="O28" s="1">
        <f t="shared" si="0"/>
        <v>5.21128636404225</v>
      </c>
    </row>
    <row r="29" spans="1:15" x14ac:dyDescent="0.3">
      <c r="A29" t="s">
        <v>102</v>
      </c>
      <c r="B29" s="17">
        <f t="shared" si="0"/>
        <v>49.215236552044601</v>
      </c>
      <c r="C29">
        <f t="shared" si="0"/>
        <v>8.307826432854899</v>
      </c>
      <c r="D29">
        <f t="shared" si="0"/>
        <v>52.714380537367894</v>
      </c>
      <c r="E29">
        <f t="shared" si="0"/>
        <v>2.0359526382395159</v>
      </c>
      <c r="F29">
        <f t="shared" si="0"/>
        <v>4.2900648304549929</v>
      </c>
      <c r="G29">
        <f t="shared" si="0"/>
        <v>7.5720250220270016</v>
      </c>
      <c r="H29" s="1">
        <f t="shared" si="0"/>
        <v>5.2715319527975035</v>
      </c>
      <c r="I29" s="17">
        <f t="shared" si="0"/>
        <v>1.6802164552950405</v>
      </c>
      <c r="J29">
        <f t="shared" si="0"/>
        <v>4.3633754112444993</v>
      </c>
      <c r="K29">
        <f t="shared" si="0"/>
        <v>3.2475177728054012</v>
      </c>
      <c r="L29">
        <f t="shared" si="0"/>
        <v>2.8058755011976504</v>
      </c>
      <c r="M29">
        <f t="shared" si="0"/>
        <v>4.16621196767227</v>
      </c>
      <c r="N29">
        <f t="shared" si="0"/>
        <v>3.9266552402529471</v>
      </c>
      <c r="O29" s="1">
        <f t="shared" si="0"/>
        <v>5.0078189317576962</v>
      </c>
    </row>
    <row r="30" spans="1:15" x14ac:dyDescent="0.3">
      <c r="A30" t="s">
        <v>103</v>
      </c>
      <c r="B30" s="17">
        <f t="shared" si="0"/>
        <v>60.501499521574715</v>
      </c>
      <c r="C30">
        <f t="shared" si="0"/>
        <v>12.884133447418012</v>
      </c>
      <c r="D30">
        <f t="shared" si="0"/>
        <v>52.711630308395854</v>
      </c>
      <c r="E30">
        <f t="shared" si="0"/>
        <v>2.9692527241692739</v>
      </c>
      <c r="F30">
        <f t="shared" si="0"/>
        <v>28.060002894931017</v>
      </c>
      <c r="G30">
        <f t="shared" si="0"/>
        <v>11.947292039446001</v>
      </c>
      <c r="H30" s="1">
        <f t="shared" si="0"/>
        <v>7.2969720709824824</v>
      </c>
      <c r="I30" s="17">
        <f t="shared" si="0"/>
        <v>2.1601007800389547</v>
      </c>
      <c r="J30">
        <f t="shared" si="0"/>
        <v>6.4545316057254487</v>
      </c>
      <c r="K30">
        <f t="shared" si="0"/>
        <v>5.2118679387521025</v>
      </c>
      <c r="L30">
        <f t="shared" si="0"/>
        <v>5.8938482617604988</v>
      </c>
      <c r="M30">
        <f t="shared" si="0"/>
        <v>8.6270636435015398</v>
      </c>
      <c r="N30">
        <f t="shared" si="0"/>
        <v>4.9303279517737968</v>
      </c>
      <c r="O30" s="1">
        <f t="shared" si="0"/>
        <v>9.3493580417619988</v>
      </c>
    </row>
    <row r="31" spans="1:15" x14ac:dyDescent="0.3">
      <c r="A31" t="s">
        <v>104</v>
      </c>
      <c r="B31" s="22">
        <f t="shared" si="0"/>
        <v>63.162346810725595</v>
      </c>
      <c r="C31" s="23">
        <f t="shared" si="0"/>
        <v>20.592005341588006</v>
      </c>
      <c r="D31" s="23">
        <f t="shared" si="0"/>
        <v>56.061146583144151</v>
      </c>
      <c r="E31" s="23">
        <f t="shared" si="0"/>
        <v>3.8473464487886702</v>
      </c>
      <c r="F31" s="23">
        <f t="shared" si="0"/>
        <v>29.828904564365487</v>
      </c>
      <c r="G31" s="23">
        <f t="shared" si="0"/>
        <v>17.210530655509508</v>
      </c>
      <c r="H31" s="24">
        <f t="shared" si="0"/>
        <v>9.2083459562845036</v>
      </c>
      <c r="I31" s="22">
        <f t="shared" si="0"/>
        <v>2.7210508976956298</v>
      </c>
      <c r="J31" s="23">
        <f t="shared" si="0"/>
        <v>9.3858324405253484</v>
      </c>
      <c r="K31" s="23">
        <f t="shared" si="0"/>
        <v>7.6104329209901005</v>
      </c>
      <c r="L31" s="23">
        <f t="shared" si="0"/>
        <v>7.2940354708935509</v>
      </c>
      <c r="M31" s="23">
        <f t="shared" si="0"/>
        <v>11.636739886837121</v>
      </c>
      <c r="N31" s="23">
        <f t="shared" si="0"/>
        <v>6.9430763463389011</v>
      </c>
      <c r="O31" s="24">
        <f t="shared" si="0"/>
        <v>9.4281953581377973</v>
      </c>
    </row>
    <row r="34" spans="1:15" x14ac:dyDescent="0.3">
      <c r="A34" s="12" t="s">
        <v>90</v>
      </c>
      <c r="B34" s="14" t="s">
        <v>44</v>
      </c>
      <c r="C34" s="15" t="s">
        <v>32</v>
      </c>
      <c r="D34" s="15" t="s">
        <v>63</v>
      </c>
      <c r="E34" s="15" t="s">
        <v>83</v>
      </c>
      <c r="F34" s="15" t="s">
        <v>50</v>
      </c>
      <c r="G34" s="15" t="s">
        <v>84</v>
      </c>
      <c r="H34" s="16" t="s">
        <v>85</v>
      </c>
      <c r="I34" s="14" t="s">
        <v>86</v>
      </c>
      <c r="J34" s="15" t="s">
        <v>33</v>
      </c>
      <c r="K34" s="15" t="s">
        <v>87</v>
      </c>
      <c r="L34" s="15" t="s">
        <v>51</v>
      </c>
      <c r="M34" s="15" t="s">
        <v>70</v>
      </c>
      <c r="N34" s="15" t="s">
        <v>45</v>
      </c>
      <c r="O34" s="16" t="s">
        <v>64</v>
      </c>
    </row>
    <row r="35" spans="1:15" x14ac:dyDescent="0.3">
      <c r="A35" t="s">
        <v>94</v>
      </c>
      <c r="B35" s="17">
        <f t="shared" ref="B35:O39" si="1">B11*1000</f>
        <v>0.87334958344590052</v>
      </c>
      <c r="C35">
        <f t="shared" si="1"/>
        <v>0.7811807950968529</v>
      </c>
      <c r="D35">
        <f t="shared" si="1"/>
        <v>1.7583281154734052</v>
      </c>
      <c r="E35">
        <f t="shared" si="1"/>
        <v>0.45151760144654018</v>
      </c>
      <c r="F35">
        <f t="shared" si="1"/>
        <v>0.26438294995642375</v>
      </c>
      <c r="G35">
        <f t="shared" si="1"/>
        <v>0.54261087345116554</v>
      </c>
      <c r="H35" s="1">
        <f t="shared" si="1"/>
        <v>0.33333480234326046</v>
      </c>
      <c r="I35" s="17">
        <f t="shared" si="1"/>
        <v>0.35634074713068165</v>
      </c>
      <c r="J35">
        <f t="shared" si="1"/>
        <v>0.30057245922500192</v>
      </c>
      <c r="K35">
        <f t="shared" si="1"/>
        <v>0.36880256511491361</v>
      </c>
      <c r="L35">
        <f t="shared" si="1"/>
        <v>0.3342791357678524</v>
      </c>
      <c r="M35">
        <f t="shared" si="1"/>
        <v>0.37410627866612484</v>
      </c>
      <c r="N35">
        <f t="shared" si="1"/>
        <v>0.77601211282848848</v>
      </c>
      <c r="O35" s="1">
        <f t="shared" si="1"/>
        <v>0.50929198019024258</v>
      </c>
    </row>
    <row r="36" spans="1:15" x14ac:dyDescent="0.3">
      <c r="A36" s="26" t="s">
        <v>101</v>
      </c>
      <c r="B36" s="17">
        <f t="shared" si="1"/>
        <v>1.050735808670257</v>
      </c>
      <c r="C36">
        <f t="shared" si="1"/>
        <v>0.67302225436739849</v>
      </c>
      <c r="D36">
        <f t="shared" si="1"/>
        <v>2.0869426967046634</v>
      </c>
      <c r="E36">
        <f t="shared" si="1"/>
        <v>0.44010211756298079</v>
      </c>
      <c r="F36">
        <f t="shared" si="1"/>
        <v>0.26815847980641511</v>
      </c>
      <c r="G36">
        <f t="shared" si="1"/>
        <v>1.2682575774883169</v>
      </c>
      <c r="H36" s="1">
        <f t="shared" si="1"/>
        <v>0.50920368525109794</v>
      </c>
      <c r="I36" s="17">
        <f t="shared" si="1"/>
        <v>0.36165564204487471</v>
      </c>
      <c r="J36">
        <f t="shared" si="1"/>
        <v>0.46106169373857242</v>
      </c>
      <c r="K36">
        <f t="shared" si="1"/>
        <v>0.4456337295477531</v>
      </c>
      <c r="L36">
        <f t="shared" si="1"/>
        <v>0.6479459150229756</v>
      </c>
      <c r="M36">
        <f t="shared" si="1"/>
        <v>0.45679819696136953</v>
      </c>
      <c r="N36">
        <f t="shared" si="1"/>
        <v>0.86202991939839435</v>
      </c>
      <c r="O36" s="1">
        <f t="shared" si="1"/>
        <v>0.54750109933537239</v>
      </c>
    </row>
    <row r="37" spans="1:15" x14ac:dyDescent="0.3">
      <c r="A37" s="26" t="s">
        <v>102</v>
      </c>
      <c r="B37" s="17">
        <f t="shared" si="1"/>
        <v>1.5489399754697537</v>
      </c>
      <c r="C37">
        <f t="shared" si="1"/>
        <v>1.296398066294592</v>
      </c>
      <c r="D37">
        <f t="shared" si="1"/>
        <v>2.6108684865583887</v>
      </c>
      <c r="E37">
        <f t="shared" si="1"/>
        <v>0.42891455553322794</v>
      </c>
      <c r="F37">
        <f t="shared" si="1"/>
        <v>0.29155975417516916</v>
      </c>
      <c r="G37">
        <f t="shared" si="1"/>
        <v>2.0200141604020456</v>
      </c>
      <c r="H37" s="1">
        <f t="shared" si="1"/>
        <v>0.97769297978312431</v>
      </c>
      <c r="I37" s="17">
        <f t="shared" si="1"/>
        <v>0.38472104092069931</v>
      </c>
      <c r="J37">
        <f t="shared" si="1"/>
        <v>0.76702638117017485</v>
      </c>
      <c r="K37">
        <f t="shared" si="1"/>
        <v>0.56280246984584903</v>
      </c>
      <c r="L37">
        <f t="shared" si="1"/>
        <v>1.0122269146520422</v>
      </c>
      <c r="M37">
        <f t="shared" si="1"/>
        <v>0.56724989674458293</v>
      </c>
      <c r="N37">
        <f t="shared" si="1"/>
        <v>0.97916190897635091</v>
      </c>
      <c r="O37" s="1">
        <f t="shared" si="1"/>
        <v>0.61433588869172884</v>
      </c>
    </row>
    <row r="38" spans="1:15" x14ac:dyDescent="0.3">
      <c r="A38" s="26" t="s">
        <v>103</v>
      </c>
      <c r="B38" s="17">
        <f t="shared" si="1"/>
        <v>2.1710246002762208</v>
      </c>
      <c r="C38">
        <f t="shared" si="1"/>
        <v>2.1787456590083343</v>
      </c>
      <c r="D38">
        <f t="shared" si="1"/>
        <v>2.8801541277573848</v>
      </c>
      <c r="E38">
        <f t="shared" si="1"/>
        <v>0.42694206770521237</v>
      </c>
      <c r="F38">
        <f t="shared" si="1"/>
        <v>0.51759675458865173</v>
      </c>
      <c r="G38">
        <f t="shared" si="1"/>
        <v>2.9233958777456595</v>
      </c>
      <c r="H38" s="1">
        <f t="shared" si="1"/>
        <v>1.2890166163027201</v>
      </c>
      <c r="I38" s="17">
        <f t="shared" si="1"/>
        <v>0.41962263506499026</v>
      </c>
      <c r="J38">
        <f t="shared" si="1"/>
        <v>1.1038012281171501</v>
      </c>
      <c r="K38">
        <f t="shared" si="1"/>
        <v>0.68923228539447756</v>
      </c>
      <c r="L38">
        <f t="shared" si="1"/>
        <v>1.3886174488973009</v>
      </c>
      <c r="M38">
        <f t="shared" si="1"/>
        <v>0.71131649755407911</v>
      </c>
      <c r="N38">
        <f t="shared" si="1"/>
        <v>1.1327387203040025</v>
      </c>
      <c r="O38" s="1">
        <f t="shared" si="1"/>
        <v>0.70551171350543251</v>
      </c>
    </row>
    <row r="39" spans="1:15" x14ac:dyDescent="0.3">
      <c r="A39" s="26" t="s">
        <v>104</v>
      </c>
      <c r="B39" s="22">
        <f t="shared" si="1"/>
        <v>2.7347608285039824</v>
      </c>
      <c r="C39" s="23">
        <f t="shared" si="1"/>
        <v>3.1382924021346006</v>
      </c>
      <c r="D39" s="23">
        <f t="shared" si="1"/>
        <v>3.3351167582779424</v>
      </c>
      <c r="E39" s="23">
        <f t="shared" si="1"/>
        <v>0.44600878609759537</v>
      </c>
      <c r="F39" s="23">
        <f t="shared" si="1"/>
        <v>0.8850439065461444</v>
      </c>
      <c r="G39" s="23">
        <f t="shared" si="1"/>
        <v>4.0024640449421458</v>
      </c>
      <c r="H39" s="24">
        <f t="shared" si="1"/>
        <v>1.5840573580912332</v>
      </c>
      <c r="I39" s="22">
        <f t="shared" si="1"/>
        <v>0.47794379501347511</v>
      </c>
      <c r="J39" s="23">
        <f t="shared" si="1"/>
        <v>1.4763931143025399</v>
      </c>
      <c r="K39" s="23">
        <f t="shared" si="1"/>
        <v>0.81291541077926521</v>
      </c>
      <c r="L39" s="23">
        <f t="shared" si="1"/>
        <v>1.6949524966340679</v>
      </c>
      <c r="M39" s="23">
        <f t="shared" si="1"/>
        <v>0.87072961439967611</v>
      </c>
      <c r="N39" s="23">
        <f t="shared" si="1"/>
        <v>1.3328477388044715</v>
      </c>
      <c r="O39" s="24">
        <f t="shared" si="1"/>
        <v>0.76299326491897823</v>
      </c>
    </row>
    <row r="42" spans="1:15" x14ac:dyDescent="0.3">
      <c r="A42" s="13" t="s">
        <v>91</v>
      </c>
      <c r="B42" s="14" t="s">
        <v>44</v>
      </c>
      <c r="C42" s="15" t="s">
        <v>32</v>
      </c>
      <c r="D42" s="15" t="s">
        <v>63</v>
      </c>
      <c r="E42" s="15" t="s">
        <v>83</v>
      </c>
      <c r="F42" s="15" t="s">
        <v>50</v>
      </c>
      <c r="G42" s="15" t="s">
        <v>84</v>
      </c>
      <c r="H42" s="16" t="s">
        <v>85</v>
      </c>
      <c r="I42" s="14" t="s">
        <v>86</v>
      </c>
      <c r="J42" s="15" t="s">
        <v>33</v>
      </c>
      <c r="K42" s="15" t="s">
        <v>87</v>
      </c>
      <c r="L42" s="15" t="s">
        <v>51</v>
      </c>
      <c r="M42" s="15" t="s">
        <v>70</v>
      </c>
      <c r="N42" s="15" t="s">
        <v>45</v>
      </c>
      <c r="O42" s="16" t="s">
        <v>64</v>
      </c>
    </row>
    <row r="43" spans="1:15" x14ac:dyDescent="0.3">
      <c r="A43" t="s">
        <v>94</v>
      </c>
      <c r="B43" s="17">
        <f t="shared" ref="B43:O47" si="2">B19*1000</f>
        <v>2.7377123700234285</v>
      </c>
      <c r="C43">
        <f t="shared" si="2"/>
        <v>0.90069175728188033</v>
      </c>
      <c r="D43">
        <f t="shared" si="2"/>
        <v>2.6209554584012067</v>
      </c>
      <c r="E43">
        <f t="shared" si="2"/>
        <v>0.47202779809456902</v>
      </c>
      <c r="F43">
        <f t="shared" si="2"/>
        <v>0.39821825431563518</v>
      </c>
      <c r="G43">
        <f t="shared" si="2"/>
        <v>0.65471679394098592</v>
      </c>
      <c r="H43" s="1">
        <f t="shared" si="2"/>
        <v>0.42660306010749272</v>
      </c>
      <c r="I43" s="17">
        <f t="shared" si="2"/>
        <v>0.41927425121675316</v>
      </c>
      <c r="J43">
        <f t="shared" si="2"/>
        <v>0.40185113830442176</v>
      </c>
      <c r="K43">
        <f t="shared" si="2"/>
        <v>0.51923378802812337</v>
      </c>
      <c r="L43">
        <f t="shared" si="2"/>
        <v>0.43081953207568846</v>
      </c>
      <c r="M43">
        <f t="shared" si="2"/>
        <v>0.46120763216789346</v>
      </c>
      <c r="N43">
        <f t="shared" si="2"/>
        <v>0.93291039867713244</v>
      </c>
      <c r="O43" s="1">
        <f t="shared" si="2"/>
        <v>0.65077503435265405</v>
      </c>
    </row>
    <row r="44" spans="1:15" x14ac:dyDescent="0.3">
      <c r="A44" t="s">
        <v>101</v>
      </c>
      <c r="B44" s="17">
        <f t="shared" si="2"/>
        <v>3.0394349906939677</v>
      </c>
      <c r="C44">
        <f t="shared" si="2"/>
        <v>0.92319895037394528</v>
      </c>
      <c r="D44">
        <f t="shared" si="2"/>
        <v>3.1646210270614734</v>
      </c>
      <c r="E44">
        <f t="shared" si="2"/>
        <v>0.47720812732125983</v>
      </c>
      <c r="F44">
        <f t="shared" si="2"/>
        <v>0.40505301149079859</v>
      </c>
      <c r="G44">
        <f t="shared" si="2"/>
        <v>1.4870927544623773</v>
      </c>
      <c r="H44" s="1">
        <f t="shared" si="2"/>
        <v>0.65637332967359097</v>
      </c>
      <c r="I44" s="17">
        <f t="shared" si="2"/>
        <v>0.43367823992970661</v>
      </c>
      <c r="J44">
        <f t="shared" si="2"/>
        <v>0.60359185279529937</v>
      </c>
      <c r="K44">
        <f t="shared" si="2"/>
        <v>0.59086274975590336</v>
      </c>
      <c r="L44">
        <f t="shared" si="2"/>
        <v>0.77076217513423817</v>
      </c>
      <c r="M44">
        <f t="shared" si="2"/>
        <v>0.54444360970537187</v>
      </c>
      <c r="N44">
        <f t="shared" si="2"/>
        <v>1.0281084707004045</v>
      </c>
      <c r="O44" s="1">
        <f t="shared" si="2"/>
        <v>0.69336914469925515</v>
      </c>
    </row>
    <row r="45" spans="1:15" x14ac:dyDescent="0.3">
      <c r="A45" t="s">
        <v>102</v>
      </c>
      <c r="B45" s="17">
        <f t="shared" si="2"/>
        <v>3.8686011592466589</v>
      </c>
      <c r="C45">
        <f t="shared" si="2"/>
        <v>1.828088409630247</v>
      </c>
      <c r="D45">
        <f t="shared" si="2"/>
        <v>4.5455176874514267</v>
      </c>
      <c r="E45">
        <f t="shared" si="2"/>
        <v>0.45487441305036286</v>
      </c>
      <c r="F45">
        <f t="shared" si="2"/>
        <v>0.44548208899404207</v>
      </c>
      <c r="G45">
        <f t="shared" si="2"/>
        <v>2.3973586070530959</v>
      </c>
      <c r="H45" s="1">
        <f t="shared" si="2"/>
        <v>1.1985147103773972</v>
      </c>
      <c r="I45" s="17">
        <f t="shared" si="2"/>
        <v>0.46804324413028703</v>
      </c>
      <c r="J45">
        <f t="shared" si="2"/>
        <v>0.99673758664464573</v>
      </c>
      <c r="K45">
        <f t="shared" si="2"/>
        <v>0.72623763211528891</v>
      </c>
      <c r="L45">
        <f t="shared" si="2"/>
        <v>1.1748785485196136</v>
      </c>
      <c r="M45">
        <f t="shared" si="2"/>
        <v>0.67939765150147036</v>
      </c>
      <c r="N45">
        <f t="shared" si="2"/>
        <v>1.1789602109167929</v>
      </c>
      <c r="O45" s="1">
        <f t="shared" si="2"/>
        <v>0.76669033863570113</v>
      </c>
    </row>
    <row r="46" spans="1:15" x14ac:dyDescent="0.3">
      <c r="A46" t="s">
        <v>103</v>
      </c>
      <c r="B46" s="17">
        <f t="shared" si="2"/>
        <v>5.0502380763442316</v>
      </c>
      <c r="C46">
        <f t="shared" si="2"/>
        <v>3.0539869561216024</v>
      </c>
      <c r="D46">
        <f t="shared" si="2"/>
        <v>4.3826929425582639</v>
      </c>
      <c r="E46">
        <f t="shared" si="2"/>
        <v>0.46508484983954707</v>
      </c>
      <c r="F46">
        <f t="shared" si="2"/>
        <v>2.0367880658903026</v>
      </c>
      <c r="G46">
        <f t="shared" si="2"/>
        <v>3.5142602316251423</v>
      </c>
      <c r="H46" s="1">
        <f t="shared" si="2"/>
        <v>1.5853449123428083</v>
      </c>
      <c r="I46" s="17">
        <f t="shared" si="2"/>
        <v>0.52630282291463704</v>
      </c>
      <c r="J46">
        <f t="shared" si="2"/>
        <v>1.4522965117859914</v>
      </c>
      <c r="K46">
        <f t="shared" si="2"/>
        <v>0.93146472447042872</v>
      </c>
      <c r="L46">
        <f t="shared" si="2"/>
        <v>1.6209059940690478</v>
      </c>
      <c r="M46">
        <f t="shared" si="2"/>
        <v>0.99064320553838425</v>
      </c>
      <c r="N46">
        <f t="shared" si="2"/>
        <v>1.3889558720667217</v>
      </c>
      <c r="O46" s="1">
        <f t="shared" si="2"/>
        <v>0.96400520488608377</v>
      </c>
    </row>
    <row r="47" spans="1:15" x14ac:dyDescent="0.3">
      <c r="A47" t="s">
        <v>104</v>
      </c>
      <c r="B47" s="22">
        <f t="shared" si="2"/>
        <v>4.9879829996983824</v>
      </c>
      <c r="C47" s="23">
        <f t="shared" si="2"/>
        <v>4.4192417375467237</v>
      </c>
      <c r="D47" s="23">
        <f t="shared" si="2"/>
        <v>5.3055386580870092</v>
      </c>
      <c r="E47" s="23">
        <f t="shared" si="2"/>
        <v>0.50067163396464454</v>
      </c>
      <c r="F47" s="23">
        <f t="shared" si="2"/>
        <v>3.2837955473235669</v>
      </c>
      <c r="G47" s="23">
        <f t="shared" si="2"/>
        <v>4.9074017170209538</v>
      </c>
      <c r="H47" s="24">
        <f t="shared" si="2"/>
        <v>2.0010000598297935</v>
      </c>
      <c r="I47" s="22">
        <f t="shared" si="2"/>
        <v>0.62485600431093957</v>
      </c>
      <c r="J47" s="23">
        <f t="shared" si="2"/>
        <v>1.9556380918988892</v>
      </c>
      <c r="K47" s="23">
        <f t="shared" si="2"/>
        <v>1.1306116330596403</v>
      </c>
      <c r="L47" s="23">
        <f t="shared" si="2"/>
        <v>1.9933510265005869</v>
      </c>
      <c r="M47" s="23">
        <f t="shared" si="2"/>
        <v>1.2694854471235537</v>
      </c>
      <c r="N47" s="23">
        <f t="shared" si="2"/>
        <v>1.7037668796834464</v>
      </c>
      <c r="O47" s="24">
        <f t="shared" si="2"/>
        <v>1.0662952142252866</v>
      </c>
    </row>
    <row r="50" spans="1:5" x14ac:dyDescent="0.3">
      <c r="A50" t="s">
        <v>99</v>
      </c>
      <c r="B50" t="s">
        <v>8</v>
      </c>
      <c r="C50" t="s">
        <v>10</v>
      </c>
      <c r="D50" t="s">
        <v>11</v>
      </c>
    </row>
    <row r="51" spans="1:5" x14ac:dyDescent="0.3">
      <c r="A51" t="s">
        <v>94</v>
      </c>
      <c r="B51" s="8">
        <f>'Test 1'!C6</f>
        <v>6.7430165786045695E-4</v>
      </c>
      <c r="C51" s="8">
        <f>'Test 1'!C8</f>
        <v>7.4214549233045141E-4</v>
      </c>
      <c r="D51" s="8">
        <f>'Test 1'!C9</f>
        <v>77.302875186426277</v>
      </c>
    </row>
    <row r="52" spans="1:5" x14ac:dyDescent="0.3">
      <c r="A52" t="s">
        <v>101</v>
      </c>
      <c r="B52" s="25">
        <f>'Test 5'!C6</f>
        <v>6.638962267030195E-4</v>
      </c>
      <c r="C52" s="25">
        <f>'Test 5'!C8</f>
        <v>8.4110681353277835E-4</v>
      </c>
      <c r="D52" s="25">
        <f>'Test 5'!C9</f>
        <v>229.80295106826324</v>
      </c>
    </row>
    <row r="53" spans="1:5" x14ac:dyDescent="0.3">
      <c r="A53" t="s">
        <v>102</v>
      </c>
      <c r="B53" s="25">
        <f>'Test 5'!C17</f>
        <v>6.5506287535327368E-4</v>
      </c>
      <c r="C53" s="25">
        <f>'Test 5'!C19</f>
        <v>9.7224512085156091E-4</v>
      </c>
      <c r="D53" s="25">
        <f>'Test 5'!C20</f>
        <v>388.93429653318765</v>
      </c>
    </row>
    <row r="54" spans="1:5" x14ac:dyDescent="0.3">
      <c r="A54" t="s">
        <v>103</v>
      </c>
      <c r="B54" s="25">
        <f>'Test 5'!C28</f>
        <v>6.7960237316607016E-4</v>
      </c>
      <c r="C54" s="25">
        <f>'Test 5'!C30</f>
        <v>1.2162531983668614E-3</v>
      </c>
      <c r="D54" s="25">
        <f>'Test 5'!C31</f>
        <v>554.34566304905047</v>
      </c>
    </row>
    <row r="55" spans="1:5" x14ac:dyDescent="0.3">
      <c r="A55" t="s">
        <v>104</v>
      </c>
      <c r="B55" s="25">
        <f>'Test 5'!C39</f>
        <v>7.3160994904393061E-4</v>
      </c>
      <c r="C55" s="25">
        <f>'Test 5'!C41</f>
        <v>1.7041737192432819E-3</v>
      </c>
      <c r="D55" s="25">
        <f>'Test 5'!C42</f>
        <v>711.39990921083813</v>
      </c>
    </row>
    <row r="58" spans="1:5" x14ac:dyDescent="0.3">
      <c r="A58" t="s">
        <v>100</v>
      </c>
      <c r="B58" t="s">
        <v>8</v>
      </c>
      <c r="C58" t="s">
        <v>10</v>
      </c>
      <c r="D58" t="s">
        <v>11</v>
      </c>
      <c r="E58" t="s">
        <v>9</v>
      </c>
    </row>
    <row r="59" spans="1:5" x14ac:dyDescent="0.3">
      <c r="A59" t="s">
        <v>94</v>
      </c>
      <c r="B59" s="8">
        <f>'Test 1'!B6</f>
        <v>1.1628761144619928E-3</v>
      </c>
      <c r="C59" s="8">
        <f>'Test 1'!B8</f>
        <v>1.0002575910112673E-3</v>
      </c>
      <c r="D59" s="8">
        <f>'Test 1'!B9</f>
        <v>85.361207049377882</v>
      </c>
      <c r="E59">
        <f>'Test 1'!B7</f>
        <v>3.4755558593771983E-4</v>
      </c>
    </row>
    <row r="60" spans="1:5" x14ac:dyDescent="0.3">
      <c r="A60" t="s">
        <v>101</v>
      </c>
      <c r="B60" s="25">
        <f>'Test 5'!B6</f>
        <v>1.0959841921730819E-3</v>
      </c>
      <c r="C60" s="25">
        <f>'Test 5'!B8</f>
        <v>1.1149139253172368E-3</v>
      </c>
      <c r="D60" s="25">
        <f>'Test 5'!B9</f>
        <v>256.99393958673346</v>
      </c>
      <c r="E60" s="41">
        <f>'Test 5'!B7</f>
        <v>3.9292839409265311E-4</v>
      </c>
    </row>
    <row r="61" spans="1:5" x14ac:dyDescent="0.3">
      <c r="A61" t="s">
        <v>102</v>
      </c>
      <c r="B61" s="25">
        <f>'Test 5'!B17</f>
        <v>1.0262961908089261E-3</v>
      </c>
      <c r="C61" s="25">
        <f>'Test 5'!B19</f>
        <v>1.2643463068545246E-3</v>
      </c>
      <c r="D61" s="25">
        <f>'Test 5'!B20</f>
        <v>445.50477437541724</v>
      </c>
      <c r="E61" s="41">
        <f>'Test 5'!B18</f>
        <v>5.0143227256120614E-4</v>
      </c>
    </row>
    <row r="62" spans="1:5" x14ac:dyDescent="0.3">
      <c r="A62" t="s">
        <v>103</v>
      </c>
      <c r="B62" s="25">
        <f>'Test 5'!B28</f>
        <v>1.0308556464051766E-3</v>
      </c>
      <c r="C62" s="25">
        <f>'Test 5'!B30</f>
        <v>4.4199363716502646E-3</v>
      </c>
      <c r="D62" s="25">
        <f>'Test 5'!B31</f>
        <v>647.12669300664686</v>
      </c>
      <c r="E62" s="41">
        <f>'Test 5'!B29</f>
        <v>6.3530622883890158E-4</v>
      </c>
    </row>
    <row r="63" spans="1:5" x14ac:dyDescent="0.3">
      <c r="A63" t="s">
        <v>104</v>
      </c>
      <c r="B63" s="25">
        <f>'Test 5'!B39</f>
        <v>1.0854500324002795E-3</v>
      </c>
      <c r="C63" s="25">
        <f>'Test 5'!B41</f>
        <v>9.120450219723953E-3</v>
      </c>
      <c r="D63" s="25">
        <f>'Test 5'!B42</f>
        <v>838.05677154148691</v>
      </c>
      <c r="E63" s="41">
        <f>'Test 5'!B40</f>
        <v>8.1526386790007049E-4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CFF70-0D83-4FDA-9E15-515E3412284A}">
  <dimension ref="A1:O34"/>
  <sheetViews>
    <sheetView workbookViewId="0"/>
  </sheetViews>
  <sheetFormatPr defaultRowHeight="14.4" x14ac:dyDescent="0.3"/>
  <cols>
    <col min="1" max="1" width="28.44140625" customWidth="1"/>
  </cols>
  <sheetData>
    <row r="1" spans="1:15" x14ac:dyDescent="0.3">
      <c r="A1" t="s">
        <v>133</v>
      </c>
      <c r="B1" t="s">
        <v>129</v>
      </c>
      <c r="C1" t="s">
        <v>128</v>
      </c>
      <c r="D1" t="s">
        <v>127</v>
      </c>
      <c r="E1" t="s">
        <v>130</v>
      </c>
      <c r="F1" t="s">
        <v>131</v>
      </c>
      <c r="G1" t="s">
        <v>126</v>
      </c>
      <c r="H1" t="s">
        <v>125</v>
      </c>
    </row>
    <row r="2" spans="1:15" x14ac:dyDescent="0.3">
      <c r="A2" t="s">
        <v>132</v>
      </c>
      <c r="B2">
        <v>400</v>
      </c>
      <c r="C2">
        <v>325</v>
      </c>
      <c r="D2">
        <v>300</v>
      </c>
      <c r="E2">
        <v>450</v>
      </c>
      <c r="F2">
        <v>575</v>
      </c>
      <c r="G2">
        <v>225</v>
      </c>
      <c r="H2">
        <v>225</v>
      </c>
    </row>
    <row r="5" spans="1:15" x14ac:dyDescent="0.3">
      <c r="A5" s="2" t="str">
        <f>'Test 5 Viz'!A26</f>
        <v>MAX AE, kVA</v>
      </c>
      <c r="B5" s="38" t="str">
        <f>'Test 5 Viz'!B26</f>
        <v>ppcc_5_mg5</v>
      </c>
      <c r="C5" s="39" t="str">
        <f>'Test 5 Viz'!C26</f>
        <v>ppcc_15_mg4</v>
      </c>
      <c r="D5" s="39" t="str">
        <f>'Test 5 Viz'!D26</f>
        <v>ppcc_23_mg3</v>
      </c>
      <c r="E5" s="39" t="str">
        <f>'Test 5 Viz'!E26</f>
        <v>ppcc_32_mg6</v>
      </c>
      <c r="F5" s="39" t="str">
        <f>'Test 5 Viz'!F26</f>
        <v>ppcc_42_mg7</v>
      </c>
      <c r="G5" s="39" t="str">
        <f>'Test 5 Viz'!G26</f>
        <v>ppcc_56_mg2</v>
      </c>
      <c r="H5" s="40" t="str">
        <f>'Test 5 Viz'!H26</f>
        <v>ppcc_63_mg1</v>
      </c>
      <c r="I5" s="38" t="str">
        <f>'Test 5 Viz'!I26</f>
        <v>qpcc_5_mg5</v>
      </c>
      <c r="J5" s="39" t="str">
        <f>'Test 5 Viz'!J26</f>
        <v>qpcc_15_mg4</v>
      </c>
      <c r="K5" s="39" t="str">
        <f>'Test 5 Viz'!K26</f>
        <v>qpcc_23_mg3</v>
      </c>
      <c r="L5" s="39" t="str">
        <f>'Test 5 Viz'!L26</f>
        <v>qpcc_32_mg6</v>
      </c>
      <c r="M5" s="39" t="str">
        <f>'Test 5 Viz'!M26</f>
        <v>qpcc_42_mg7</v>
      </c>
      <c r="N5" s="39" t="str">
        <f>'Test 5 Viz'!N26</f>
        <v>qpcc_56_mg2</v>
      </c>
      <c r="O5" s="40" t="str">
        <f>'Test 5 Viz'!O26</f>
        <v>qpcc_63_mg1</v>
      </c>
    </row>
    <row r="6" spans="1:15" x14ac:dyDescent="0.3">
      <c r="A6" s="2" t="str">
        <f>'Test 5 Viz'!A27</f>
        <v>Baseline</v>
      </c>
      <c r="B6" s="18">
        <f>'Test 5 Viz'!B27</f>
        <v>41.946037993760505</v>
      </c>
      <c r="C6" s="2">
        <f>'Test 5 Viz'!C27</f>
        <v>4.7551318702169754</v>
      </c>
      <c r="D6" s="2">
        <f>'Test 5 Viz'!D27</f>
        <v>40.284545665303995</v>
      </c>
      <c r="E6" s="2">
        <f>'Test 5 Viz'!E27</f>
        <v>1.8882318057288496</v>
      </c>
      <c r="F6" s="2">
        <f>'Test 5 Viz'!F27</f>
        <v>2.7001037673055062</v>
      </c>
      <c r="G6" s="2">
        <f>'Test 5 Viz'!G27</f>
        <v>2.8303340507903063</v>
      </c>
      <c r="H6" s="3">
        <f>'Test 5 Viz'!H27</f>
        <v>1.7839685658010001</v>
      </c>
      <c r="I6" s="18">
        <f>'Test 5 Viz'!I27</f>
        <v>1.3811277558403496</v>
      </c>
      <c r="J6" s="2">
        <f>'Test 5 Viz'!J27</f>
        <v>2.527034037762804</v>
      </c>
      <c r="K6" s="2">
        <f>'Test 5 Viz'!K27</f>
        <v>2.6456052069367009</v>
      </c>
      <c r="L6" s="2">
        <f>'Test 5 Viz'!L27</f>
        <v>2.6578194381704501</v>
      </c>
      <c r="M6" s="2">
        <f>'Test 5 Viz'!M27</f>
        <v>2.1074871706217491</v>
      </c>
      <c r="N6" s="2">
        <f>'Test 5 Viz'!N27</f>
        <v>4.2191157805855086</v>
      </c>
      <c r="O6" s="3">
        <f>'Test 5 Viz'!O27</f>
        <v>3.6910642184235511</v>
      </c>
    </row>
    <row r="7" spans="1:15" x14ac:dyDescent="0.3">
      <c r="A7" s="2" t="str">
        <f>'Test 5 Viz'!A28</f>
        <v>5%</v>
      </c>
      <c r="B7" s="18">
        <f>'Test 5 Viz'!B28</f>
        <v>49.597060698291607</v>
      </c>
      <c r="C7" s="2">
        <f>'Test 5 Viz'!C28</f>
        <v>5.0333036658151977</v>
      </c>
      <c r="D7" s="2">
        <f>'Test 5 Viz'!D28</f>
        <v>52.161983878323412</v>
      </c>
      <c r="E7" s="2">
        <f>'Test 5 Viz'!E28</f>
        <v>5.5641540145649495</v>
      </c>
      <c r="F7" s="2">
        <f>'Test 5 Viz'!F28</f>
        <v>4.3486420320002104</v>
      </c>
      <c r="G7" s="2">
        <f>'Test 5 Viz'!G28</f>
        <v>4.4232763282001102</v>
      </c>
      <c r="H7" s="3">
        <f>'Test 5 Viz'!H28</f>
        <v>3.4080902092215037</v>
      </c>
      <c r="I7" s="18">
        <f>'Test 5 Viz'!I28</f>
        <v>1.62145084160965</v>
      </c>
      <c r="J7" s="2">
        <f>'Test 5 Viz'!J28</f>
        <v>3.0005936143285004</v>
      </c>
      <c r="K7" s="2">
        <f>'Test 5 Viz'!K28</f>
        <v>2.6635315498577015</v>
      </c>
      <c r="L7" s="2">
        <f>'Test 5 Viz'!L28</f>
        <v>3.0792124591922505</v>
      </c>
      <c r="M7" s="2">
        <f>'Test 5 Viz'!M28</f>
        <v>2.0230954999341209</v>
      </c>
      <c r="N7" s="2">
        <f>'Test 5 Viz'!N28</f>
        <v>4.8094199806920921</v>
      </c>
      <c r="O7" s="3">
        <f>'Test 5 Viz'!O28</f>
        <v>5.21128636404225</v>
      </c>
    </row>
    <row r="8" spans="1:15" x14ac:dyDescent="0.3">
      <c r="A8" s="2" t="str">
        <f>'Test 5 Viz'!A29</f>
        <v>10%</v>
      </c>
      <c r="B8" s="18">
        <f>'Test 5 Viz'!B29</f>
        <v>49.215236552044601</v>
      </c>
      <c r="C8" s="2">
        <f>'Test 5 Viz'!C29</f>
        <v>8.307826432854899</v>
      </c>
      <c r="D8" s="2">
        <f>'Test 5 Viz'!D29</f>
        <v>52.714380537367894</v>
      </c>
      <c r="E8" s="2">
        <f>'Test 5 Viz'!E29</f>
        <v>2.0359526382395159</v>
      </c>
      <c r="F8" s="2">
        <f>'Test 5 Viz'!F29</f>
        <v>4.2900648304549929</v>
      </c>
      <c r="G8" s="2">
        <f>'Test 5 Viz'!G29</f>
        <v>7.5720250220270016</v>
      </c>
      <c r="H8" s="3">
        <f>'Test 5 Viz'!H29</f>
        <v>5.2715319527975035</v>
      </c>
      <c r="I8" s="18">
        <f>'Test 5 Viz'!I29</f>
        <v>1.6802164552950405</v>
      </c>
      <c r="J8" s="2">
        <f>'Test 5 Viz'!J29</f>
        <v>4.3633754112444993</v>
      </c>
      <c r="K8" s="2">
        <f>'Test 5 Viz'!K29</f>
        <v>3.2475177728054012</v>
      </c>
      <c r="L8" s="2">
        <f>'Test 5 Viz'!L29</f>
        <v>2.8058755011976504</v>
      </c>
      <c r="M8" s="2">
        <f>'Test 5 Viz'!M29</f>
        <v>4.16621196767227</v>
      </c>
      <c r="N8" s="2">
        <f>'Test 5 Viz'!N29</f>
        <v>3.9266552402529471</v>
      </c>
      <c r="O8" s="3">
        <f>'Test 5 Viz'!O29</f>
        <v>5.0078189317576962</v>
      </c>
    </row>
    <row r="9" spans="1:15" x14ac:dyDescent="0.3">
      <c r="A9" s="2" t="str">
        <f>'Test 5 Viz'!A30</f>
        <v>15%</v>
      </c>
      <c r="B9" s="18">
        <f>'Test 5 Viz'!B30</f>
        <v>60.501499521574715</v>
      </c>
      <c r="C9" s="2">
        <f>'Test 5 Viz'!C30</f>
        <v>12.884133447418012</v>
      </c>
      <c r="D9" s="2">
        <f>'Test 5 Viz'!D30</f>
        <v>52.711630308395854</v>
      </c>
      <c r="E9" s="2">
        <f>'Test 5 Viz'!E30</f>
        <v>2.9692527241692739</v>
      </c>
      <c r="F9" s="2">
        <f>'Test 5 Viz'!F30</f>
        <v>28.060002894931017</v>
      </c>
      <c r="G9" s="2">
        <f>'Test 5 Viz'!G30</f>
        <v>11.947292039446001</v>
      </c>
      <c r="H9" s="3">
        <f>'Test 5 Viz'!H30</f>
        <v>7.2969720709824824</v>
      </c>
      <c r="I9" s="18">
        <f>'Test 5 Viz'!I30</f>
        <v>2.1601007800389547</v>
      </c>
      <c r="J9" s="2">
        <f>'Test 5 Viz'!J30</f>
        <v>6.4545316057254487</v>
      </c>
      <c r="K9" s="2">
        <f>'Test 5 Viz'!K30</f>
        <v>5.2118679387521025</v>
      </c>
      <c r="L9" s="2">
        <f>'Test 5 Viz'!L30</f>
        <v>5.8938482617604988</v>
      </c>
      <c r="M9" s="2">
        <f>'Test 5 Viz'!M30</f>
        <v>8.6270636435015398</v>
      </c>
      <c r="N9" s="2">
        <f>'Test 5 Viz'!N30</f>
        <v>4.9303279517737968</v>
      </c>
      <c r="O9" s="3">
        <f>'Test 5 Viz'!O30</f>
        <v>9.3493580417619988</v>
      </c>
    </row>
    <row r="10" spans="1:15" x14ac:dyDescent="0.3">
      <c r="A10" s="2" t="str">
        <f>'Test 5 Viz'!A31</f>
        <v>20%</v>
      </c>
      <c r="B10" s="19">
        <f>'Test 5 Viz'!B31</f>
        <v>63.162346810725595</v>
      </c>
      <c r="C10" s="20">
        <f>'Test 5 Viz'!C31</f>
        <v>20.592005341588006</v>
      </c>
      <c r="D10" s="20">
        <f>'Test 5 Viz'!D31</f>
        <v>56.061146583144151</v>
      </c>
      <c r="E10" s="20">
        <f>'Test 5 Viz'!E31</f>
        <v>3.8473464487886702</v>
      </c>
      <c r="F10" s="20">
        <f>'Test 5 Viz'!F31</f>
        <v>29.828904564365487</v>
      </c>
      <c r="G10" s="20">
        <f>'Test 5 Viz'!G31</f>
        <v>17.210530655509508</v>
      </c>
      <c r="H10" s="21">
        <f>'Test 5 Viz'!H31</f>
        <v>9.2083459562845036</v>
      </c>
      <c r="I10" s="19">
        <f>'Test 5 Viz'!I31</f>
        <v>2.7210508976956298</v>
      </c>
      <c r="J10" s="20">
        <f>'Test 5 Viz'!J31</f>
        <v>9.3858324405253484</v>
      </c>
      <c r="K10" s="20">
        <f>'Test 5 Viz'!K31</f>
        <v>7.6104329209901005</v>
      </c>
      <c r="L10" s="20">
        <f>'Test 5 Viz'!L31</f>
        <v>7.2940354708935509</v>
      </c>
      <c r="M10" s="20">
        <f>'Test 5 Viz'!M31</f>
        <v>11.636739886837121</v>
      </c>
      <c r="N10" s="20">
        <f>'Test 5 Viz'!N31</f>
        <v>6.9430763463389011</v>
      </c>
      <c r="O10" s="21">
        <f>'Test 5 Viz'!O31</f>
        <v>9.4281953581377973</v>
      </c>
    </row>
    <row r="13" spans="1:15" x14ac:dyDescent="0.3">
      <c r="A13" s="2" t="str">
        <f>'Test 5 Viz'!A42</f>
        <v>RMSE, kVA</v>
      </c>
      <c r="B13" s="38" t="str">
        <f>'Test 5 Viz'!B42</f>
        <v>ppcc_5_mg5</v>
      </c>
      <c r="C13" s="39" t="str">
        <f>'Test 5 Viz'!C42</f>
        <v>ppcc_15_mg4</v>
      </c>
      <c r="D13" s="39" t="str">
        <f>'Test 5 Viz'!D42</f>
        <v>ppcc_23_mg3</v>
      </c>
      <c r="E13" s="39" t="str">
        <f>'Test 5 Viz'!E42</f>
        <v>ppcc_32_mg6</v>
      </c>
      <c r="F13" s="39" t="str">
        <f>'Test 5 Viz'!F42</f>
        <v>ppcc_42_mg7</v>
      </c>
      <c r="G13" s="39" t="str">
        <f>'Test 5 Viz'!G42</f>
        <v>ppcc_56_mg2</v>
      </c>
      <c r="H13" s="40" t="str">
        <f>'Test 5 Viz'!H42</f>
        <v>ppcc_63_mg1</v>
      </c>
      <c r="I13" s="38" t="str">
        <f>'Test 5 Viz'!I42</f>
        <v>qpcc_5_mg5</v>
      </c>
      <c r="J13" s="39" t="str">
        <f>'Test 5 Viz'!J42</f>
        <v>qpcc_15_mg4</v>
      </c>
      <c r="K13" s="39" t="str">
        <f>'Test 5 Viz'!K42</f>
        <v>qpcc_23_mg3</v>
      </c>
      <c r="L13" s="39" t="str">
        <f>'Test 5 Viz'!L42</f>
        <v>qpcc_32_mg6</v>
      </c>
      <c r="M13" s="39" t="str">
        <f>'Test 5 Viz'!M42</f>
        <v>qpcc_42_mg7</v>
      </c>
      <c r="N13" s="39" t="str">
        <f>'Test 5 Viz'!N42</f>
        <v>qpcc_56_mg2</v>
      </c>
      <c r="O13" s="40" t="str">
        <f>'Test 5 Viz'!O42</f>
        <v>qpcc_63_mg1</v>
      </c>
    </row>
    <row r="14" spans="1:15" x14ac:dyDescent="0.3">
      <c r="A14" s="2" t="str">
        <f>'Test 5 Viz'!A43</f>
        <v>Baseline</v>
      </c>
      <c r="B14" s="18">
        <f>'Test 5 Viz'!B43</f>
        <v>2.7377123700234285</v>
      </c>
      <c r="C14" s="2">
        <f>'Test 5 Viz'!C43</f>
        <v>0.90069175728188033</v>
      </c>
      <c r="D14" s="2">
        <f>'Test 5 Viz'!D43</f>
        <v>2.6209554584012067</v>
      </c>
      <c r="E14" s="2">
        <f>'Test 5 Viz'!E43</f>
        <v>0.47202779809456902</v>
      </c>
      <c r="F14" s="2">
        <f>'Test 5 Viz'!F43</f>
        <v>0.39821825431563518</v>
      </c>
      <c r="G14" s="2">
        <f>'Test 5 Viz'!G43</f>
        <v>0.65471679394098592</v>
      </c>
      <c r="H14" s="3">
        <f>'Test 5 Viz'!H43</f>
        <v>0.42660306010749272</v>
      </c>
      <c r="I14" s="18">
        <f>'Test 5 Viz'!I43</f>
        <v>0.41927425121675316</v>
      </c>
      <c r="J14" s="2">
        <f>'Test 5 Viz'!J43</f>
        <v>0.40185113830442176</v>
      </c>
      <c r="K14" s="2">
        <f>'Test 5 Viz'!K43</f>
        <v>0.51923378802812337</v>
      </c>
      <c r="L14" s="2">
        <f>'Test 5 Viz'!L43</f>
        <v>0.43081953207568846</v>
      </c>
      <c r="M14" s="2">
        <f>'Test 5 Viz'!M43</f>
        <v>0.46120763216789346</v>
      </c>
      <c r="N14" s="2">
        <f>'Test 5 Viz'!N43</f>
        <v>0.93291039867713244</v>
      </c>
      <c r="O14" s="3">
        <f>'Test 5 Viz'!O43</f>
        <v>0.65077503435265405</v>
      </c>
    </row>
    <row r="15" spans="1:15" x14ac:dyDescent="0.3">
      <c r="A15" s="2" t="str">
        <f>'Test 5 Viz'!A44</f>
        <v>5%</v>
      </c>
      <c r="B15" s="18">
        <f>'Test 5 Viz'!B44</f>
        <v>3.0394349906939677</v>
      </c>
      <c r="C15" s="2">
        <f>'Test 5 Viz'!C44</f>
        <v>0.92319895037394528</v>
      </c>
      <c r="D15" s="2">
        <f>'Test 5 Viz'!D44</f>
        <v>3.1646210270614734</v>
      </c>
      <c r="E15" s="2">
        <f>'Test 5 Viz'!E44</f>
        <v>0.47720812732125983</v>
      </c>
      <c r="F15" s="2">
        <f>'Test 5 Viz'!F44</f>
        <v>0.40505301149079859</v>
      </c>
      <c r="G15" s="2">
        <f>'Test 5 Viz'!G44</f>
        <v>1.4870927544623773</v>
      </c>
      <c r="H15" s="3">
        <f>'Test 5 Viz'!H44</f>
        <v>0.65637332967359097</v>
      </c>
      <c r="I15" s="18">
        <f>'Test 5 Viz'!I44</f>
        <v>0.43367823992970661</v>
      </c>
      <c r="J15" s="2">
        <f>'Test 5 Viz'!J44</f>
        <v>0.60359185279529937</v>
      </c>
      <c r="K15" s="2">
        <f>'Test 5 Viz'!K44</f>
        <v>0.59086274975590336</v>
      </c>
      <c r="L15" s="2">
        <f>'Test 5 Viz'!L44</f>
        <v>0.77076217513423817</v>
      </c>
      <c r="M15" s="2">
        <f>'Test 5 Viz'!M44</f>
        <v>0.54444360970537187</v>
      </c>
      <c r="N15" s="2">
        <f>'Test 5 Viz'!N44</f>
        <v>1.0281084707004045</v>
      </c>
      <c r="O15" s="3">
        <f>'Test 5 Viz'!O44</f>
        <v>0.69336914469925515</v>
      </c>
    </row>
    <row r="16" spans="1:15" x14ac:dyDescent="0.3">
      <c r="A16" s="2" t="str">
        <f>'Test 5 Viz'!A45</f>
        <v>10%</v>
      </c>
      <c r="B16" s="18">
        <f>'Test 5 Viz'!B45</f>
        <v>3.8686011592466589</v>
      </c>
      <c r="C16" s="2">
        <f>'Test 5 Viz'!C45</f>
        <v>1.828088409630247</v>
      </c>
      <c r="D16" s="2">
        <f>'Test 5 Viz'!D45</f>
        <v>4.5455176874514267</v>
      </c>
      <c r="E16" s="2">
        <f>'Test 5 Viz'!E45</f>
        <v>0.45487441305036286</v>
      </c>
      <c r="F16" s="2">
        <f>'Test 5 Viz'!F45</f>
        <v>0.44548208899404207</v>
      </c>
      <c r="G16" s="2">
        <f>'Test 5 Viz'!G45</f>
        <v>2.3973586070530959</v>
      </c>
      <c r="H16" s="3">
        <f>'Test 5 Viz'!H45</f>
        <v>1.1985147103773972</v>
      </c>
      <c r="I16" s="18">
        <f>'Test 5 Viz'!I45</f>
        <v>0.46804324413028703</v>
      </c>
      <c r="J16" s="2">
        <f>'Test 5 Viz'!J45</f>
        <v>0.99673758664464573</v>
      </c>
      <c r="K16" s="2">
        <f>'Test 5 Viz'!K45</f>
        <v>0.72623763211528891</v>
      </c>
      <c r="L16" s="2">
        <f>'Test 5 Viz'!L45</f>
        <v>1.1748785485196136</v>
      </c>
      <c r="M16" s="2">
        <f>'Test 5 Viz'!M45</f>
        <v>0.67939765150147036</v>
      </c>
      <c r="N16" s="2">
        <f>'Test 5 Viz'!N45</f>
        <v>1.1789602109167929</v>
      </c>
      <c r="O16" s="3">
        <f>'Test 5 Viz'!O45</f>
        <v>0.76669033863570113</v>
      </c>
    </row>
    <row r="17" spans="1:15" x14ac:dyDescent="0.3">
      <c r="A17" s="2" t="str">
        <f>'Test 5 Viz'!A46</f>
        <v>15%</v>
      </c>
      <c r="B17" s="18">
        <f>'Test 5 Viz'!B46</f>
        <v>5.0502380763442316</v>
      </c>
      <c r="C17" s="2">
        <f>'Test 5 Viz'!C46</f>
        <v>3.0539869561216024</v>
      </c>
      <c r="D17" s="2">
        <f>'Test 5 Viz'!D46</f>
        <v>4.3826929425582639</v>
      </c>
      <c r="E17" s="2">
        <f>'Test 5 Viz'!E46</f>
        <v>0.46508484983954707</v>
      </c>
      <c r="F17" s="2">
        <f>'Test 5 Viz'!F46</f>
        <v>2.0367880658903026</v>
      </c>
      <c r="G17" s="2">
        <f>'Test 5 Viz'!G46</f>
        <v>3.5142602316251423</v>
      </c>
      <c r="H17" s="3">
        <f>'Test 5 Viz'!H46</f>
        <v>1.5853449123428083</v>
      </c>
      <c r="I17" s="18">
        <f>'Test 5 Viz'!I46</f>
        <v>0.52630282291463704</v>
      </c>
      <c r="J17" s="2">
        <f>'Test 5 Viz'!J46</f>
        <v>1.4522965117859914</v>
      </c>
      <c r="K17" s="2">
        <f>'Test 5 Viz'!K46</f>
        <v>0.93146472447042872</v>
      </c>
      <c r="L17" s="2">
        <f>'Test 5 Viz'!L46</f>
        <v>1.6209059940690478</v>
      </c>
      <c r="M17" s="2">
        <f>'Test 5 Viz'!M46</f>
        <v>0.99064320553838425</v>
      </c>
      <c r="N17" s="2">
        <f>'Test 5 Viz'!N46</f>
        <v>1.3889558720667217</v>
      </c>
      <c r="O17" s="3">
        <f>'Test 5 Viz'!O46</f>
        <v>0.96400520488608377</v>
      </c>
    </row>
    <row r="18" spans="1:15" x14ac:dyDescent="0.3">
      <c r="A18" s="2" t="str">
        <f>'Test 5 Viz'!A47</f>
        <v>20%</v>
      </c>
      <c r="B18" s="19">
        <f>'Test 5 Viz'!B47</f>
        <v>4.9879829996983824</v>
      </c>
      <c r="C18" s="20">
        <f>'Test 5 Viz'!C47</f>
        <v>4.4192417375467237</v>
      </c>
      <c r="D18" s="20">
        <f>'Test 5 Viz'!D47</f>
        <v>5.3055386580870092</v>
      </c>
      <c r="E18" s="20">
        <f>'Test 5 Viz'!E47</f>
        <v>0.50067163396464454</v>
      </c>
      <c r="F18" s="20">
        <f>'Test 5 Viz'!F47</f>
        <v>3.2837955473235669</v>
      </c>
      <c r="G18" s="20">
        <f>'Test 5 Viz'!G47</f>
        <v>4.9074017170209538</v>
      </c>
      <c r="H18" s="21">
        <f>'Test 5 Viz'!H47</f>
        <v>2.0010000598297935</v>
      </c>
      <c r="I18" s="19">
        <f>'Test 5 Viz'!I47</f>
        <v>0.62485600431093957</v>
      </c>
      <c r="J18" s="20">
        <f>'Test 5 Viz'!J47</f>
        <v>1.9556380918988892</v>
      </c>
      <c r="K18" s="20">
        <f>'Test 5 Viz'!K47</f>
        <v>1.1306116330596403</v>
      </c>
      <c r="L18" s="20">
        <f>'Test 5 Viz'!L47</f>
        <v>1.9933510265005869</v>
      </c>
      <c r="M18" s="20">
        <f>'Test 5 Viz'!M47</f>
        <v>1.2694854471235537</v>
      </c>
      <c r="N18" s="20">
        <f>'Test 5 Viz'!N47</f>
        <v>1.7037668796834464</v>
      </c>
      <c r="O18" s="21">
        <f>'Test 5 Viz'!O47</f>
        <v>1.0662952142252866</v>
      </c>
    </row>
    <row r="21" spans="1:15" x14ac:dyDescent="0.3">
      <c r="A21" t="s">
        <v>134</v>
      </c>
      <c r="B21" s="14" t="str">
        <f t="shared" ref="B21:O21" si="0">UPPER(RIGHT(B5,3))</f>
        <v>MG5</v>
      </c>
      <c r="C21" s="15" t="str">
        <f t="shared" si="0"/>
        <v>MG4</v>
      </c>
      <c r="D21" s="15" t="str">
        <f t="shared" si="0"/>
        <v>MG3</v>
      </c>
      <c r="E21" s="15" t="str">
        <f t="shared" si="0"/>
        <v>MG6</v>
      </c>
      <c r="F21" s="15" t="str">
        <f t="shared" si="0"/>
        <v>MG7</v>
      </c>
      <c r="G21" s="15" t="str">
        <f t="shared" si="0"/>
        <v>MG2</v>
      </c>
      <c r="H21" s="16" t="str">
        <f t="shared" si="0"/>
        <v>MG1</v>
      </c>
      <c r="I21" s="14" t="str">
        <f t="shared" si="0"/>
        <v>MG5</v>
      </c>
      <c r="J21" s="15" t="str">
        <f t="shared" si="0"/>
        <v>MG4</v>
      </c>
      <c r="K21" s="15" t="str">
        <f t="shared" si="0"/>
        <v>MG3</v>
      </c>
      <c r="L21" s="15" t="str">
        <f t="shared" si="0"/>
        <v>MG6</v>
      </c>
      <c r="M21" s="15" t="str">
        <f t="shared" si="0"/>
        <v>MG7</v>
      </c>
      <c r="N21" s="15" t="str">
        <f t="shared" si="0"/>
        <v>MG2</v>
      </c>
      <c r="O21" s="16" t="str">
        <f t="shared" si="0"/>
        <v>MG1</v>
      </c>
    </row>
    <row r="22" spans="1:15" x14ac:dyDescent="0.3">
      <c r="A22" t="s">
        <v>94</v>
      </c>
      <c r="B22" s="17">
        <f t="shared" ref="B22:H26" si="1">B6/B$2*100</f>
        <v>10.486509498440126</v>
      </c>
      <c r="C22">
        <f t="shared" si="1"/>
        <v>1.4631174985283002</v>
      </c>
      <c r="D22">
        <f t="shared" si="1"/>
        <v>13.428181888434665</v>
      </c>
      <c r="E22">
        <f t="shared" si="1"/>
        <v>0.41960706793974434</v>
      </c>
      <c r="F22">
        <f t="shared" si="1"/>
        <v>0.46958326387921845</v>
      </c>
      <c r="G22">
        <f t="shared" si="1"/>
        <v>1.2579262447956918</v>
      </c>
      <c r="H22" s="1">
        <f t="shared" si="1"/>
        <v>0.79287491813377786</v>
      </c>
      <c r="I22" s="17">
        <f t="shared" ref="I22:O26" si="2">I6/B$2*100</f>
        <v>0.34528193896008741</v>
      </c>
      <c r="J22">
        <f t="shared" si="2"/>
        <v>0.77754893469624731</v>
      </c>
      <c r="K22">
        <f t="shared" si="2"/>
        <v>0.88186840231223362</v>
      </c>
      <c r="L22">
        <f t="shared" si="2"/>
        <v>0.59062654181565555</v>
      </c>
      <c r="M22">
        <f t="shared" si="2"/>
        <v>0.36651950793421723</v>
      </c>
      <c r="N22">
        <f t="shared" si="2"/>
        <v>1.8751625691491149</v>
      </c>
      <c r="O22" s="1">
        <f t="shared" si="2"/>
        <v>1.6404729859660228</v>
      </c>
    </row>
    <row r="23" spans="1:15" x14ac:dyDescent="0.3">
      <c r="A23" t="s">
        <v>101</v>
      </c>
      <c r="B23" s="17">
        <f t="shared" si="1"/>
        <v>12.399265174572902</v>
      </c>
      <c r="C23">
        <f t="shared" si="1"/>
        <v>1.5487088202508301</v>
      </c>
      <c r="D23">
        <f t="shared" si="1"/>
        <v>17.387327959441137</v>
      </c>
      <c r="E23">
        <f t="shared" si="1"/>
        <v>1.2364786699033221</v>
      </c>
      <c r="F23">
        <f t="shared" si="1"/>
        <v>0.75628557078264536</v>
      </c>
      <c r="G23">
        <f t="shared" si="1"/>
        <v>1.9659005903111599</v>
      </c>
      <c r="H23" s="1">
        <f t="shared" si="1"/>
        <v>1.5147067596540018</v>
      </c>
      <c r="I23" s="17">
        <f t="shared" si="2"/>
        <v>0.40536271040241251</v>
      </c>
      <c r="J23">
        <f t="shared" si="2"/>
        <v>0.92325957363953859</v>
      </c>
      <c r="K23">
        <f t="shared" si="2"/>
        <v>0.88784384995256715</v>
      </c>
      <c r="L23">
        <f t="shared" si="2"/>
        <v>0.68426943537605567</v>
      </c>
      <c r="M23">
        <f t="shared" si="2"/>
        <v>0.35184269564071669</v>
      </c>
      <c r="N23">
        <f t="shared" si="2"/>
        <v>2.1375199914187073</v>
      </c>
      <c r="O23" s="1">
        <f t="shared" si="2"/>
        <v>2.3161272729076665</v>
      </c>
    </row>
    <row r="24" spans="1:15" x14ac:dyDescent="0.3">
      <c r="A24" t="s">
        <v>102</v>
      </c>
      <c r="B24" s="17">
        <f t="shared" si="1"/>
        <v>12.30380913801115</v>
      </c>
      <c r="C24">
        <f t="shared" si="1"/>
        <v>2.5562542870322766</v>
      </c>
      <c r="D24">
        <f t="shared" si="1"/>
        <v>17.571460179122631</v>
      </c>
      <c r="E24">
        <f t="shared" si="1"/>
        <v>0.45243391960878132</v>
      </c>
      <c r="F24">
        <f t="shared" si="1"/>
        <v>0.74609823138347708</v>
      </c>
      <c r="G24">
        <f t="shared" si="1"/>
        <v>3.365344454234223</v>
      </c>
      <c r="H24" s="1">
        <f t="shared" si="1"/>
        <v>2.3429030901322241</v>
      </c>
      <c r="I24" s="17">
        <f t="shared" si="2"/>
        <v>0.42005411382376012</v>
      </c>
      <c r="J24">
        <f t="shared" si="2"/>
        <v>1.3425770496136922</v>
      </c>
      <c r="K24">
        <f t="shared" si="2"/>
        <v>1.0825059242684671</v>
      </c>
      <c r="L24">
        <f t="shared" si="2"/>
        <v>0.62352788915503343</v>
      </c>
      <c r="M24">
        <f t="shared" si="2"/>
        <v>0.72455860307343833</v>
      </c>
      <c r="N24">
        <f t="shared" si="2"/>
        <v>1.7451801067790877</v>
      </c>
      <c r="O24" s="1">
        <f t="shared" si="2"/>
        <v>2.2256973030034208</v>
      </c>
    </row>
    <row r="25" spans="1:15" x14ac:dyDescent="0.3">
      <c r="A25" t="s">
        <v>103</v>
      </c>
      <c r="B25" s="17">
        <f t="shared" si="1"/>
        <v>15.12537488039368</v>
      </c>
      <c r="C25">
        <f t="shared" si="1"/>
        <v>3.9643487530516963</v>
      </c>
      <c r="D25">
        <f t="shared" si="1"/>
        <v>17.570543436131953</v>
      </c>
      <c r="E25">
        <f t="shared" si="1"/>
        <v>0.65983393870428309</v>
      </c>
      <c r="F25">
        <f t="shared" si="1"/>
        <v>4.8800005034662641</v>
      </c>
      <c r="G25">
        <f t="shared" si="1"/>
        <v>5.3099075730871119</v>
      </c>
      <c r="H25" s="1">
        <f t="shared" si="1"/>
        <v>3.2430986982144367</v>
      </c>
      <c r="I25" s="17">
        <f t="shared" si="2"/>
        <v>0.54002519500973867</v>
      </c>
      <c r="J25">
        <f t="shared" si="2"/>
        <v>1.9860097248385995</v>
      </c>
      <c r="K25">
        <f t="shared" si="2"/>
        <v>1.7372893129173677</v>
      </c>
      <c r="L25">
        <f t="shared" si="2"/>
        <v>1.3097440581689996</v>
      </c>
      <c r="M25">
        <f t="shared" si="2"/>
        <v>1.500358894522007</v>
      </c>
      <c r="N25">
        <f t="shared" si="2"/>
        <v>2.1912568674550208</v>
      </c>
      <c r="O25" s="1">
        <f t="shared" si="2"/>
        <v>4.1552702407831106</v>
      </c>
    </row>
    <row r="26" spans="1:15" x14ac:dyDescent="0.3">
      <c r="A26" t="s">
        <v>104</v>
      </c>
      <c r="B26" s="22">
        <f t="shared" si="1"/>
        <v>15.790586702681397</v>
      </c>
      <c r="C26" s="23">
        <f t="shared" si="1"/>
        <v>6.3360016435655409</v>
      </c>
      <c r="D26" s="23">
        <f t="shared" si="1"/>
        <v>18.687048861048051</v>
      </c>
      <c r="E26" s="23">
        <f t="shared" si="1"/>
        <v>0.85496587750859332</v>
      </c>
      <c r="F26" s="23">
        <f t="shared" si="1"/>
        <v>5.1876355764113891</v>
      </c>
      <c r="G26" s="23">
        <f t="shared" si="1"/>
        <v>7.6491247357820038</v>
      </c>
      <c r="H26" s="24">
        <f t="shared" si="1"/>
        <v>4.0925982027931127</v>
      </c>
      <c r="I26" s="22">
        <f t="shared" si="2"/>
        <v>0.68026272442390745</v>
      </c>
      <c r="J26" s="23">
        <f t="shared" si="2"/>
        <v>2.8879484432385687</v>
      </c>
      <c r="K26" s="23">
        <f t="shared" si="2"/>
        <v>2.5368109736633668</v>
      </c>
      <c r="L26" s="23">
        <f t="shared" si="2"/>
        <v>1.620896771309678</v>
      </c>
      <c r="M26" s="23">
        <f t="shared" si="2"/>
        <v>2.0237808498847167</v>
      </c>
      <c r="N26" s="23">
        <f t="shared" si="2"/>
        <v>3.0858117094839561</v>
      </c>
      <c r="O26" s="24">
        <f t="shared" si="2"/>
        <v>4.1903090480612439</v>
      </c>
    </row>
    <row r="29" spans="1:15" x14ac:dyDescent="0.3">
      <c r="A29" t="s">
        <v>135</v>
      </c>
      <c r="B29" s="14" t="str">
        <f t="shared" ref="B29:O29" si="3">UPPER(RIGHT(B13,3))</f>
        <v>MG5</v>
      </c>
      <c r="C29" s="15" t="str">
        <f t="shared" si="3"/>
        <v>MG4</v>
      </c>
      <c r="D29" s="15" t="str">
        <f t="shared" si="3"/>
        <v>MG3</v>
      </c>
      <c r="E29" s="15" t="str">
        <f t="shared" si="3"/>
        <v>MG6</v>
      </c>
      <c r="F29" s="15" t="str">
        <f t="shared" si="3"/>
        <v>MG7</v>
      </c>
      <c r="G29" s="15" t="str">
        <f t="shared" si="3"/>
        <v>MG2</v>
      </c>
      <c r="H29" s="16" t="str">
        <f t="shared" si="3"/>
        <v>MG1</v>
      </c>
      <c r="I29" s="14" t="str">
        <f t="shared" si="3"/>
        <v>MG5</v>
      </c>
      <c r="J29" s="15" t="str">
        <f t="shared" si="3"/>
        <v>MG4</v>
      </c>
      <c r="K29" s="15" t="str">
        <f t="shared" si="3"/>
        <v>MG3</v>
      </c>
      <c r="L29" s="15" t="str">
        <f t="shared" si="3"/>
        <v>MG6</v>
      </c>
      <c r="M29" s="15" t="str">
        <f t="shared" si="3"/>
        <v>MG7</v>
      </c>
      <c r="N29" s="15" t="str">
        <f t="shared" si="3"/>
        <v>MG2</v>
      </c>
      <c r="O29" s="16" t="str">
        <f t="shared" si="3"/>
        <v>MG1</v>
      </c>
    </row>
    <row r="30" spans="1:15" x14ac:dyDescent="0.3">
      <c r="A30" t="s">
        <v>94</v>
      </c>
      <c r="B30" s="17">
        <f t="shared" ref="B30:H34" si="4">B14/B$2*100</f>
        <v>0.68442809250585712</v>
      </c>
      <c r="C30">
        <f t="shared" si="4"/>
        <v>0.27713592531750164</v>
      </c>
      <c r="D30">
        <f t="shared" si="4"/>
        <v>0.87365181946706894</v>
      </c>
      <c r="E30">
        <f t="shared" si="4"/>
        <v>0.10489506624323755</v>
      </c>
      <c r="F30">
        <f t="shared" si="4"/>
        <v>6.9255348576632209E-2</v>
      </c>
      <c r="G30">
        <f t="shared" si="4"/>
        <v>0.29098524175154927</v>
      </c>
      <c r="H30" s="1">
        <f t="shared" si="4"/>
        <v>0.18960136004777453</v>
      </c>
      <c r="I30" s="17">
        <f t="shared" ref="I30:O34" si="5">I14/B$2*100</f>
        <v>0.10481856280418829</v>
      </c>
      <c r="J30">
        <f t="shared" si="5"/>
        <v>0.12364650409366824</v>
      </c>
      <c r="K30">
        <f t="shared" si="5"/>
        <v>0.1730779293427078</v>
      </c>
      <c r="L30">
        <f t="shared" si="5"/>
        <v>9.5737673794597425E-2</v>
      </c>
      <c r="M30">
        <f t="shared" si="5"/>
        <v>8.0210022985720594E-2</v>
      </c>
      <c r="N30">
        <f t="shared" si="5"/>
        <v>0.41462684385650328</v>
      </c>
      <c r="O30" s="1">
        <f t="shared" si="5"/>
        <v>0.28923334860117961</v>
      </c>
    </row>
    <row r="31" spans="1:15" x14ac:dyDescent="0.3">
      <c r="A31" t="s">
        <v>101</v>
      </c>
      <c r="B31" s="17">
        <f t="shared" si="4"/>
        <v>0.75985874767349193</v>
      </c>
      <c r="C31">
        <f t="shared" si="4"/>
        <v>0.2840612154996755</v>
      </c>
      <c r="D31">
        <f t="shared" si="4"/>
        <v>1.054873675687158</v>
      </c>
      <c r="E31">
        <f t="shared" si="4"/>
        <v>0.10604625051583551</v>
      </c>
      <c r="F31">
        <f t="shared" si="4"/>
        <v>7.0444001998399744E-2</v>
      </c>
      <c r="G31">
        <f t="shared" si="4"/>
        <v>0.66093011309438998</v>
      </c>
      <c r="H31" s="1">
        <f t="shared" si="4"/>
        <v>0.2917214798549293</v>
      </c>
      <c r="I31" s="17">
        <f t="shared" si="5"/>
        <v>0.10841955998242665</v>
      </c>
      <c r="J31">
        <f t="shared" si="5"/>
        <v>0.18572057009086135</v>
      </c>
      <c r="K31">
        <f t="shared" si="5"/>
        <v>0.19695424991863444</v>
      </c>
      <c r="L31">
        <f t="shared" si="5"/>
        <v>0.17128048336316404</v>
      </c>
      <c r="M31">
        <f t="shared" si="5"/>
        <v>9.4685845166151625E-2</v>
      </c>
      <c r="N31">
        <f t="shared" si="5"/>
        <v>0.45693709808906863</v>
      </c>
      <c r="O31" s="1">
        <f t="shared" si="5"/>
        <v>0.30816406431078008</v>
      </c>
    </row>
    <row r="32" spans="1:15" x14ac:dyDescent="0.3">
      <c r="A32" t="s">
        <v>102</v>
      </c>
      <c r="B32" s="17">
        <f t="shared" si="4"/>
        <v>0.96715028981166473</v>
      </c>
      <c r="C32">
        <f t="shared" si="4"/>
        <v>0.56248874142469141</v>
      </c>
      <c r="D32">
        <f t="shared" si="4"/>
        <v>1.5151725624838088</v>
      </c>
      <c r="E32">
        <f t="shared" si="4"/>
        <v>0.10108320290008065</v>
      </c>
      <c r="F32">
        <f t="shared" si="4"/>
        <v>7.7475145912007312E-2</v>
      </c>
      <c r="G32">
        <f t="shared" si="4"/>
        <v>1.0654927142458204</v>
      </c>
      <c r="H32" s="1">
        <f t="shared" si="4"/>
        <v>0.53267320461217649</v>
      </c>
      <c r="I32" s="17">
        <f t="shared" si="5"/>
        <v>0.11701081103257176</v>
      </c>
      <c r="J32">
        <f t="shared" si="5"/>
        <v>0.30668848819835254</v>
      </c>
      <c r="K32">
        <f t="shared" si="5"/>
        <v>0.24207921070509628</v>
      </c>
      <c r="L32">
        <f t="shared" si="5"/>
        <v>0.26108412189324748</v>
      </c>
      <c r="M32">
        <f t="shared" si="5"/>
        <v>0.11815611330460354</v>
      </c>
      <c r="N32">
        <f t="shared" si="5"/>
        <v>0.52398231596301903</v>
      </c>
      <c r="O32" s="1">
        <f t="shared" si="5"/>
        <v>0.34075126161586716</v>
      </c>
    </row>
    <row r="33" spans="1:15" x14ac:dyDescent="0.3">
      <c r="A33" t="s">
        <v>103</v>
      </c>
      <c r="B33" s="17">
        <f t="shared" si="4"/>
        <v>1.2625595190860579</v>
      </c>
      <c r="C33">
        <f t="shared" si="4"/>
        <v>0.93968829419126232</v>
      </c>
      <c r="D33">
        <f t="shared" si="4"/>
        <v>1.4608976475194213</v>
      </c>
      <c r="E33">
        <f t="shared" si="4"/>
        <v>0.10335218885323269</v>
      </c>
      <c r="F33">
        <f t="shared" si="4"/>
        <v>0.35422401145918309</v>
      </c>
      <c r="G33">
        <f t="shared" si="4"/>
        <v>1.5618934362778412</v>
      </c>
      <c r="H33" s="1">
        <f t="shared" si="4"/>
        <v>0.70459773881902588</v>
      </c>
      <c r="I33" s="17">
        <f t="shared" si="5"/>
        <v>0.13157570572865926</v>
      </c>
      <c r="J33">
        <f t="shared" si="5"/>
        <v>0.44686046516492045</v>
      </c>
      <c r="K33">
        <f t="shared" si="5"/>
        <v>0.31048824149014287</v>
      </c>
      <c r="L33">
        <f t="shared" si="5"/>
        <v>0.36020133201534399</v>
      </c>
      <c r="M33">
        <f t="shared" si="5"/>
        <v>0.17228577487624075</v>
      </c>
      <c r="N33">
        <f t="shared" si="5"/>
        <v>0.61731372091854297</v>
      </c>
      <c r="O33" s="1">
        <f t="shared" si="5"/>
        <v>0.42844675772714835</v>
      </c>
    </row>
    <row r="34" spans="1:15" x14ac:dyDescent="0.3">
      <c r="A34" t="s">
        <v>104</v>
      </c>
      <c r="B34" s="22">
        <f t="shared" si="4"/>
        <v>1.2469957499245956</v>
      </c>
      <c r="C34" s="23">
        <f t="shared" si="4"/>
        <v>1.359766688475915</v>
      </c>
      <c r="D34" s="23">
        <f t="shared" si="4"/>
        <v>1.7685128860290031</v>
      </c>
      <c r="E34" s="23">
        <f t="shared" si="4"/>
        <v>0.11126036310325435</v>
      </c>
      <c r="F34" s="23">
        <f t="shared" si="4"/>
        <v>0.57109487779540302</v>
      </c>
      <c r="G34" s="23">
        <f t="shared" si="4"/>
        <v>2.1810674297870909</v>
      </c>
      <c r="H34" s="24">
        <f t="shared" si="4"/>
        <v>0.88933335992435258</v>
      </c>
      <c r="I34" s="22">
        <f t="shared" si="5"/>
        <v>0.15621400107773489</v>
      </c>
      <c r="J34" s="23">
        <f t="shared" si="5"/>
        <v>0.60173479750735048</v>
      </c>
      <c r="K34" s="23">
        <f t="shared" si="5"/>
        <v>0.37687054435321343</v>
      </c>
      <c r="L34" s="23">
        <f t="shared" si="5"/>
        <v>0.44296689477790818</v>
      </c>
      <c r="M34" s="23">
        <f t="shared" si="5"/>
        <v>0.22078007776061803</v>
      </c>
      <c r="N34" s="23">
        <f t="shared" si="5"/>
        <v>0.7572297243037539</v>
      </c>
      <c r="O34" s="24">
        <f t="shared" si="5"/>
        <v>0.47390898410012738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9C45D-75CE-46DB-94FF-E217D1E228CD}">
  <sheetPr>
    <tabColor theme="8"/>
  </sheetPr>
  <dimension ref="A1:M8"/>
  <sheetViews>
    <sheetView workbookViewId="0">
      <selection activeCell="G6" sqref="G6:M7"/>
    </sheetView>
  </sheetViews>
  <sheetFormatPr defaultRowHeight="14.4" x14ac:dyDescent="0.3"/>
  <cols>
    <col min="2" max="2" width="14.44140625" bestFit="1" customWidth="1"/>
    <col min="3" max="3" width="40.44140625" bestFit="1" customWidth="1"/>
  </cols>
  <sheetData>
    <row r="1" spans="1:13" x14ac:dyDescent="0.3">
      <c r="A1" t="s">
        <v>122</v>
      </c>
      <c r="B1" t="s">
        <v>123</v>
      </c>
      <c r="C1" t="s">
        <v>124</v>
      </c>
      <c r="F1" t="s">
        <v>133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</row>
    <row r="2" spans="1:13" x14ac:dyDescent="0.3">
      <c r="A2">
        <v>1</v>
      </c>
      <c r="B2" s="37">
        <v>185</v>
      </c>
      <c r="C2" s="37">
        <v>225</v>
      </c>
      <c r="F2" t="s">
        <v>132</v>
      </c>
      <c r="G2" cm="1">
        <f t="array" ref="G2:M2">TRANSPOSE(C2:C8)</f>
        <v>225</v>
      </c>
      <c r="H2">
        <v>225</v>
      </c>
      <c r="I2">
        <v>300</v>
      </c>
      <c r="J2">
        <v>325</v>
      </c>
      <c r="K2">
        <v>400</v>
      </c>
      <c r="L2">
        <v>450</v>
      </c>
      <c r="M2">
        <v>575</v>
      </c>
    </row>
    <row r="3" spans="1:13" x14ac:dyDescent="0.3">
      <c r="A3">
        <v>2</v>
      </c>
      <c r="B3" s="37">
        <v>243</v>
      </c>
      <c r="C3" s="37">
        <v>225</v>
      </c>
    </row>
    <row r="4" spans="1:13" x14ac:dyDescent="0.3">
      <c r="A4">
        <v>3</v>
      </c>
      <c r="B4" s="37">
        <v>339</v>
      </c>
      <c r="C4" s="37">
        <v>300</v>
      </c>
    </row>
    <row r="5" spans="1:13" x14ac:dyDescent="0.3">
      <c r="A5">
        <v>4</v>
      </c>
      <c r="B5" s="37">
        <v>364</v>
      </c>
      <c r="C5" s="37">
        <v>325</v>
      </c>
      <c r="F5" t="s">
        <v>136</v>
      </c>
    </row>
    <row r="6" spans="1:13" x14ac:dyDescent="0.3">
      <c r="A6">
        <v>5</v>
      </c>
      <c r="B6" s="37">
        <v>443</v>
      </c>
      <c r="C6" s="37">
        <v>400</v>
      </c>
      <c r="F6" t="s">
        <v>133</v>
      </c>
      <c r="G6" t="s">
        <v>129</v>
      </c>
      <c r="H6" t="s">
        <v>128</v>
      </c>
      <c r="I6" t="s">
        <v>127</v>
      </c>
      <c r="J6" t="s">
        <v>130</v>
      </c>
      <c r="K6" t="s">
        <v>131</v>
      </c>
      <c r="L6" t="s">
        <v>126</v>
      </c>
      <c r="M6" t="s">
        <v>125</v>
      </c>
    </row>
    <row r="7" spans="1:13" x14ac:dyDescent="0.3">
      <c r="A7">
        <v>6</v>
      </c>
      <c r="B7" s="37">
        <v>506</v>
      </c>
      <c r="C7" s="37">
        <v>450</v>
      </c>
      <c r="F7" t="s">
        <v>132</v>
      </c>
      <c r="G7">
        <f t="shared" ref="G7:M7" si="0">HLOOKUP(G6,$F$1:$M$2,2,FALSE)</f>
        <v>400</v>
      </c>
      <c r="H7">
        <f t="shared" si="0"/>
        <v>325</v>
      </c>
      <c r="I7">
        <f t="shared" si="0"/>
        <v>300</v>
      </c>
      <c r="J7">
        <f t="shared" si="0"/>
        <v>450</v>
      </c>
      <c r="K7">
        <f t="shared" si="0"/>
        <v>575</v>
      </c>
      <c r="L7">
        <f t="shared" si="0"/>
        <v>225</v>
      </c>
      <c r="M7">
        <f t="shared" si="0"/>
        <v>225</v>
      </c>
    </row>
    <row r="8" spans="1:13" x14ac:dyDescent="0.3">
      <c r="A8">
        <v>7</v>
      </c>
      <c r="B8" s="37">
        <v>640</v>
      </c>
      <c r="C8" s="37">
        <v>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Test 1</vt:lpstr>
      <vt:lpstr>Test 1 Viz (exp)</vt:lpstr>
      <vt:lpstr>Test 1 Viz (imp)</vt:lpstr>
      <vt:lpstr>Test 1 Viz (worst case ppcc)</vt:lpstr>
      <vt:lpstr>Test 1 Viz (worst case vang)</vt:lpstr>
      <vt:lpstr>Test 2</vt:lpstr>
      <vt:lpstr>Test 2 Viz</vt:lpstr>
      <vt:lpstr>Test 2 Rel</vt:lpstr>
      <vt:lpstr>Test 3</vt:lpstr>
      <vt:lpstr>Test 3 Viz</vt:lpstr>
      <vt:lpstr>Test 3 Rel</vt:lpstr>
      <vt:lpstr>Test 4</vt:lpstr>
      <vt:lpstr>Test 4 Viz</vt:lpstr>
      <vt:lpstr>Test 4 Rel</vt:lpstr>
      <vt:lpstr>Test 5</vt:lpstr>
      <vt:lpstr>Test 5 Viz</vt:lpstr>
      <vt:lpstr>Test 5 Rel</vt:lpstr>
      <vt:lpstr>MG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Cabaoig</dc:creator>
  <cp:lastModifiedBy>Ronald Cabaoig</cp:lastModifiedBy>
  <dcterms:created xsi:type="dcterms:W3CDTF">2023-12-11T06:15:52Z</dcterms:created>
  <dcterms:modified xsi:type="dcterms:W3CDTF">2023-12-21T01:31:46Z</dcterms:modified>
</cp:coreProperties>
</file>