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15300" windowHeight="5970" activeTab="1"/>
  </bookViews>
  <sheets>
    <sheet name="TAG Compare" sheetId="5" r:id="rId1"/>
    <sheet name="Etiquedas y Combos" sheetId="8" r:id="rId2"/>
    <sheet name="Niveles-EtapasLiq" sheetId="2" r:id="rId3"/>
    <sheet name="Promociones" sheetId="1" r:id="rId4"/>
    <sheet name="Rebajas en Linea" sheetId="4" r:id="rId5"/>
  </sheets>
  <calcPr calcId="145621"/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4" i="8"/>
  <c r="B5" i="4"/>
  <c r="B6" i="4"/>
  <c r="B7" i="4"/>
  <c r="B8" i="4"/>
  <c r="B9" i="4"/>
  <c r="B10" i="4"/>
  <c r="B11" i="4"/>
  <c r="B4" i="4"/>
  <c r="B5" i="5"/>
  <c r="B6" i="5"/>
  <c r="B7" i="5"/>
  <c r="B8" i="5"/>
  <c r="B9" i="5"/>
  <c r="B10" i="5"/>
  <c r="B11" i="5"/>
  <c r="B4" i="5"/>
  <c r="B5" i="2"/>
  <c r="B6" i="2"/>
  <c r="B7" i="2"/>
  <c r="B8" i="2"/>
  <c r="B9" i="2"/>
  <c r="B10" i="2"/>
  <c r="B11" i="2"/>
  <c r="B4" i="2"/>
  <c r="B5" i="1"/>
  <c r="B6" i="1"/>
  <c r="B7" i="1"/>
  <c r="B8" i="1"/>
  <c r="B9" i="1"/>
  <c r="B10" i="1"/>
  <c r="B11" i="1"/>
  <c r="B4" i="1"/>
  <c r="F27" i="8"/>
  <c r="G27" i="8" s="1"/>
  <c r="B27" i="8"/>
  <c r="G26" i="8"/>
  <c r="F26" i="8"/>
  <c r="B26" i="8"/>
  <c r="F25" i="8"/>
  <c r="G25" i="8" s="1"/>
  <c r="B25" i="8"/>
  <c r="F23" i="8"/>
  <c r="G23" i="8" s="1"/>
  <c r="B23" i="8"/>
  <c r="F21" i="8"/>
  <c r="G21" i="8" s="1"/>
  <c r="B21" i="8"/>
  <c r="G20" i="8"/>
  <c r="F20" i="8"/>
  <c r="B20" i="8"/>
  <c r="F19" i="8"/>
  <c r="G19" i="8" s="1"/>
  <c r="B19" i="8"/>
  <c r="F17" i="8"/>
  <c r="G17" i="8" s="1"/>
  <c r="B17" i="8"/>
  <c r="F16" i="8"/>
  <c r="G16" i="8" s="1"/>
  <c r="B16" i="8"/>
  <c r="G15" i="8"/>
  <c r="F15" i="8"/>
  <c r="B15" i="8"/>
  <c r="F14" i="8"/>
  <c r="G14" i="8" s="1"/>
  <c r="B14" i="8"/>
  <c r="F13" i="8"/>
  <c r="G13" i="8" s="1"/>
  <c r="B13" i="8"/>
  <c r="F11" i="8"/>
  <c r="G11" i="8" s="1"/>
  <c r="F10" i="8"/>
  <c r="G10" i="8" s="1"/>
  <c r="F9" i="8"/>
  <c r="G9" i="8" s="1"/>
  <c r="F8" i="8"/>
  <c r="G8" i="8" s="1"/>
  <c r="F7" i="8"/>
  <c r="G7" i="8" s="1"/>
  <c r="F6" i="8"/>
  <c r="G6" i="8" s="1"/>
  <c r="F5" i="8"/>
  <c r="G5" i="8" s="1"/>
  <c r="F4" i="8"/>
  <c r="F27" i="5"/>
  <c r="G27" i="5" s="1"/>
  <c r="B27" i="5"/>
  <c r="G26" i="5"/>
  <c r="F26" i="5"/>
  <c r="B26" i="5"/>
  <c r="F25" i="5"/>
  <c r="G25" i="5" s="1"/>
  <c r="B25" i="5"/>
  <c r="F23" i="5"/>
  <c r="G23" i="5" s="1"/>
  <c r="B23" i="5"/>
  <c r="F21" i="5"/>
  <c r="G21" i="5" s="1"/>
  <c r="B21" i="5"/>
  <c r="G20" i="5"/>
  <c r="F20" i="5"/>
  <c r="B20" i="5"/>
  <c r="F19" i="5"/>
  <c r="G19" i="5" s="1"/>
  <c r="B19" i="5"/>
  <c r="F17" i="5"/>
  <c r="G17" i="5" s="1"/>
  <c r="B17" i="5"/>
  <c r="F16" i="5"/>
  <c r="G16" i="5" s="1"/>
  <c r="B16" i="5"/>
  <c r="G15" i="5"/>
  <c r="F15" i="5"/>
  <c r="B15" i="5"/>
  <c r="F14" i="5"/>
  <c r="G14" i="5" s="1"/>
  <c r="B14" i="5"/>
  <c r="F13" i="5"/>
  <c r="G13" i="5" s="1"/>
  <c r="B13" i="5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G27" i="4"/>
  <c r="F27" i="4"/>
  <c r="B27" i="4"/>
  <c r="F26" i="4"/>
  <c r="G26" i="4" s="1"/>
  <c r="B26" i="4"/>
  <c r="G25" i="4"/>
  <c r="F25" i="4"/>
  <c r="B25" i="4"/>
  <c r="F23" i="4"/>
  <c r="G23" i="4" s="1"/>
  <c r="B23" i="4"/>
  <c r="G21" i="4"/>
  <c r="F21" i="4"/>
  <c r="B21" i="4"/>
  <c r="F20" i="4"/>
  <c r="G20" i="4" s="1"/>
  <c r="B20" i="4"/>
  <c r="G19" i="4"/>
  <c r="F19" i="4"/>
  <c r="B19" i="4"/>
  <c r="F17" i="4"/>
  <c r="G17" i="4" s="1"/>
  <c r="B17" i="4"/>
  <c r="G16" i="4"/>
  <c r="F16" i="4"/>
  <c r="B16" i="4"/>
  <c r="F15" i="4"/>
  <c r="G15" i="4" s="1"/>
  <c r="B15" i="4"/>
  <c r="G14" i="4"/>
  <c r="F14" i="4"/>
  <c r="B14" i="4"/>
  <c r="F13" i="4"/>
  <c r="G13" i="4" s="1"/>
  <c r="B13" i="4"/>
  <c r="F11" i="4"/>
  <c r="G11" i="4" s="1"/>
  <c r="F10" i="4"/>
  <c r="G10" i="4" s="1"/>
  <c r="G9" i="4"/>
  <c r="F9" i="4"/>
  <c r="F8" i="4"/>
  <c r="G8" i="4" s="1"/>
  <c r="F7" i="4"/>
  <c r="G7" i="4" s="1"/>
  <c r="F6" i="4"/>
  <c r="G6" i="4" s="1"/>
  <c r="F5" i="4"/>
  <c r="G5" i="4" s="1"/>
  <c r="F4" i="4"/>
  <c r="F27" i="2"/>
  <c r="G27" i="2" s="1"/>
  <c r="B27" i="2"/>
  <c r="G26" i="2"/>
  <c r="F26" i="2"/>
  <c r="B26" i="2"/>
  <c r="F25" i="2"/>
  <c r="G25" i="2" s="1"/>
  <c r="B25" i="2"/>
  <c r="F23" i="2"/>
  <c r="G23" i="2" s="1"/>
  <c r="B23" i="2"/>
  <c r="F21" i="2"/>
  <c r="G21" i="2" s="1"/>
  <c r="B21" i="2"/>
  <c r="G20" i="2"/>
  <c r="F20" i="2"/>
  <c r="B20" i="2"/>
  <c r="F19" i="2"/>
  <c r="G19" i="2" s="1"/>
  <c r="B19" i="2"/>
  <c r="F17" i="2"/>
  <c r="G17" i="2" s="1"/>
  <c r="B17" i="2"/>
  <c r="F16" i="2"/>
  <c r="G16" i="2" s="1"/>
  <c r="B16" i="2"/>
  <c r="G15" i="2"/>
  <c r="F15" i="2"/>
  <c r="B15" i="2"/>
  <c r="F14" i="2"/>
  <c r="G14" i="2" s="1"/>
  <c r="B14" i="2"/>
  <c r="F13" i="2"/>
  <c r="G13" i="2" s="1"/>
  <c r="B13" i="2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F31" i="8" l="1"/>
  <c r="G31" i="8" s="1"/>
  <c r="F28" i="8"/>
  <c r="G4" i="8"/>
  <c r="F29" i="8"/>
  <c r="F28" i="5"/>
  <c r="F29" i="5"/>
  <c r="F31" i="5"/>
  <c r="G31" i="5" s="1"/>
  <c r="F28" i="4"/>
  <c r="G28" i="4" s="1"/>
  <c r="G4" i="4"/>
  <c r="F29" i="4"/>
  <c r="F31" i="4"/>
  <c r="G31" i="4" s="1"/>
  <c r="F31" i="2"/>
  <c r="G31" i="2" s="1"/>
  <c r="F28" i="2"/>
  <c r="G4" i="2"/>
  <c r="F29" i="2"/>
  <c r="F10" i="1"/>
  <c r="G10" i="1" s="1"/>
  <c r="G29" i="8" l="1"/>
  <c r="F30" i="8"/>
  <c r="G30" i="8" s="1"/>
  <c r="G28" i="8"/>
  <c r="G28" i="5"/>
  <c r="G29" i="5"/>
  <c r="F30" i="5"/>
  <c r="G30" i="5" s="1"/>
  <c r="F30" i="4"/>
  <c r="G30" i="4" s="1"/>
  <c r="G29" i="4"/>
  <c r="G28" i="2"/>
  <c r="G29" i="2"/>
  <c r="F30" i="2"/>
  <c r="G30" i="2" s="1"/>
  <c r="F27" i="1"/>
  <c r="F26" i="1"/>
  <c r="F25" i="1"/>
  <c r="F23" i="1"/>
  <c r="F21" i="1"/>
  <c r="F20" i="1"/>
  <c r="F19" i="1"/>
  <c r="F17" i="1"/>
  <c r="F16" i="1"/>
  <c r="F15" i="1"/>
  <c r="F14" i="1"/>
  <c r="F13" i="1"/>
  <c r="F4" i="1"/>
  <c r="F11" i="1"/>
  <c r="F9" i="1"/>
  <c r="F8" i="1"/>
  <c r="F7" i="1"/>
  <c r="F6" i="1"/>
  <c r="F5" i="1"/>
  <c r="F32" i="8" l="1"/>
  <c r="G32" i="8"/>
  <c r="G32" i="5"/>
  <c r="F32" i="5"/>
  <c r="G32" i="4"/>
  <c r="F32" i="4"/>
  <c r="F32" i="2"/>
  <c r="G32" i="2"/>
  <c r="G9" i="1"/>
  <c r="B26" i="1" l="1"/>
  <c r="B27" i="1"/>
  <c r="B25" i="1"/>
  <c r="B23" i="1"/>
  <c r="B20" i="1"/>
  <c r="B21" i="1"/>
  <c r="B19" i="1"/>
  <c r="B14" i="1"/>
  <c r="B15" i="1"/>
  <c r="B16" i="1"/>
  <c r="B17" i="1"/>
  <c r="B13" i="1"/>
  <c r="G5" i="1" l="1"/>
  <c r="F31" i="1"/>
  <c r="F28" i="1" l="1"/>
  <c r="F29" i="1"/>
  <c r="G4" i="1"/>
  <c r="G26" i="1"/>
  <c r="G25" i="1"/>
  <c r="G23" i="1"/>
  <c r="G19" i="1"/>
  <c r="G15" i="1"/>
  <c r="G17" i="1"/>
  <c r="G6" i="1"/>
  <c r="G8" i="1"/>
  <c r="G7" i="1"/>
  <c r="G11" i="1"/>
  <c r="G13" i="1"/>
  <c r="G14" i="1"/>
  <c r="G16" i="1"/>
  <c r="G20" i="1"/>
  <c r="G21" i="1"/>
  <c r="G27" i="1"/>
  <c r="G31" i="1" l="1"/>
  <c r="G29" i="1"/>
  <c r="F30" i="1"/>
  <c r="G30" i="1" s="1"/>
  <c r="G28" i="1"/>
  <c r="G32" i="1" l="1"/>
  <c r="F32" i="1"/>
</calcChain>
</file>

<file path=xl/comments1.xml><?xml version="1.0" encoding="utf-8"?>
<comments xmlns="http://schemas.openxmlformats.org/spreadsheetml/2006/main">
  <authors>
    <author>Ainee Padilla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2.xml><?xml version="1.0" encoding="utf-8"?>
<comments xmlns="http://schemas.openxmlformats.org/spreadsheetml/2006/main">
  <authors>
    <author>Ainee Padilla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3.xml><?xml version="1.0" encoding="utf-8"?>
<comments xmlns="http://schemas.openxmlformats.org/spreadsheetml/2006/main">
  <authors>
    <author>Ainee Padilla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4.xml><?xml version="1.0" encoding="utf-8"?>
<comments xmlns="http://schemas.openxmlformats.org/spreadsheetml/2006/main">
  <authors>
    <author>Ainee Padilla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5.xml><?xml version="1.0" encoding="utf-8"?>
<comments xmlns="http://schemas.openxmlformats.org/spreadsheetml/2006/main">
  <authors>
    <author>Ainee Padilla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sharedStrings.xml><?xml version="1.0" encoding="utf-8"?>
<sst xmlns="http://schemas.openxmlformats.org/spreadsheetml/2006/main" count="200" uniqueCount="38">
  <si>
    <t>Componente</t>
  </si>
  <si>
    <t>Complejidad</t>
  </si>
  <si>
    <t>Store Procedure</t>
  </si>
  <si>
    <t>TIBCO BW EAR</t>
  </si>
  <si>
    <t>Queue</t>
  </si>
  <si>
    <t>Conexión BD</t>
  </si>
  <si>
    <t>WS Client</t>
  </si>
  <si>
    <t>FTP</t>
  </si>
  <si>
    <t>Transformacion de Datos</t>
  </si>
  <si>
    <t>DB</t>
  </si>
  <si>
    <t>Tabla</t>
  </si>
  <si>
    <t>Secuencia</t>
  </si>
  <si>
    <t>Indice</t>
  </si>
  <si>
    <t>Alter, Select, Update, Delete</t>
  </si>
  <si>
    <t>Java</t>
  </si>
  <si>
    <t>Clases</t>
  </si>
  <si>
    <t>Shell Unix/Linux</t>
  </si>
  <si>
    <t>Mover,Copiar,Borrar,Buscar Archivos</t>
  </si>
  <si>
    <t>Web</t>
  </si>
  <si>
    <t>Application Server</t>
  </si>
  <si>
    <t>WSDL</t>
  </si>
  <si>
    <t>HTML</t>
  </si>
  <si>
    <t>Horas Hombre</t>
  </si>
  <si>
    <t>Dias Hombre</t>
  </si>
  <si>
    <t>Proceso</t>
  </si>
  <si>
    <t>Total</t>
  </si>
  <si>
    <t>Análisis</t>
  </si>
  <si>
    <t>Documentación Técnica</t>
  </si>
  <si>
    <t>Número de Elementos</t>
  </si>
  <si>
    <t>Desarrollo</t>
  </si>
  <si>
    <t>Pruebas Unitarias</t>
  </si>
  <si>
    <t>Horas en Desarrollo</t>
  </si>
  <si>
    <t>Número de Componentes</t>
  </si>
  <si>
    <t>Mail</t>
  </si>
  <si>
    <t>Grado de Expertis</t>
  </si>
  <si>
    <t>Desarrollador</t>
  </si>
  <si>
    <t>%</t>
  </si>
  <si>
    <t>Esquema 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</si>
</sst>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1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4" borderId="0" xfId="0" applyFill="1"/>
    <xf numFmtId="0" fontId="0" fillId="0" borderId="0" xfId="0" applyProtection="1">
      <protection locked="0"/>
    </xf>
    <xf numFmtId="0" fontId="0" fillId="0" borderId="2" xfId="0" applyBorder="1"/>
    <xf numFmtId="0" fontId="1" fillId="0" borderId="3" xfId="0" applyFont="1" applyBorder="1"/>
    <xf numFmtId="0" fontId="0" fillId="4" borderId="4" xfId="0" applyFill="1" applyBorder="1"/>
    <xf numFmtId="0" fontId="0" fillId="2" borderId="4" xfId="0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1" fillId="0" borderId="3" xfId="0" applyFont="1" applyBorder="1" applyAlignment="1">
      <alignment wrapText="1"/>
    </xf>
    <xf numFmtId="0" fontId="0" fillId="5" borderId="4" xfId="0" applyFill="1" applyBorder="1"/>
    <xf numFmtId="0" fontId="0" fillId="5" borderId="5" xfId="0" applyFill="1" applyBorder="1"/>
    <xf numFmtId="0" fontId="0" fillId="3" borderId="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4" borderId="4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5" borderId="4" xfId="0" applyFill="1" applyBorder="1" applyProtection="1">
      <protection hidden="1"/>
    </xf>
    <xf numFmtId="0" fontId="0" fillId="0" borderId="1" xfId="0" applyBorder="1" applyProtection="1"/>
    <xf numFmtId="0" fontId="0" fillId="3" borderId="2" xfId="0" applyFill="1" applyBorder="1" applyProtection="1"/>
    <xf numFmtId="0" fontId="0" fillId="4" borderId="4" xfId="0" applyFill="1" applyBorder="1" applyProtection="1"/>
    <xf numFmtId="0" fontId="0" fillId="0" borderId="0" xfId="0" applyProtection="1"/>
    <xf numFmtId="0" fontId="0" fillId="2" borderId="4" xfId="0" applyFill="1" applyBorder="1" applyProtection="1"/>
    <xf numFmtId="0" fontId="0" fillId="5" borderId="4" xfId="0" applyFill="1" applyBorder="1" applyProtection="1"/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/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/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/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3" name="Straight Connector 2"/>
        <xdr:cNvCxnSpPr/>
      </xdr:nvCxnSpPr>
      <xdr:spPr>
        <a:xfrm flipH="1" flipV="1">
          <a:off x="0" y="0"/>
          <a:ext cx="1645920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/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A11" sqref="A11"/>
    </sheetView>
  </sheetViews>
  <sheetFormatPr baseColWidth="10" defaultColWidth="9.140625" defaultRowHeight="15" x14ac:dyDescent="0.25"/>
  <cols>
    <col min="1" max="1" width="23.85546875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140625" customWidth="1"/>
  </cols>
  <sheetData>
    <row r="1" spans="1:10" ht="30" customHeight="1" thickBot="1" x14ac:dyDescent="0.3">
      <c r="A1" s="1"/>
      <c r="B1" s="22" t="s">
        <v>1</v>
      </c>
      <c r="C1" s="18" t="s">
        <v>31</v>
      </c>
      <c r="D1" s="2" t="s">
        <v>32</v>
      </c>
      <c r="E1" s="2" t="s">
        <v>28</v>
      </c>
      <c r="F1" t="s">
        <v>22</v>
      </c>
      <c r="G1" t="s">
        <v>23</v>
      </c>
      <c r="H1" s="16"/>
      <c r="I1" s="2" t="s">
        <v>34</v>
      </c>
      <c r="J1" s="28" t="s">
        <v>35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36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/>
    </row>
    <row r="4" spans="1:10" x14ac:dyDescent="0.25">
      <c r="A4" t="s">
        <v>24</v>
      </c>
      <c r="B4" s="25" t="str">
        <f>IF(OR(E4&gt;=10, D4&gt;=10),"Alta",IF(OR(D4&gt;=5, E4&gt;=5),"Media","Baja"))</f>
        <v>Media</v>
      </c>
      <c r="C4" s="17">
        <v>5</v>
      </c>
      <c r="D4" s="6">
        <v>3</v>
      </c>
      <c r="E4" s="6">
        <v>5</v>
      </c>
      <c r="F4">
        <f>((C4*D4)*(1+(E4/10)))*(1+(100-I3)/100)</f>
        <v>45</v>
      </c>
      <c r="G4">
        <f>F4/8</f>
        <v>5.625</v>
      </c>
      <c r="I4">
        <v>70</v>
      </c>
    </row>
    <row r="5" spans="1:10" x14ac:dyDescent="0.25">
      <c r="A5" t="s">
        <v>4</v>
      </c>
      <c r="B5" s="25" t="str">
        <f t="shared" ref="B5:B11" si="0">IF(OR(E5&gt;=10, D5&gt;=10),"Alta",IF(OR(D5&gt;=5, E5&gt;=5),"Media","Baja"))</f>
        <v>Baja</v>
      </c>
      <c r="C5" s="17">
        <v>1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  <c r="I5">
        <v>70</v>
      </c>
    </row>
    <row r="6" spans="1:10" x14ac:dyDescent="0.25">
      <c r="A6" t="s">
        <v>5</v>
      </c>
      <c r="B6" s="25" t="str">
        <f t="shared" si="0"/>
        <v>Baja</v>
      </c>
      <c r="C6" s="17">
        <v>0.5</v>
      </c>
      <c r="D6" s="6">
        <v>1</v>
      </c>
      <c r="E6" s="6">
        <v>0</v>
      </c>
      <c r="F6">
        <f>((C6*D6)*(1+(E6/10)))*(1+(100-I3)/100)</f>
        <v>1</v>
      </c>
      <c r="G6">
        <f t="shared" ref="G6:G30" si="1">F6/8</f>
        <v>0.125</v>
      </c>
      <c r="I6">
        <v>70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33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37</v>
      </c>
      <c r="B10" s="25" t="str">
        <f t="shared" si="0"/>
        <v>Baja</v>
      </c>
      <c r="C10" s="17">
        <v>1</v>
      </c>
      <c r="D10" s="6">
        <v>1</v>
      </c>
      <c r="E10" s="6">
        <v>0</v>
      </c>
      <c r="F10">
        <f>((C10*D10)*(1+(E10/10)))*(1+(100-I3)/100)</f>
        <v>2</v>
      </c>
      <c r="G10">
        <f t="shared" si="1"/>
        <v>0.25</v>
      </c>
      <c r="I10">
        <v>70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1</v>
      </c>
      <c r="D11" s="6">
        <v>1</v>
      </c>
      <c r="E11" s="6">
        <v>0</v>
      </c>
      <c r="F11">
        <f>((C11*D11)*(1+(E11/10)))*(1+(100-I3)/100)</f>
        <v>2</v>
      </c>
      <c r="G11">
        <f t="shared" si="1"/>
        <v>0.25</v>
      </c>
      <c r="I11">
        <v>70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26</v>
      </c>
      <c r="B28" s="27"/>
      <c r="C28" s="21"/>
      <c r="D28" s="14"/>
      <c r="E28" s="14"/>
      <c r="F28" s="14">
        <f>SUM(F4:F27)/2</f>
        <v>26</v>
      </c>
      <c r="G28" s="15">
        <f t="shared" si="1"/>
        <v>3.25</v>
      </c>
    </row>
    <row r="29" spans="1:8" ht="15.75" thickBot="1" x14ac:dyDescent="0.3">
      <c r="A29" s="8" t="s">
        <v>29</v>
      </c>
      <c r="B29" s="27"/>
      <c r="C29" s="21"/>
      <c r="D29" s="14"/>
      <c r="E29" s="14"/>
      <c r="F29" s="14">
        <f>SUM(F4:F27)</f>
        <v>52</v>
      </c>
      <c r="G29" s="15">
        <f t="shared" si="1"/>
        <v>6.5</v>
      </c>
    </row>
    <row r="30" spans="1:8" ht="15.75" thickBot="1" x14ac:dyDescent="0.3">
      <c r="A30" s="8" t="s">
        <v>30</v>
      </c>
      <c r="B30" s="27"/>
      <c r="C30" s="21"/>
      <c r="D30" s="14"/>
      <c r="E30" s="14"/>
      <c r="F30" s="14">
        <f>F29/4</f>
        <v>13</v>
      </c>
      <c r="G30" s="15">
        <f t="shared" si="1"/>
        <v>1.625</v>
      </c>
    </row>
    <row r="31" spans="1:8" ht="15.75" thickBot="1" x14ac:dyDescent="0.3">
      <c r="A31" s="8" t="s">
        <v>27</v>
      </c>
      <c r="B31" s="27"/>
      <c r="C31" s="21"/>
      <c r="D31" s="14"/>
      <c r="E31" s="14"/>
      <c r="F31" s="14">
        <f>SUM(F4:F27)/10</f>
        <v>5.2</v>
      </c>
      <c r="G31" s="15">
        <f>F31/8</f>
        <v>0.65</v>
      </c>
    </row>
    <row r="32" spans="1:8" x14ac:dyDescent="0.25">
      <c r="A32" s="3" t="s">
        <v>25</v>
      </c>
      <c r="F32">
        <f>SUM(F28:F31)</f>
        <v>96.2</v>
      </c>
      <c r="G32">
        <f>SUM(G28:G31)</f>
        <v>12.025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F32" sqref="F32"/>
    </sheetView>
  </sheetViews>
  <sheetFormatPr baseColWidth="10" defaultColWidth="9.140625" defaultRowHeight="15" x14ac:dyDescent="0.25"/>
  <cols>
    <col min="1" max="1" width="23.85546875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140625" customWidth="1"/>
  </cols>
  <sheetData>
    <row r="1" spans="1:10" ht="30" customHeight="1" thickBot="1" x14ac:dyDescent="0.3">
      <c r="A1" s="1"/>
      <c r="B1" s="22" t="s">
        <v>1</v>
      </c>
      <c r="C1" s="18" t="s">
        <v>31</v>
      </c>
      <c r="D1" s="2" t="s">
        <v>32</v>
      </c>
      <c r="E1" s="2" t="s">
        <v>28</v>
      </c>
      <c r="F1" t="s">
        <v>22</v>
      </c>
      <c r="G1" t="s">
        <v>23</v>
      </c>
      <c r="H1" s="16"/>
      <c r="I1" s="2" t="s">
        <v>34</v>
      </c>
      <c r="J1" s="28" t="s">
        <v>35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36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/>
    </row>
    <row r="4" spans="1:10" x14ac:dyDescent="0.25">
      <c r="A4" t="s">
        <v>24</v>
      </c>
      <c r="B4" s="25" t="str">
        <f>IF(OR(E4&gt;=10, D4&gt;=10),"Alta",IF(OR(D4&gt;=5, E4&gt;=5),"Media","Baja"))</f>
        <v>Baja</v>
      </c>
      <c r="C4" s="17">
        <v>6</v>
      </c>
      <c r="D4" s="6">
        <v>4</v>
      </c>
      <c r="E4" s="6">
        <v>3</v>
      </c>
      <c r="F4">
        <f>((C4*D4)*(1+(E4/10)))*(1+(100-I3)/100)</f>
        <v>62.400000000000006</v>
      </c>
      <c r="G4">
        <f>F4/8</f>
        <v>7.8000000000000007</v>
      </c>
      <c r="I4">
        <v>70</v>
      </c>
    </row>
    <row r="5" spans="1:10" x14ac:dyDescent="0.25">
      <c r="A5" t="s">
        <v>4</v>
      </c>
      <c r="B5" s="25" t="str">
        <f t="shared" ref="B5:B11" si="0">IF(OR(E5&gt;=10, D5&gt;=10),"Alta",IF(OR(D5&gt;=5, E5&gt;=5),"Media","Baja"))</f>
        <v>Baja</v>
      </c>
      <c r="C5" s="17">
        <v>1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  <c r="I5">
        <v>70</v>
      </c>
    </row>
    <row r="6" spans="1:10" x14ac:dyDescent="0.25">
      <c r="A6" t="s">
        <v>5</v>
      </c>
      <c r="B6" s="25" t="str">
        <f t="shared" si="0"/>
        <v>Baja</v>
      </c>
      <c r="C6" s="17">
        <v>0.5</v>
      </c>
      <c r="D6" s="6">
        <v>1</v>
      </c>
      <c r="E6" s="6">
        <v>0</v>
      </c>
      <c r="F6">
        <f>((C6*D6)*(1+(E6/10)))*(1+(100-I3)/100)</f>
        <v>1</v>
      </c>
      <c r="G6">
        <f t="shared" ref="G6:G30" si="1">F6/8</f>
        <v>0.125</v>
      </c>
      <c r="I6">
        <v>70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33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37</v>
      </c>
      <c r="B10" s="25" t="str">
        <f t="shared" si="0"/>
        <v>Baja</v>
      </c>
      <c r="C10" s="17">
        <v>1</v>
      </c>
      <c r="D10" s="6">
        <v>1</v>
      </c>
      <c r="E10" s="6">
        <v>0</v>
      </c>
      <c r="F10">
        <f>((C10*D10)*(1+(E10/10)))*(1+(100-I3)/100)</f>
        <v>2</v>
      </c>
      <c r="G10">
        <f t="shared" si="1"/>
        <v>0.25</v>
      </c>
      <c r="I10">
        <v>70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1</v>
      </c>
      <c r="D11" s="6">
        <v>1</v>
      </c>
      <c r="E11" s="6">
        <v>0</v>
      </c>
      <c r="F11">
        <f>((C11*D11)*(1+(E11/10)))*(1+(100-I3)/100)</f>
        <v>2</v>
      </c>
      <c r="G11">
        <f t="shared" si="1"/>
        <v>0.25</v>
      </c>
      <c r="I11">
        <v>70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26</v>
      </c>
      <c r="B28" s="27"/>
      <c r="C28" s="21"/>
      <c r="D28" s="14"/>
      <c r="E28" s="14"/>
      <c r="F28" s="14">
        <f>SUM(F4:F27)/2</f>
        <v>34.700000000000003</v>
      </c>
      <c r="G28" s="15">
        <f t="shared" si="1"/>
        <v>4.3375000000000004</v>
      </c>
    </row>
    <row r="29" spans="1:8" ht="15.75" thickBot="1" x14ac:dyDescent="0.3">
      <c r="A29" s="8" t="s">
        <v>29</v>
      </c>
      <c r="B29" s="27"/>
      <c r="C29" s="21"/>
      <c r="D29" s="14"/>
      <c r="E29" s="14"/>
      <c r="F29" s="14">
        <f>SUM(F4:F27)</f>
        <v>69.400000000000006</v>
      </c>
      <c r="G29" s="15">
        <f t="shared" si="1"/>
        <v>8.6750000000000007</v>
      </c>
    </row>
    <row r="30" spans="1:8" ht="15.75" thickBot="1" x14ac:dyDescent="0.3">
      <c r="A30" s="8" t="s">
        <v>30</v>
      </c>
      <c r="B30" s="27"/>
      <c r="C30" s="21"/>
      <c r="D30" s="14"/>
      <c r="E30" s="14"/>
      <c r="F30" s="14">
        <f>F29/4</f>
        <v>17.350000000000001</v>
      </c>
      <c r="G30" s="15">
        <f t="shared" si="1"/>
        <v>2.1687500000000002</v>
      </c>
    </row>
    <row r="31" spans="1:8" ht="15.75" thickBot="1" x14ac:dyDescent="0.3">
      <c r="A31" s="8" t="s">
        <v>27</v>
      </c>
      <c r="B31" s="27"/>
      <c r="C31" s="21"/>
      <c r="D31" s="14"/>
      <c r="E31" s="14"/>
      <c r="F31" s="14">
        <f>SUM(F4:F27)/10</f>
        <v>6.94</v>
      </c>
      <c r="G31" s="15">
        <f>F31/8</f>
        <v>0.86750000000000005</v>
      </c>
    </row>
    <row r="32" spans="1:8" x14ac:dyDescent="0.25">
      <c r="A32" s="3" t="s">
        <v>25</v>
      </c>
      <c r="F32">
        <f>SUM(F28:F31)</f>
        <v>128.39000000000001</v>
      </c>
      <c r="G32">
        <f>SUM(G28:G31)</f>
        <v>16.048750000000002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.85546875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140625" customWidth="1"/>
  </cols>
  <sheetData>
    <row r="1" spans="1:10" ht="30" customHeight="1" thickBot="1" x14ac:dyDescent="0.3">
      <c r="A1" s="1"/>
      <c r="B1" s="22" t="s">
        <v>1</v>
      </c>
      <c r="C1" s="18" t="s">
        <v>31</v>
      </c>
      <c r="D1" s="2" t="s">
        <v>32</v>
      </c>
      <c r="E1" s="2" t="s">
        <v>28</v>
      </c>
      <c r="F1" t="s">
        <v>22</v>
      </c>
      <c r="G1" t="s">
        <v>23</v>
      </c>
      <c r="H1" s="16"/>
      <c r="I1" s="2" t="s">
        <v>34</v>
      </c>
      <c r="J1" s="28" t="s">
        <v>35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36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/>
    </row>
    <row r="4" spans="1:10" x14ac:dyDescent="0.25">
      <c r="A4" t="s">
        <v>24</v>
      </c>
      <c r="B4" s="25" t="str">
        <f>IF(OR(E4&gt;=10, D4&gt;=10),"Alta",IF(OR(D4&gt;=5, E4&gt;=5),"Media","Baja"))</f>
        <v>Media</v>
      </c>
      <c r="C4" s="17">
        <v>5</v>
      </c>
      <c r="D4" s="6">
        <v>7</v>
      </c>
      <c r="E4" s="6">
        <v>0</v>
      </c>
      <c r="F4">
        <f>((C4*D4)*(1+(E4/10)))*(1+(100-I3)/100)</f>
        <v>70</v>
      </c>
      <c r="G4">
        <f>F4/8</f>
        <v>8.75</v>
      </c>
      <c r="I4">
        <v>70</v>
      </c>
    </row>
    <row r="5" spans="1:10" x14ac:dyDescent="0.25">
      <c r="A5" t="s">
        <v>4</v>
      </c>
      <c r="B5" s="25" t="str">
        <f t="shared" ref="B5:B11" si="0">IF(OR(E5&gt;=10, D5&gt;=10),"Alta",IF(OR(D5&gt;=5, E5&gt;=5),"Media","Baja"))</f>
        <v>Baja</v>
      </c>
      <c r="C5" s="17">
        <v>1</v>
      </c>
      <c r="D5" s="6">
        <v>2</v>
      </c>
      <c r="E5" s="6">
        <v>0</v>
      </c>
      <c r="F5">
        <f>((C5*D5)*(1+(E5/10)))*(1+(100-I3)/100)</f>
        <v>4</v>
      </c>
      <c r="G5">
        <f>F5/8</f>
        <v>0.5</v>
      </c>
      <c r="I5">
        <v>70</v>
      </c>
    </row>
    <row r="6" spans="1:10" x14ac:dyDescent="0.25">
      <c r="A6" t="s">
        <v>5</v>
      </c>
      <c r="B6" s="25" t="str">
        <f t="shared" si="0"/>
        <v>Baja</v>
      </c>
      <c r="C6" s="17">
        <v>0.5</v>
      </c>
      <c r="D6" s="6">
        <v>3</v>
      </c>
      <c r="E6" s="6">
        <v>0</v>
      </c>
      <c r="F6">
        <f>((C6*D6)*(1+(E6/10)))*(1+(100-I3)/100)</f>
        <v>3</v>
      </c>
      <c r="G6">
        <f t="shared" ref="G6:G30" si="1">F6/8</f>
        <v>0.375</v>
      </c>
      <c r="I6">
        <v>70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33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37</v>
      </c>
      <c r="B10" s="25" t="str">
        <f t="shared" si="0"/>
        <v>Baja</v>
      </c>
      <c r="C10" s="17">
        <v>1</v>
      </c>
      <c r="D10" s="6">
        <v>1</v>
      </c>
      <c r="E10" s="6">
        <v>0</v>
      </c>
      <c r="F10">
        <f>((C10*D10)*(1+(E10/10)))*(1+(100-I3)/100)</f>
        <v>2</v>
      </c>
      <c r="G10">
        <f t="shared" si="1"/>
        <v>0.25</v>
      </c>
      <c r="I10">
        <v>70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1</v>
      </c>
      <c r="D11" s="6">
        <v>1</v>
      </c>
      <c r="E11" s="6">
        <v>0</v>
      </c>
      <c r="F11">
        <f>((C11*D11)*(1+(E11/10)))*(1+(100-I3)/100)</f>
        <v>2</v>
      </c>
      <c r="G11">
        <f t="shared" si="1"/>
        <v>0.25</v>
      </c>
      <c r="I11">
        <v>70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26</v>
      </c>
      <c r="B28" s="27"/>
      <c r="C28" s="21"/>
      <c r="D28" s="14"/>
      <c r="E28" s="14"/>
      <c r="F28" s="14">
        <f>SUM(F4:F27)/2</f>
        <v>40.5</v>
      </c>
      <c r="G28" s="15">
        <f t="shared" si="1"/>
        <v>5.0625</v>
      </c>
    </row>
    <row r="29" spans="1:8" ht="15.75" thickBot="1" x14ac:dyDescent="0.3">
      <c r="A29" s="8" t="s">
        <v>29</v>
      </c>
      <c r="B29" s="27"/>
      <c r="C29" s="21"/>
      <c r="D29" s="14"/>
      <c r="E29" s="14"/>
      <c r="F29" s="14">
        <f>SUM(F4:F27)</f>
        <v>81</v>
      </c>
      <c r="G29" s="15">
        <f t="shared" si="1"/>
        <v>10.125</v>
      </c>
    </row>
    <row r="30" spans="1:8" ht="15.75" thickBot="1" x14ac:dyDescent="0.3">
      <c r="A30" s="8" t="s">
        <v>30</v>
      </c>
      <c r="B30" s="27"/>
      <c r="C30" s="21"/>
      <c r="D30" s="14"/>
      <c r="E30" s="14"/>
      <c r="F30" s="14">
        <f>F29/4</f>
        <v>20.25</v>
      </c>
      <c r="G30" s="15">
        <f t="shared" si="1"/>
        <v>2.53125</v>
      </c>
    </row>
    <row r="31" spans="1:8" ht="15.75" thickBot="1" x14ac:dyDescent="0.3">
      <c r="A31" s="8" t="s">
        <v>27</v>
      </c>
      <c r="B31" s="27"/>
      <c r="C31" s="21"/>
      <c r="D31" s="14"/>
      <c r="E31" s="14"/>
      <c r="F31" s="14">
        <f>SUM(F4:F27)/10</f>
        <v>8.1</v>
      </c>
      <c r="G31" s="15">
        <f>F31/8</f>
        <v>1.0125</v>
      </c>
    </row>
    <row r="32" spans="1:8" x14ac:dyDescent="0.25">
      <c r="A32" s="3" t="s">
        <v>25</v>
      </c>
      <c r="F32">
        <f>SUM(F28:F31)</f>
        <v>149.85</v>
      </c>
      <c r="G32">
        <f>SUM(G28:G31)</f>
        <v>18.731249999999999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9.140625" defaultRowHeight="15" x14ac:dyDescent="0.25"/>
  <cols>
    <col min="1" max="1" width="23.85546875" customWidth="1"/>
    <col min="2" max="2" width="14.710937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140625" customWidth="1"/>
  </cols>
  <sheetData>
    <row r="1" spans="1:10" ht="30" customHeight="1" thickBot="1" x14ac:dyDescent="0.3">
      <c r="A1" s="1"/>
      <c r="B1" s="22" t="s">
        <v>1</v>
      </c>
      <c r="C1" s="18" t="s">
        <v>31</v>
      </c>
      <c r="D1" s="2" t="s">
        <v>32</v>
      </c>
      <c r="E1" s="2" t="s">
        <v>28</v>
      </c>
      <c r="F1" t="s">
        <v>22</v>
      </c>
      <c r="G1" t="s">
        <v>23</v>
      </c>
      <c r="H1" s="16"/>
      <c r="I1" s="2" t="s">
        <v>34</v>
      </c>
      <c r="J1" s="28" t="s">
        <v>35</v>
      </c>
    </row>
    <row r="2" spans="1:10" thickBot="1" x14ac:dyDescent="0.35">
      <c r="A2" s="7" t="s">
        <v>0</v>
      </c>
      <c r="B2" s="23"/>
      <c r="C2" s="16"/>
      <c r="D2" s="5"/>
      <c r="E2" s="5"/>
      <c r="F2" s="5"/>
      <c r="G2" s="5"/>
      <c r="H2" s="5"/>
      <c r="I2" s="29" t="s">
        <v>36</v>
      </c>
      <c r="J2" s="31"/>
    </row>
    <row r="3" spans="1:10" thickBot="1" x14ac:dyDescent="0.35">
      <c r="A3" s="8" t="s">
        <v>3</v>
      </c>
      <c r="B3" s="24"/>
      <c r="C3" s="19"/>
      <c r="D3" s="9"/>
      <c r="E3" s="9"/>
      <c r="F3" s="9"/>
      <c r="G3" s="9"/>
      <c r="H3" s="9"/>
      <c r="I3" s="30"/>
    </row>
    <row r="4" spans="1:10" ht="14.45" x14ac:dyDescent="0.3">
      <c r="A4" t="s">
        <v>24</v>
      </c>
      <c r="B4" s="25" t="str">
        <f>IF(OR(E4&gt;=10, D4&gt;=10),"Alta",IF(OR(D4&gt;=5, E4&gt;=5),"Media","Baja"))</f>
        <v>Media</v>
      </c>
      <c r="C4" s="17">
        <v>5</v>
      </c>
      <c r="D4" s="6">
        <v>9</v>
      </c>
      <c r="E4" s="6">
        <v>1</v>
      </c>
      <c r="F4">
        <f>((C4*D4)*(1+(E4/10)))*(1+(100-I3)/100)</f>
        <v>99.000000000000014</v>
      </c>
      <c r="G4">
        <f>F4/8</f>
        <v>12.375000000000002</v>
      </c>
      <c r="I4">
        <v>70</v>
      </c>
    </row>
    <row r="5" spans="1:10" ht="14.45" x14ac:dyDescent="0.3">
      <c r="A5" t="s">
        <v>4</v>
      </c>
      <c r="B5" s="25" t="str">
        <f t="shared" ref="B5:B11" si="0">IF(OR(E5&gt;=10, D5&gt;=10),"Alta",IF(OR(D5&gt;=5, E5&gt;=5),"Media","Baja"))</f>
        <v>Baja</v>
      </c>
      <c r="C5" s="17">
        <v>1</v>
      </c>
      <c r="D5" s="6">
        <v>2</v>
      </c>
      <c r="E5" s="6">
        <v>0</v>
      </c>
      <c r="F5">
        <f>((C5*D5)*(1+(E5/10)))*(1+(100-I3)/100)</f>
        <v>4</v>
      </c>
      <c r="G5">
        <f>F5/8</f>
        <v>0.5</v>
      </c>
      <c r="I5">
        <v>70</v>
      </c>
    </row>
    <row r="6" spans="1:10" x14ac:dyDescent="0.25">
      <c r="A6" t="s">
        <v>5</v>
      </c>
      <c r="B6" s="25" t="str">
        <f t="shared" si="0"/>
        <v>Baja</v>
      </c>
      <c r="C6" s="17">
        <v>0.5</v>
      </c>
      <c r="D6" s="6">
        <v>3</v>
      </c>
      <c r="E6" s="6">
        <v>0</v>
      </c>
      <c r="F6">
        <f>((C6*D6)*(1+(E6/10)))*(1+(100-I3)/100)</f>
        <v>3</v>
      </c>
      <c r="G6">
        <f t="shared" ref="G6:G30" si="1">F6/8</f>
        <v>0.375</v>
      </c>
      <c r="I6">
        <v>70</v>
      </c>
    </row>
    <row r="7" spans="1:10" ht="14.45" x14ac:dyDescent="0.3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ht="14.45" x14ac:dyDescent="0.3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ht="14.45" x14ac:dyDescent="0.3">
      <c r="A9" t="s">
        <v>33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ht="14.45" x14ac:dyDescent="0.3">
      <c r="A10" t="s">
        <v>37</v>
      </c>
      <c r="B10" s="25" t="str">
        <f t="shared" si="0"/>
        <v>Baja</v>
      </c>
      <c r="C10" s="17">
        <v>1</v>
      </c>
      <c r="D10" s="6">
        <v>1</v>
      </c>
      <c r="E10" s="6">
        <v>0</v>
      </c>
      <c r="F10">
        <f>((C10*D10)*(1+(E10/10)))*(1+(100-I3)/100)</f>
        <v>2</v>
      </c>
      <c r="G10">
        <f t="shared" si="1"/>
        <v>0.25</v>
      </c>
      <c r="I10">
        <v>70</v>
      </c>
    </row>
    <row r="11" spans="1:10" ht="21.6" customHeight="1" thickBot="1" x14ac:dyDescent="0.35">
      <c r="A11" s="2" t="s">
        <v>8</v>
      </c>
      <c r="B11" s="25" t="str">
        <f t="shared" si="0"/>
        <v>Baja</v>
      </c>
      <c r="C11" s="17">
        <v>1</v>
      </c>
      <c r="D11" s="6">
        <v>1</v>
      </c>
      <c r="E11" s="6">
        <v>0</v>
      </c>
      <c r="F11">
        <f>((C11*D11)*(1+(E11/10)))*(1+(100-I3)/100)</f>
        <v>2</v>
      </c>
      <c r="G11">
        <f t="shared" si="1"/>
        <v>0.25</v>
      </c>
      <c r="I11">
        <v>70</v>
      </c>
    </row>
    <row r="12" spans="1:10" thickBot="1" x14ac:dyDescent="0.35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ht="14.45" x14ac:dyDescent="0.3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ht="14.45" x14ac:dyDescent="0.3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ht="14.45" x14ac:dyDescent="0.3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ht="14.45" x14ac:dyDescent="0.3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thickBot="1" x14ac:dyDescent="0.35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thickBot="1" x14ac:dyDescent="0.35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ht="14.45" x14ac:dyDescent="0.3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26</v>
      </c>
      <c r="B28" s="27"/>
      <c r="C28" s="21"/>
      <c r="D28" s="14"/>
      <c r="E28" s="14"/>
      <c r="F28" s="14">
        <f>SUM(F4:F27)/2</f>
        <v>55.000000000000007</v>
      </c>
      <c r="G28" s="15">
        <f t="shared" si="1"/>
        <v>6.8750000000000009</v>
      </c>
    </row>
    <row r="29" spans="1:8" ht="15.75" thickBot="1" x14ac:dyDescent="0.3">
      <c r="A29" s="8" t="s">
        <v>29</v>
      </c>
      <c r="B29" s="27"/>
      <c r="C29" s="21"/>
      <c r="D29" s="14"/>
      <c r="E29" s="14"/>
      <c r="F29" s="14">
        <f>SUM(F4:F27)</f>
        <v>110.00000000000001</v>
      </c>
      <c r="G29" s="15">
        <f t="shared" si="1"/>
        <v>13.750000000000002</v>
      </c>
    </row>
    <row r="30" spans="1:8" ht="15.75" thickBot="1" x14ac:dyDescent="0.3">
      <c r="A30" s="8" t="s">
        <v>30</v>
      </c>
      <c r="B30" s="27"/>
      <c r="C30" s="21"/>
      <c r="D30" s="14"/>
      <c r="E30" s="14"/>
      <c r="F30" s="14">
        <f>F29/4</f>
        <v>27.500000000000004</v>
      </c>
      <c r="G30" s="15">
        <f t="shared" si="1"/>
        <v>3.4375000000000004</v>
      </c>
    </row>
    <row r="31" spans="1:8" ht="15.75" thickBot="1" x14ac:dyDescent="0.3">
      <c r="A31" s="8" t="s">
        <v>27</v>
      </c>
      <c r="B31" s="27"/>
      <c r="C31" s="21"/>
      <c r="D31" s="14"/>
      <c r="E31" s="14"/>
      <c r="F31" s="14">
        <f>SUM(F4:F27)/10</f>
        <v>11.000000000000002</v>
      </c>
      <c r="G31" s="15">
        <f>F31/8</f>
        <v>1.3750000000000002</v>
      </c>
    </row>
    <row r="32" spans="1:8" x14ac:dyDescent="0.25">
      <c r="A32" s="3" t="s">
        <v>25</v>
      </c>
      <c r="F32">
        <f>SUM(F28:F31)</f>
        <v>203.50000000000003</v>
      </c>
      <c r="G32">
        <f>SUM(G28:G31)</f>
        <v>25.437500000000004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D4" sqref="D4:D11"/>
    </sheetView>
  </sheetViews>
  <sheetFormatPr baseColWidth="10" defaultColWidth="9.140625" defaultRowHeight="15" x14ac:dyDescent="0.25"/>
  <cols>
    <col min="1" max="1" width="23.85546875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140625" customWidth="1"/>
  </cols>
  <sheetData>
    <row r="1" spans="1:10" ht="30" customHeight="1" thickBot="1" x14ac:dyDescent="0.3">
      <c r="A1" s="1"/>
      <c r="B1" s="22" t="s">
        <v>1</v>
      </c>
      <c r="C1" s="18" t="s">
        <v>31</v>
      </c>
      <c r="D1" s="2" t="s">
        <v>32</v>
      </c>
      <c r="E1" s="2" t="s">
        <v>28</v>
      </c>
      <c r="F1" t="s">
        <v>22</v>
      </c>
      <c r="G1" t="s">
        <v>23</v>
      </c>
      <c r="H1" s="16"/>
      <c r="I1" s="2" t="s">
        <v>34</v>
      </c>
      <c r="J1" s="28" t="s">
        <v>35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36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/>
    </row>
    <row r="4" spans="1:10" x14ac:dyDescent="0.25">
      <c r="A4" t="s">
        <v>24</v>
      </c>
      <c r="B4" s="25" t="str">
        <f>IF(OR(E4&gt;=10, D4&gt;=10),"Alta",IF(OR(D4&gt;=5, E4&gt;=5),"Media","Baja"))</f>
        <v>Baja</v>
      </c>
      <c r="C4" s="17">
        <v>5</v>
      </c>
      <c r="D4" s="6">
        <v>4</v>
      </c>
      <c r="E4" s="6">
        <v>3</v>
      </c>
      <c r="F4">
        <f>((C4*D4)*(1+(E4/10)))*(1+(100-I3)/100)</f>
        <v>52</v>
      </c>
      <c r="G4">
        <f>F4/8</f>
        <v>6.5</v>
      </c>
      <c r="I4">
        <v>70</v>
      </c>
    </row>
    <row r="5" spans="1:10" x14ac:dyDescent="0.25">
      <c r="A5" t="s">
        <v>4</v>
      </c>
      <c r="B5" s="25" t="str">
        <f t="shared" ref="B5:B11" si="0">IF(OR(E5&gt;=10, D5&gt;=10),"Alta",IF(OR(D5&gt;=5, E5&gt;=5),"Media","Baja"))</f>
        <v>Baja</v>
      </c>
      <c r="C5" s="17">
        <v>1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  <c r="I5">
        <v>70</v>
      </c>
    </row>
    <row r="6" spans="1:10" x14ac:dyDescent="0.25">
      <c r="A6" t="s">
        <v>5</v>
      </c>
      <c r="B6" s="25" t="str">
        <f t="shared" si="0"/>
        <v>Baja</v>
      </c>
      <c r="C6" s="17">
        <v>0.5</v>
      </c>
      <c r="D6" s="6">
        <v>1</v>
      </c>
      <c r="E6" s="6">
        <v>0</v>
      </c>
      <c r="F6">
        <f>((C6*D6)*(1+(E6/10)))*(1+(100-I3)/100)</f>
        <v>1</v>
      </c>
      <c r="G6">
        <f t="shared" ref="G6:G30" si="1">F6/8</f>
        <v>0.125</v>
      </c>
      <c r="I6">
        <v>70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33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37</v>
      </c>
      <c r="B10" s="25" t="str">
        <f t="shared" si="0"/>
        <v>Baja</v>
      </c>
      <c r="C10" s="17">
        <v>1</v>
      </c>
      <c r="D10" s="6">
        <v>1</v>
      </c>
      <c r="E10" s="6">
        <v>0</v>
      </c>
      <c r="F10">
        <f>((C10*D10)*(1+(E10/10)))*(1+(100-I3)/100)</f>
        <v>2</v>
      </c>
      <c r="G10">
        <f t="shared" si="1"/>
        <v>0.25</v>
      </c>
      <c r="I10">
        <v>70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 t="shared" si="1"/>
        <v>0</v>
      </c>
      <c r="I11">
        <v>70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26</v>
      </c>
      <c r="B28" s="27"/>
      <c r="C28" s="21"/>
      <c r="D28" s="14"/>
      <c r="E28" s="14"/>
      <c r="F28" s="14">
        <f>SUM(F4:F27)/2</f>
        <v>28.5</v>
      </c>
      <c r="G28" s="15">
        <f t="shared" si="1"/>
        <v>3.5625</v>
      </c>
    </row>
    <row r="29" spans="1:8" ht="15.75" thickBot="1" x14ac:dyDescent="0.3">
      <c r="A29" s="8" t="s">
        <v>29</v>
      </c>
      <c r="B29" s="27"/>
      <c r="C29" s="21"/>
      <c r="D29" s="14"/>
      <c r="E29" s="14"/>
      <c r="F29" s="14">
        <f>SUM(F4:F27)</f>
        <v>57</v>
      </c>
      <c r="G29" s="15">
        <f t="shared" si="1"/>
        <v>7.125</v>
      </c>
    </row>
    <row r="30" spans="1:8" ht="15.75" thickBot="1" x14ac:dyDescent="0.3">
      <c r="A30" s="8" t="s">
        <v>30</v>
      </c>
      <c r="B30" s="27"/>
      <c r="C30" s="21"/>
      <c r="D30" s="14"/>
      <c r="E30" s="14"/>
      <c r="F30" s="14">
        <f>F29/4</f>
        <v>14.25</v>
      </c>
      <c r="G30" s="15">
        <f t="shared" si="1"/>
        <v>1.78125</v>
      </c>
    </row>
    <row r="31" spans="1:8" ht="15.75" thickBot="1" x14ac:dyDescent="0.3">
      <c r="A31" s="8" t="s">
        <v>27</v>
      </c>
      <c r="B31" s="27"/>
      <c r="C31" s="21"/>
      <c r="D31" s="14"/>
      <c r="E31" s="14"/>
      <c r="F31" s="14">
        <f>SUM(F4:F27)/10</f>
        <v>5.7</v>
      </c>
      <c r="G31" s="15">
        <f>F31/8</f>
        <v>0.71250000000000002</v>
      </c>
    </row>
    <row r="32" spans="1:8" x14ac:dyDescent="0.25">
      <c r="A32" s="3" t="s">
        <v>25</v>
      </c>
      <c r="F32">
        <f>SUM(F28:F31)</f>
        <v>105.45</v>
      </c>
      <c r="G32">
        <f>SUM(G28:G31)</f>
        <v>13.18125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TAG Compare</vt:lpstr>
      <vt:lpstr>Etiquedas y Combos</vt:lpstr>
      <vt:lpstr>Niveles-EtapasLiq</vt:lpstr>
      <vt:lpstr>Promociones</vt:lpstr>
      <vt:lpstr>Rebajas en Linea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Ainee Padilla</dc:creator>
  <cp:lastModifiedBy>Luis Castor</cp:lastModifiedBy>
  <dcterms:created xsi:type="dcterms:W3CDTF">2012-08-09T22:18:01Z</dcterms:created>
  <dcterms:modified xsi:type="dcterms:W3CDTF">2014-12-17T18:14:18Z</dcterms:modified>
</cp:coreProperties>
</file>