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reggiardo/Desktop/AALE Figures/"/>
    </mc:Choice>
  </mc:AlternateContent>
  <xr:revisionPtr revIDLastSave="0" documentId="13_ncr:1_{4AC6E289-E73A-7B48-BB45-6ECDE2B1C4CA}" xr6:coauthVersionLast="37" xr6:coauthVersionMax="37" xr10:uidLastSave="{00000000-0000-0000-0000-000000000000}"/>
  <bookViews>
    <workbookView xWindow="11060" yWindow="4980" windowWidth="26440" windowHeight="15440" activeTab="2" xr2:uid="{94D7FA15-5FEA-B544-8F4F-990C5077A3F9}"/>
  </bookViews>
  <sheets>
    <sheet name="Ad 24 D3" sheetId="1" r:id="rId1"/>
    <sheet name="Ad 48 D3" sheetId="2" r:id="rId2"/>
    <sheet name="GILA D3" sheetId="3" r:id="rId3"/>
    <sheet name="GILA D8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3" l="1"/>
  <c r="M32" i="3"/>
  <c r="L32" i="3"/>
  <c r="L31" i="3"/>
  <c r="L30" i="3"/>
  <c r="L21" i="2" l="1"/>
  <c r="L22" i="2"/>
  <c r="L23" i="2"/>
  <c r="L20" i="2"/>
  <c r="K23" i="2"/>
  <c r="K22" i="2"/>
  <c r="K21" i="2"/>
  <c r="K20" i="2"/>
  <c r="K13" i="2"/>
  <c r="H13" i="2"/>
  <c r="E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N31" i="3" l="1"/>
  <c r="M31" i="3"/>
  <c r="M30" i="3"/>
  <c r="N30" i="3" s="1"/>
  <c r="M29" i="3"/>
  <c r="N29" i="3" s="1"/>
  <c r="L29" i="3"/>
  <c r="O18" i="1" l="1"/>
  <c r="N18" i="1"/>
  <c r="M18" i="1"/>
  <c r="L18" i="1"/>
  <c r="K18" i="1"/>
  <c r="J18" i="1"/>
  <c r="I18" i="1"/>
  <c r="H18" i="1"/>
  <c r="G18" i="1"/>
  <c r="F18" i="1"/>
  <c r="E18" i="1"/>
  <c r="D18" i="1"/>
  <c r="N17" i="4"/>
  <c r="M17" i="4"/>
  <c r="L17" i="4"/>
  <c r="K17" i="4"/>
  <c r="J17" i="4"/>
  <c r="I17" i="4"/>
  <c r="H17" i="4"/>
  <c r="G17" i="4"/>
  <c r="F17" i="4"/>
  <c r="E17" i="4"/>
  <c r="D17" i="4"/>
  <c r="C17" i="4"/>
  <c r="N16" i="4"/>
  <c r="M16" i="4"/>
  <c r="L16" i="4"/>
  <c r="K16" i="4"/>
  <c r="J16" i="4"/>
  <c r="I16" i="4"/>
  <c r="H16" i="4"/>
  <c r="G16" i="4"/>
  <c r="F16" i="4"/>
  <c r="E16" i="4"/>
  <c r="D16" i="4"/>
  <c r="C16" i="4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N25" i="1" l="1"/>
  <c r="O25" i="1" s="1"/>
  <c r="M25" i="1"/>
  <c r="N28" i="1"/>
  <c r="O28" i="1" s="1"/>
  <c r="M28" i="1"/>
  <c r="N27" i="1"/>
  <c r="O27" i="1" s="1"/>
  <c r="M27" i="1"/>
  <c r="N26" i="1"/>
  <c r="O26" i="1" s="1"/>
  <c r="M26" i="1"/>
</calcChain>
</file>

<file path=xl/sharedStrings.xml><?xml version="1.0" encoding="utf-8"?>
<sst xmlns="http://schemas.openxmlformats.org/spreadsheetml/2006/main" count="84" uniqueCount="45">
  <si>
    <t>ctl dmso</t>
  </si>
  <si>
    <t>ctl aza</t>
  </si>
  <si>
    <t>kras dmso</t>
  </si>
  <si>
    <t>kras aza</t>
  </si>
  <si>
    <t>CTL.DMSO.1</t>
  </si>
  <si>
    <t>CTL.DMSO.2</t>
  </si>
  <si>
    <t>CTL.DMSO.3</t>
  </si>
  <si>
    <t>CTL.AZA.1</t>
  </si>
  <si>
    <t>CTL.AZA.2</t>
  </si>
  <si>
    <t>CTL.AZA.3</t>
  </si>
  <si>
    <t>KRAS.DMSO.1</t>
  </si>
  <si>
    <t>KRAS.DMSO.2</t>
  </si>
  <si>
    <t>KRAS.DMSO.3</t>
  </si>
  <si>
    <t>KRAS.AZA.1</t>
  </si>
  <si>
    <t>KRAS.AZA.2</t>
  </si>
  <si>
    <t>KRAS.AZA.3</t>
  </si>
  <si>
    <t>DMSO 24</t>
  </si>
  <si>
    <t>DNMTI 24</t>
  </si>
  <si>
    <t>DNMTI 48</t>
  </si>
  <si>
    <t>DMSO 48</t>
  </si>
  <si>
    <t>KRAS</t>
  </si>
  <si>
    <t>CTL</t>
  </si>
  <si>
    <t>CTL DMSO 24</t>
  </si>
  <si>
    <t>CTL DNMTI 24</t>
  </si>
  <si>
    <t>KRAS DMSO 24</t>
  </si>
  <si>
    <t>KRAS DNMTI 24</t>
  </si>
  <si>
    <t>CTL DMSO 48</t>
  </si>
  <si>
    <t>CTL DNMTI 48</t>
  </si>
  <si>
    <t>KRAS DMSO 48</t>
  </si>
  <si>
    <t>KRAS DNMTI 48</t>
  </si>
  <si>
    <t xml:space="preserve">CTL </t>
  </si>
  <si>
    <t xml:space="preserve">KRAS DNMTI 24 </t>
  </si>
  <si>
    <t>CTL.DMSO.24.D3</t>
  </si>
  <si>
    <t>KRAS.DMSO.24.D3</t>
  </si>
  <si>
    <t>KRAS.AZA.24.D3</t>
  </si>
  <si>
    <t>CTL.AZA.24.D3</t>
  </si>
  <si>
    <t>AVG</t>
  </si>
  <si>
    <t>SEM</t>
  </si>
  <si>
    <t>SD</t>
  </si>
  <si>
    <t>CTL.DMSO</t>
  </si>
  <si>
    <t>CTL.AZA</t>
  </si>
  <si>
    <t>KRAS.DMSO</t>
  </si>
  <si>
    <t>KRAS.AZA</t>
  </si>
  <si>
    <t>sd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</si>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</sst>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AALE</a:t>
            </a:r>
            <a:r>
              <a:rPr lang="en-US" baseline="0"/>
              <a:t> DNMTi 200uM 24hr D3 Adherent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 24 D3'!$D$17:$O$17</c:f>
              <c:strCache>
                <c:ptCount val="12"/>
                <c:pt idx="0">
                  <c:v>CTL.DMSO.1</c:v>
                </c:pt>
                <c:pt idx="1">
                  <c:v>CTL.DMSO.2</c:v>
                </c:pt>
                <c:pt idx="2">
                  <c:v>CTL.DMSO.3</c:v>
                </c:pt>
                <c:pt idx="3">
                  <c:v>CTL.AZA.1</c:v>
                </c:pt>
                <c:pt idx="4">
                  <c:v>CTL.AZA.2</c:v>
                </c:pt>
                <c:pt idx="5">
                  <c:v>CTL.AZA.3</c:v>
                </c:pt>
                <c:pt idx="6">
                  <c:v>KRAS.DMSO.1</c:v>
                </c:pt>
                <c:pt idx="7">
                  <c:v>KRAS.DMSO.2</c:v>
                </c:pt>
                <c:pt idx="8">
                  <c:v>KRAS.DMSO.3</c:v>
                </c:pt>
                <c:pt idx="9">
                  <c:v>KRAS.AZA.1</c:v>
                </c:pt>
                <c:pt idx="10">
                  <c:v>KRAS.AZA.2</c:v>
                </c:pt>
                <c:pt idx="11">
                  <c:v>KRAS.AZA.3</c:v>
                </c:pt>
              </c:strCache>
            </c:strRef>
          </c:cat>
          <c:val>
            <c:numRef>
              <c:f>'Ad 24 D3'!$D$18:$O$18</c:f>
              <c:numCache>
                <c:formatCode>#0</c:formatCode>
                <c:ptCount val="12"/>
                <c:pt idx="0">
                  <c:v>2043276</c:v>
                </c:pt>
                <c:pt idx="1">
                  <c:v>1323057</c:v>
                </c:pt>
                <c:pt idx="2">
                  <c:v>2622373</c:v>
                </c:pt>
                <c:pt idx="3">
                  <c:v>396938</c:v>
                </c:pt>
                <c:pt idx="4">
                  <c:v>992188</c:v>
                </c:pt>
                <c:pt idx="5">
                  <c:v>631390</c:v>
                </c:pt>
                <c:pt idx="6">
                  <c:v>2253089</c:v>
                </c:pt>
                <c:pt idx="7">
                  <c:v>2080104</c:v>
                </c:pt>
                <c:pt idx="8">
                  <c:v>3251976</c:v>
                </c:pt>
                <c:pt idx="9">
                  <c:v>1676543</c:v>
                </c:pt>
                <c:pt idx="10">
                  <c:v>1568609</c:v>
                </c:pt>
                <c:pt idx="11">
                  <c:v>931946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B-B04D-A611-D809E135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38304"/>
        <c:axId val="73140000"/>
      </c:barChart>
      <c:catAx>
        <c:axId val="73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000"/>
        <c:crosses val="autoZero"/>
        <c:auto val="1"/>
        <c:lblAlgn val="ctr"/>
        <c:lblOffset val="100"/>
        <c:noMultiLvlLbl val="0"/>
      </c:catAx>
      <c:valAx>
        <c:axId val="731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DNMTI ADHERENT CELL TITER-GLO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 24 D3'!$O$25:$O$28</c:f>
                <c:numCache>
                  <c:formatCode>General</c:formatCode>
                  <c:ptCount val="4"/>
                  <c:pt idx="0">
                    <c:v>306853.2530938792</c:v>
                  </c:pt>
                  <c:pt idx="1">
                    <c:v>141351.34838120642</c:v>
                  </c:pt>
                  <c:pt idx="2">
                    <c:v>1459766.4546662681</c:v>
                  </c:pt>
                  <c:pt idx="3">
                    <c:v>803882.88491048256</c:v>
                  </c:pt>
                </c:numCache>
              </c:numRef>
            </c:plus>
            <c:minus>
              <c:numRef>
                <c:f>'Ad 24 D3'!$O$25:$O$28</c:f>
                <c:numCache>
                  <c:formatCode>General</c:formatCode>
                  <c:ptCount val="4"/>
                  <c:pt idx="0">
                    <c:v>306853.2530938792</c:v>
                  </c:pt>
                  <c:pt idx="1">
                    <c:v>141351.34838120642</c:v>
                  </c:pt>
                  <c:pt idx="2">
                    <c:v>1459766.4546662681</c:v>
                  </c:pt>
                  <c:pt idx="3">
                    <c:v>803882.88491048256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 24 D3'!$L$25:$L$28</c:f>
              <c:strCache>
                <c:ptCount val="4"/>
                <c:pt idx="0">
                  <c:v>CTL.DMSO.24.D3</c:v>
                </c:pt>
                <c:pt idx="1">
                  <c:v>CTL.AZA.24.D3</c:v>
                </c:pt>
                <c:pt idx="2">
                  <c:v>KRAS.DMSO.24.D3</c:v>
                </c:pt>
                <c:pt idx="3">
                  <c:v>KRAS.AZA.24.D3</c:v>
                </c:pt>
              </c:strCache>
            </c:strRef>
          </c:cat>
          <c:val>
            <c:numRef>
              <c:f>'Ad 24 D3'!$M$25:$M$28</c:f>
              <c:numCache>
                <c:formatCode>#0</c:formatCode>
                <c:ptCount val="4"/>
                <c:pt idx="0">
                  <c:v>1996235.3333333333</c:v>
                </c:pt>
                <c:pt idx="1">
                  <c:v>673505.33333333337</c:v>
                </c:pt>
                <c:pt idx="2">
                  <c:v>2528389.6666666665</c:v>
                </c:pt>
                <c:pt idx="3">
                  <c:v>1392366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9-8E47-8B6B-ED26B10C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183071"/>
        <c:axId val="135221632"/>
      </c:barChart>
      <c:catAx>
        <c:axId val="176018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1632"/>
        <c:crosses val="autoZero"/>
        <c:auto val="1"/>
        <c:lblAlgn val="ctr"/>
        <c:lblOffset val="100"/>
        <c:noMultiLvlLbl val="0"/>
      </c:catAx>
      <c:valAx>
        <c:axId val="1352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8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AALE DNMTi 100uM</a:t>
            </a:r>
            <a:r>
              <a:rPr lang="en-US" baseline="0"/>
              <a:t> 48 D3</a:t>
            </a:r>
            <a:endParaRPr lang="en-US"/>
          </a:p>
        </c:rich>
      </c:tx>
      <c:layout>
        <c:manualLayout>
          <c:xMode val="edge"/>
          <c:yMode val="edge"/>
          <c:x val="0.39705456518845422"/>
          <c:y val="3.4155597722960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 48 D3'!$B$11:$M$11</c:f>
              <c:strCache>
                <c:ptCount val="12"/>
                <c:pt idx="0">
                  <c:v>CTL.DMSO.1</c:v>
                </c:pt>
                <c:pt idx="1">
                  <c:v>CTL.DMSO.2</c:v>
                </c:pt>
                <c:pt idx="2">
                  <c:v>CTL.DMSO.3</c:v>
                </c:pt>
                <c:pt idx="3">
                  <c:v>CTL.AZA.1</c:v>
                </c:pt>
                <c:pt idx="4">
                  <c:v>CTL.AZA.2</c:v>
                </c:pt>
                <c:pt idx="5">
                  <c:v>CTL.AZA.2</c:v>
                </c:pt>
                <c:pt idx="6">
                  <c:v>KRAS.DMSO.1</c:v>
                </c:pt>
                <c:pt idx="7">
                  <c:v>KRAS.DMSO.2</c:v>
                </c:pt>
                <c:pt idx="8">
                  <c:v>KRAS.DMSO.3</c:v>
                </c:pt>
                <c:pt idx="9">
                  <c:v>KRAS.AZA.1</c:v>
                </c:pt>
                <c:pt idx="10">
                  <c:v>KRAS.AZA.2</c:v>
                </c:pt>
                <c:pt idx="11">
                  <c:v>KRAS.AZA.3</c:v>
                </c:pt>
              </c:strCache>
            </c:strRef>
          </c:cat>
          <c:val>
            <c:numRef>
              <c:f>'Ad 48 D3'!$B$12:$M$12</c:f>
              <c:numCache>
                <c:formatCode>#0</c:formatCode>
                <c:ptCount val="12"/>
                <c:pt idx="0">
                  <c:v>1778636</c:v>
                </c:pt>
                <c:pt idx="1">
                  <c:v>2314077</c:v>
                </c:pt>
                <c:pt idx="2">
                  <c:v>2200020</c:v>
                </c:pt>
                <c:pt idx="3">
                  <c:v>1644495</c:v>
                </c:pt>
                <c:pt idx="4">
                  <c:v>1693049</c:v>
                </c:pt>
                <c:pt idx="5">
                  <c:v>326892</c:v>
                </c:pt>
                <c:pt idx="6">
                  <c:v>2501278</c:v>
                </c:pt>
                <c:pt idx="7">
                  <c:v>2722565</c:v>
                </c:pt>
                <c:pt idx="8">
                  <c:v>542888</c:v>
                </c:pt>
                <c:pt idx="9">
                  <c:v>1953491</c:v>
                </c:pt>
                <c:pt idx="10">
                  <c:v>1955829</c:v>
                </c:pt>
                <c:pt idx="11">
                  <c:v>1057614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4-E446-9542-50A0FF73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42496"/>
        <c:axId val="73744192"/>
      </c:barChart>
      <c:catAx>
        <c:axId val="737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4192"/>
        <c:crosses val="autoZero"/>
        <c:auto val="1"/>
        <c:lblAlgn val="ctr"/>
        <c:lblOffset val="100"/>
        <c:noMultiLvlLbl val="0"/>
      </c:catAx>
      <c:valAx>
        <c:axId val="737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48hr</a:t>
            </a:r>
            <a:r>
              <a:rPr lang="en-US" baseline="0"/>
              <a:t> 100uM AZA D3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 48 D3'!$L$20:$L$23</c:f>
                <c:numCache>
                  <c:formatCode>General</c:formatCode>
                  <c:ptCount val="4"/>
                  <c:pt idx="0">
                    <c:v>132953.70110124248</c:v>
                  </c:pt>
                  <c:pt idx="1">
                    <c:v>365392.74178229808</c:v>
                  </c:pt>
                  <c:pt idx="2">
                    <c:v>565529.94330123346</c:v>
                  </c:pt>
                  <c:pt idx="3">
                    <c:v>244145.61923679587</c:v>
                  </c:pt>
                </c:numCache>
              </c:numRef>
            </c:plus>
            <c:minus>
              <c:numRef>
                <c:f>'Ad 48 D3'!$L$20:$L$23</c:f>
                <c:numCache>
                  <c:formatCode>General</c:formatCode>
                  <c:ptCount val="4"/>
                  <c:pt idx="0">
                    <c:v>132953.70110124248</c:v>
                  </c:pt>
                  <c:pt idx="1">
                    <c:v>365392.74178229808</c:v>
                  </c:pt>
                  <c:pt idx="2">
                    <c:v>565529.94330123346</c:v>
                  </c:pt>
                  <c:pt idx="3">
                    <c:v>244145.61923679587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 48 D3'!$I$20:$I$23</c:f>
              <c:strCache>
                <c:ptCount val="4"/>
                <c:pt idx="0">
                  <c:v>CTL.DMSO</c:v>
                </c:pt>
                <c:pt idx="1">
                  <c:v>CTL.AZA</c:v>
                </c:pt>
                <c:pt idx="2">
                  <c:v>KRAS.DMSO</c:v>
                </c:pt>
                <c:pt idx="3">
                  <c:v>KRAS.AZA</c:v>
                </c:pt>
              </c:strCache>
            </c:strRef>
          </c:cat>
          <c:val>
            <c:numRef>
              <c:f>'Ad 48 D3'!$J$20:$J$23</c:f>
              <c:numCache>
                <c:formatCode>0</c:formatCode>
                <c:ptCount val="4"/>
                <c:pt idx="0">
                  <c:v>2097577.6666666665</c:v>
                </c:pt>
                <c:pt idx="1">
                  <c:v>1221478.6666666667</c:v>
                </c:pt>
                <c:pt idx="2">
                  <c:v>1922243.6666666667</c:v>
                </c:pt>
                <c:pt idx="3">
                  <c:v>1655644.6666666667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2-1E4E-8A76-43283AEF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556511"/>
        <c:axId val="1808736351"/>
      </c:barChart>
      <c:catAx>
        <c:axId val="184655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36351"/>
        <c:crosses val="autoZero"/>
        <c:auto val="1"/>
        <c:lblAlgn val="ctr"/>
        <c:lblOffset val="100"/>
        <c:noMultiLvlLbl val="0"/>
      </c:catAx>
      <c:valAx>
        <c:axId val="18087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'GILA D3'!$B$23:$M$23</c:f>
              <c:strCache>
                <c:ptCount val="10"/>
                <c:pt idx="0">
                  <c:v>CTL DMSO 24</c:v>
                </c:pt>
                <c:pt idx="3">
                  <c:v>CTL DNMTI 24</c:v>
                </c:pt>
                <c:pt idx="6">
                  <c:v>KRAS DMSO 24</c:v>
                </c:pt>
                <c:pt idx="9">
                  <c:v>KRAS DNMTI 24</c:v>
                </c:pt>
              </c:strCache>
            </c:strRef>
          </c:cat>
          <c:val>
            <c:numRef>
              <c:f>'GILA D3'!$B$24:$M$24</c:f>
              <c:numCache>
                <c:formatCode>#0</c:formatCode>
                <c:ptCount val="12"/>
                <c:pt idx="0">
                  <c:v>57202</c:v>
                </c:pt>
                <c:pt idx="1">
                  <c:v>1697102</c:v>
                </c:pt>
                <c:pt idx="2">
                  <c:v>1957390</c:v>
                </c:pt>
                <c:pt idx="3">
                  <c:v>5401</c:v>
                </c:pt>
                <c:pt idx="4">
                  <c:v>815781</c:v>
                </c:pt>
                <c:pt idx="5">
                  <c:v>1591229</c:v>
                </c:pt>
                <c:pt idx="6">
                  <c:v>5103607</c:v>
                </c:pt>
                <c:pt idx="7">
                  <c:v>6425554</c:v>
                </c:pt>
                <c:pt idx="8">
                  <c:v>7662625</c:v>
                </c:pt>
                <c:pt idx="9" formatCode="General">
                  <c:v>6318270</c:v>
                </c:pt>
                <c:pt idx="10" formatCode="General">
                  <c:v>7149130</c:v>
                </c:pt>
                <c:pt idx="11" formatCode="General">
                  <c:v>7778399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8-2946-B994-DDFAA80F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7551"/>
        <c:axId val="496591103"/>
      </c:barChart>
      <c:catAx>
        <c:axId val="482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1103"/>
        <c:crosses val="autoZero"/>
        <c:auto val="1"/>
        <c:lblAlgn val="ctr"/>
        <c:lblOffset val="100"/>
        <c:noMultiLvlLbl val="0"/>
      </c:catAx>
      <c:valAx>
        <c:axId val="4965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'GILA D3'!$B$50:$M$50</c:f>
              <c:strCache>
                <c:ptCount val="10"/>
                <c:pt idx="0">
                  <c:v>CTL DMSO 48</c:v>
                </c:pt>
                <c:pt idx="3">
                  <c:v>CTL DNMTI 48</c:v>
                </c:pt>
                <c:pt idx="6">
                  <c:v>KRAS DMSO 48</c:v>
                </c:pt>
                <c:pt idx="9">
                  <c:v>KRAS DNMTI 48</c:v>
                </c:pt>
              </c:strCache>
            </c:strRef>
          </c:cat>
          <c:val>
            <c:numRef>
              <c:f>'GILA D3'!$B$51:$M$51</c:f>
              <c:numCache>
                <c:formatCode>General</c:formatCode>
                <c:ptCount val="12"/>
                <c:pt idx="0">
                  <c:v>576856</c:v>
                </c:pt>
                <c:pt idx="1">
                  <c:v>625458</c:v>
                </c:pt>
                <c:pt idx="2">
                  <c:v>724049</c:v>
                </c:pt>
                <c:pt idx="3">
                  <c:v>1238842</c:v>
                </c:pt>
                <c:pt idx="4">
                  <c:v>1207263</c:v>
                </c:pt>
                <c:pt idx="5">
                  <c:v>950649</c:v>
                </c:pt>
                <c:pt idx="6">
                  <c:v>3828423</c:v>
                </c:pt>
                <c:pt idx="7">
                  <c:v>5468026</c:v>
                </c:pt>
                <c:pt idx="8">
                  <c:v>5123625</c:v>
                </c:pt>
                <c:pt idx="9">
                  <c:v>4528781</c:v>
                </c:pt>
                <c:pt idx="10">
                  <c:v>5725340</c:v>
                </c:pt>
                <c:pt idx="11">
                  <c:v>4453844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EB4D-BABC-9404D8A9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63087"/>
        <c:axId val="459277615"/>
      </c:barChart>
      <c:catAx>
        <c:axId val="4544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7615"/>
        <c:crosses val="autoZero"/>
        <c:auto val="1"/>
        <c:lblAlgn val="ctr"/>
        <c:lblOffset val="100"/>
        <c:noMultiLvlLbl val="0"/>
      </c:catAx>
      <c:valAx>
        <c:axId val="4592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DNMTI</a:t>
            </a:r>
            <a:r>
              <a:rPr lang="en-US" baseline="0"/>
              <a:t> GILA CELL TITER-GLO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'GILA D3'!$N$29:$N$32</c:f>
                <c:numCache>
                  <c:formatCode>General</c:formatCode>
                  <c:ptCount val="4"/>
                  <c:pt idx="0">
                    <c:v>485635.75316424901</c:v>
                  </c:pt>
                  <c:pt idx="1">
                    <c:v>373813.4705521221</c:v>
                  </c:pt>
                  <c:pt idx="2">
                    <c:v>603276.90510135284</c:v>
                  </c:pt>
                  <c:pt idx="3">
                    <c:v>345247.33542040392</c:v>
                  </c:pt>
                </c:numCache>
              </c:numRef>
            </c:plus>
            <c:minus>
              <c:numRef>
                <c:f>'GILA D3'!$N$29:$N$32</c:f>
                <c:numCache>
                  <c:formatCode>General</c:formatCode>
                  <c:ptCount val="4"/>
                  <c:pt idx="0">
                    <c:v>485635.75316424901</c:v>
                  </c:pt>
                  <c:pt idx="1">
                    <c:v>373813.4705521221</c:v>
                  </c:pt>
                  <c:pt idx="2">
                    <c:v>603276.90510135284</c:v>
                  </c:pt>
                  <c:pt idx="3">
                    <c:v>345247.33542040392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'GILA D3'!$K$29:$K$32</c:f>
              <c:strCache>
                <c:ptCount val="4"/>
                <c:pt idx="0">
                  <c:v>CTL.DMSO.24.D3</c:v>
                </c:pt>
                <c:pt idx="1">
                  <c:v>CTL.AZA.24.D3</c:v>
                </c:pt>
                <c:pt idx="2">
                  <c:v>KRAS.DMSO.24.D3</c:v>
                </c:pt>
                <c:pt idx="3">
                  <c:v>KRAS.AZA.24.D3</c:v>
                </c:pt>
              </c:strCache>
            </c:strRef>
          </c:cat>
          <c:val>
            <c:numRef>
              <c:f>'GILA D3'!$L$29:$L$32</c:f>
              <c:numCache>
                <c:formatCode>#0</c:formatCode>
                <c:ptCount val="4"/>
                <c:pt idx="0">
                  <c:v>1237231.3333333333</c:v>
                </c:pt>
                <c:pt idx="1">
                  <c:v>804137</c:v>
                </c:pt>
                <c:pt idx="2">
                  <c:v>6397262</c:v>
                </c:pt>
                <c:pt idx="3">
                  <c:v>7081933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6-B54E-9CE8-EE57B690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057247"/>
        <c:axId val="135845728"/>
      </c:barChart>
      <c:catAx>
        <c:axId val="17550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5728"/>
        <c:crosses val="autoZero"/>
        <c:auto val="1"/>
        <c:lblAlgn val="ctr"/>
        <c:lblOffset val="100"/>
        <c:noMultiLvlLbl val="0"/>
      </c:catAx>
      <c:valAx>
        <c:axId val="1358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'GILA D8'!$C$21:$N$21</c:f>
              <c:strCache>
                <c:ptCount val="10"/>
                <c:pt idx="0">
                  <c:v>CTL DMSO 24</c:v>
                </c:pt>
                <c:pt idx="3">
                  <c:v>CTL DNMTI 24</c:v>
                </c:pt>
                <c:pt idx="6">
                  <c:v>KRAS DMSO 24</c:v>
                </c:pt>
                <c:pt idx="9">
                  <c:v>KRAS DNMTI 24 </c:v>
                </c:pt>
              </c:strCache>
            </c:strRef>
          </c:cat>
          <c:val>
            <c:numRef>
              <c:f>'GILA D8'!$C$22:$N$22</c:f>
              <c:numCache>
                <c:formatCode>General</c:formatCode>
                <c:ptCount val="12"/>
                <c:pt idx="0">
                  <c:v>590717</c:v>
                </c:pt>
                <c:pt idx="1">
                  <c:v>936191</c:v>
                </c:pt>
                <c:pt idx="2">
                  <c:v>1091508</c:v>
                </c:pt>
                <c:pt idx="3">
                  <c:v>818260</c:v>
                </c:pt>
                <c:pt idx="4">
                  <c:v>766882</c:v>
                </c:pt>
                <c:pt idx="5">
                  <c:v>857831</c:v>
                </c:pt>
                <c:pt idx="6">
                  <c:v>3192513</c:v>
                </c:pt>
                <c:pt idx="7">
                  <c:v>3612480</c:v>
                </c:pt>
                <c:pt idx="8">
                  <c:v>4292960</c:v>
                </c:pt>
                <c:pt idx="9">
                  <c:v>2934041</c:v>
                </c:pt>
                <c:pt idx="10">
                  <c:v>3685245</c:v>
                </c:pt>
                <c:pt idx="11">
                  <c:v>3214517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E-1A4C-88F9-91453CFD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10959"/>
        <c:axId val="419076591"/>
      </c:barChart>
      <c:catAx>
        <c:axId val="45521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591"/>
        <c:crosses val="autoZero"/>
        <c:auto val="1"/>
        <c:lblAlgn val="ctr"/>
        <c:lblOffset val="100"/>
        <c:noMultiLvlLbl val="0"/>
      </c:catAx>
      <c:valAx>
        <c:axId val="4190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'GILA D8'!$C$44:$N$44</c:f>
              <c:strCache>
                <c:ptCount val="10"/>
                <c:pt idx="0">
                  <c:v>CTL DMSO 48</c:v>
                </c:pt>
                <c:pt idx="3">
                  <c:v>CTL DNMTI 48</c:v>
                </c:pt>
                <c:pt idx="6">
                  <c:v>KRAS DMSO 48</c:v>
                </c:pt>
                <c:pt idx="9">
                  <c:v>KRAS DNMTI 48</c:v>
                </c:pt>
              </c:strCache>
            </c:strRef>
          </c:cat>
          <c:val>
            <c:numRef>
              <c:f>'GILA D8'!$C$45:$N$45</c:f>
              <c:numCache>
                <c:formatCode>General</c:formatCode>
                <c:ptCount val="12"/>
                <c:pt idx="0">
                  <c:v>410971</c:v>
                </c:pt>
                <c:pt idx="1">
                  <c:v>401224</c:v>
                </c:pt>
                <c:pt idx="2">
                  <c:v>408077</c:v>
                </c:pt>
                <c:pt idx="3">
                  <c:v>357423</c:v>
                </c:pt>
                <c:pt idx="4">
                  <c:v>316992</c:v>
                </c:pt>
                <c:pt idx="5">
                  <c:v>411926</c:v>
                </c:pt>
                <c:pt idx="6">
                  <c:v>1714757</c:v>
                </c:pt>
                <c:pt idx="7">
                  <c:v>2355577</c:v>
                </c:pt>
                <c:pt idx="8">
                  <c:v>2186247</c:v>
                </c:pt>
                <c:pt idx="9">
                  <c:v>1779643</c:v>
                </c:pt>
                <c:pt idx="10">
                  <c:v>2208335</c:v>
                </c:pt>
                <c:pt idx="11">
                  <c:v>1674801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4-AF49-8EB1-B952D039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88047"/>
        <c:axId val="515526063"/>
      </c:barChart>
      <c:catAx>
        <c:axId val="824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26063"/>
        <c:crosses val="autoZero"/>
        <c:auto val="1"/>
        <c:lblAlgn val="ctr"/>
        <c:lblOffset val="100"/>
        <c:noMultiLvlLbl val="0"/>
      </c:catAx>
      <c:valAx>
        <c:axId val="5155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19</xdr:row>
      <xdr:rowOff>120650</xdr:rowOff>
    </xdr:from>
    <xdr:to>
      <xdr:col>8</xdr:col>
      <xdr:colOff>330200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A9BB6-9496-EE49-B8DC-36B0054A1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32</xdr:row>
      <xdr:rowOff>95250</xdr:rowOff>
    </xdr:from>
    <xdr:to>
      <xdr:col>14</xdr:col>
      <xdr:colOff>355600</xdr:colOff>
      <xdr:row>45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206B9-C4FC-A24E-8EE0-517A2BCC3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15</xdr:row>
      <xdr:rowOff>95250</xdr:rowOff>
    </xdr:from>
    <xdr:to>
      <xdr:col>7</xdr:col>
      <xdr:colOff>368300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A3E25-A897-C74A-BEF5-BF2CA69E2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29</xdr:row>
      <xdr:rowOff>12700</xdr:rowOff>
    </xdr:from>
    <xdr:to>
      <xdr:col>13</xdr:col>
      <xdr:colOff>254000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E1965-6D83-A64E-BDFF-3F348E0B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25</xdr:row>
      <xdr:rowOff>107950</xdr:rowOff>
    </xdr:from>
    <xdr:to>
      <xdr:col>8</xdr:col>
      <xdr:colOff>152400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ACD4B-78E5-E145-B98A-29EA85FBB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53</xdr:row>
      <xdr:rowOff>101600</xdr:rowOff>
    </xdr:from>
    <xdr:to>
      <xdr:col>16</xdr:col>
      <xdr:colOff>304800</xdr:colOff>
      <xdr:row>70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3D796-7C51-6E40-B14C-EFE5F21B8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501650</xdr:colOff>
      <xdr:row>32</xdr:row>
      <xdr:rowOff>196850</xdr:rowOff>
    </xdr:from>
    <xdr:to>
      <xdr:col>14</xdr:col>
      <xdr:colOff>247650</xdr:colOff>
      <xdr:row>46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0B738-1F6A-114E-AD9C-0B9FB8341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22</xdr:row>
      <xdr:rowOff>171450</xdr:rowOff>
    </xdr:from>
    <xdr:to>
      <xdr:col>10</xdr:col>
      <xdr:colOff>768350</xdr:colOff>
      <xdr:row>36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EEB38-A76C-F14A-8C86-786F680C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48</xdr:row>
      <xdr:rowOff>6350</xdr:rowOff>
    </xdr:from>
    <xdr:to>
      <xdr:col>11</xdr:col>
      <xdr:colOff>95250</xdr:colOff>
      <xdr:row>61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E0F73-C518-FA41-A23E-899C7A184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3A0D-2D1F-964B-9086-F49EE65E2AC0}">
  <dimension ref="A1:O28"/>
  <sheetViews>
    <sheetView topLeftCell="C16" workbookViewId="0">
      <selection activeCell="E18" sqref="E18"/>
    </sheetView>
  </sheetViews>
  <sheetFormatPr baseColWidth="10" defaultRowHeight="16" x14ac:dyDescent="0.2"/>
  <cols>
    <col min="12" max="12" width="25.33203125" customWidth="1"/>
  </cols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8" spans="1: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2" spans="1:15" x14ac:dyDescent="0.2">
      <c r="D12" s="6" t="s">
        <v>0</v>
      </c>
      <c r="E12" s="6"/>
      <c r="F12" s="6"/>
      <c r="G12" s="6" t="s">
        <v>1</v>
      </c>
      <c r="H12" s="6"/>
      <c r="I12" s="6"/>
      <c r="J12" s="6" t="s">
        <v>2</v>
      </c>
      <c r="K12" s="6"/>
      <c r="L12" s="6"/>
      <c r="M12" s="6" t="s">
        <v>3</v>
      </c>
      <c r="N12" s="6"/>
      <c r="O12" s="6"/>
    </row>
    <row r="13" spans="1:15" x14ac:dyDescent="0.2">
      <c r="D13" s="1">
        <v>887949</v>
      </c>
      <c r="E13" s="1">
        <v>506849</v>
      </c>
      <c r="F13" s="1">
        <v>1064768</v>
      </c>
      <c r="G13" s="1">
        <v>158359</v>
      </c>
      <c r="H13" s="1">
        <v>383364</v>
      </c>
      <c r="I13" s="1">
        <v>244294.99999999997</v>
      </c>
      <c r="J13" s="1">
        <v>831066</v>
      </c>
      <c r="K13" s="1">
        <v>767744</v>
      </c>
      <c r="L13" s="1">
        <v>1132787</v>
      </c>
      <c r="M13" s="1">
        <v>591928</v>
      </c>
      <c r="N13" s="1">
        <v>525949</v>
      </c>
      <c r="O13" s="1">
        <v>344264</v>
      </c>
    </row>
    <row r="14" spans="1:15" x14ac:dyDescent="0.2">
      <c r="D14" s="1">
        <v>620903</v>
      </c>
      <c r="E14" s="1">
        <v>424650</v>
      </c>
      <c r="F14" s="1">
        <v>853168</v>
      </c>
      <c r="G14" s="1">
        <v>130483.99999999999</v>
      </c>
      <c r="H14" s="1">
        <v>324615</v>
      </c>
      <c r="I14" s="1">
        <v>217234</v>
      </c>
      <c r="J14" s="1">
        <v>778613</v>
      </c>
      <c r="K14" s="1">
        <v>697840</v>
      </c>
      <c r="L14" s="1">
        <v>1078560</v>
      </c>
      <c r="M14" s="1">
        <v>611673</v>
      </c>
      <c r="N14" s="1">
        <v>590568</v>
      </c>
      <c r="O14" s="1">
        <v>350615</v>
      </c>
    </row>
    <row r="15" spans="1:15" x14ac:dyDescent="0.2">
      <c r="D15" s="1">
        <v>534424</v>
      </c>
      <c r="E15" s="1">
        <v>391558</v>
      </c>
      <c r="F15" s="1">
        <v>704437</v>
      </c>
      <c r="G15" s="1">
        <v>108095</v>
      </c>
      <c r="H15" s="1">
        <v>284209</v>
      </c>
      <c r="I15" s="1">
        <v>169861</v>
      </c>
      <c r="J15" s="1">
        <v>643410</v>
      </c>
      <c r="K15" s="1">
        <v>614520</v>
      </c>
      <c r="L15" s="1">
        <v>1040629.0000000001</v>
      </c>
      <c r="M15" s="1">
        <v>472942</v>
      </c>
      <c r="N15" s="1">
        <v>452092</v>
      </c>
      <c r="O15" s="1">
        <v>237067</v>
      </c>
    </row>
    <row r="17" spans="4:15" x14ac:dyDescent="0.2"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</row>
    <row r="18" spans="4:15" x14ac:dyDescent="0.2">
      <c r="D18" s="2">
        <f t="shared" ref="D18:O18" si="0">SUM(D13:D15)</f>
        <v>2043276</v>
      </c>
      <c r="E18" s="2">
        <f t="shared" si="0"/>
        <v>1323057</v>
      </c>
      <c r="F18" s="2">
        <f t="shared" si="0"/>
        <v>2622373</v>
      </c>
      <c r="G18" s="2">
        <f t="shared" si="0"/>
        <v>396938</v>
      </c>
      <c r="H18" s="2">
        <f t="shared" si="0"/>
        <v>992188</v>
      </c>
      <c r="I18" s="2">
        <f t="shared" si="0"/>
        <v>631390</v>
      </c>
      <c r="J18" s="2">
        <f t="shared" si="0"/>
        <v>2253089</v>
      </c>
      <c r="K18" s="2">
        <f t="shared" si="0"/>
        <v>2080104</v>
      </c>
      <c r="L18" s="2">
        <f t="shared" si="0"/>
        <v>3251976</v>
      </c>
      <c r="M18" s="2">
        <f t="shared" si="0"/>
        <v>1676543</v>
      </c>
      <c r="N18" s="2">
        <f t="shared" si="0"/>
        <v>1568609</v>
      </c>
      <c r="O18" s="2">
        <f t="shared" si="0"/>
        <v>931946</v>
      </c>
    </row>
    <row r="20" spans="4:15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4" spans="4:15" x14ac:dyDescent="0.2">
      <c r="M24" t="s">
        <v>36</v>
      </c>
      <c r="N24" t="s">
        <v>38</v>
      </c>
      <c r="O24" t="s">
        <v>37</v>
      </c>
    </row>
    <row r="25" spans="4:15" x14ac:dyDescent="0.2">
      <c r="L25" t="s">
        <v>32</v>
      </c>
      <c r="M25" s="2">
        <f>AVERAGE(D18:F18)</f>
        <v>1996235.3333333333</v>
      </c>
      <c r="N25">
        <f>_xlfn.STDEV.P(D18:F18)</f>
        <v>531485.42482639058</v>
      </c>
      <c r="O25">
        <f>N25/SQRT(3)</f>
        <v>306853.2530938792</v>
      </c>
    </row>
    <row r="26" spans="4:15" x14ac:dyDescent="0.2">
      <c r="L26" t="s">
        <v>35</v>
      </c>
      <c r="M26" s="2">
        <f>AVERAGE(G18:I18)</f>
        <v>673505.33333333337</v>
      </c>
      <c r="N26">
        <f>_xlfn.STDEV.P(G18:I18)</f>
        <v>244827.71711461828</v>
      </c>
      <c r="O26">
        <f t="shared" ref="O26:O28" si="1">N26/SQRT(3)</f>
        <v>141351.34838120642</v>
      </c>
    </row>
    <row r="27" spans="4:15" x14ac:dyDescent="0.2">
      <c r="L27" t="s">
        <v>33</v>
      </c>
      <c r="M27" s="2">
        <f>AVERAGE(J18:L18)</f>
        <v>2528389.6666666665</v>
      </c>
      <c r="N27" s="2">
        <f>AVERAGE(J18:L18)</f>
        <v>2528389.6666666665</v>
      </c>
      <c r="O27">
        <f t="shared" si="1"/>
        <v>1459766.4546662681</v>
      </c>
    </row>
    <row r="28" spans="4:15" x14ac:dyDescent="0.2">
      <c r="L28" t="s">
        <v>34</v>
      </c>
      <c r="M28" s="2">
        <f>AVERAGE(M18:O18)</f>
        <v>1392366</v>
      </c>
      <c r="N28" s="2">
        <f>AVERAGE(M18:O18)</f>
        <v>1392366</v>
      </c>
      <c r="O28">
        <f t="shared" si="1"/>
        <v>803882.88491048256</v>
      </c>
    </row>
  </sheetData>
  <mergeCells count="4">
    <mergeCell ref="D12:F12"/>
    <mergeCell ref="G12:I12"/>
    <mergeCell ref="J12:L12"/>
    <mergeCell ref="M12:O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1AD5-5117-DF45-A08C-DD270CBA986F}">
  <dimension ref="B7:M23"/>
  <sheetViews>
    <sheetView topLeftCell="A15" workbookViewId="0">
      <selection activeCell="O33" sqref="O33"/>
    </sheetView>
  </sheetViews>
  <sheetFormatPr baseColWidth="10" defaultRowHeight="16" x14ac:dyDescent="0.2"/>
  <sheetData>
    <row r="7" spans="2:13" x14ac:dyDescent="0.2">
      <c r="B7" s="6" t="s">
        <v>0</v>
      </c>
      <c r="C7" s="6"/>
      <c r="D7" s="6"/>
      <c r="E7" s="6" t="s">
        <v>1</v>
      </c>
      <c r="F7" s="6"/>
      <c r="G7" s="6"/>
      <c r="H7" s="6" t="s">
        <v>2</v>
      </c>
      <c r="I7" s="6"/>
      <c r="J7" s="6"/>
      <c r="K7" s="6" t="s">
        <v>3</v>
      </c>
      <c r="L7" s="6"/>
      <c r="M7" s="6"/>
    </row>
    <row r="8" spans="2:13" x14ac:dyDescent="0.2">
      <c r="B8" s="1">
        <v>677130</v>
      </c>
      <c r="C8" s="1">
        <v>787565</v>
      </c>
      <c r="D8" s="1">
        <v>724725</v>
      </c>
      <c r="E8" s="1">
        <v>547326</v>
      </c>
      <c r="F8" s="1">
        <v>575609</v>
      </c>
      <c r="G8" s="1">
        <v>116654</v>
      </c>
      <c r="H8" s="1">
        <v>887821.99999999988</v>
      </c>
      <c r="I8" s="1">
        <v>942737.99999999988</v>
      </c>
      <c r="J8" s="1">
        <v>172749</v>
      </c>
      <c r="K8" s="1">
        <v>740777</v>
      </c>
      <c r="L8" s="1">
        <v>690745</v>
      </c>
      <c r="M8" s="1">
        <v>342351</v>
      </c>
    </row>
    <row r="9" spans="2:13" x14ac:dyDescent="0.2">
      <c r="B9" s="1">
        <v>566795</v>
      </c>
      <c r="C9" s="1">
        <v>765979</v>
      </c>
      <c r="D9" s="1">
        <v>792693</v>
      </c>
      <c r="E9" s="1">
        <v>573025</v>
      </c>
      <c r="F9" s="1">
        <v>604324</v>
      </c>
      <c r="G9" s="1">
        <v>115786.99999999999</v>
      </c>
      <c r="H9" s="1">
        <v>809865</v>
      </c>
      <c r="I9" s="1">
        <v>903885</v>
      </c>
      <c r="J9" s="1">
        <v>196728</v>
      </c>
      <c r="K9" s="1">
        <v>629449</v>
      </c>
      <c r="L9" s="1">
        <v>646389</v>
      </c>
      <c r="M9" s="1">
        <v>334748</v>
      </c>
    </row>
    <row r="10" spans="2:13" x14ac:dyDescent="0.2">
      <c r="B10" s="1">
        <v>534711</v>
      </c>
      <c r="C10" s="1">
        <v>760533</v>
      </c>
      <c r="D10" s="1">
        <v>682602</v>
      </c>
      <c r="E10" s="1">
        <v>524143.99999999994</v>
      </c>
      <c r="F10" s="1">
        <v>513116</v>
      </c>
      <c r="G10" s="1">
        <v>94451</v>
      </c>
      <c r="H10" s="1">
        <v>803591</v>
      </c>
      <c r="I10" s="1">
        <v>875942</v>
      </c>
      <c r="J10" s="1">
        <v>173411</v>
      </c>
      <c r="K10" s="1">
        <v>583265</v>
      </c>
      <c r="L10" s="1">
        <v>618695</v>
      </c>
      <c r="M10" s="1">
        <v>380515</v>
      </c>
    </row>
    <row r="11" spans="2:13" x14ac:dyDescent="0.2"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8</v>
      </c>
      <c r="H11" t="s">
        <v>10</v>
      </c>
      <c r="I11" t="s">
        <v>11</v>
      </c>
      <c r="J11" t="s">
        <v>12</v>
      </c>
      <c r="K11" t="s">
        <v>13</v>
      </c>
      <c r="L11" t="s">
        <v>14</v>
      </c>
      <c r="M11" t="s">
        <v>15</v>
      </c>
    </row>
    <row r="12" spans="2:13" x14ac:dyDescent="0.2">
      <c r="B12" s="2">
        <f t="shared" ref="B12:M12" si="0">SUM(B8:B10)</f>
        <v>1778636</v>
      </c>
      <c r="C12" s="2">
        <f t="shared" si="0"/>
        <v>2314077</v>
      </c>
      <c r="D12" s="2">
        <f t="shared" si="0"/>
        <v>2200020</v>
      </c>
      <c r="E12" s="2">
        <f t="shared" si="0"/>
        <v>1644495</v>
      </c>
      <c r="F12" s="2">
        <f t="shared" si="0"/>
        <v>1693049</v>
      </c>
      <c r="G12" s="2">
        <f t="shared" si="0"/>
        <v>326892</v>
      </c>
      <c r="H12" s="2">
        <f t="shared" si="0"/>
        <v>2501278</v>
      </c>
      <c r="I12" s="2">
        <f t="shared" si="0"/>
        <v>2722565</v>
      </c>
      <c r="J12" s="2">
        <f t="shared" si="0"/>
        <v>542888</v>
      </c>
      <c r="K12" s="2">
        <f t="shared" si="0"/>
        <v>1953491</v>
      </c>
      <c r="L12" s="2">
        <f t="shared" si="0"/>
        <v>1955829</v>
      </c>
      <c r="M12" s="2">
        <f t="shared" si="0"/>
        <v>1057614</v>
      </c>
    </row>
    <row r="13" spans="2:13" x14ac:dyDescent="0.2">
      <c r="B13" s="2">
        <f>AVERAGE(B12:D12)</f>
        <v>2097577.6666666665</v>
      </c>
      <c r="E13" s="2">
        <f>AVERAGE(E12:G12)</f>
        <v>1221478.6666666667</v>
      </c>
      <c r="H13" s="2">
        <f>AVERAGE(H12:J12)</f>
        <v>1922243.6666666667</v>
      </c>
      <c r="K13" s="2">
        <f>AVERAGE(K12:M12)</f>
        <v>1655644.6666666667</v>
      </c>
    </row>
    <row r="19" spans="9:12" x14ac:dyDescent="0.2">
      <c r="K19" t="s">
        <v>43</v>
      </c>
      <c r="L19" t="s">
        <v>44</v>
      </c>
    </row>
    <row r="20" spans="9:12" x14ac:dyDescent="0.2">
      <c r="I20" t="s">
        <v>39</v>
      </c>
      <c r="J20" s="3">
        <v>2097577.6666666665</v>
      </c>
      <c r="K20" s="3">
        <f>_xlfn.STDEV.P(B12:D12)</f>
        <v>230282.56536167813</v>
      </c>
      <c r="L20" s="3">
        <f>K20/SQRT(3)</f>
        <v>132953.70110124248</v>
      </c>
    </row>
    <row r="21" spans="9:12" x14ac:dyDescent="0.2">
      <c r="I21" t="s">
        <v>40</v>
      </c>
      <c r="J21" s="3">
        <v>1221478.6666666667</v>
      </c>
      <c r="K21" s="3">
        <f>_xlfn.STDEV.P(E12:G12)</f>
        <v>632878.79348383565</v>
      </c>
      <c r="L21" s="3">
        <f t="shared" ref="L21:L23" si="1">K21/SQRT(3)</f>
        <v>365392.74178229808</v>
      </c>
    </row>
    <row r="22" spans="9:12" x14ac:dyDescent="0.2">
      <c r="I22" t="s">
        <v>41</v>
      </c>
      <c r="J22" s="3">
        <v>1922243.6666666667</v>
      </c>
      <c r="K22" s="3">
        <f>_xlfn.STDEV.P(H12:J12)</f>
        <v>979526.59499928274</v>
      </c>
      <c r="L22" s="3">
        <f t="shared" si="1"/>
        <v>565529.94330123346</v>
      </c>
    </row>
    <row r="23" spans="9:12" x14ac:dyDescent="0.2">
      <c r="I23" t="s">
        <v>42</v>
      </c>
      <c r="J23" s="3">
        <v>1655644.6666666667</v>
      </c>
      <c r="K23" s="3">
        <f>_xlfn.STDEV.P(K12:M12)</f>
        <v>422872.61696349591</v>
      </c>
      <c r="L23" s="3">
        <f t="shared" si="1"/>
        <v>244145.61923679587</v>
      </c>
    </row>
  </sheetData>
  <mergeCells count="4">
    <mergeCell ref="B7:D7"/>
    <mergeCell ref="E7:G7"/>
    <mergeCell ref="H7:J7"/>
    <mergeCell ref="K7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8226-C6BD-0141-943B-019517C7E7D4}">
  <dimension ref="A4:N51"/>
  <sheetViews>
    <sheetView tabSelected="1" topLeftCell="A21" workbookViewId="0">
      <selection activeCell="N32" sqref="N32"/>
    </sheetView>
  </sheetViews>
  <sheetFormatPr baseColWidth="10" defaultRowHeight="16" x14ac:dyDescent="0.2"/>
  <cols>
    <col min="11" max="11" width="20" customWidth="1"/>
  </cols>
  <sheetData>
    <row r="4" spans="1:13" x14ac:dyDescent="0.2">
      <c r="B4" s="6" t="s">
        <v>16</v>
      </c>
      <c r="C4" s="6"/>
      <c r="D4" s="6"/>
      <c r="E4" s="6" t="s">
        <v>19</v>
      </c>
      <c r="F4" s="6"/>
      <c r="G4" s="6"/>
      <c r="H4" s="6" t="s">
        <v>17</v>
      </c>
      <c r="I4" s="6"/>
      <c r="J4" s="6"/>
      <c r="K4" s="6" t="s">
        <v>18</v>
      </c>
      <c r="L4" s="6"/>
      <c r="M4" s="6"/>
    </row>
    <row r="5" spans="1:13" x14ac:dyDescent="0.2">
      <c r="A5" t="s">
        <v>21</v>
      </c>
      <c r="B5" s="1">
        <v>22170</v>
      </c>
      <c r="C5" s="1">
        <v>657834</v>
      </c>
      <c r="D5" s="1">
        <v>766521</v>
      </c>
      <c r="E5" s="1">
        <v>205344</v>
      </c>
      <c r="F5" s="1">
        <v>224258</v>
      </c>
      <c r="G5" s="1">
        <v>259583</v>
      </c>
      <c r="H5" s="1">
        <v>973</v>
      </c>
      <c r="I5" s="1">
        <v>304999</v>
      </c>
      <c r="J5" s="1">
        <v>591412</v>
      </c>
      <c r="K5" s="1">
        <v>428666</v>
      </c>
      <c r="L5" s="1">
        <v>422092</v>
      </c>
      <c r="M5" s="1">
        <v>316264</v>
      </c>
    </row>
    <row r="6" spans="1:13" x14ac:dyDescent="0.2">
      <c r="B6" s="1">
        <v>20417</v>
      </c>
      <c r="C6" s="1">
        <v>621444</v>
      </c>
      <c r="D6" s="1">
        <v>747689</v>
      </c>
      <c r="E6" s="1">
        <v>201141</v>
      </c>
      <c r="F6" s="1">
        <v>225638</v>
      </c>
      <c r="G6" s="1">
        <v>255504</v>
      </c>
      <c r="H6" s="1">
        <v>1340</v>
      </c>
      <c r="I6" s="1">
        <v>289881</v>
      </c>
      <c r="J6" s="1">
        <v>586361</v>
      </c>
      <c r="K6" s="1">
        <v>431203</v>
      </c>
      <c r="L6" s="1">
        <v>420070</v>
      </c>
      <c r="M6" s="1">
        <v>342318</v>
      </c>
    </row>
    <row r="7" spans="1:13" x14ac:dyDescent="0.2">
      <c r="B7" s="1">
        <v>14615</v>
      </c>
      <c r="C7" s="1">
        <v>417824</v>
      </c>
      <c r="D7" s="1">
        <v>443180</v>
      </c>
      <c r="E7" s="1">
        <v>170371</v>
      </c>
      <c r="F7" s="1">
        <v>175562</v>
      </c>
      <c r="G7" s="1">
        <v>208962</v>
      </c>
      <c r="H7" s="1">
        <v>3088</v>
      </c>
      <c r="I7" s="1">
        <v>220901.00000000003</v>
      </c>
      <c r="J7" s="1">
        <v>413456.00000000006</v>
      </c>
      <c r="K7" s="1">
        <v>378973</v>
      </c>
      <c r="L7" s="1">
        <v>365101</v>
      </c>
      <c r="M7" s="1">
        <v>292067</v>
      </c>
    </row>
    <row r="8" spans="1:13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t="s">
        <v>20</v>
      </c>
      <c r="B9" s="1">
        <v>1048898</v>
      </c>
      <c r="C9" s="1">
        <v>1143796</v>
      </c>
      <c r="D9" s="1">
        <v>3060222</v>
      </c>
      <c r="E9" s="1">
        <v>1110755</v>
      </c>
      <c r="F9" s="1">
        <v>2080599.0000000002</v>
      </c>
      <c r="G9" s="1">
        <v>2117640</v>
      </c>
      <c r="H9" s="1">
        <v>1539989</v>
      </c>
      <c r="I9" s="1">
        <v>3426511</v>
      </c>
      <c r="J9" s="1">
        <v>3352814</v>
      </c>
      <c r="K9" s="1">
        <v>1534323</v>
      </c>
      <c r="L9" s="1">
        <v>1674398</v>
      </c>
      <c r="M9" s="1">
        <v>764925</v>
      </c>
    </row>
    <row r="10" spans="1:13" x14ac:dyDescent="0.2">
      <c r="B10" s="1">
        <v>2359504</v>
      </c>
      <c r="C10" s="1">
        <v>2090493</v>
      </c>
      <c r="D10" s="1">
        <v>1575752</v>
      </c>
      <c r="E10" s="1">
        <v>721484</v>
      </c>
      <c r="F10" s="1">
        <v>685127</v>
      </c>
      <c r="G10" s="1">
        <v>476399</v>
      </c>
      <c r="H10" s="1">
        <v>1814296</v>
      </c>
      <c r="I10" s="1">
        <v>1058449</v>
      </c>
      <c r="J10" s="1">
        <v>981470.99999999988</v>
      </c>
      <c r="K10" s="1">
        <v>780002</v>
      </c>
      <c r="L10" s="1">
        <v>1119860</v>
      </c>
      <c r="M10" s="1">
        <v>1669613</v>
      </c>
    </row>
    <row r="11" spans="1:13" x14ac:dyDescent="0.2">
      <c r="B11" s="1">
        <v>1695205</v>
      </c>
      <c r="C11" s="1">
        <v>3191265</v>
      </c>
      <c r="D11" s="1">
        <v>3026651</v>
      </c>
      <c r="E11" s="1">
        <v>1996184</v>
      </c>
      <c r="F11" s="1">
        <v>2702300</v>
      </c>
      <c r="G11" s="1">
        <v>2529586</v>
      </c>
      <c r="H11" s="1">
        <v>2963985</v>
      </c>
      <c r="I11" s="1">
        <v>2664170</v>
      </c>
      <c r="J11" s="1">
        <v>3444114</v>
      </c>
      <c r="K11" s="1">
        <v>2214456</v>
      </c>
      <c r="L11" s="1">
        <v>2931082</v>
      </c>
      <c r="M11" s="1">
        <v>2019306.0000000002</v>
      </c>
    </row>
    <row r="12" spans="1:13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5" spans="1:13" x14ac:dyDescent="0.2">
      <c r="A15" t="s">
        <v>21</v>
      </c>
      <c r="B15" s="2">
        <f t="shared" ref="B15:M15" si="0">SUM(B5:B7)</f>
        <v>57202</v>
      </c>
      <c r="C15" s="2">
        <f t="shared" si="0"/>
        <v>1697102</v>
      </c>
      <c r="D15" s="2">
        <f t="shared" si="0"/>
        <v>1957390</v>
      </c>
      <c r="E15" s="2">
        <f t="shared" si="0"/>
        <v>576856</v>
      </c>
      <c r="F15" s="2">
        <f t="shared" si="0"/>
        <v>625458</v>
      </c>
      <c r="G15" s="2">
        <f t="shared" si="0"/>
        <v>724049</v>
      </c>
      <c r="H15" s="2">
        <f t="shared" si="0"/>
        <v>5401</v>
      </c>
      <c r="I15" s="2">
        <f t="shared" si="0"/>
        <v>815781</v>
      </c>
      <c r="J15" s="2">
        <f t="shared" si="0"/>
        <v>1591229</v>
      </c>
      <c r="K15" s="2">
        <f t="shared" si="0"/>
        <v>1238842</v>
      </c>
      <c r="L15" s="2">
        <f t="shared" si="0"/>
        <v>1207263</v>
      </c>
      <c r="M15" s="2">
        <f t="shared" si="0"/>
        <v>950649</v>
      </c>
    </row>
    <row r="16" spans="1:13" x14ac:dyDescent="0.2">
      <c r="A16" t="s">
        <v>20</v>
      </c>
      <c r="B16" s="2">
        <f t="shared" ref="B16:M16" si="1">SUM(B9:B11)</f>
        <v>5103607</v>
      </c>
      <c r="C16" s="2">
        <f t="shared" si="1"/>
        <v>6425554</v>
      </c>
      <c r="D16" s="2">
        <f t="shared" si="1"/>
        <v>7662625</v>
      </c>
      <c r="E16" s="2">
        <f t="shared" si="1"/>
        <v>3828423</v>
      </c>
      <c r="F16" s="2">
        <f t="shared" si="1"/>
        <v>5468026</v>
      </c>
      <c r="G16" s="2">
        <f t="shared" si="1"/>
        <v>5123625</v>
      </c>
      <c r="H16" s="2">
        <f t="shared" si="1"/>
        <v>6318270</v>
      </c>
      <c r="I16" s="2">
        <f t="shared" si="1"/>
        <v>7149130</v>
      </c>
      <c r="J16" s="2">
        <f t="shared" si="1"/>
        <v>7778399</v>
      </c>
      <c r="K16" s="2">
        <f t="shared" si="1"/>
        <v>4528781</v>
      </c>
      <c r="L16" s="2">
        <f t="shared" si="1"/>
        <v>5725340</v>
      </c>
      <c r="M16" s="2">
        <f t="shared" si="1"/>
        <v>4453844</v>
      </c>
    </row>
    <row r="23" spans="2:14" x14ac:dyDescent="0.2">
      <c r="B23" s="7" t="s">
        <v>22</v>
      </c>
      <c r="C23" s="7"/>
      <c r="D23" s="7"/>
      <c r="E23" s="7" t="s">
        <v>23</v>
      </c>
      <c r="F23" s="7"/>
      <c r="G23" s="7"/>
      <c r="H23" s="7" t="s">
        <v>24</v>
      </c>
      <c r="I23" s="7"/>
      <c r="J23" s="7"/>
      <c r="K23" s="7" t="s">
        <v>25</v>
      </c>
      <c r="L23" s="7"/>
      <c r="M23" s="7"/>
    </row>
    <row r="24" spans="2:14" x14ac:dyDescent="0.2">
      <c r="B24" s="2">
        <v>57202</v>
      </c>
      <c r="C24" s="2">
        <v>1697102</v>
      </c>
      <c r="D24" s="2">
        <v>1957390</v>
      </c>
      <c r="E24" s="2">
        <v>5401</v>
      </c>
      <c r="F24" s="2">
        <v>815781</v>
      </c>
      <c r="G24" s="2">
        <v>1591229</v>
      </c>
      <c r="H24" s="2">
        <v>5103607</v>
      </c>
      <c r="I24" s="2">
        <v>6425554</v>
      </c>
      <c r="J24" s="2">
        <v>7662625</v>
      </c>
      <c r="K24">
        <v>6318270</v>
      </c>
      <c r="L24">
        <v>7149130</v>
      </c>
      <c r="M24">
        <v>7778399</v>
      </c>
    </row>
    <row r="27" spans="2:14" x14ac:dyDescent="0.2">
      <c r="J27" s="4"/>
      <c r="K27" s="4"/>
      <c r="L27" s="4"/>
      <c r="M27" s="4"/>
      <c r="N27" s="4"/>
    </row>
    <row r="28" spans="2:14" x14ac:dyDescent="0.2">
      <c r="J28" s="4"/>
      <c r="K28" s="4"/>
      <c r="L28" s="4" t="s">
        <v>36</v>
      </c>
      <c r="M28" s="4" t="s">
        <v>38</v>
      </c>
      <c r="N28" s="4" t="s">
        <v>37</v>
      </c>
    </row>
    <row r="29" spans="2:14" x14ac:dyDescent="0.2">
      <c r="J29" s="4"/>
      <c r="K29" s="4" t="s">
        <v>32</v>
      </c>
      <c r="L29" s="5">
        <f>AVERAGE(B24:D24)</f>
        <v>1237231.3333333333</v>
      </c>
      <c r="M29" s="4">
        <f>_xlfn.STDEV.P(B24:D24)</f>
        <v>841145.79845245741</v>
      </c>
      <c r="N29" s="4">
        <f>M29/SQRT(3)</f>
        <v>485635.75316424901</v>
      </c>
    </row>
    <row r="30" spans="2:14" x14ac:dyDescent="0.2">
      <c r="J30" s="4"/>
      <c r="K30" s="4" t="s">
        <v>35</v>
      </c>
      <c r="L30" s="5">
        <f>AVERAGE(E24:G24)</f>
        <v>804137</v>
      </c>
      <c r="M30" s="4">
        <f>_xlfn.STDEV.P(E24:G24)</f>
        <v>647463.92354992777</v>
      </c>
      <c r="N30" s="4">
        <f t="shared" ref="N30:N32" si="2">M30/SQRT(3)</f>
        <v>373813.4705521221</v>
      </c>
    </row>
    <row r="31" spans="2:14" x14ac:dyDescent="0.2">
      <c r="J31" s="4"/>
      <c r="K31" s="4" t="s">
        <v>33</v>
      </c>
      <c r="L31" s="5">
        <f>AVERAGE(H24:J24)</f>
        <v>6397262</v>
      </c>
      <c r="M31" s="4">
        <f>_xlfn.STDEV.P(H24:J24)</f>
        <v>1044906.2506684511</v>
      </c>
      <c r="N31" s="4">
        <f t="shared" si="2"/>
        <v>603276.90510135284</v>
      </c>
    </row>
    <row r="32" spans="2:14" x14ac:dyDescent="0.2">
      <c r="J32" s="4"/>
      <c r="K32" s="4" t="s">
        <v>34</v>
      </c>
      <c r="L32" s="5">
        <f>AVERAGE(K24:M24)</f>
        <v>7081933</v>
      </c>
      <c r="M32" s="4">
        <f>_xlfn.STDEV.P(K24:M24)</f>
        <v>597985.92612591363</v>
      </c>
      <c r="N32" s="4">
        <f>M32/SQRT(3)</f>
        <v>345247.33542040392</v>
      </c>
    </row>
    <row r="50" spans="2:13" x14ac:dyDescent="0.2">
      <c r="B50" s="7" t="s">
        <v>26</v>
      </c>
      <c r="C50" s="7"/>
      <c r="D50" s="7"/>
      <c r="E50" s="7" t="s">
        <v>27</v>
      </c>
      <c r="F50" s="7"/>
      <c r="G50" s="7"/>
      <c r="H50" s="7" t="s">
        <v>28</v>
      </c>
      <c r="I50" s="7"/>
      <c r="J50" s="7"/>
      <c r="K50" s="7" t="s">
        <v>29</v>
      </c>
      <c r="L50" s="7"/>
      <c r="M50" s="7"/>
    </row>
    <row r="51" spans="2:13" x14ac:dyDescent="0.2">
      <c r="B51">
        <v>576856</v>
      </c>
      <c r="C51">
        <v>625458</v>
      </c>
      <c r="D51">
        <v>724049</v>
      </c>
      <c r="E51">
        <v>1238842</v>
      </c>
      <c r="F51">
        <v>1207263</v>
      </c>
      <c r="G51">
        <v>950649</v>
      </c>
      <c r="H51">
        <v>3828423</v>
      </c>
      <c r="I51">
        <v>5468026</v>
      </c>
      <c r="J51">
        <v>5123625</v>
      </c>
      <c r="K51">
        <v>4528781</v>
      </c>
      <c r="L51">
        <v>5725340</v>
      </c>
      <c r="M51">
        <v>4453844</v>
      </c>
    </row>
  </sheetData>
  <mergeCells count="12">
    <mergeCell ref="B50:D50"/>
    <mergeCell ref="E50:G50"/>
    <mergeCell ref="H50:J50"/>
    <mergeCell ref="K50:M50"/>
    <mergeCell ref="B4:D4"/>
    <mergeCell ref="E4:G4"/>
    <mergeCell ref="H4:J4"/>
    <mergeCell ref="K4:M4"/>
    <mergeCell ref="B23:D23"/>
    <mergeCell ref="E23:G23"/>
    <mergeCell ref="H23:J23"/>
    <mergeCell ref="K23:M2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E18F-67AD-294C-9973-02173E3EDDF2}">
  <dimension ref="B5:N45"/>
  <sheetViews>
    <sheetView topLeftCell="A18" workbookViewId="0">
      <selection activeCell="M53" sqref="M53"/>
    </sheetView>
  </sheetViews>
  <sheetFormatPr baseColWidth="10" defaultRowHeight="16" x14ac:dyDescent="0.2"/>
  <sheetData>
    <row r="5" spans="2:14" x14ac:dyDescent="0.2">
      <c r="C5" t="s">
        <v>16</v>
      </c>
      <c r="F5" t="s">
        <v>19</v>
      </c>
      <c r="I5" t="s">
        <v>17</v>
      </c>
      <c r="L5" t="s">
        <v>18</v>
      </c>
    </row>
    <row r="6" spans="2:14" x14ac:dyDescent="0.2">
      <c r="B6" t="s">
        <v>21</v>
      </c>
      <c r="C6" s="1">
        <v>382118</v>
      </c>
      <c r="D6" s="1">
        <v>489576</v>
      </c>
      <c r="E6" s="1">
        <v>554534</v>
      </c>
      <c r="F6" s="1">
        <v>201996</v>
      </c>
      <c r="G6" s="1">
        <v>190118</v>
      </c>
      <c r="H6" s="1">
        <v>213736</v>
      </c>
      <c r="I6" s="1">
        <v>390632</v>
      </c>
      <c r="J6" s="1">
        <v>376056</v>
      </c>
      <c r="K6" s="1">
        <v>447068.99999999994</v>
      </c>
      <c r="L6" s="1">
        <v>178160</v>
      </c>
      <c r="M6" s="1">
        <v>158780</v>
      </c>
      <c r="N6" s="1">
        <v>183795</v>
      </c>
    </row>
    <row r="7" spans="2:14" x14ac:dyDescent="0.2">
      <c r="C7" s="1">
        <v>206277</v>
      </c>
      <c r="D7" s="1">
        <v>443051</v>
      </c>
      <c r="E7" s="1">
        <v>533332</v>
      </c>
      <c r="F7" s="1">
        <v>206444.99999999997</v>
      </c>
      <c r="G7" s="1">
        <v>208589</v>
      </c>
      <c r="H7" s="1">
        <v>191329</v>
      </c>
      <c r="I7" s="1">
        <v>424064.99999999994</v>
      </c>
      <c r="J7" s="1">
        <v>387490</v>
      </c>
      <c r="K7" s="1">
        <v>407449</v>
      </c>
      <c r="L7" s="1">
        <v>176793</v>
      </c>
      <c r="M7" s="1">
        <v>156158</v>
      </c>
      <c r="N7" s="1">
        <v>226519.99999999997</v>
      </c>
    </row>
    <row r="8" spans="2:14" x14ac:dyDescent="0.2">
      <c r="C8" s="1">
        <v>2322</v>
      </c>
      <c r="D8" s="1">
        <v>3564</v>
      </c>
      <c r="E8" s="1">
        <v>3642</v>
      </c>
      <c r="F8" s="1">
        <v>2530</v>
      </c>
      <c r="G8" s="1">
        <v>2517</v>
      </c>
      <c r="H8" s="1">
        <v>3012</v>
      </c>
      <c r="I8" s="1">
        <v>3563.0000000000005</v>
      </c>
      <c r="J8" s="1">
        <v>3336</v>
      </c>
      <c r="K8" s="1">
        <v>3313.0000000000005</v>
      </c>
      <c r="L8" s="1">
        <v>2470</v>
      </c>
      <c r="M8" s="1">
        <v>2054</v>
      </c>
      <c r="N8" s="1">
        <v>1611</v>
      </c>
    </row>
    <row r="9" spans="2:14" x14ac:dyDescent="0.2">
      <c r="B9" t="s">
        <v>20</v>
      </c>
      <c r="C9" s="1">
        <v>1591678</v>
      </c>
      <c r="D9" s="1">
        <v>1611138</v>
      </c>
      <c r="E9" s="1">
        <v>2125895</v>
      </c>
      <c r="F9" s="1">
        <v>729020</v>
      </c>
      <c r="G9" s="1">
        <v>979326</v>
      </c>
      <c r="H9" s="1">
        <v>1362201</v>
      </c>
      <c r="I9" s="1">
        <v>1721021</v>
      </c>
      <c r="J9" s="1">
        <v>1369002</v>
      </c>
      <c r="K9" s="1">
        <v>1709846</v>
      </c>
      <c r="L9" s="1">
        <v>947733</v>
      </c>
      <c r="M9" s="1">
        <v>793437</v>
      </c>
      <c r="N9" s="1">
        <v>1051004</v>
      </c>
    </row>
    <row r="10" spans="2:14" x14ac:dyDescent="0.2">
      <c r="C10" s="1">
        <v>1598231</v>
      </c>
      <c r="D10" s="1">
        <v>1997222</v>
      </c>
      <c r="E10" s="1">
        <v>2163035</v>
      </c>
      <c r="F10" s="1">
        <v>982764</v>
      </c>
      <c r="G10" s="1">
        <v>1373447</v>
      </c>
      <c r="H10" s="1">
        <v>821606</v>
      </c>
      <c r="I10" s="1">
        <v>1210059</v>
      </c>
      <c r="J10" s="1">
        <v>2312205</v>
      </c>
      <c r="K10" s="1">
        <v>1501467</v>
      </c>
      <c r="L10" s="1">
        <v>829485</v>
      </c>
      <c r="M10" s="1">
        <v>1412464</v>
      </c>
      <c r="N10" s="1">
        <v>622428</v>
      </c>
    </row>
    <row r="11" spans="2:14" x14ac:dyDescent="0.2">
      <c r="C11" s="1">
        <v>2604</v>
      </c>
      <c r="D11" s="1">
        <v>4120</v>
      </c>
      <c r="E11" s="1">
        <v>4029.9999999999995</v>
      </c>
      <c r="F11" s="1">
        <v>2973</v>
      </c>
      <c r="G11" s="1">
        <v>2804</v>
      </c>
      <c r="H11" s="1">
        <v>2440</v>
      </c>
      <c r="I11" s="1">
        <v>2961</v>
      </c>
      <c r="J11" s="1">
        <v>4038.0000000000005</v>
      </c>
      <c r="K11" s="1">
        <v>3204</v>
      </c>
      <c r="L11" s="1">
        <v>2425</v>
      </c>
      <c r="M11" s="1">
        <v>2434</v>
      </c>
      <c r="N11" s="1">
        <v>1369</v>
      </c>
    </row>
    <row r="12" spans="2:14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6" spans="2:14" x14ac:dyDescent="0.2">
      <c r="B16" t="s">
        <v>30</v>
      </c>
      <c r="C16" s="2">
        <f t="shared" ref="C16:N16" si="0">SUM(C6:C8)</f>
        <v>590717</v>
      </c>
      <c r="D16" s="2">
        <f t="shared" si="0"/>
        <v>936191</v>
      </c>
      <c r="E16" s="2">
        <f t="shared" si="0"/>
        <v>1091508</v>
      </c>
      <c r="F16" s="2">
        <f t="shared" si="0"/>
        <v>410971</v>
      </c>
      <c r="G16" s="2">
        <f t="shared" si="0"/>
        <v>401224</v>
      </c>
      <c r="H16" s="2">
        <f t="shared" si="0"/>
        <v>408077</v>
      </c>
      <c r="I16" s="2">
        <f t="shared" si="0"/>
        <v>818260</v>
      </c>
      <c r="J16" s="2">
        <f t="shared" si="0"/>
        <v>766882</v>
      </c>
      <c r="K16" s="2">
        <f t="shared" si="0"/>
        <v>857831</v>
      </c>
      <c r="L16" s="2">
        <f t="shared" si="0"/>
        <v>357423</v>
      </c>
      <c r="M16" s="2">
        <f t="shared" si="0"/>
        <v>316992</v>
      </c>
      <c r="N16" s="2">
        <f t="shared" si="0"/>
        <v>411926</v>
      </c>
    </row>
    <row r="17" spans="2:14" x14ac:dyDescent="0.2">
      <c r="B17" t="s">
        <v>20</v>
      </c>
      <c r="C17" s="2">
        <f t="shared" ref="C17:N17" si="1">SUM(C9:C11)</f>
        <v>3192513</v>
      </c>
      <c r="D17" s="2">
        <f t="shared" si="1"/>
        <v>3612480</v>
      </c>
      <c r="E17" s="2">
        <f t="shared" si="1"/>
        <v>4292960</v>
      </c>
      <c r="F17" s="2">
        <f t="shared" si="1"/>
        <v>1714757</v>
      </c>
      <c r="G17" s="2">
        <f t="shared" si="1"/>
        <v>2355577</v>
      </c>
      <c r="H17" s="2">
        <f t="shared" si="1"/>
        <v>2186247</v>
      </c>
      <c r="I17" s="2">
        <f t="shared" si="1"/>
        <v>2934041</v>
      </c>
      <c r="J17" s="2">
        <f t="shared" si="1"/>
        <v>3685245</v>
      </c>
      <c r="K17" s="2">
        <f t="shared" si="1"/>
        <v>3214517</v>
      </c>
      <c r="L17" s="2">
        <f t="shared" si="1"/>
        <v>1779643</v>
      </c>
      <c r="M17" s="2">
        <f t="shared" si="1"/>
        <v>2208335</v>
      </c>
      <c r="N17" s="2">
        <f t="shared" si="1"/>
        <v>1674801</v>
      </c>
    </row>
    <row r="21" spans="2:14" x14ac:dyDescent="0.2">
      <c r="C21" s="7" t="s">
        <v>22</v>
      </c>
      <c r="D21" s="7"/>
      <c r="E21" s="7"/>
      <c r="F21" s="7" t="s">
        <v>23</v>
      </c>
      <c r="G21" s="7"/>
      <c r="H21" s="7"/>
      <c r="I21" t="s">
        <v>24</v>
      </c>
      <c r="L21" s="7" t="s">
        <v>31</v>
      </c>
      <c r="M21" s="7"/>
      <c r="N21" s="7"/>
    </row>
    <row r="22" spans="2:14" x14ac:dyDescent="0.2">
      <c r="C22">
        <v>590717</v>
      </c>
      <c r="D22">
        <v>936191</v>
      </c>
      <c r="E22">
        <v>1091508</v>
      </c>
      <c r="F22">
        <v>818260</v>
      </c>
      <c r="G22">
        <v>766882</v>
      </c>
      <c r="H22">
        <v>857831</v>
      </c>
      <c r="I22">
        <v>3192513</v>
      </c>
      <c r="J22">
        <v>3612480</v>
      </c>
      <c r="K22">
        <v>4292960</v>
      </c>
      <c r="L22">
        <v>2934041</v>
      </c>
      <c r="M22">
        <v>3685245</v>
      </c>
      <c r="N22">
        <v>3214517</v>
      </c>
    </row>
    <row r="44" spans="3:14" x14ac:dyDescent="0.2">
      <c r="C44" s="7" t="s">
        <v>26</v>
      </c>
      <c r="D44" s="7"/>
      <c r="E44" s="7"/>
      <c r="F44" s="7" t="s">
        <v>27</v>
      </c>
      <c r="G44" s="7"/>
      <c r="H44" s="7"/>
      <c r="I44" s="7" t="s">
        <v>28</v>
      </c>
      <c r="J44" s="7"/>
      <c r="K44" s="7"/>
      <c r="L44" s="7" t="s">
        <v>29</v>
      </c>
      <c r="M44" s="7"/>
      <c r="N44" s="7"/>
    </row>
    <row r="45" spans="3:14" x14ac:dyDescent="0.2">
      <c r="C45">
        <v>410971</v>
      </c>
      <c r="D45">
        <v>401224</v>
      </c>
      <c r="E45">
        <v>408077</v>
      </c>
      <c r="F45">
        <v>357423</v>
      </c>
      <c r="G45">
        <v>316992</v>
      </c>
      <c r="H45">
        <v>411926</v>
      </c>
      <c r="I45">
        <v>1714757</v>
      </c>
      <c r="J45">
        <v>2355577</v>
      </c>
      <c r="K45">
        <v>2186247</v>
      </c>
      <c r="L45">
        <v>1779643</v>
      </c>
      <c r="M45">
        <v>2208335</v>
      </c>
      <c r="N45">
        <v>1674801</v>
      </c>
    </row>
  </sheetData>
  <mergeCells count="7">
    <mergeCell ref="C21:E21"/>
    <mergeCell ref="F21:H21"/>
    <mergeCell ref="L21:N21"/>
    <mergeCell ref="C44:E44"/>
    <mergeCell ref="F44:H44"/>
    <mergeCell ref="L44:N44"/>
    <mergeCell ref="I44:K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 24 D3</vt:lpstr>
      <vt:lpstr>Ad 48 D3</vt:lpstr>
      <vt:lpstr>GILA D3</vt:lpstr>
      <vt:lpstr>GILA 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 Halasz</dc:creator>
  <cp:lastModifiedBy>Roman Reggiardo</cp:lastModifiedBy>
  <dcterms:created xsi:type="dcterms:W3CDTF">2018-08-22T18:27:12Z</dcterms:created>
  <dcterms:modified xsi:type="dcterms:W3CDTF">2018-09-26T02:32:41Z</dcterms:modified>
</cp:coreProperties>
</file>