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67079CEA-E244-4766-AE18-B14DD655B5A1}" xr6:coauthVersionLast="47" xr6:coauthVersionMax="47" xr10:uidLastSave="{00000000-0000-0000-0000-000000000000}"/>
  <bookViews>
    <workbookView xWindow="28680" yWindow="-120" windowWidth="29040" windowHeight="1584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25" l="1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<sst xmlns="http://schemas.openxmlformats.org/spreadsheetml/2006/main" count="556" uniqueCount="162">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</sst>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0" fontId="0" fillId="0" borderId="0" xfId="0" applyNumberForma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5" x14ac:dyDescent="0.25"/>
  <cols>
    <col min="1" max="1" width="25.7109375" bestFit="1" customWidth="1"/>
    <col min="2" max="2" width="19.7109375" bestFit="1" customWidth="1"/>
    <col min="3" max="3" width="10.5703125" bestFit="1" customWidth="1"/>
    <col min="4" max="4" width="21.85546875" customWidth="1"/>
    <col min="7" max="7" width="13.7109375" bestFit="1" customWidth="1"/>
  </cols>
  <sheetData>
    <row r="1" spans="1:9" s="2" customFormat="1" x14ac:dyDescent="0.25">
      <c r="B1" s="2">
        <v>42811</v>
      </c>
      <c r="G1" s="2">
        <v>42825</v>
      </c>
    </row>
    <row r="2" spans="1:9" x14ac:dyDescent="0.2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5" x14ac:dyDescent="0.2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2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2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2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2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2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2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25">
      <c r="G10" t="s">
        <v>3</v>
      </c>
      <c r="H10">
        <v>90</v>
      </c>
    </row>
    <row r="12" spans="1:9" x14ac:dyDescent="0.2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25">
      <c r="B14" t="s">
        <v>8</v>
      </c>
      <c r="C14">
        <v>1312</v>
      </c>
      <c r="G14" t="s">
        <v>8</v>
      </c>
      <c r="H14">
        <v>1586</v>
      </c>
    </row>
    <row r="16" spans="1:9" x14ac:dyDescent="0.2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2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43063</v>
      </c>
      <c r="E1" s="4">
        <v>43077</v>
      </c>
      <c r="G1" s="4"/>
      <c r="H1" s="4">
        <v>43091</v>
      </c>
    </row>
    <row r="2" spans="1:9" x14ac:dyDescent="0.2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2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2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2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43105</v>
      </c>
      <c r="E1" s="4">
        <v>43119</v>
      </c>
      <c r="G1" s="4"/>
      <c r="H1" s="4">
        <v>43133</v>
      </c>
    </row>
    <row r="2" spans="1:9" x14ac:dyDescent="0.2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2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2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2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2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25">
      <c r="A23" t="s">
        <v>62</v>
      </c>
      <c r="B23" s="7">
        <v>1834.34</v>
      </c>
    </row>
    <row r="25" spans="1:9" x14ac:dyDescent="0.25">
      <c r="A25" t="s">
        <v>8</v>
      </c>
      <c r="B25" s="7">
        <v>1282</v>
      </c>
    </row>
    <row r="27" spans="1:9" x14ac:dyDescent="0.25">
      <c r="A27" t="s">
        <v>63</v>
      </c>
      <c r="B27" s="7">
        <f>B16</f>
        <v>1727</v>
      </c>
    </row>
    <row r="29" spans="1:9" x14ac:dyDescent="0.25">
      <c r="A29" t="s">
        <v>64</v>
      </c>
      <c r="B29" s="7">
        <f>(B23+B25)-B27</f>
        <v>1389.3400000000001</v>
      </c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43133</v>
      </c>
      <c r="E1" s="4">
        <v>43147</v>
      </c>
      <c r="G1" s="4"/>
      <c r="H1" s="4">
        <v>43161</v>
      </c>
    </row>
    <row r="2" spans="1:9" x14ac:dyDescent="0.2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2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2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2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2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2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2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10" x14ac:dyDescent="0.25">
      <c r="A1" s="4">
        <v>43175</v>
      </c>
      <c r="E1" s="4">
        <v>43189</v>
      </c>
      <c r="G1" s="4"/>
      <c r="H1" s="4">
        <v>43203</v>
      </c>
    </row>
    <row r="2" spans="1:10" x14ac:dyDescent="0.2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2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2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2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2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2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2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2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25">
      <c r="F17" s="8"/>
      <c r="I17" s="8"/>
    </row>
    <row r="18" spans="1:9" x14ac:dyDescent="0.2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25">
      <c r="I23">
        <v>457</v>
      </c>
    </row>
    <row r="24" spans="1:9" x14ac:dyDescent="0.2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style="7" bestFit="1" customWidth="1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  <col min="12" max="12" width="10.5703125" style="8" bestFit="1" customWidth="1"/>
    <col min="14" max="14" width="10.5703125" bestFit="1" customWidth="1"/>
  </cols>
  <sheetData>
    <row r="1" spans="1:14" x14ac:dyDescent="0.25">
      <c r="A1" s="4">
        <v>43203</v>
      </c>
      <c r="F1" s="4">
        <v>43217</v>
      </c>
      <c r="G1" s="4"/>
      <c r="H1" s="4"/>
      <c r="I1" s="4">
        <v>43231</v>
      </c>
    </row>
    <row r="2" spans="1:14" x14ac:dyDescent="0.2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2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2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2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2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2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2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2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2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25">
      <c r="A12" t="s">
        <v>2</v>
      </c>
      <c r="B12" s="7">
        <v>121</v>
      </c>
      <c r="C12" s="8"/>
      <c r="F12" s="7"/>
      <c r="I12" s="7">
        <v>121</v>
      </c>
    </row>
    <row r="13" spans="1:14" x14ac:dyDescent="0.2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25">
      <c r="F14" s="8"/>
      <c r="I14" s="8"/>
    </row>
    <row r="15" spans="1:14" x14ac:dyDescent="0.25">
      <c r="F15" s="8"/>
      <c r="I15" s="8"/>
    </row>
    <row r="16" spans="1:14" x14ac:dyDescent="0.2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25">
      <c r="F17" s="8"/>
      <c r="I17" s="8"/>
    </row>
    <row r="18" spans="1:12" x14ac:dyDescent="0.2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25">
      <c r="F19" s="8"/>
      <c r="I19" s="8"/>
    </row>
    <row r="20" spans="1:12" x14ac:dyDescent="0.2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2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6" max="6" width="10.5703125" style="8" bestFit="1" customWidth="1"/>
    <col min="7" max="7" width="15.140625" bestFit="1" customWidth="1"/>
    <col min="8" max="8" width="10.5703125" bestFit="1" customWidth="1"/>
    <col min="9" max="9" width="10.5703125" style="8" bestFit="1" customWidth="1"/>
  </cols>
  <sheetData>
    <row r="1" spans="1:9" x14ac:dyDescent="0.25">
      <c r="A1" s="4">
        <v>43231</v>
      </c>
      <c r="E1" s="4">
        <v>43245</v>
      </c>
      <c r="G1" t="s">
        <v>68</v>
      </c>
    </row>
    <row r="2" spans="1:9" x14ac:dyDescent="0.25">
      <c r="A2" t="s">
        <v>16</v>
      </c>
      <c r="B2" s="8">
        <v>71</v>
      </c>
      <c r="E2" s="8">
        <v>0</v>
      </c>
      <c r="H2" s="8"/>
    </row>
    <row r="3" spans="1:9" x14ac:dyDescent="0.25">
      <c r="A3" t="s">
        <v>5</v>
      </c>
      <c r="B3" s="8">
        <v>0</v>
      </c>
      <c r="E3" s="8">
        <v>25</v>
      </c>
      <c r="H3" s="8"/>
    </row>
    <row r="4" spans="1:9" x14ac:dyDescent="0.25">
      <c r="A4" t="s">
        <v>4</v>
      </c>
      <c r="B4" s="8">
        <v>50</v>
      </c>
      <c r="E4" s="8">
        <v>0</v>
      </c>
      <c r="H4" s="8"/>
    </row>
    <row r="5" spans="1:9" x14ac:dyDescent="0.25">
      <c r="A5" t="s">
        <v>26</v>
      </c>
      <c r="B5" s="8">
        <v>0</v>
      </c>
      <c r="E5" s="8">
        <v>25</v>
      </c>
      <c r="H5" s="8"/>
    </row>
    <row r="6" spans="1:9" x14ac:dyDescent="0.25">
      <c r="A6" t="s">
        <v>29</v>
      </c>
      <c r="B6" s="8">
        <v>212.57</v>
      </c>
      <c r="E6" s="8">
        <v>0</v>
      </c>
    </row>
    <row r="7" spans="1:9" x14ac:dyDescent="0.25">
      <c r="A7" t="s">
        <v>55</v>
      </c>
      <c r="B7" s="8">
        <v>0</v>
      </c>
      <c r="E7" s="8">
        <v>56</v>
      </c>
    </row>
    <row r="8" spans="1:9" x14ac:dyDescent="0.25">
      <c r="A8" t="s">
        <v>14</v>
      </c>
      <c r="B8" s="8">
        <v>147</v>
      </c>
      <c r="E8" s="8">
        <v>0</v>
      </c>
    </row>
    <row r="9" spans="1:9" x14ac:dyDescent="0.25">
      <c r="A9" t="s">
        <v>30</v>
      </c>
      <c r="B9" s="8"/>
      <c r="E9" s="8">
        <v>319</v>
      </c>
    </row>
    <row r="10" spans="1:9" x14ac:dyDescent="0.25">
      <c r="A10" t="s">
        <v>61</v>
      </c>
      <c r="B10" s="8">
        <v>0</v>
      </c>
      <c r="E10" s="8">
        <v>25</v>
      </c>
    </row>
    <row r="11" spans="1:9" x14ac:dyDescent="0.25">
      <c r="A11" t="s">
        <v>0</v>
      </c>
      <c r="B11" s="8">
        <v>500</v>
      </c>
      <c r="E11" s="8">
        <v>500</v>
      </c>
    </row>
    <row r="12" spans="1:9" x14ac:dyDescent="0.25">
      <c r="A12" t="s">
        <v>2</v>
      </c>
      <c r="B12" s="7">
        <v>121</v>
      </c>
      <c r="E12" s="8">
        <v>0</v>
      </c>
    </row>
    <row r="13" spans="1:9" x14ac:dyDescent="0.25">
      <c r="A13" t="s">
        <v>67</v>
      </c>
      <c r="B13" s="7">
        <v>28</v>
      </c>
      <c r="E13" s="8">
        <v>0</v>
      </c>
    </row>
    <row r="14" spans="1:9" x14ac:dyDescent="0.25">
      <c r="B14" s="8"/>
      <c r="E14" s="8"/>
    </row>
    <row r="15" spans="1:9" x14ac:dyDescent="0.25">
      <c r="B15" s="8"/>
      <c r="E15" s="8"/>
    </row>
    <row r="16" spans="1:9" x14ac:dyDescent="0.2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25">
      <c r="B17" s="8"/>
      <c r="E17" s="8"/>
    </row>
    <row r="18" spans="1:9" x14ac:dyDescent="0.25">
      <c r="A18" t="s">
        <v>8</v>
      </c>
      <c r="B18" s="8">
        <v>1365</v>
      </c>
      <c r="E18" s="17">
        <v>1425</v>
      </c>
      <c r="I18" s="8">
        <v>1425</v>
      </c>
    </row>
    <row r="19" spans="1:9" x14ac:dyDescent="0.25">
      <c r="B19" s="8"/>
      <c r="E19" s="8"/>
    </row>
    <row r="20" spans="1:9" x14ac:dyDescent="0.25">
      <c r="A20" t="s">
        <v>28</v>
      </c>
      <c r="B20" s="12">
        <f>(B18-B16)</f>
        <v>235.43000000000006</v>
      </c>
      <c r="E20" s="17">
        <f>(E18-E16)</f>
        <v>475</v>
      </c>
      <c r="G20" t="s">
        <v>0</v>
      </c>
      <c r="I20" s="8">
        <v>1004</v>
      </c>
    </row>
    <row r="21" spans="1:9" x14ac:dyDescent="0.25">
      <c r="E21" s="8"/>
      <c r="G21" t="s">
        <v>70</v>
      </c>
      <c r="I21" s="8">
        <f>SUM(E2:E10)</f>
        <v>450</v>
      </c>
    </row>
    <row r="22" spans="1:9" x14ac:dyDescent="0.25">
      <c r="E22" s="8"/>
    </row>
    <row r="23" spans="1:9" x14ac:dyDescent="0.25">
      <c r="E23" s="8"/>
    </row>
    <row r="24" spans="1:9" x14ac:dyDescent="0.25">
      <c r="E24" s="8"/>
      <c r="G24" t="s">
        <v>28</v>
      </c>
      <c r="I24" s="8">
        <f>((I16+I18)-(I20+I21))</f>
        <v>309.28999999999996</v>
      </c>
    </row>
    <row r="25" spans="1:9" x14ac:dyDescent="0.25">
      <c r="E25" s="8"/>
    </row>
    <row r="26" spans="1:9" x14ac:dyDescent="0.25">
      <c r="E26" s="8"/>
    </row>
    <row r="27" spans="1:9" x14ac:dyDescent="0.25">
      <c r="E27" s="8"/>
    </row>
    <row r="28" spans="1:9" x14ac:dyDescent="0.25">
      <c r="E28" s="8"/>
    </row>
    <row r="29" spans="1:9" x14ac:dyDescent="0.25">
      <c r="E29" s="8"/>
    </row>
    <row r="30" spans="1:9" x14ac:dyDescent="0.25">
      <c r="E30" s="8"/>
    </row>
    <row r="31" spans="1:9" x14ac:dyDescent="0.25">
      <c r="E31" s="8"/>
    </row>
    <row r="32" spans="1:9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  <row r="36" spans="5:5" x14ac:dyDescent="0.25">
      <c r="E36" s="8"/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10.5703125" bestFit="1" customWidth="1"/>
    <col min="4" max="4" width="13.5703125" bestFit="1" customWidth="1"/>
    <col min="6" max="6" width="10.5703125" style="8" bestFit="1" customWidth="1"/>
    <col min="10" max="10" width="10.5703125" style="8" bestFit="1" customWidth="1"/>
  </cols>
  <sheetData>
    <row r="1" spans="1:12" x14ac:dyDescent="0.2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2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2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2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2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2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2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2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2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2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2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2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2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25">
      <c r="B14" s="12"/>
      <c r="C14" s="7"/>
      <c r="D14" s="7"/>
      <c r="E14" s="12"/>
      <c r="G14" s="12"/>
      <c r="I14" s="12"/>
      <c r="K14" s="12"/>
    </row>
    <row r="15" spans="1:12" x14ac:dyDescent="0.25">
      <c r="B15" s="12"/>
      <c r="C15" s="7"/>
      <c r="D15" s="7"/>
      <c r="E15" s="12"/>
      <c r="G15" s="12"/>
      <c r="I15" s="12"/>
      <c r="K15" s="12"/>
    </row>
    <row r="16" spans="1:12" x14ac:dyDescent="0.2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25">
      <c r="B17" s="12"/>
      <c r="C17" s="7"/>
      <c r="D17" s="7"/>
      <c r="E17" s="12"/>
      <c r="G17" s="12"/>
      <c r="I17" s="12"/>
      <c r="K17" s="12"/>
    </row>
    <row r="18" spans="1:11" x14ac:dyDescent="0.2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25">
      <c r="B19" s="12"/>
      <c r="C19" s="7"/>
      <c r="D19" s="7"/>
      <c r="E19" s="12"/>
      <c r="G19" s="12"/>
      <c r="I19" s="12"/>
      <c r="K19" s="12"/>
    </row>
    <row r="20" spans="1:11" x14ac:dyDescent="0.2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25">
      <c r="B21" s="7"/>
      <c r="C21" s="7"/>
      <c r="D21" s="7"/>
      <c r="E21" s="12"/>
      <c r="G21" s="12"/>
      <c r="I21" s="12"/>
      <c r="K21" s="12"/>
    </row>
    <row r="22" spans="1:11" x14ac:dyDescent="0.25">
      <c r="B22" s="7"/>
      <c r="C22" s="7"/>
      <c r="D22" s="7"/>
      <c r="E22" s="12"/>
      <c r="G22" s="12">
        <v>1443</v>
      </c>
      <c r="I22" s="12"/>
      <c r="K22" s="12"/>
    </row>
    <row r="23" spans="1:11" x14ac:dyDescent="0.2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25">
      <c r="B24" s="7"/>
      <c r="C24" s="7"/>
      <c r="D24" s="7"/>
      <c r="E24" s="12"/>
      <c r="G24" s="12"/>
      <c r="I24" s="12"/>
      <c r="K24" s="12"/>
    </row>
    <row r="25" spans="1:11" x14ac:dyDescent="0.2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25">
      <c r="B26" s="7"/>
      <c r="C26" s="7"/>
      <c r="D26" s="7"/>
      <c r="E26" s="12"/>
      <c r="G26" s="12"/>
      <c r="I26" s="12"/>
      <c r="K26" s="12"/>
    </row>
    <row r="27" spans="1:11" x14ac:dyDescent="0.2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25">
      <c r="B28" s="7"/>
      <c r="C28" s="7"/>
      <c r="D28" s="7"/>
      <c r="E28" s="12"/>
      <c r="G28" s="12"/>
      <c r="I28" s="12"/>
      <c r="K28" s="12"/>
    </row>
    <row r="29" spans="1:11" x14ac:dyDescent="0.25">
      <c r="B29" s="7"/>
      <c r="C29" s="7"/>
      <c r="D29" s="7"/>
      <c r="E29" s="12"/>
      <c r="G29" s="12"/>
      <c r="I29" s="12"/>
      <c r="K29" s="12"/>
    </row>
    <row r="30" spans="1:11" x14ac:dyDescent="0.2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25">
      <c r="B31" s="7"/>
      <c r="C31" s="7"/>
      <c r="D31" s="7"/>
      <c r="E31" s="12"/>
      <c r="G31" s="12"/>
      <c r="I31" s="12"/>
      <c r="K31" s="12"/>
    </row>
    <row r="32" spans="1:11" x14ac:dyDescent="0.2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25">
      <c r="B33" s="7"/>
      <c r="C33" s="7"/>
      <c r="D33" s="7"/>
      <c r="E33" s="12"/>
      <c r="G33" s="12"/>
      <c r="I33" s="12"/>
      <c r="K33" s="12"/>
    </row>
    <row r="34" spans="2:11" x14ac:dyDescent="0.25">
      <c r="B34" s="7"/>
      <c r="C34" s="7"/>
      <c r="D34" s="7"/>
      <c r="E34" s="12"/>
      <c r="G34" s="12"/>
      <c r="I34" s="12"/>
      <c r="K34" s="12"/>
    </row>
    <row r="35" spans="2:11" x14ac:dyDescent="0.25">
      <c r="B35" s="7"/>
      <c r="C35" s="7"/>
      <c r="D35" s="7"/>
      <c r="E35" s="12"/>
      <c r="G35" s="12"/>
      <c r="I35" s="12"/>
      <c r="K35" s="12"/>
    </row>
    <row r="36" spans="2:11" x14ac:dyDescent="0.25">
      <c r="E36" s="8"/>
      <c r="G36" s="8"/>
      <c r="I36" s="8"/>
      <c r="K36" s="8"/>
    </row>
    <row r="37" spans="2:11" x14ac:dyDescent="0.25">
      <c r="E37" s="8"/>
      <c r="G37" s="8"/>
      <c r="I37" s="8"/>
      <c r="K37" s="8"/>
    </row>
    <row r="38" spans="2:11" x14ac:dyDescent="0.25">
      <c r="E38" s="8"/>
      <c r="G38" s="8"/>
      <c r="I38" s="8"/>
      <c r="K38" s="8"/>
    </row>
    <row r="39" spans="2:11" x14ac:dyDescent="0.25">
      <c r="E39" s="8"/>
      <c r="G39" s="8"/>
      <c r="I39" s="8"/>
      <c r="K39" s="8"/>
    </row>
    <row r="40" spans="2:11" x14ac:dyDescent="0.25">
      <c r="E40" s="8"/>
      <c r="G40" s="8"/>
      <c r="I40" s="8"/>
      <c r="K40" s="8"/>
    </row>
    <row r="41" spans="2:11" x14ac:dyDescent="0.25">
      <c r="E41" s="8"/>
      <c r="G41" s="8"/>
      <c r="I41" s="8"/>
      <c r="K41" s="8"/>
    </row>
    <row r="42" spans="2:11" x14ac:dyDescent="0.25">
      <c r="E42" s="8"/>
      <c r="G42" s="8"/>
      <c r="I42" s="8"/>
      <c r="K42" s="8"/>
    </row>
    <row r="43" spans="2:11" x14ac:dyDescent="0.25">
      <c r="E43" s="8"/>
      <c r="G43" s="8"/>
      <c r="I43" s="8"/>
      <c r="K43" s="8"/>
    </row>
    <row r="44" spans="2:11" x14ac:dyDescent="0.25">
      <c r="E44" s="8"/>
      <c r="G44" s="8"/>
      <c r="I44" s="8"/>
      <c r="K44" s="8"/>
    </row>
    <row r="45" spans="2:11" x14ac:dyDescent="0.25">
      <c r="E45" s="8"/>
      <c r="G45" s="8"/>
      <c r="I45" s="8"/>
      <c r="K45" s="8"/>
    </row>
    <row r="46" spans="2:11" x14ac:dyDescent="0.25">
      <c r="E46" s="8"/>
      <c r="G46" s="8"/>
      <c r="I46" s="8"/>
      <c r="K46" s="8"/>
    </row>
    <row r="47" spans="2:11" x14ac:dyDescent="0.25">
      <c r="E47" s="8"/>
      <c r="G47" s="8"/>
      <c r="I47" s="8"/>
      <c r="K47" s="8"/>
    </row>
    <row r="48" spans="2:11" x14ac:dyDescent="0.25">
      <c r="E48" s="8"/>
      <c r="G48" s="8"/>
      <c r="I48" s="8"/>
      <c r="K48" s="8"/>
    </row>
    <row r="49" spans="5:11" x14ac:dyDescent="0.25">
      <c r="E49" s="8"/>
      <c r="G49" s="8"/>
      <c r="I49" s="8"/>
      <c r="K49" s="8"/>
    </row>
    <row r="50" spans="5:11" x14ac:dyDescent="0.25">
      <c r="E50" s="8"/>
      <c r="G50" s="8"/>
      <c r="I50" s="8"/>
      <c r="K50" s="8"/>
    </row>
    <row r="51" spans="5:11" x14ac:dyDescent="0.25">
      <c r="E51" s="8"/>
      <c r="G51" s="8"/>
      <c r="I51" s="8"/>
      <c r="K51" s="8"/>
    </row>
    <row r="52" spans="5:11" x14ac:dyDescent="0.25">
      <c r="E52" s="8"/>
      <c r="G52" s="8"/>
      <c r="I52" s="8"/>
      <c r="K52" s="8"/>
    </row>
    <row r="53" spans="5:11" x14ac:dyDescent="0.25">
      <c r="E53" s="8"/>
      <c r="G53" s="8"/>
      <c r="I53" s="8"/>
      <c r="K53" s="8"/>
    </row>
    <row r="54" spans="5:11" x14ac:dyDescent="0.25">
      <c r="E54" s="8"/>
      <c r="G54" s="8"/>
      <c r="I54" s="8"/>
      <c r="K54" s="8"/>
    </row>
    <row r="55" spans="5:11" x14ac:dyDescent="0.25">
      <c r="E55" s="8"/>
      <c r="G55" s="8"/>
      <c r="I55" s="8"/>
      <c r="K55" s="8"/>
    </row>
    <row r="56" spans="5:11" x14ac:dyDescent="0.25">
      <c r="E56" s="8"/>
      <c r="G56" s="8"/>
      <c r="I56" s="8"/>
      <c r="K56" s="8"/>
    </row>
    <row r="57" spans="5:11" x14ac:dyDescent="0.25">
      <c r="E57" s="8"/>
      <c r="G57" s="8"/>
      <c r="I57" s="8"/>
      <c r="K57" s="8"/>
    </row>
    <row r="58" spans="5:11" x14ac:dyDescent="0.25">
      <c r="E58" s="8"/>
      <c r="G58" s="8"/>
      <c r="I58" s="8"/>
      <c r="K58" s="8"/>
    </row>
    <row r="59" spans="5:11" x14ac:dyDescent="0.25">
      <c r="E59" s="8"/>
      <c r="G59" s="8"/>
      <c r="I59" s="8"/>
      <c r="K59" s="8"/>
    </row>
    <row r="60" spans="5:11" x14ac:dyDescent="0.25">
      <c r="E60" s="8"/>
      <c r="G60" s="8"/>
      <c r="I60" s="8"/>
      <c r="K60" s="8"/>
    </row>
    <row r="61" spans="5:11" x14ac:dyDescent="0.25">
      <c r="E61" s="8"/>
      <c r="G61" s="8"/>
      <c r="I61" s="8"/>
      <c r="K61" s="8"/>
    </row>
    <row r="62" spans="5:11" x14ac:dyDescent="0.25">
      <c r="E62" s="8"/>
      <c r="G62" s="8"/>
      <c r="I62" s="8"/>
      <c r="K62" s="8"/>
    </row>
    <row r="63" spans="5:11" x14ac:dyDescent="0.25">
      <c r="E63" s="8"/>
      <c r="G63" s="8"/>
      <c r="I63" s="8"/>
      <c r="K63" s="8"/>
    </row>
    <row r="64" spans="5:11" x14ac:dyDescent="0.25">
      <c r="E64" s="8"/>
      <c r="G64" s="8"/>
      <c r="I64" s="8"/>
      <c r="K64" s="8"/>
    </row>
    <row r="65" spans="5:11" x14ac:dyDescent="0.25">
      <c r="E65" s="8"/>
      <c r="G65" s="8"/>
      <c r="I65" s="8"/>
      <c r="K65" s="8"/>
    </row>
    <row r="66" spans="5:11" x14ac:dyDescent="0.25">
      <c r="E66" s="8"/>
      <c r="G66" s="8"/>
      <c r="I66" s="8"/>
      <c r="K66" s="8"/>
    </row>
    <row r="67" spans="5:11" x14ac:dyDescent="0.25">
      <c r="E67" s="8"/>
      <c r="G67" s="8"/>
      <c r="I67" s="8"/>
      <c r="K67" s="8"/>
    </row>
    <row r="68" spans="5:11" x14ac:dyDescent="0.25">
      <c r="E68" s="8"/>
      <c r="G68" s="8"/>
      <c r="I68" s="8"/>
      <c r="K68" s="8"/>
    </row>
    <row r="69" spans="5:11" x14ac:dyDescent="0.25">
      <c r="E69" s="8"/>
      <c r="G69" s="8"/>
      <c r="I69" s="8"/>
      <c r="K69" s="8"/>
    </row>
    <row r="70" spans="5:11" x14ac:dyDescent="0.25">
      <c r="E70" s="8"/>
      <c r="G70" s="8"/>
      <c r="I70" s="8"/>
      <c r="K70" s="8"/>
    </row>
    <row r="71" spans="5:11" x14ac:dyDescent="0.25">
      <c r="E71" s="8"/>
      <c r="G71" s="8"/>
      <c r="I71" s="8"/>
      <c r="K71" s="8"/>
    </row>
    <row r="72" spans="5:11" x14ac:dyDescent="0.25">
      <c r="E72" s="8"/>
      <c r="G72" s="8"/>
      <c r="I72" s="8"/>
      <c r="K72" s="8"/>
    </row>
    <row r="73" spans="5:11" x14ac:dyDescent="0.25">
      <c r="E73" s="8"/>
      <c r="G73" s="8"/>
      <c r="I73" s="8"/>
      <c r="K73" s="8"/>
    </row>
    <row r="74" spans="5:11" x14ac:dyDescent="0.25">
      <c r="E74" s="8"/>
      <c r="G74" s="8"/>
      <c r="I74" s="8"/>
      <c r="K74" s="8"/>
    </row>
    <row r="75" spans="5:11" x14ac:dyDescent="0.25">
      <c r="E75" s="8"/>
      <c r="G75" s="8"/>
      <c r="I75" s="8"/>
      <c r="K75" s="8"/>
    </row>
    <row r="76" spans="5:11" x14ac:dyDescent="0.25">
      <c r="E76" s="8"/>
      <c r="G76" s="8"/>
      <c r="I76" s="8"/>
      <c r="K76" s="8"/>
    </row>
    <row r="77" spans="5:11" x14ac:dyDescent="0.25">
      <c r="E77" s="8"/>
      <c r="G77" s="8"/>
      <c r="I77" s="8"/>
      <c r="K77" s="8"/>
    </row>
    <row r="78" spans="5:11" x14ac:dyDescent="0.25">
      <c r="E78" s="8"/>
      <c r="G78" s="8"/>
      <c r="I78" s="8"/>
      <c r="K78" s="8"/>
    </row>
    <row r="79" spans="5:11" x14ac:dyDescent="0.25">
      <c r="E79" s="8"/>
      <c r="G79" s="8"/>
      <c r="I79" s="8"/>
      <c r="K79" s="8"/>
    </row>
    <row r="80" spans="5:11" x14ac:dyDescent="0.25">
      <c r="E80" s="8"/>
      <c r="G80" s="8"/>
      <c r="I80" s="8"/>
      <c r="K80" s="8"/>
    </row>
    <row r="81" spans="5:11" x14ac:dyDescent="0.25">
      <c r="E81" s="8"/>
      <c r="G81" s="8"/>
      <c r="I81" s="8"/>
      <c r="K81" s="8"/>
    </row>
    <row r="82" spans="5:11" x14ac:dyDescent="0.25">
      <c r="E82" s="8"/>
      <c r="G82" s="8"/>
      <c r="I82" s="8"/>
      <c r="K82" s="8"/>
    </row>
    <row r="83" spans="5:11" x14ac:dyDescent="0.25">
      <c r="E83" s="8"/>
      <c r="G83" s="8"/>
      <c r="I83" s="8"/>
      <c r="K83" s="8"/>
    </row>
    <row r="84" spans="5:11" x14ac:dyDescent="0.25">
      <c r="E84" s="8"/>
      <c r="G84" s="8"/>
      <c r="I84" s="8"/>
      <c r="K84" s="8"/>
    </row>
    <row r="85" spans="5:11" x14ac:dyDescent="0.25">
      <c r="E85" s="8"/>
      <c r="G85" s="8"/>
      <c r="I85" s="8"/>
      <c r="K85" s="8"/>
    </row>
    <row r="86" spans="5:11" x14ac:dyDescent="0.25">
      <c r="E86" s="8"/>
      <c r="G86" s="8"/>
      <c r="I86" s="8"/>
      <c r="K86" s="8"/>
    </row>
    <row r="87" spans="5:11" x14ac:dyDescent="0.25">
      <c r="E87" s="8"/>
      <c r="G87" s="8"/>
      <c r="I87" s="8"/>
      <c r="K87" s="8"/>
    </row>
    <row r="88" spans="5:11" x14ac:dyDescent="0.25">
      <c r="E88" s="8"/>
      <c r="G88" s="8"/>
      <c r="I88" s="8"/>
      <c r="K88" s="8"/>
    </row>
    <row r="89" spans="5:11" x14ac:dyDescent="0.25">
      <c r="E89" s="8"/>
      <c r="G89" s="8"/>
      <c r="I89" s="8"/>
      <c r="K89" s="8"/>
    </row>
    <row r="90" spans="5:11" x14ac:dyDescent="0.25">
      <c r="E90" s="8"/>
      <c r="G90" s="8"/>
      <c r="I90" s="8"/>
      <c r="K90" s="8"/>
    </row>
    <row r="91" spans="5:11" x14ac:dyDescent="0.25">
      <c r="E91" s="8"/>
      <c r="G91" s="8"/>
      <c r="I91" s="8"/>
      <c r="K91" s="8"/>
    </row>
    <row r="92" spans="5:11" x14ac:dyDescent="0.25">
      <c r="E92" s="8"/>
      <c r="G92" s="8"/>
      <c r="I92" s="8"/>
      <c r="K92" s="8"/>
    </row>
    <row r="93" spans="5:11" x14ac:dyDescent="0.25">
      <c r="E93" s="8"/>
      <c r="G93" s="8"/>
      <c r="I93" s="8"/>
      <c r="K93" s="8"/>
    </row>
    <row r="94" spans="5:11" x14ac:dyDescent="0.25">
      <c r="E94" s="8"/>
      <c r="G94" s="8"/>
      <c r="I94" s="8"/>
      <c r="K94" s="8"/>
    </row>
    <row r="95" spans="5:11" x14ac:dyDescent="0.25">
      <c r="E95" s="8"/>
      <c r="G95" s="8"/>
      <c r="I95" s="8"/>
      <c r="K95" s="8"/>
    </row>
    <row r="96" spans="5:11" x14ac:dyDescent="0.25">
      <c r="E96" s="8"/>
      <c r="G96" s="8"/>
      <c r="I96" s="8"/>
      <c r="K96" s="8"/>
    </row>
    <row r="97" spans="5:11" x14ac:dyDescent="0.25">
      <c r="E97" s="8"/>
      <c r="G97" s="8"/>
      <c r="I97" s="8"/>
      <c r="K97" s="8"/>
    </row>
    <row r="98" spans="5:11" x14ac:dyDescent="0.25">
      <c r="E98" s="8"/>
      <c r="G98" s="8"/>
      <c r="I98" s="8"/>
      <c r="K98" s="8"/>
    </row>
    <row r="99" spans="5:11" x14ac:dyDescent="0.25">
      <c r="E99" s="8"/>
      <c r="G99" s="8"/>
      <c r="I99" s="8"/>
      <c r="K99" s="8"/>
    </row>
    <row r="100" spans="5:11" x14ac:dyDescent="0.25">
      <c r="E100" s="8"/>
      <c r="G100" s="8"/>
      <c r="I100" s="8"/>
      <c r="K100" s="8"/>
    </row>
    <row r="101" spans="5:11" x14ac:dyDescent="0.25">
      <c r="E101" s="8"/>
      <c r="G101" s="8"/>
      <c r="I101" s="8"/>
      <c r="K101" s="8"/>
    </row>
    <row r="102" spans="5:11" x14ac:dyDescent="0.25">
      <c r="E102" s="8"/>
      <c r="G102" s="8"/>
      <c r="I102" s="8"/>
      <c r="K102" s="8"/>
    </row>
    <row r="103" spans="5:11" x14ac:dyDescent="0.25">
      <c r="E103" s="8"/>
      <c r="G103" s="8"/>
      <c r="I103" s="8"/>
      <c r="K103" s="8"/>
    </row>
    <row r="104" spans="5:11" x14ac:dyDescent="0.25">
      <c r="E104" s="8"/>
      <c r="G104" s="8"/>
      <c r="I104" s="8"/>
      <c r="K104" s="8"/>
    </row>
    <row r="105" spans="5:11" x14ac:dyDescent="0.25">
      <c r="E105" s="8"/>
      <c r="G105" s="8"/>
      <c r="I105" s="8"/>
      <c r="K105" s="8"/>
    </row>
    <row r="106" spans="5:11" x14ac:dyDescent="0.25">
      <c r="E106" s="8"/>
      <c r="G106" s="8"/>
      <c r="I106" s="8"/>
      <c r="K106" s="8"/>
    </row>
    <row r="107" spans="5:11" x14ac:dyDescent="0.25">
      <c r="E107" s="8"/>
      <c r="G107" s="8"/>
      <c r="I107" s="8"/>
      <c r="K107" s="8"/>
    </row>
    <row r="108" spans="5:11" x14ac:dyDescent="0.25">
      <c r="E108" s="8"/>
      <c r="G108" s="8"/>
      <c r="I108" s="8"/>
      <c r="K108" s="8"/>
    </row>
    <row r="109" spans="5:11" x14ac:dyDescent="0.25">
      <c r="E109" s="8"/>
      <c r="G109" s="8"/>
      <c r="I109" s="8"/>
      <c r="K109" s="8"/>
    </row>
    <row r="110" spans="5:11" x14ac:dyDescent="0.2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5" x14ac:dyDescent="0.25"/>
  <cols>
    <col min="1" max="1" width="31.5703125" bestFit="1" customWidth="1"/>
    <col min="2" max="9" width="9.140625" hidden="1" customWidth="1"/>
    <col min="10" max="10" width="9.85546875" hidden="1" customWidth="1"/>
    <col min="11" max="12" width="9.140625" hidden="1" customWidth="1"/>
    <col min="13" max="13" width="9.85546875" hidden="1" customWidth="1"/>
    <col min="14" max="15" width="0" hidden="1" customWidth="1"/>
    <col min="16" max="16" width="9.85546875" hidden="1" customWidth="1"/>
    <col min="17" max="21" width="0" hidden="1" customWidth="1"/>
    <col min="22" max="22" width="9.85546875" bestFit="1" customWidth="1"/>
    <col min="25" max="25" width="9.85546875" bestFit="1" customWidth="1"/>
  </cols>
  <sheetData>
    <row r="1" spans="1:25" x14ac:dyDescent="0.2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2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2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2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2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2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25">
      <c r="A7" t="s">
        <v>79</v>
      </c>
      <c r="B7" s="18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2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2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2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2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2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2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2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2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2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2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2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2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2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2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2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2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2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2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2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2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2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2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25">
      <c r="A30" s="12"/>
      <c r="C30" s="12"/>
    </row>
    <row r="31" spans="1:25" x14ac:dyDescent="0.25">
      <c r="A31" s="12"/>
      <c r="C31" s="12"/>
    </row>
    <row r="32" spans="1:25" x14ac:dyDescent="0.25">
      <c r="A32" s="12"/>
      <c r="C32" s="12"/>
    </row>
    <row r="33" spans="1:25" x14ac:dyDescent="0.25">
      <c r="A33" s="12"/>
      <c r="C33" s="12"/>
    </row>
    <row r="34" spans="1:25" x14ac:dyDescent="0.25">
      <c r="A34" s="12"/>
      <c r="C34" s="12"/>
    </row>
    <row r="35" spans="1:25" x14ac:dyDescent="0.25">
      <c r="A35" s="12"/>
      <c r="C35" s="12"/>
    </row>
    <row r="36" spans="1:25" x14ac:dyDescent="0.2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2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2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2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2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2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2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2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2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2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2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2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2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2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2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2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2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2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2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2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2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2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2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2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2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2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2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2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2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2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2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2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2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2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2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2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2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2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2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2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2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2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2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2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2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2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2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2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2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2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2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2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2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2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2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2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2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2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2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2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2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2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2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2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2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2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2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2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2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2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2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2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2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2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2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2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2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2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5" x14ac:dyDescent="0.25"/>
  <cols>
    <col min="1" max="1" width="31.5703125" bestFit="1" customWidth="1"/>
    <col min="2" max="2" width="9.85546875" hidden="1" customWidth="1"/>
    <col min="3" max="3" width="9.140625" hidden="1" customWidth="1"/>
    <col min="4" max="4" width="9.85546875" hidden="1" customWidth="1"/>
    <col min="5" max="5" width="9.140625" hidden="1" customWidth="1"/>
    <col min="6" max="6" width="10.140625" hidden="1" customWidth="1"/>
    <col min="7" max="7" width="9.140625" hidden="1" customWidth="1"/>
    <col min="8" max="8" width="9.85546875" hidden="1" customWidth="1"/>
    <col min="9" max="9" width="9.140625" hidden="1" customWidth="1"/>
    <col min="10" max="10" width="9.85546875" hidden="1" customWidth="1"/>
    <col min="11" max="11" width="9.140625" hidden="1" customWidth="1"/>
    <col min="12" max="12" width="9.85546875" hidden="1" customWidth="1"/>
    <col min="13" max="13" width="9.140625" hidden="1" customWidth="1"/>
    <col min="14" max="14" width="9.85546875" hidden="1" customWidth="1"/>
    <col min="15" max="15" width="9.140625" hidden="1" customWidth="1"/>
    <col min="16" max="16" width="9.85546875" hidden="1" customWidth="1"/>
    <col min="17" max="17" width="9.140625" hidden="1" customWidth="1"/>
    <col min="18" max="18" width="9.85546875" hidden="1" customWidth="1"/>
    <col min="19" max="19" width="9.140625" hidden="1" customWidth="1"/>
    <col min="20" max="20" width="9.85546875" hidden="1" customWidth="1"/>
    <col min="21" max="21" width="9.140625" hidden="1" customWidth="1"/>
    <col min="22" max="22" width="10.5703125" hidden="1" customWidth="1"/>
    <col min="23" max="23" width="9.140625" hidden="1" customWidth="1"/>
    <col min="24" max="24" width="9.85546875" hidden="1" customWidth="1"/>
    <col min="25" max="25" width="0" hidden="1" customWidth="1"/>
    <col min="26" max="26" width="9.85546875" hidden="1" customWidth="1"/>
    <col min="27" max="27" width="0" hidden="1" customWidth="1"/>
    <col min="28" max="28" width="9.85546875" hidden="1" customWidth="1"/>
    <col min="29" max="29" width="0" hidden="1" customWidth="1"/>
    <col min="30" max="30" width="9.85546875" bestFit="1" customWidth="1"/>
    <col min="32" max="32" width="9.85546875" bestFit="1" customWidth="1"/>
    <col min="34" max="34" width="9.85546875" bestFit="1" customWidth="1"/>
  </cols>
  <sheetData>
    <row r="1" spans="1:38" x14ac:dyDescent="0.2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2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2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2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2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2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2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2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2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2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2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2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2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2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2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9" customFormat="1" x14ac:dyDescent="0.25">
      <c r="B16" s="20"/>
      <c r="D16" s="20"/>
      <c r="F16" s="20"/>
      <c r="H16" s="20"/>
      <c r="J16" s="20"/>
      <c r="L16" s="20"/>
      <c r="N16" s="20"/>
      <c r="P16" s="20"/>
      <c r="R16" s="20"/>
      <c r="T16" s="20"/>
      <c r="V16" s="20"/>
      <c r="X16" s="20"/>
      <c r="Z16" s="20"/>
      <c r="AB16" s="20"/>
      <c r="AD16" s="20"/>
      <c r="AF16" s="20"/>
      <c r="AH16" s="20"/>
      <c r="AJ16" s="20"/>
      <c r="AL16" s="20"/>
    </row>
    <row r="17" spans="1:38" x14ac:dyDescent="0.2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2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2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2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2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2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2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2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2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2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2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2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2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2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2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2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25">
      <c r="A33" s="12"/>
      <c r="V33" s="8">
        <v>2250.19</v>
      </c>
    </row>
    <row r="34" spans="1:34" x14ac:dyDescent="0.25">
      <c r="A34" s="12"/>
      <c r="J34" s="8"/>
    </row>
    <row r="35" spans="1:34" x14ac:dyDescent="0.25">
      <c r="A35" s="12"/>
    </row>
    <row r="36" spans="1:34" x14ac:dyDescent="0.25">
      <c r="A36" s="12"/>
    </row>
    <row r="37" spans="1:34" x14ac:dyDescent="0.25">
      <c r="A37" s="12"/>
    </row>
    <row r="38" spans="1:34" x14ac:dyDescent="0.25">
      <c r="A38" s="12"/>
    </row>
    <row r="39" spans="1:34" x14ac:dyDescent="0.2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2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2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2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2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2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2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2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2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2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2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2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2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2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2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2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2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2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2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2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2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2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2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2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2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2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2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2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2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2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2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2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2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2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2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2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2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2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2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2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2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2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2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2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2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2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2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2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2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2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2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2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2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2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2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2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2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2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2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2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2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2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2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2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2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2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2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2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2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2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2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2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2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2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2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2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2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2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55"/>
  <sheetViews>
    <sheetView tabSelected="1" workbookViewId="0">
      <selection activeCell="J36" sqref="J36"/>
    </sheetView>
  </sheetViews>
  <sheetFormatPr defaultRowHeight="15" x14ac:dyDescent="0.25"/>
  <cols>
    <col min="1" max="1" width="29.28515625" bestFit="1" customWidth="1"/>
    <col min="2" max="2" width="15.42578125" style="8" bestFit="1" customWidth="1"/>
    <col min="3" max="3" width="14.5703125" style="8" customWidth="1"/>
    <col min="4" max="4" width="17.7109375" bestFit="1" customWidth="1"/>
    <col min="5" max="5" width="14.85546875" style="29" bestFit="1" customWidth="1"/>
    <col min="6" max="6" width="12.28515625" bestFit="1" customWidth="1"/>
    <col min="8" max="8" width="15.7109375" bestFit="1" customWidth="1"/>
    <col min="9" max="9" width="10.7109375" bestFit="1" customWidth="1"/>
  </cols>
  <sheetData>
    <row r="2" spans="1:9" x14ac:dyDescent="0.25">
      <c r="A2" t="s">
        <v>133</v>
      </c>
    </row>
    <row r="4" spans="1:9" x14ac:dyDescent="0.25">
      <c r="A4" s="28" t="s">
        <v>134</v>
      </c>
      <c r="H4" t="s">
        <v>156</v>
      </c>
      <c r="I4" t="s">
        <v>161</v>
      </c>
    </row>
    <row r="5" spans="1:9" x14ac:dyDescent="0.25">
      <c r="A5" t="s">
        <v>0</v>
      </c>
      <c r="B5" s="8">
        <v>1774</v>
      </c>
      <c r="E5" s="37"/>
      <c r="F5" s="9">
        <f>B5/2</f>
        <v>887</v>
      </c>
      <c r="H5" s="9">
        <v>887</v>
      </c>
      <c r="I5" s="36"/>
    </row>
    <row r="6" spans="1:9" x14ac:dyDescent="0.25">
      <c r="A6" t="s">
        <v>135</v>
      </c>
      <c r="B6" s="8">
        <v>26</v>
      </c>
      <c r="E6" s="37"/>
      <c r="F6" s="9">
        <f t="shared" ref="F6:F15" si="0">B6/2</f>
        <v>13</v>
      </c>
      <c r="H6" s="9">
        <v>26</v>
      </c>
      <c r="I6" s="36"/>
    </row>
    <row r="7" spans="1:9" x14ac:dyDescent="0.25">
      <c r="A7" t="s">
        <v>136</v>
      </c>
      <c r="B7" s="8">
        <v>64</v>
      </c>
      <c r="E7" s="37"/>
      <c r="F7" s="9">
        <f t="shared" si="0"/>
        <v>32</v>
      </c>
      <c r="H7" s="9">
        <v>64</v>
      </c>
      <c r="I7" s="36"/>
    </row>
    <row r="8" spans="1:9" x14ac:dyDescent="0.25">
      <c r="A8" t="s">
        <v>137</v>
      </c>
      <c r="B8" s="8">
        <v>56</v>
      </c>
      <c r="E8" s="37"/>
      <c r="F8" s="9">
        <f t="shared" si="0"/>
        <v>28</v>
      </c>
      <c r="H8" s="9">
        <v>0</v>
      </c>
      <c r="I8" s="36"/>
    </row>
    <row r="9" spans="1:9" x14ac:dyDescent="0.25">
      <c r="A9" t="s">
        <v>138</v>
      </c>
      <c r="B9" s="8">
        <v>190</v>
      </c>
      <c r="E9" s="37"/>
      <c r="F9" s="9">
        <f t="shared" si="0"/>
        <v>95</v>
      </c>
      <c r="H9" s="9">
        <v>0</v>
      </c>
      <c r="I9" s="36"/>
    </row>
    <row r="10" spans="1:9" x14ac:dyDescent="0.25">
      <c r="A10" t="s">
        <v>93</v>
      </c>
      <c r="B10" s="8">
        <v>0</v>
      </c>
      <c r="E10" s="37"/>
      <c r="F10" s="9">
        <f t="shared" si="0"/>
        <v>0</v>
      </c>
      <c r="H10" s="9">
        <v>0</v>
      </c>
      <c r="I10" s="36"/>
    </row>
    <row r="11" spans="1:9" x14ac:dyDescent="0.25">
      <c r="A11" t="s">
        <v>30</v>
      </c>
      <c r="B11" s="9">
        <v>0</v>
      </c>
      <c r="E11" s="37"/>
      <c r="F11" s="9">
        <f t="shared" si="0"/>
        <v>0</v>
      </c>
      <c r="H11" s="9">
        <v>0</v>
      </c>
      <c r="I11" s="36"/>
    </row>
    <row r="12" spans="1:9" x14ac:dyDescent="0.25">
      <c r="A12" t="s">
        <v>158</v>
      </c>
      <c r="B12" s="8">
        <v>203</v>
      </c>
      <c r="E12" s="37"/>
      <c r="F12" s="9">
        <v>29</v>
      </c>
      <c r="H12" s="9">
        <v>0</v>
      </c>
      <c r="I12" s="36"/>
    </row>
    <row r="13" spans="1:9" x14ac:dyDescent="0.25">
      <c r="A13" t="s">
        <v>159</v>
      </c>
      <c r="B13" s="8">
        <v>715</v>
      </c>
      <c r="E13" s="37"/>
      <c r="F13" s="9">
        <v>30</v>
      </c>
      <c r="H13" s="9">
        <v>0</v>
      </c>
      <c r="I13" s="36"/>
    </row>
    <row r="14" spans="1:9" x14ac:dyDescent="0.25">
      <c r="A14" t="s">
        <v>160</v>
      </c>
      <c r="B14" s="8">
        <v>75</v>
      </c>
      <c r="E14" s="37"/>
      <c r="F14" s="9">
        <v>25</v>
      </c>
      <c r="H14" s="9">
        <v>0</v>
      </c>
      <c r="I14" s="36"/>
    </row>
    <row r="15" spans="1:9" x14ac:dyDescent="0.25">
      <c r="A15" t="s">
        <v>139</v>
      </c>
      <c r="B15" s="8">
        <v>209</v>
      </c>
      <c r="E15" s="37"/>
      <c r="F15" s="9">
        <f t="shared" si="0"/>
        <v>104.5</v>
      </c>
      <c r="H15" s="9">
        <v>209</v>
      </c>
      <c r="I15" s="36"/>
    </row>
    <row r="16" spans="1:9" x14ac:dyDescent="0.25">
      <c r="E16" s="37"/>
      <c r="H16" s="9"/>
    </row>
    <row r="17" spans="1:8" x14ac:dyDescent="0.25">
      <c r="H17" s="9"/>
    </row>
    <row r="18" spans="1:8" x14ac:dyDescent="0.25">
      <c r="A18" t="s">
        <v>7</v>
      </c>
      <c r="B18" s="8">
        <f>SUM(B5:B17)</f>
        <v>3312</v>
      </c>
      <c r="D18" t="s">
        <v>145</v>
      </c>
      <c r="E18" s="30">
        <f>B45-B18</f>
        <v>-22</v>
      </c>
      <c r="H18" s="9"/>
    </row>
    <row r="19" spans="1:8" x14ac:dyDescent="0.25">
      <c r="H19" s="9"/>
    </row>
    <row r="20" spans="1:8" x14ac:dyDescent="0.25">
      <c r="A20" s="28" t="s">
        <v>140</v>
      </c>
      <c r="H20" s="9"/>
    </row>
    <row r="21" spans="1:8" x14ac:dyDescent="0.25">
      <c r="A21" t="s">
        <v>115</v>
      </c>
      <c r="B21" s="8">
        <v>12</v>
      </c>
      <c r="F21" s="9">
        <f>B21/2</f>
        <v>6</v>
      </c>
      <c r="H21" s="9">
        <v>0</v>
      </c>
    </row>
    <row r="22" spans="1:8" x14ac:dyDescent="0.2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8" x14ac:dyDescent="0.25">
      <c r="A23" s="34" t="s">
        <v>148</v>
      </c>
      <c r="B23" s="8">
        <v>100</v>
      </c>
      <c r="F23" s="9">
        <f t="shared" si="1"/>
        <v>50</v>
      </c>
      <c r="H23" s="9">
        <v>0</v>
      </c>
    </row>
    <row r="24" spans="1:8" x14ac:dyDescent="0.25">
      <c r="A24" s="34" t="s">
        <v>149</v>
      </c>
      <c r="B24" s="8">
        <v>30</v>
      </c>
      <c r="F24" s="9">
        <f t="shared" si="1"/>
        <v>15</v>
      </c>
      <c r="H24" s="9">
        <v>0</v>
      </c>
    </row>
    <row r="25" spans="1:8" x14ac:dyDescent="0.25">
      <c r="A25" s="34" t="s">
        <v>150</v>
      </c>
      <c r="B25" s="8">
        <v>100</v>
      </c>
      <c r="F25" s="9">
        <f t="shared" si="1"/>
        <v>50</v>
      </c>
      <c r="H25" s="9">
        <v>0</v>
      </c>
    </row>
    <row r="26" spans="1:8" x14ac:dyDescent="0.25">
      <c r="H26" s="9"/>
    </row>
    <row r="27" spans="1:8" x14ac:dyDescent="0.25">
      <c r="H27" s="9"/>
    </row>
    <row r="28" spans="1:8" x14ac:dyDescent="0.25">
      <c r="H28" s="9"/>
    </row>
    <row r="29" spans="1:8" x14ac:dyDescent="0.25">
      <c r="A29" t="s">
        <v>7</v>
      </c>
      <c r="B29" s="8">
        <f>SUM(B21:B26)</f>
        <v>254</v>
      </c>
      <c r="D29" t="s">
        <v>145</v>
      </c>
      <c r="E29" s="8">
        <f>(E18-B29)</f>
        <v>-276</v>
      </c>
      <c r="H29" s="9"/>
    </row>
    <row r="30" spans="1:8" x14ac:dyDescent="0.25">
      <c r="H30" s="9"/>
    </row>
    <row r="31" spans="1:8" x14ac:dyDescent="0.25">
      <c r="H31" s="9"/>
    </row>
    <row r="32" spans="1:8" x14ac:dyDescent="0.25">
      <c r="A32" s="28" t="s">
        <v>141</v>
      </c>
      <c r="H32" s="9"/>
    </row>
    <row r="33" spans="1:12" x14ac:dyDescent="0.25">
      <c r="A33" s="34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25">
      <c r="A34" s="34" t="s">
        <v>143</v>
      </c>
      <c r="B34" s="8">
        <v>60</v>
      </c>
      <c r="F34" s="9">
        <f t="shared" ref="F34:F40" si="2">B34/2</f>
        <v>30</v>
      </c>
      <c r="H34" s="9">
        <v>50</v>
      </c>
    </row>
    <row r="35" spans="1:12" x14ac:dyDescent="0.25">
      <c r="A35" s="34" t="s">
        <v>98</v>
      </c>
      <c r="B35" s="8">
        <v>60</v>
      </c>
      <c r="F35" s="9">
        <f t="shared" si="2"/>
        <v>30</v>
      </c>
      <c r="H35" s="9">
        <v>50</v>
      </c>
    </row>
    <row r="36" spans="1:12" x14ac:dyDescent="0.25">
      <c r="A36" s="34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25">
      <c r="A37" s="34" t="s">
        <v>151</v>
      </c>
      <c r="B37" s="8">
        <v>50</v>
      </c>
      <c r="F37" s="9">
        <f t="shared" si="2"/>
        <v>25</v>
      </c>
      <c r="H37" s="9">
        <v>50</v>
      </c>
    </row>
    <row r="38" spans="1:12" x14ac:dyDescent="0.25">
      <c r="A38" s="34" t="s">
        <v>152</v>
      </c>
      <c r="B38" s="8">
        <v>20</v>
      </c>
      <c r="F38" s="9">
        <f t="shared" si="2"/>
        <v>10</v>
      </c>
      <c r="H38" s="9">
        <v>70</v>
      </c>
    </row>
    <row r="39" spans="1:12" x14ac:dyDescent="0.25">
      <c r="A39" s="34" t="s">
        <v>157</v>
      </c>
      <c r="F39" s="9">
        <f t="shared" si="2"/>
        <v>0</v>
      </c>
      <c r="H39" s="9">
        <v>0</v>
      </c>
      <c r="I39" s="9"/>
      <c r="J39" s="9"/>
      <c r="K39" s="9"/>
      <c r="L39" s="9"/>
    </row>
    <row r="40" spans="1:12" x14ac:dyDescent="0.25">
      <c r="A40" s="34" t="s">
        <v>47</v>
      </c>
      <c r="F40" s="9">
        <f t="shared" si="2"/>
        <v>0</v>
      </c>
      <c r="H40" s="9">
        <v>0</v>
      </c>
    </row>
    <row r="41" spans="1:12" x14ac:dyDescent="0.25">
      <c r="H41" s="9"/>
    </row>
    <row r="42" spans="1:12" x14ac:dyDescent="0.25">
      <c r="A42" t="s">
        <v>7</v>
      </c>
      <c r="B42" s="8">
        <f>SUM(B33:B41)</f>
        <v>616</v>
      </c>
      <c r="D42" s="34" t="s">
        <v>154</v>
      </c>
      <c r="E42" s="30"/>
      <c r="F42" s="9">
        <f>SUM(F23:F38)</f>
        <v>423</v>
      </c>
      <c r="G42" s="9"/>
      <c r="H42" s="9"/>
    </row>
    <row r="43" spans="1:12" x14ac:dyDescent="0.25">
      <c r="H43" s="9"/>
    </row>
    <row r="44" spans="1:12" x14ac:dyDescent="0.25">
      <c r="H44" s="9"/>
    </row>
    <row r="45" spans="1:12" x14ac:dyDescent="0.25">
      <c r="A45" t="s">
        <v>144</v>
      </c>
      <c r="B45" s="8">
        <f>C45*2</f>
        <v>3290</v>
      </c>
      <c r="C45" s="12">
        <v>1645</v>
      </c>
      <c r="H45" s="9"/>
    </row>
    <row r="46" spans="1:12" x14ac:dyDescent="0.25">
      <c r="H46" s="9"/>
    </row>
    <row r="47" spans="1:12" x14ac:dyDescent="0.25">
      <c r="A47" t="s">
        <v>146</v>
      </c>
      <c r="B47" s="8">
        <f>SUM(B18,B29,B42)</f>
        <v>4182</v>
      </c>
      <c r="F47" s="9">
        <f>SUM(F5:F40)</f>
        <v>1678.5</v>
      </c>
      <c r="G47" s="9"/>
      <c r="H47" s="9">
        <f>SUM(H5:H40)</f>
        <v>1606</v>
      </c>
    </row>
    <row r="48" spans="1:12" ht="19.5" x14ac:dyDescent="0.3">
      <c r="A48" s="31" t="s">
        <v>145</v>
      </c>
      <c r="B48" s="32">
        <f>E29-B42</f>
        <v>-892</v>
      </c>
      <c r="C48" s="32"/>
      <c r="F48" s="9">
        <f>C45-F47</f>
        <v>-33.5</v>
      </c>
      <c r="H48" s="9"/>
    </row>
    <row r="49" spans="1:8" x14ac:dyDescent="0.25">
      <c r="H49" s="9"/>
    </row>
    <row r="50" spans="1:8" x14ac:dyDescent="0.25">
      <c r="H50" s="9"/>
    </row>
    <row r="51" spans="1:8" ht="19.5" x14ac:dyDescent="0.3">
      <c r="A51" t="s">
        <v>153</v>
      </c>
      <c r="E51" s="29" t="s">
        <v>62</v>
      </c>
      <c r="F51" s="12">
        <v>1093</v>
      </c>
      <c r="H51" s="35">
        <f>F51-H47</f>
        <v>-513</v>
      </c>
    </row>
    <row r="52" spans="1:8" x14ac:dyDescent="0.25">
      <c r="A52" s="28" t="s">
        <v>134</v>
      </c>
      <c r="B52" s="33">
        <f>B18/B45</f>
        <v>1.0066869300911854</v>
      </c>
      <c r="C52" s="33"/>
      <c r="F52" s="7"/>
    </row>
    <row r="53" spans="1:8" x14ac:dyDescent="0.25">
      <c r="A53" s="28" t="s">
        <v>140</v>
      </c>
      <c r="B53" s="33">
        <f>B29/B45</f>
        <v>7.7203647416413376E-2</v>
      </c>
      <c r="C53" s="33"/>
    </row>
    <row r="54" spans="1:8" x14ac:dyDescent="0.25">
      <c r="A54" s="28" t="s">
        <v>141</v>
      </c>
      <c r="B54" s="33">
        <f>B42/B45</f>
        <v>0.18723404255319148</v>
      </c>
      <c r="C54" s="33"/>
    </row>
    <row r="55" spans="1:8" x14ac:dyDescent="0.25">
      <c r="A55" s="28" t="s">
        <v>9</v>
      </c>
      <c r="B55" s="33">
        <f>B48/B45</f>
        <v>-0.2711246200607903</v>
      </c>
      <c r="C55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5" x14ac:dyDescent="0.25"/>
  <cols>
    <col min="2" max="2" width="9.140625" style="7"/>
    <col min="4" max="4" width="19.5703125" bestFit="1" customWidth="1"/>
    <col min="5" max="5" width="10.5703125" bestFit="1" customWidth="1"/>
    <col min="7" max="7" width="10.5703125" style="8" bestFit="1" customWidth="1"/>
  </cols>
  <sheetData>
    <row r="1" spans="1:5" x14ac:dyDescent="0.25">
      <c r="A1" s="4">
        <v>42839</v>
      </c>
      <c r="E1" s="4">
        <v>42853</v>
      </c>
    </row>
    <row r="2" spans="1:5" x14ac:dyDescent="0.25">
      <c r="A2" t="s">
        <v>16</v>
      </c>
      <c r="B2" s="7">
        <v>79</v>
      </c>
      <c r="E2" s="8">
        <v>0</v>
      </c>
    </row>
    <row r="3" spans="1:5" x14ac:dyDescent="0.25">
      <c r="A3" t="s">
        <v>5</v>
      </c>
      <c r="B3" s="7">
        <v>100</v>
      </c>
      <c r="E3" s="8">
        <v>50</v>
      </c>
    </row>
    <row r="4" spans="1:5" x14ac:dyDescent="0.25">
      <c r="A4" t="s">
        <v>4</v>
      </c>
      <c r="B4" s="7">
        <v>50</v>
      </c>
      <c r="E4" s="8">
        <v>0</v>
      </c>
    </row>
    <row r="5" spans="1:5" x14ac:dyDescent="0.25">
      <c r="A5" t="s">
        <v>26</v>
      </c>
      <c r="B5" s="7">
        <v>25</v>
      </c>
      <c r="E5" s="8">
        <v>0</v>
      </c>
    </row>
    <row r="6" spans="1:5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2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2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25">
      <c r="A9" t="s">
        <v>30</v>
      </c>
      <c r="B9" s="7">
        <v>0</v>
      </c>
      <c r="C9" s="7">
        <v>316</v>
      </c>
      <c r="D9" s="7"/>
      <c r="E9" s="8"/>
    </row>
    <row r="10" spans="1:5" x14ac:dyDescent="0.25">
      <c r="A10" t="s">
        <v>12</v>
      </c>
      <c r="B10" s="7">
        <v>140</v>
      </c>
      <c r="C10" s="7"/>
      <c r="D10" s="7"/>
      <c r="E10" s="8">
        <v>0</v>
      </c>
    </row>
    <row r="11" spans="1:5" x14ac:dyDescent="0.25">
      <c r="A11" t="s">
        <v>31</v>
      </c>
      <c r="B11" s="7">
        <v>225</v>
      </c>
      <c r="C11" s="7"/>
      <c r="D11" s="7"/>
      <c r="E11" s="8">
        <v>0</v>
      </c>
    </row>
    <row r="12" spans="1:5" x14ac:dyDescent="0.2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25">
      <c r="A13" t="s">
        <v>0</v>
      </c>
      <c r="B13" s="7">
        <v>0</v>
      </c>
      <c r="C13" s="7"/>
      <c r="D13" s="7"/>
      <c r="E13" s="8">
        <v>833</v>
      </c>
    </row>
    <row r="14" spans="1:5" x14ac:dyDescent="0.25">
      <c r="A14" t="s">
        <v>2</v>
      </c>
      <c r="B14" s="7">
        <v>67</v>
      </c>
      <c r="E14" s="8"/>
    </row>
    <row r="15" spans="1:5" x14ac:dyDescent="0.25">
      <c r="E15" s="8"/>
    </row>
    <row r="16" spans="1:5" x14ac:dyDescent="0.25">
      <c r="E16" s="8"/>
    </row>
    <row r="17" spans="1:5" x14ac:dyDescent="0.2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25">
      <c r="E18" s="8"/>
    </row>
    <row r="19" spans="1:5" x14ac:dyDescent="0.25">
      <c r="A19" t="s">
        <v>8</v>
      </c>
      <c r="B19" s="7">
        <v>1312</v>
      </c>
      <c r="D19" t="s">
        <v>8</v>
      </c>
      <c r="E19" s="8">
        <v>1320</v>
      </c>
    </row>
    <row r="20" spans="1:5" x14ac:dyDescent="0.25">
      <c r="E20" s="8"/>
    </row>
    <row r="21" spans="1:5" x14ac:dyDescent="0.2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25">
      <c r="D23" t="s">
        <v>33</v>
      </c>
      <c r="E23" s="8"/>
    </row>
    <row r="24" spans="1:5" x14ac:dyDescent="0.25">
      <c r="D24" t="s">
        <v>34</v>
      </c>
      <c r="E24" s="8">
        <v>1830</v>
      </c>
    </row>
    <row r="25" spans="1:5" x14ac:dyDescent="0.25">
      <c r="E25" s="9">
        <f>SUM(E7:E14)</f>
        <v>1096</v>
      </c>
    </row>
    <row r="27" spans="1:5" x14ac:dyDescent="0.25">
      <c r="D27" t="s">
        <v>35</v>
      </c>
      <c r="E27" s="9">
        <f>E24-E25</f>
        <v>734</v>
      </c>
    </row>
    <row r="28" spans="1:5" x14ac:dyDescent="0.25">
      <c r="E28" s="8"/>
    </row>
    <row r="29" spans="1:5" x14ac:dyDescent="0.25">
      <c r="D29" t="s">
        <v>36</v>
      </c>
      <c r="E29" s="8">
        <v>1100</v>
      </c>
    </row>
    <row r="30" spans="1:5" x14ac:dyDescent="0.25">
      <c r="D30" t="s">
        <v>37</v>
      </c>
      <c r="E30" s="8">
        <v>1985</v>
      </c>
    </row>
    <row r="31" spans="1:5" x14ac:dyDescent="0.25">
      <c r="E31" s="8"/>
    </row>
    <row r="32" spans="1:5" x14ac:dyDescent="0.25">
      <c r="D32" t="s">
        <v>38</v>
      </c>
      <c r="E32" s="8">
        <v>972</v>
      </c>
    </row>
    <row r="33" spans="4:5" x14ac:dyDescent="0.25">
      <c r="D33" t="s">
        <v>39</v>
      </c>
      <c r="E33" s="8">
        <v>140</v>
      </c>
    </row>
    <row r="34" spans="4:5" x14ac:dyDescent="0.25">
      <c r="E34" s="8">
        <f>SUM(E32:E33)</f>
        <v>1112</v>
      </c>
    </row>
    <row r="35" spans="4:5" x14ac:dyDescent="0.25">
      <c r="D35" t="s">
        <v>40</v>
      </c>
      <c r="E35" s="8">
        <f>E30-E34</f>
        <v>873</v>
      </c>
    </row>
    <row r="36" spans="4:5" x14ac:dyDescent="0.25">
      <c r="E36" s="8"/>
    </row>
    <row r="37" spans="4:5" x14ac:dyDescent="0.25">
      <c r="D37" t="s">
        <v>41</v>
      </c>
      <c r="E37" s="8">
        <v>420</v>
      </c>
    </row>
    <row r="38" spans="4:5" x14ac:dyDescent="0.25">
      <c r="E38" s="8"/>
    </row>
    <row r="39" spans="4:5" x14ac:dyDescent="0.25">
      <c r="D39" t="s">
        <v>40</v>
      </c>
      <c r="E39" s="8">
        <f>E35-E37</f>
        <v>453</v>
      </c>
    </row>
    <row r="40" spans="4:5" x14ac:dyDescent="0.25">
      <c r="E40" s="8"/>
    </row>
    <row r="41" spans="4:5" x14ac:dyDescent="0.25">
      <c r="E41" s="8"/>
    </row>
    <row r="42" spans="4:5" x14ac:dyDescent="0.25">
      <c r="E42" s="8"/>
    </row>
    <row r="43" spans="4:5" x14ac:dyDescent="0.25">
      <c r="E43" s="8"/>
    </row>
    <row r="44" spans="4:5" x14ac:dyDescent="0.25">
      <c r="E44" s="8"/>
    </row>
    <row r="45" spans="4:5" x14ac:dyDescent="0.25">
      <c r="E45" s="8"/>
    </row>
    <row r="46" spans="4:5" x14ac:dyDescent="0.25">
      <c r="E46" s="8"/>
    </row>
    <row r="47" spans="4:5" x14ac:dyDescent="0.25">
      <c r="E47" s="8"/>
    </row>
    <row r="48" spans="4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5" x14ac:dyDescent="0.25"/>
  <cols>
    <col min="1" max="1" width="21.7109375" bestFit="1" customWidth="1"/>
    <col min="2" max="2" width="10.5703125" bestFit="1" customWidth="1"/>
    <col min="4" max="4" width="10.5703125" bestFit="1" customWidth="1"/>
    <col min="5" max="5" width="13.85546875" bestFit="1" customWidth="1"/>
  </cols>
  <sheetData>
    <row r="1" spans="1:5" x14ac:dyDescent="0.25">
      <c r="A1" t="s">
        <v>88</v>
      </c>
      <c r="B1" t="s">
        <v>89</v>
      </c>
    </row>
    <row r="2" spans="1:5" ht="15.75" thickBot="1" x14ac:dyDescent="0.3">
      <c r="A2" s="21" t="s">
        <v>47</v>
      </c>
      <c r="B2" s="8">
        <v>40</v>
      </c>
    </row>
    <row r="3" spans="1:5" ht="16.5" thickTop="1" thickBot="1" x14ac:dyDescent="0.3">
      <c r="A3" s="23" t="s">
        <v>90</v>
      </c>
      <c r="B3" s="8">
        <v>60</v>
      </c>
      <c r="D3" s="27">
        <v>2017.81</v>
      </c>
      <c r="E3" t="s">
        <v>63</v>
      </c>
    </row>
    <row r="4" spans="1:5" ht="16.5" thickTop="1" thickBot="1" x14ac:dyDescent="0.3">
      <c r="A4" s="23" t="s">
        <v>91</v>
      </c>
      <c r="B4" s="8">
        <v>28.28</v>
      </c>
      <c r="D4" s="26">
        <v>513.99</v>
      </c>
      <c r="E4" t="s">
        <v>132</v>
      </c>
    </row>
    <row r="5" spans="1:5" ht="16.5" thickTop="1" thickBot="1" x14ac:dyDescent="0.3">
      <c r="A5" s="23" t="s">
        <v>92</v>
      </c>
      <c r="B5" s="8">
        <v>5.66</v>
      </c>
      <c r="D5" s="25">
        <v>758.11</v>
      </c>
      <c r="E5" t="s">
        <v>131</v>
      </c>
    </row>
    <row r="6" spans="1:5" ht="16.5" thickTop="1" thickBot="1" x14ac:dyDescent="0.3">
      <c r="A6" s="22" t="s">
        <v>93</v>
      </c>
      <c r="B6" s="8">
        <v>146.79</v>
      </c>
    </row>
    <row r="7" spans="1:5" ht="16.5" thickTop="1" thickBot="1" x14ac:dyDescent="0.3">
      <c r="A7" s="23" t="s">
        <v>26</v>
      </c>
      <c r="B7" s="8">
        <v>72.709999999999994</v>
      </c>
    </row>
    <row r="8" spans="1:5" ht="15.75" thickTop="1" x14ac:dyDescent="0.25">
      <c r="A8" s="21" t="s">
        <v>47</v>
      </c>
      <c r="B8" s="8">
        <v>375</v>
      </c>
    </row>
    <row r="9" spans="1:5" x14ac:dyDescent="0.25">
      <c r="A9" s="22" t="s">
        <v>0</v>
      </c>
      <c r="B9" s="8">
        <v>1035.3</v>
      </c>
    </row>
    <row r="10" spans="1:5" x14ac:dyDescent="0.25">
      <c r="A10" s="24" t="s">
        <v>94</v>
      </c>
      <c r="B10" s="8">
        <v>1.61</v>
      </c>
    </row>
    <row r="11" spans="1:5" x14ac:dyDescent="0.25">
      <c r="A11" s="24" t="s">
        <v>95</v>
      </c>
      <c r="B11" s="8">
        <v>43.8</v>
      </c>
      <c r="D11" s="8"/>
    </row>
    <row r="12" spans="1:5" x14ac:dyDescent="0.25">
      <c r="A12" s="24" t="s">
        <v>96</v>
      </c>
      <c r="B12" s="8">
        <v>8.61</v>
      </c>
      <c r="D12" s="8"/>
    </row>
    <row r="13" spans="1:5" x14ac:dyDescent="0.25">
      <c r="A13" s="22" t="s">
        <v>55</v>
      </c>
      <c r="B13" s="8">
        <v>55.78</v>
      </c>
      <c r="D13" s="8"/>
    </row>
    <row r="14" spans="1:5" ht="15.75" thickBot="1" x14ac:dyDescent="0.3">
      <c r="A14" s="24" t="s">
        <v>94</v>
      </c>
      <c r="B14" s="8">
        <v>3.54</v>
      </c>
      <c r="D14" s="8"/>
    </row>
    <row r="15" spans="1:5" ht="16.5" thickTop="1" thickBot="1" x14ac:dyDescent="0.3">
      <c r="A15" s="23" t="s">
        <v>26</v>
      </c>
      <c r="B15" s="8">
        <v>19.93</v>
      </c>
      <c r="D15" s="8"/>
    </row>
    <row r="16" spans="1:5" ht="15.75" thickTop="1" x14ac:dyDescent="0.25">
      <c r="A16" s="22" t="s">
        <v>97</v>
      </c>
      <c r="B16" s="8">
        <v>14</v>
      </c>
      <c r="D16" s="8"/>
    </row>
    <row r="17" spans="1:4" x14ac:dyDescent="0.25">
      <c r="A17" s="24" t="s">
        <v>94</v>
      </c>
      <c r="B17" s="8">
        <v>1.61</v>
      </c>
      <c r="D17" s="8"/>
    </row>
    <row r="18" spans="1:4" x14ac:dyDescent="0.25">
      <c r="A18" s="24" t="s">
        <v>99</v>
      </c>
      <c r="B18" s="8">
        <v>2.38</v>
      </c>
    </row>
    <row r="19" spans="1:4" x14ac:dyDescent="0.25">
      <c r="A19" s="24" t="s">
        <v>94</v>
      </c>
      <c r="B19" s="8">
        <v>6.06</v>
      </c>
    </row>
    <row r="20" spans="1:4" x14ac:dyDescent="0.25">
      <c r="A20" s="24" t="s">
        <v>100</v>
      </c>
      <c r="B20" s="8">
        <v>7.36</v>
      </c>
    </row>
    <row r="21" spans="1:4" x14ac:dyDescent="0.25">
      <c r="A21" s="24" t="s">
        <v>101</v>
      </c>
      <c r="B21" s="8">
        <v>10.68</v>
      </c>
    </row>
    <row r="22" spans="1:4" ht="15.75" thickBot="1" x14ac:dyDescent="0.3">
      <c r="A22" s="24" t="s">
        <v>102</v>
      </c>
      <c r="B22" s="8">
        <v>17.489999999999998</v>
      </c>
    </row>
    <row r="23" spans="1:4" ht="16.5" thickTop="1" thickBot="1" x14ac:dyDescent="0.3">
      <c r="A23" s="23" t="s">
        <v>98</v>
      </c>
      <c r="B23" s="8">
        <v>22.02</v>
      </c>
    </row>
    <row r="24" spans="1:4" ht="16.5" thickTop="1" thickBot="1" x14ac:dyDescent="0.3">
      <c r="A24" s="23" t="s">
        <v>103</v>
      </c>
      <c r="B24" s="8">
        <v>22.8</v>
      </c>
    </row>
    <row r="25" spans="1:4" ht="16.5" thickTop="1" thickBot="1" x14ac:dyDescent="0.3">
      <c r="A25" s="23" t="s">
        <v>98</v>
      </c>
      <c r="B25" s="8">
        <v>22.95</v>
      </c>
    </row>
    <row r="26" spans="1:4" ht="15.75" thickTop="1" x14ac:dyDescent="0.25">
      <c r="A26" s="24" t="s">
        <v>104</v>
      </c>
      <c r="B26" s="8">
        <v>70.16</v>
      </c>
    </row>
    <row r="27" spans="1:4" x14ac:dyDescent="0.25">
      <c r="A27" s="24" t="s">
        <v>105</v>
      </c>
      <c r="B27" s="8">
        <v>97.17</v>
      </c>
    </row>
    <row r="28" spans="1:4" x14ac:dyDescent="0.25">
      <c r="A28" s="21" t="s">
        <v>47</v>
      </c>
      <c r="B28" s="8">
        <v>585</v>
      </c>
    </row>
    <row r="29" spans="1:4" x14ac:dyDescent="0.25">
      <c r="A29" s="24" t="s">
        <v>94</v>
      </c>
      <c r="B29" s="8">
        <v>7.42</v>
      </c>
    </row>
    <row r="30" spans="1:4" x14ac:dyDescent="0.25">
      <c r="A30" s="24" t="s">
        <v>130</v>
      </c>
      <c r="B30" s="8">
        <v>10.32</v>
      </c>
    </row>
    <row r="31" spans="1:4" x14ac:dyDescent="0.25">
      <c r="A31" s="24" t="s">
        <v>129</v>
      </c>
      <c r="B31" s="8">
        <v>13.24</v>
      </c>
    </row>
    <row r="32" spans="1:4" ht="15.75" thickBot="1" x14ac:dyDescent="0.3">
      <c r="A32" s="24" t="s">
        <v>128</v>
      </c>
      <c r="B32" s="8">
        <v>15.2</v>
      </c>
    </row>
    <row r="33" spans="1:2" ht="16.5" thickTop="1" thickBot="1" x14ac:dyDescent="0.3">
      <c r="A33" s="23" t="s">
        <v>127</v>
      </c>
      <c r="B33" s="8">
        <v>26.71</v>
      </c>
    </row>
    <row r="34" spans="1:2" ht="15.75" thickTop="1" x14ac:dyDescent="0.25">
      <c r="A34" s="24" t="s">
        <v>114</v>
      </c>
      <c r="B34" s="8">
        <v>26.75</v>
      </c>
    </row>
    <row r="35" spans="1:2" x14ac:dyDescent="0.25">
      <c r="A35" s="24" t="s">
        <v>94</v>
      </c>
      <c r="B35" s="8">
        <v>4.07</v>
      </c>
    </row>
    <row r="36" spans="1:2" x14ac:dyDescent="0.25">
      <c r="A36" s="24" t="s">
        <v>94</v>
      </c>
      <c r="B36" s="8">
        <v>5.05</v>
      </c>
    </row>
    <row r="37" spans="1:2" x14ac:dyDescent="0.25">
      <c r="A37" s="24" t="s">
        <v>126</v>
      </c>
      <c r="B37" s="8">
        <v>21.71</v>
      </c>
    </row>
    <row r="38" spans="1:2" x14ac:dyDescent="0.25">
      <c r="A38" s="24" t="s">
        <v>94</v>
      </c>
      <c r="B38" s="8">
        <v>1.99</v>
      </c>
    </row>
    <row r="39" spans="1:2" ht="15.75" thickBot="1" x14ac:dyDescent="0.3">
      <c r="A39" s="22" t="s">
        <v>125</v>
      </c>
      <c r="B39" s="8">
        <v>10.91</v>
      </c>
    </row>
    <row r="40" spans="1:2" ht="16.5" thickTop="1" thickBot="1" x14ac:dyDescent="0.3">
      <c r="A40" s="23" t="s">
        <v>124</v>
      </c>
      <c r="B40" s="8">
        <v>44.17</v>
      </c>
    </row>
    <row r="41" spans="1:2" ht="15.75" thickTop="1" x14ac:dyDescent="0.25">
      <c r="A41" s="21" t="s">
        <v>47</v>
      </c>
      <c r="B41" s="8">
        <v>40</v>
      </c>
    </row>
    <row r="42" spans="1:2" x14ac:dyDescent="0.25">
      <c r="A42" s="24" t="s">
        <v>94</v>
      </c>
      <c r="B42" s="8">
        <v>1.61</v>
      </c>
    </row>
    <row r="43" spans="1:2" x14ac:dyDescent="0.25">
      <c r="A43" s="24" t="s">
        <v>105</v>
      </c>
      <c r="B43" s="8">
        <v>2.79</v>
      </c>
    </row>
    <row r="44" spans="1:2" x14ac:dyDescent="0.25">
      <c r="A44" s="24" t="s">
        <v>94</v>
      </c>
      <c r="B44" s="8">
        <v>5.72</v>
      </c>
    </row>
    <row r="45" spans="1:2" ht="15.75" thickBot="1" x14ac:dyDescent="0.3">
      <c r="A45" s="24" t="s">
        <v>123</v>
      </c>
      <c r="B45" s="8">
        <v>6.9</v>
      </c>
    </row>
    <row r="46" spans="1:2" ht="16.5" thickTop="1" thickBot="1" x14ac:dyDescent="0.3">
      <c r="A46" s="23" t="s">
        <v>98</v>
      </c>
      <c r="B46" s="8">
        <v>23.37</v>
      </c>
    </row>
    <row r="47" spans="1:2" ht="15.75" thickTop="1" x14ac:dyDescent="0.25">
      <c r="A47" s="24" t="s">
        <v>122</v>
      </c>
      <c r="B47" s="8">
        <v>26.27</v>
      </c>
    </row>
    <row r="48" spans="1:2" x14ac:dyDescent="0.25">
      <c r="A48" s="24" t="s">
        <v>121</v>
      </c>
      <c r="B48" s="8">
        <v>36</v>
      </c>
    </row>
    <row r="49" spans="1:2" x14ac:dyDescent="0.25">
      <c r="A49" s="24" t="s">
        <v>104</v>
      </c>
      <c r="B49" s="8">
        <v>80.33</v>
      </c>
    </row>
    <row r="50" spans="1:2" ht="15.75" thickBot="1" x14ac:dyDescent="0.3">
      <c r="A50" s="22" t="s">
        <v>106</v>
      </c>
      <c r="B50" s="8">
        <v>50</v>
      </c>
    </row>
    <row r="51" spans="1:2" ht="16.5" thickTop="1" thickBot="1" x14ac:dyDescent="0.3">
      <c r="A51" s="23" t="s">
        <v>120</v>
      </c>
      <c r="B51" s="8">
        <v>5</v>
      </c>
    </row>
    <row r="52" spans="1:2" ht="15.75" thickTop="1" x14ac:dyDescent="0.25">
      <c r="A52" s="24" t="s">
        <v>105</v>
      </c>
      <c r="B52" s="8">
        <v>63.09</v>
      </c>
    </row>
    <row r="53" spans="1:2" x14ac:dyDescent="0.25">
      <c r="A53" s="22" t="s">
        <v>16</v>
      </c>
      <c r="B53" s="8">
        <v>63.59</v>
      </c>
    </row>
    <row r="54" spans="1:2" ht="15.75" thickBot="1" x14ac:dyDescent="0.3">
      <c r="A54" s="22" t="s">
        <v>30</v>
      </c>
      <c r="B54" s="8">
        <v>244.42</v>
      </c>
    </row>
    <row r="55" spans="1:2" ht="16.5" thickTop="1" thickBot="1" x14ac:dyDescent="0.3">
      <c r="A55" s="23" t="s">
        <v>119</v>
      </c>
      <c r="B55" s="8">
        <v>4.34</v>
      </c>
    </row>
    <row r="56" spans="1:2" ht="16.5" thickTop="1" thickBot="1" x14ac:dyDescent="0.3">
      <c r="A56" s="23" t="s">
        <v>92</v>
      </c>
      <c r="B56" s="8">
        <v>10</v>
      </c>
    </row>
    <row r="57" spans="1:2" ht="15.75" thickTop="1" x14ac:dyDescent="0.25">
      <c r="A57" s="24" t="s">
        <v>118</v>
      </c>
      <c r="B57" s="8">
        <v>11.84</v>
      </c>
    </row>
    <row r="58" spans="1:2" ht="15.75" thickBot="1" x14ac:dyDescent="0.3">
      <c r="A58" s="24" t="s">
        <v>117</v>
      </c>
      <c r="B58" s="8">
        <v>19.45</v>
      </c>
    </row>
    <row r="59" spans="1:2" ht="16.5" thickTop="1" thickBot="1" x14ac:dyDescent="0.3">
      <c r="A59" s="23" t="s">
        <v>116</v>
      </c>
      <c r="B59" s="8">
        <v>20</v>
      </c>
    </row>
    <row r="60" spans="1:2" ht="15.75" thickTop="1" x14ac:dyDescent="0.25">
      <c r="A60" s="22" t="s">
        <v>107</v>
      </c>
      <c r="B60" s="8">
        <v>21.33</v>
      </c>
    </row>
    <row r="61" spans="1:2" x14ac:dyDescent="0.25">
      <c r="A61" s="22" t="s">
        <v>108</v>
      </c>
      <c r="B61" s="8">
        <v>199</v>
      </c>
    </row>
    <row r="62" spans="1:2" x14ac:dyDescent="0.25">
      <c r="A62" s="22" t="s">
        <v>115</v>
      </c>
      <c r="B62" s="8">
        <v>11.85</v>
      </c>
    </row>
    <row r="63" spans="1:2" ht="15.75" thickBot="1" x14ac:dyDescent="0.3">
      <c r="A63" s="24" t="s">
        <v>114</v>
      </c>
      <c r="B63" s="8">
        <v>22.97</v>
      </c>
    </row>
    <row r="64" spans="1:2" ht="16.5" thickTop="1" thickBot="1" x14ac:dyDescent="0.3">
      <c r="A64" s="23" t="s">
        <v>92</v>
      </c>
      <c r="B64" s="8">
        <v>24.49</v>
      </c>
    </row>
    <row r="65" spans="1:2" ht="15.75" thickTop="1" x14ac:dyDescent="0.25">
      <c r="A65" s="22" t="s">
        <v>2</v>
      </c>
      <c r="B65" s="8">
        <v>164.84</v>
      </c>
    </row>
    <row r="66" spans="1:2" x14ac:dyDescent="0.25">
      <c r="A66" s="24" t="s">
        <v>94</v>
      </c>
      <c r="B66" s="8">
        <v>1.1000000000000001</v>
      </c>
    </row>
    <row r="67" spans="1:2" ht="15.75" thickBot="1" x14ac:dyDescent="0.3">
      <c r="A67" s="24" t="s">
        <v>94</v>
      </c>
      <c r="B67" s="8">
        <v>4.87</v>
      </c>
    </row>
    <row r="68" spans="1:2" ht="16.5" thickTop="1" thickBot="1" x14ac:dyDescent="0.3">
      <c r="A68" s="23" t="s">
        <v>113</v>
      </c>
      <c r="B68" s="8">
        <v>35.56</v>
      </c>
    </row>
    <row r="69" spans="1:2" ht="15.75" thickTop="1" x14ac:dyDescent="0.25">
      <c r="A69" s="24" t="s">
        <v>112</v>
      </c>
      <c r="B69" s="8">
        <v>8.52</v>
      </c>
    </row>
    <row r="70" spans="1:2" x14ac:dyDescent="0.25">
      <c r="A70" s="24" t="s">
        <v>94</v>
      </c>
      <c r="B70" s="8">
        <v>4.83</v>
      </c>
    </row>
    <row r="71" spans="1:2" x14ac:dyDescent="0.25">
      <c r="A71" s="24" t="s">
        <v>102</v>
      </c>
      <c r="B71" s="8">
        <v>7.23</v>
      </c>
    </row>
    <row r="72" spans="1:2" x14ac:dyDescent="0.25">
      <c r="A72" s="24" t="s">
        <v>105</v>
      </c>
      <c r="B72" s="8">
        <v>10.76</v>
      </c>
    </row>
    <row r="73" spans="1:2" ht="15.75" thickBot="1" x14ac:dyDescent="0.3">
      <c r="A73" s="24" t="s">
        <v>94</v>
      </c>
      <c r="B73" s="8">
        <v>3.44</v>
      </c>
    </row>
    <row r="74" spans="1:2" ht="16.5" thickTop="1" thickBot="1" x14ac:dyDescent="0.3">
      <c r="A74" s="23" t="s">
        <v>111</v>
      </c>
      <c r="B74" s="8">
        <v>10</v>
      </c>
    </row>
    <row r="75" spans="1:2" ht="15.75" thickTop="1" x14ac:dyDescent="0.25">
      <c r="A75" s="24" t="s">
        <v>104</v>
      </c>
      <c r="B75" s="8">
        <v>63.1</v>
      </c>
    </row>
    <row r="76" spans="1:2" ht="15.75" thickBot="1" x14ac:dyDescent="0.3">
      <c r="A76" s="24" t="s">
        <v>94</v>
      </c>
      <c r="B76" s="8">
        <v>1.07</v>
      </c>
    </row>
    <row r="77" spans="1:2" ht="16.5" thickTop="1" thickBot="1" x14ac:dyDescent="0.3">
      <c r="A77" s="23" t="s">
        <v>110</v>
      </c>
      <c r="B77" s="8">
        <v>5.5</v>
      </c>
    </row>
    <row r="78" spans="1:2" ht="16.5" thickTop="1" thickBot="1" x14ac:dyDescent="0.3">
      <c r="A78" s="23" t="s">
        <v>109</v>
      </c>
      <c r="B78" s="8">
        <v>50.5</v>
      </c>
    </row>
    <row r="79" spans="1:2" ht="15.75" thickTop="1" x14ac:dyDescent="0.25">
      <c r="A79" s="21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8" sqref="A8"/>
    </sheetView>
  </sheetViews>
  <sheetFormatPr defaultRowHeight="15" x14ac:dyDescent="0.25"/>
  <cols>
    <col min="1" max="1" width="10" bestFit="1" customWidth="1"/>
    <col min="2" max="2" width="10" style="10" bestFit="1" customWidth="1"/>
    <col min="3" max="3" width="33.5703125" bestFit="1" customWidth="1"/>
  </cols>
  <sheetData>
    <row r="1" spans="1:3" x14ac:dyDescent="0.25">
      <c r="A1" t="s">
        <v>49</v>
      </c>
      <c r="B1" s="10" t="s">
        <v>52</v>
      </c>
      <c r="C1" t="s">
        <v>51</v>
      </c>
    </row>
    <row r="2" spans="1:3" x14ac:dyDescent="0.25">
      <c r="A2" s="4">
        <v>43156</v>
      </c>
      <c r="B2" s="10">
        <v>2</v>
      </c>
      <c r="C2" t="s">
        <v>65</v>
      </c>
    </row>
    <row r="3" spans="1:3" x14ac:dyDescent="0.25">
      <c r="A3" s="4">
        <v>43542</v>
      </c>
      <c r="B3" s="10">
        <v>1</v>
      </c>
      <c r="C3" t="s">
        <v>85</v>
      </c>
    </row>
    <row r="4" spans="1:3" x14ac:dyDescent="0.25">
      <c r="A4" s="4">
        <v>43599</v>
      </c>
      <c r="B4" s="10">
        <v>1</v>
      </c>
      <c r="C4" t="s">
        <v>86</v>
      </c>
    </row>
    <row r="5" spans="1:3" x14ac:dyDescent="0.25">
      <c r="A5" s="4">
        <v>43606</v>
      </c>
      <c r="B5" s="10">
        <v>1</v>
      </c>
      <c r="C5" t="s">
        <v>87</v>
      </c>
    </row>
    <row r="6" spans="1:3" x14ac:dyDescent="0.25">
      <c r="A6" s="4">
        <v>43609</v>
      </c>
      <c r="B6" s="10">
        <v>1</v>
      </c>
      <c r="C6" t="s">
        <v>84</v>
      </c>
    </row>
    <row r="7" spans="1:3" x14ac:dyDescent="0.25">
      <c r="A7" s="4">
        <v>43630</v>
      </c>
      <c r="B7" s="10">
        <v>1</v>
      </c>
      <c r="C7" t="s">
        <v>155</v>
      </c>
    </row>
    <row r="8" spans="1:3" x14ac:dyDescent="0.25">
      <c r="A8" s="4"/>
    </row>
    <row r="9" spans="1:3" x14ac:dyDescent="0.25">
      <c r="A9" s="4"/>
    </row>
    <row r="11" spans="1:3" x14ac:dyDescent="0.25">
      <c r="A11" s="4"/>
    </row>
    <row r="18" spans="1:2" x14ac:dyDescent="0.25">
      <c r="A18" t="s">
        <v>50</v>
      </c>
      <c r="B18" s="10">
        <f>SUM(B2:B16)</f>
        <v>7</v>
      </c>
    </row>
    <row r="20" spans="1:2" x14ac:dyDescent="0.25">
      <c r="A20" t="s">
        <v>53</v>
      </c>
      <c r="B20" s="10">
        <v>20</v>
      </c>
    </row>
    <row r="22" spans="1:2" x14ac:dyDescent="0.2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</cols>
  <sheetData>
    <row r="1" spans="1:6" x14ac:dyDescent="0.25">
      <c r="A1" s="4">
        <v>42867</v>
      </c>
      <c r="F1" s="4"/>
    </row>
    <row r="2" spans="1:6" x14ac:dyDescent="0.25">
      <c r="A2" t="s">
        <v>16</v>
      </c>
      <c r="B2" s="7">
        <v>82</v>
      </c>
      <c r="F2" s="8">
        <v>0</v>
      </c>
    </row>
    <row r="3" spans="1:6" x14ac:dyDescent="0.25">
      <c r="A3" t="s">
        <v>5</v>
      </c>
      <c r="B3" s="7">
        <v>100</v>
      </c>
      <c r="F3" s="8">
        <v>0</v>
      </c>
    </row>
    <row r="4" spans="1:6" x14ac:dyDescent="0.25">
      <c r="A4" t="s">
        <v>4</v>
      </c>
      <c r="B4" s="7">
        <v>50</v>
      </c>
      <c r="F4" s="8">
        <v>0</v>
      </c>
    </row>
    <row r="5" spans="1:6" x14ac:dyDescent="0.25">
      <c r="A5" t="s">
        <v>26</v>
      </c>
      <c r="B5" s="7">
        <v>100</v>
      </c>
      <c r="F5" s="8">
        <v>0</v>
      </c>
    </row>
    <row r="6" spans="1:6" x14ac:dyDescent="0.2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2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7"/>
      <c r="D8" s="7"/>
      <c r="E8" s="7"/>
      <c r="F8" s="8"/>
    </row>
    <row r="9" spans="1:6" x14ac:dyDescent="0.2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25">
      <c r="A10" t="s">
        <v>12</v>
      </c>
      <c r="B10" s="7">
        <v>0</v>
      </c>
      <c r="C10" s="7"/>
      <c r="D10" s="7"/>
      <c r="E10" s="7"/>
      <c r="F10" s="8"/>
    </row>
    <row r="11" spans="1:6" x14ac:dyDescent="0.2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2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25">
      <c r="A13" t="s">
        <v>2</v>
      </c>
      <c r="B13" s="7">
        <v>67</v>
      </c>
      <c r="F13" s="8"/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25">
      <c r="F17" s="8"/>
    </row>
    <row r="18" spans="1:6" x14ac:dyDescent="0.2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25">
      <c r="F19" s="8"/>
    </row>
    <row r="20" spans="1:6" x14ac:dyDescent="0.2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25">
      <c r="A23" t="s">
        <v>43</v>
      </c>
    </row>
    <row r="24" spans="1:6" x14ac:dyDescent="0.25">
      <c r="A24" t="s">
        <v>44</v>
      </c>
      <c r="B24" s="7">
        <v>1136.5899999999999</v>
      </c>
    </row>
    <row r="26" spans="1:6" x14ac:dyDescent="0.25">
      <c r="A26" t="s">
        <v>45</v>
      </c>
      <c r="B26" s="7">
        <f>SUM(B2,B3,B4,B5,B6)</f>
        <v>544.56999999999994</v>
      </c>
    </row>
    <row r="28" spans="1:6" x14ac:dyDescent="0.25">
      <c r="A28" t="s">
        <v>46</v>
      </c>
      <c r="B28" s="7">
        <f>B24-B26</f>
        <v>592.02</v>
      </c>
    </row>
    <row r="30" spans="1:6" x14ac:dyDescent="0.25">
      <c r="A30" t="s">
        <v>47</v>
      </c>
      <c r="B30" s="7">
        <v>180</v>
      </c>
    </row>
    <row r="32" spans="1:6" ht="45" x14ac:dyDescent="0.25">
      <c r="A32" t="s">
        <v>46</v>
      </c>
      <c r="B32" s="7">
        <f>B28-B30</f>
        <v>412.02</v>
      </c>
      <c r="C32" s="6" t="s">
        <v>48</v>
      </c>
    </row>
    <row r="34" spans="2:2" x14ac:dyDescent="0.2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7109375" customWidth="1"/>
    <col min="9" max="9" width="10.5703125" bestFit="1" customWidth="1"/>
    <col min="10" max="10" width="9.140625" style="7"/>
  </cols>
  <sheetData>
    <row r="1" spans="1:10" x14ac:dyDescent="0.25">
      <c r="A1" s="4">
        <v>42881</v>
      </c>
      <c r="E1" s="4">
        <v>42895</v>
      </c>
      <c r="H1" s="4">
        <v>42909</v>
      </c>
    </row>
    <row r="2" spans="1:10" x14ac:dyDescent="0.2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2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2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2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2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2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2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2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s="13" t="s">
        <v>54</v>
      </c>
    </row>
    <row r="12" spans="1:10" x14ac:dyDescent="0.2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2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25">
      <c r="F14" s="8"/>
      <c r="I14" s="8"/>
    </row>
    <row r="15" spans="1:10" x14ac:dyDescent="0.25">
      <c r="F15" s="8"/>
      <c r="I15" s="8"/>
    </row>
    <row r="16" spans="1:10" x14ac:dyDescent="0.2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25">
      <c r="F17" s="8"/>
      <c r="I17" s="8"/>
    </row>
    <row r="18" spans="1:10" x14ac:dyDescent="0.2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25">
      <c r="F19" s="8"/>
      <c r="I19" s="8"/>
    </row>
    <row r="20" spans="1:10" x14ac:dyDescent="0.2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2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42923</v>
      </c>
      <c r="E1" s="4">
        <v>42937</v>
      </c>
    </row>
    <row r="2" spans="1:6" x14ac:dyDescent="0.25">
      <c r="A2" t="s">
        <v>16</v>
      </c>
      <c r="B2" s="7">
        <v>130</v>
      </c>
      <c r="C2" s="8">
        <v>82</v>
      </c>
      <c r="F2" s="8">
        <v>0</v>
      </c>
    </row>
    <row r="3" spans="1:6" x14ac:dyDescent="0.2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2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5" x14ac:dyDescent="0.25"/>
  <cols>
    <col min="1" max="1" width="24.140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</cols>
  <sheetData>
    <row r="1" spans="1:6" x14ac:dyDescent="0.25">
      <c r="A1" s="4">
        <v>42951</v>
      </c>
      <c r="E1" s="4">
        <v>42965</v>
      </c>
    </row>
    <row r="2" spans="1:6" x14ac:dyDescent="0.25">
      <c r="A2" t="s">
        <v>16</v>
      </c>
      <c r="B2" s="7">
        <v>139.21</v>
      </c>
      <c r="C2" s="8">
        <v>82</v>
      </c>
      <c r="F2" s="8">
        <v>0</v>
      </c>
    </row>
    <row r="3" spans="1:6" x14ac:dyDescent="0.25">
      <c r="A3" t="s">
        <v>5</v>
      </c>
      <c r="B3" s="7">
        <v>25</v>
      </c>
      <c r="C3" s="8">
        <v>100</v>
      </c>
      <c r="F3" s="8">
        <v>0</v>
      </c>
    </row>
    <row r="4" spans="1:6" x14ac:dyDescent="0.25">
      <c r="A4" t="s">
        <v>4</v>
      </c>
      <c r="B4" s="7">
        <v>50</v>
      </c>
      <c r="C4" s="8">
        <v>50</v>
      </c>
      <c r="F4" s="8">
        <v>0</v>
      </c>
    </row>
    <row r="5" spans="1:6" x14ac:dyDescent="0.25">
      <c r="A5" t="s">
        <v>26</v>
      </c>
      <c r="B5" s="7">
        <v>0</v>
      </c>
      <c r="C5" s="8">
        <v>100</v>
      </c>
      <c r="F5" s="8">
        <v>0</v>
      </c>
    </row>
    <row r="6" spans="1:6" x14ac:dyDescent="0.2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2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2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2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2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25">
      <c r="A13" t="s">
        <v>2</v>
      </c>
      <c r="B13" s="7">
        <v>0</v>
      </c>
      <c r="C13" s="8"/>
      <c r="F13" s="7">
        <v>67</v>
      </c>
    </row>
    <row r="14" spans="1:6" x14ac:dyDescent="0.25">
      <c r="F14" s="8"/>
    </row>
    <row r="15" spans="1:6" x14ac:dyDescent="0.25">
      <c r="F15" s="8"/>
    </row>
    <row r="16" spans="1:6" x14ac:dyDescent="0.2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25">
      <c r="F17" s="8"/>
    </row>
    <row r="18" spans="1:6" x14ac:dyDescent="0.25">
      <c r="A18" t="s">
        <v>8</v>
      </c>
      <c r="B18" s="7">
        <v>1339</v>
      </c>
      <c r="E18" t="s">
        <v>8</v>
      </c>
      <c r="F18" s="8">
        <v>1339</v>
      </c>
    </row>
    <row r="19" spans="1:6" x14ac:dyDescent="0.25">
      <c r="F19" s="8"/>
    </row>
    <row r="20" spans="1:6" x14ac:dyDescent="0.2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2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8" max="8" width="9.140625" style="10"/>
    <col min="9" max="9" width="10.5703125" bestFit="1" customWidth="1"/>
    <col min="11" max="11" width="28.28515625" bestFit="1" customWidth="1"/>
  </cols>
  <sheetData>
    <row r="1" spans="1:11" x14ac:dyDescent="0.25">
      <c r="A1" s="4">
        <v>42979</v>
      </c>
      <c r="E1" s="4">
        <v>42993</v>
      </c>
      <c r="H1" s="14"/>
      <c r="K1" t="s">
        <v>60</v>
      </c>
    </row>
    <row r="2" spans="1:11" x14ac:dyDescent="0.25">
      <c r="A2" t="s">
        <v>16</v>
      </c>
      <c r="B2" s="7">
        <v>133</v>
      </c>
      <c r="C2" s="8">
        <v>82</v>
      </c>
      <c r="F2" s="8">
        <v>0</v>
      </c>
      <c r="I2" s="8"/>
      <c r="K2" s="16">
        <v>160</v>
      </c>
    </row>
    <row r="3" spans="1:11" x14ac:dyDescent="0.2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2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2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5"/>
      <c r="I6" s="8">
        <v>212.57</v>
      </c>
    </row>
    <row r="7" spans="1:11" x14ac:dyDescent="0.25">
      <c r="A7" t="s">
        <v>55</v>
      </c>
      <c r="B7" s="7">
        <v>42</v>
      </c>
      <c r="C7" s="8">
        <v>48</v>
      </c>
      <c r="D7" s="7"/>
      <c r="E7" s="7"/>
      <c r="F7" s="8">
        <v>0</v>
      </c>
      <c r="H7" s="15"/>
      <c r="I7" s="8"/>
    </row>
    <row r="8" spans="1:11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5"/>
      <c r="I8" s="8"/>
    </row>
    <row r="9" spans="1:11" x14ac:dyDescent="0.2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5"/>
      <c r="I9" s="8"/>
    </row>
    <row r="10" spans="1:11" x14ac:dyDescent="0.2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5"/>
      <c r="I10" s="8"/>
    </row>
    <row r="11" spans="1:11" x14ac:dyDescent="0.2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5"/>
      <c r="I11" s="8"/>
    </row>
    <row r="12" spans="1:11" x14ac:dyDescent="0.2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5"/>
      <c r="I12" s="8">
        <v>400</v>
      </c>
    </row>
    <row r="13" spans="1:11" x14ac:dyDescent="0.2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25">
      <c r="F14" s="8"/>
      <c r="I14" s="8"/>
    </row>
    <row r="15" spans="1:11" x14ac:dyDescent="0.25">
      <c r="F15" s="8"/>
      <c r="I15" s="8"/>
    </row>
    <row r="16" spans="1:11" x14ac:dyDescent="0.2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25">
      <c r="A22" t="s">
        <v>56</v>
      </c>
      <c r="B22" s="7">
        <v>400</v>
      </c>
    </row>
    <row r="24" spans="1:9" x14ac:dyDescent="0.25">
      <c r="A24" t="s">
        <v>57</v>
      </c>
      <c r="B24" s="7">
        <f>(B18+B22)-B16</f>
        <v>445</v>
      </c>
    </row>
    <row r="28" spans="1:9" x14ac:dyDescent="0.25">
      <c r="A28" t="s">
        <v>58</v>
      </c>
      <c r="B28" s="7">
        <f>1710-B16</f>
        <v>416</v>
      </c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43007</v>
      </c>
      <c r="E1" s="4">
        <v>43021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2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2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2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25">
      <c r="F13" s="8"/>
      <c r="I13" s="8"/>
    </row>
    <row r="14" spans="1:9" x14ac:dyDescent="0.25">
      <c r="F14" s="8"/>
      <c r="I14" s="8"/>
    </row>
    <row r="15" spans="1:9" x14ac:dyDescent="0.2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25">
      <c r="F16" s="8"/>
      <c r="I16" s="8"/>
    </row>
    <row r="17" spans="1:9" x14ac:dyDescent="0.2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25">
      <c r="F18" s="8"/>
      <c r="I18" s="8"/>
    </row>
    <row r="19" spans="1:9" x14ac:dyDescent="0.2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2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5" x14ac:dyDescent="0.25"/>
  <cols>
    <col min="1" max="1" width="29.28515625" bestFit="1" customWidth="1"/>
    <col min="2" max="2" width="9.140625" style="7"/>
    <col min="3" max="3" width="24.5703125" bestFit="1" customWidth="1"/>
    <col min="4" max="4" width="9.7109375" bestFit="1" customWidth="1"/>
    <col min="5" max="5" width="9.7109375" customWidth="1"/>
    <col min="6" max="6" width="10.5703125" bestFit="1" customWidth="1"/>
    <col min="9" max="9" width="10.5703125" bestFit="1" customWidth="1"/>
  </cols>
  <sheetData>
    <row r="1" spans="1:9" x14ac:dyDescent="0.25">
      <c r="A1" s="4">
        <v>43035</v>
      </c>
      <c r="E1" s="4">
        <v>43049</v>
      </c>
      <c r="H1" s="4"/>
    </row>
    <row r="2" spans="1:9" x14ac:dyDescent="0.2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2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2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2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2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2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2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2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2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2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2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25">
      <c r="A13" t="s">
        <v>2</v>
      </c>
      <c r="B13" s="7">
        <v>0</v>
      </c>
      <c r="C13" s="8"/>
      <c r="F13" s="7">
        <v>67</v>
      </c>
      <c r="I13" s="7"/>
    </row>
    <row r="14" spans="1:9" x14ac:dyDescent="0.25">
      <c r="F14" s="8"/>
      <c r="I14" s="8"/>
    </row>
    <row r="15" spans="1:9" x14ac:dyDescent="0.25">
      <c r="F15" s="8"/>
      <c r="I15" s="8"/>
    </row>
    <row r="16" spans="1:9" x14ac:dyDescent="0.2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25">
      <c r="F17" s="8"/>
      <c r="I17" s="8"/>
    </row>
    <row r="18" spans="1:9" x14ac:dyDescent="0.2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25">
      <c r="F19" s="8"/>
      <c r="I19" s="8"/>
    </row>
    <row r="20" spans="1:9" x14ac:dyDescent="0.2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2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2023-02-10T20:36:34Z</dcterms:modified>
</cp:coreProperties>
</file>