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end\Desktop\"/>
    </mc:Choice>
  </mc:AlternateContent>
  <xr:revisionPtr revIDLastSave="0" documentId="13_ncr:1_{81904F99-2724-419E-AB9E-CB8FA0B1FC8B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Hoja1" sheetId="1" state="hidden" r:id="rId1"/>
    <sheet name="POND_CBA" sheetId="2" state="hidden" r:id="rId2"/>
    <sheet name="POND_GB_AYB" sheetId="3" state="hidden" r:id="rId3"/>
    <sheet name="Hoja2" sheetId="4" state="hidden" r:id="rId4"/>
    <sheet name="Precios promedio" sheetId="7" r:id="rId5"/>
  </sheets>
  <definedNames>
    <definedName name="_xlnm._FilterDatabase" localSheetId="0" hidden="1">Hoja1!$B$3:$D$122</definedName>
    <definedName name="_xlnm.Print_Area" localSheetId="4">'Precios promedio'!$A$1:$B$35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3" i="1" l="1"/>
  <c r="D76" i="3"/>
  <c r="C38" i="2"/>
  <c r="C40" i="2" s="1"/>
  <c r="B121" i="1"/>
  <c r="B118" i="1"/>
  <c r="B115" i="1"/>
  <c r="B112" i="1"/>
  <c r="B108" i="1"/>
  <c r="B105" i="1"/>
  <c r="B101" i="1"/>
  <c r="B98" i="1"/>
  <c r="B95" i="1"/>
  <c r="B92" i="1"/>
  <c r="B89" i="1"/>
  <c r="B86" i="1"/>
  <c r="B83" i="1"/>
  <c r="B80" i="1"/>
  <c r="B77" i="1"/>
  <c r="B74" i="1"/>
  <c r="B71" i="1"/>
  <c r="B68" i="1"/>
  <c r="B64" i="1"/>
  <c r="B61" i="1"/>
  <c r="B58" i="1"/>
  <c r="B51" i="1"/>
  <c r="B47" i="1"/>
  <c r="B42" i="1"/>
  <c r="B38" i="1"/>
  <c r="B35" i="1"/>
  <c r="B31" i="1"/>
  <c r="B28" i="1"/>
  <c r="B25" i="1"/>
  <c r="B22" i="1"/>
  <c r="B19" i="1"/>
  <c r="B16" i="1"/>
  <c r="B11" i="1"/>
  <c r="B8" i="1"/>
  <c r="D121" i="1"/>
  <c r="D118" i="1"/>
  <c r="D115" i="1"/>
  <c r="D112" i="1"/>
  <c r="D108" i="1"/>
  <c r="D105" i="1"/>
  <c r="D101" i="1"/>
  <c r="D98" i="1"/>
  <c r="D95" i="1"/>
  <c r="D92" i="1"/>
  <c r="D89" i="1"/>
  <c r="D86" i="1"/>
  <c r="D83" i="1"/>
  <c r="D80" i="1"/>
  <c r="D77" i="1"/>
  <c r="D74" i="1"/>
  <c r="D71" i="1"/>
  <c r="D68" i="1"/>
  <c r="D64" i="1"/>
  <c r="D61" i="1"/>
  <c r="D58" i="1"/>
  <c r="D51" i="1"/>
  <c r="D47" i="1"/>
  <c r="D42" i="1"/>
  <c r="D38" i="1"/>
  <c r="D35" i="1"/>
  <c r="D31" i="1"/>
  <c r="D28" i="1"/>
  <c r="D25" i="1"/>
  <c r="D22" i="1"/>
  <c r="D19" i="1"/>
  <c r="D16" i="1"/>
  <c r="D11" i="1"/>
  <c r="D8" i="1"/>
  <c r="D122" i="1" l="1"/>
</calcChain>
</file>

<file path=xl/sharedStrings.xml><?xml version="1.0" encoding="utf-8"?>
<sst xmlns="http://schemas.openxmlformats.org/spreadsheetml/2006/main" count="281" uniqueCount="277">
  <si>
    <t>ARROZ</t>
  </si>
  <si>
    <t>Promedio de BASE</t>
  </si>
  <si>
    <t>ARROZ CORRIENTE DE PRIMERA</t>
  </si>
  <si>
    <t>ARROZ CORRIENTE DE SEGUNDA</t>
  </si>
  <si>
    <t>ARROZ PRECOCIDO</t>
  </si>
  <si>
    <t>AVENA</t>
  </si>
  <si>
    <t>MOSH</t>
  </si>
  <si>
    <t>PASTAS ALIMENTICIAS</t>
  </si>
  <si>
    <t>CHAO MEIN</t>
  </si>
  <si>
    <t>ESPAGUETIS</t>
  </si>
  <si>
    <t>FIDEOS (CODITOS, ENTREFINO, CARACOLITOS, ENTRE OTROS)</t>
  </si>
  <si>
    <t xml:space="preserve">PAN DULCE CORRIENTE O DE MANTECA                            </t>
  </si>
  <si>
    <t>PAN DULCE CORRIENTE O DE MANTECA</t>
  </si>
  <si>
    <t xml:space="preserve">PAN TIPO FRANCES                                            </t>
  </si>
  <si>
    <t>PAN TIPO FRANCES</t>
  </si>
  <si>
    <t>TORTILLA DE MAIZ</t>
  </si>
  <si>
    <t>TORTILLAS FRESCAS O CALIENTES</t>
  </si>
  <si>
    <t xml:space="preserve">CREMA FRESCA       </t>
  </si>
  <si>
    <t>CREMA FRESCA PASTEURIZADA U HOMOGENIZADA ENVASADA</t>
  </si>
  <si>
    <t>LECHE EN POLVO</t>
  </si>
  <si>
    <t>LECHE ENTERA EN POLVO</t>
  </si>
  <si>
    <t>LECHE LIQUIDA</t>
  </si>
  <si>
    <t>LECHE LIQUIDA ESTERILIZADA (UHT)</t>
  </si>
  <si>
    <t>LECHE LIQUIDA PASTEURIZADA</t>
  </si>
  <si>
    <t xml:space="preserve">QUESO FRESCO                                   </t>
  </si>
  <si>
    <t>QUESO FRESCO DE VACA</t>
  </si>
  <si>
    <t>CERDO SIN HUESO</t>
  </si>
  <si>
    <t>CARNE DE CERDO ADOBADA</t>
  </si>
  <si>
    <t>POSTA DE CERDO SIN HUESO</t>
  </si>
  <si>
    <t xml:space="preserve">POLLO              </t>
  </si>
  <si>
    <t>PECHUGAS DE POLLO</t>
  </si>
  <si>
    <t>PIERNAS DE POLLO</t>
  </si>
  <si>
    <t>POLLO FRESCO ENTERO DE GRANJA (SIN MENUDOS)</t>
  </si>
  <si>
    <t xml:space="preserve">CARNE DE RES CON HUESO                       </t>
  </si>
  <si>
    <t>CARNE DE RES CON HUESO PARA COCIDO</t>
  </si>
  <si>
    <t>COSTILLA DE RES</t>
  </si>
  <si>
    <t>CARNE DE RES SIN HUESO</t>
  </si>
  <si>
    <t>CARNE DE RES MOLIDA</t>
  </si>
  <si>
    <t>CARNE DE RES PARA ASAR</t>
  </si>
  <si>
    <t>CARNE DE RES PARA BISTEC</t>
  </si>
  <si>
    <t>CARNE DE RES PARA GUISAR</t>
  </si>
  <si>
    <t>CARNE DE RES SIN HUESO POSTA</t>
  </si>
  <si>
    <t>SALCHICHA</t>
  </si>
  <si>
    <t>SALCHICHAS (VARIEDAD)</t>
  </si>
  <si>
    <t>HUEVOS DE GALLINA</t>
  </si>
  <si>
    <t>HUEVOS DE GALLINA    (VARIEDAD)</t>
  </si>
  <si>
    <t xml:space="preserve">FRIJOL NEGRO </t>
  </si>
  <si>
    <t>FRIJOL COLORADO EN GRANO</t>
  </si>
  <si>
    <t>FRIJOL NEGRO EN GRANO</t>
  </si>
  <si>
    <t xml:space="preserve">AZUCAR BLANCA GRANULADA                                     </t>
  </si>
  <si>
    <t>AZUCAR BLANCA GRANULADA</t>
  </si>
  <si>
    <t xml:space="preserve">ACEITE VEGETAL                          </t>
  </si>
  <si>
    <t>ACEITE CORRIENTE ENVASADO, VEGETAL</t>
  </si>
  <si>
    <t>AGUACATE</t>
  </si>
  <si>
    <t>AGUACATE (VARIEDAD)</t>
  </si>
  <si>
    <t>BANANO</t>
  </si>
  <si>
    <t>BANANOS</t>
  </si>
  <si>
    <t>PIÑA</t>
  </si>
  <si>
    <t>PINAS</t>
  </si>
  <si>
    <t xml:space="preserve">PLATANOS                                                    </t>
  </si>
  <si>
    <t>PLATANOS</t>
  </si>
  <si>
    <t xml:space="preserve">SANDIAS                                                     </t>
  </si>
  <si>
    <t>SANDIAS</t>
  </si>
  <si>
    <t>CEBOLLA</t>
  </si>
  <si>
    <t>CEBOLLA BLANCA SIN TALLO</t>
  </si>
  <si>
    <t xml:space="preserve">GUISQUIL                                                    </t>
  </si>
  <si>
    <t>GUISQUIL</t>
  </si>
  <si>
    <t>HIERBAS FRESCAS</t>
  </si>
  <si>
    <t>MACUY O HIERBA MORA</t>
  </si>
  <si>
    <t xml:space="preserve">PAPA                                                        </t>
  </si>
  <si>
    <t>PAPA</t>
  </si>
  <si>
    <t>TOMATE</t>
  </si>
  <si>
    <t>TOMATE MANZANO</t>
  </si>
  <si>
    <t>AGUAS GASEOSAS</t>
  </si>
  <si>
    <t>AGUAS GASEOSAS (VARIEDAD)</t>
  </si>
  <si>
    <t xml:space="preserve">CAFÉ EN GRANO MOLIDO </t>
  </si>
  <si>
    <t xml:space="preserve">CAFE MOLIDO                                                 </t>
  </si>
  <si>
    <t xml:space="preserve">CAFE SOLUBLE INSTANTANEO (VARIEDAD)                         </t>
  </si>
  <si>
    <t xml:space="preserve">INCAPARINA                                                  </t>
  </si>
  <si>
    <t>INCAPARINA</t>
  </si>
  <si>
    <t>SAL</t>
  </si>
  <si>
    <t>SAL ENTERA</t>
  </si>
  <si>
    <t>SOPAS INSTANTANEAS VASO</t>
  </si>
  <si>
    <t>SOPAS INSTANTANEAS</t>
  </si>
  <si>
    <t xml:space="preserve">PASTAS                                                                                              </t>
  </si>
  <si>
    <t xml:space="preserve">PRODUCTOS DE TORTILLERÍA                                                                            </t>
  </si>
  <si>
    <t xml:space="preserve">CARNE DE POLLO                                                                                      </t>
  </si>
  <si>
    <t xml:space="preserve">EMBUTIDOS                                                                                           </t>
  </si>
  <si>
    <t xml:space="preserve">ACEITES                                                                                             </t>
  </si>
  <si>
    <t xml:space="preserve">AGUACATE                                                                                            </t>
  </si>
  <si>
    <t xml:space="preserve">BANANO                                                                                              </t>
  </si>
  <si>
    <t xml:space="preserve">TOMATE                                                                                              </t>
  </si>
  <si>
    <t xml:space="preserve">GÜISQUIL                                                                                            </t>
  </si>
  <si>
    <t xml:space="preserve">PAPA                                                                                                </t>
  </si>
  <si>
    <t xml:space="preserve">FRIJOL                                                                                              </t>
  </si>
  <si>
    <t xml:space="preserve">AZÚCAR                                                                                              </t>
  </si>
  <si>
    <t xml:space="preserve">SAL                                                                                                 </t>
  </si>
  <si>
    <t xml:space="preserve">SOPAS INSTANTANEAS                                                                                  </t>
  </si>
  <si>
    <t xml:space="preserve">CAFÉ INSTANTANEO                                                                                    </t>
  </si>
  <si>
    <t xml:space="preserve">AGUAS GASEOSAS                                                                                      </t>
  </si>
  <si>
    <t>Ponderación</t>
  </si>
  <si>
    <t>PRODUCTOS</t>
  </si>
  <si>
    <t xml:space="preserve">                      CALCULO DE PRECIOS PROMEDIOS SIMPLES Y PONDERACIÓN DE LA NUEVA CBA (NOVIEMBRE 2017)</t>
  </si>
  <si>
    <t>Total</t>
  </si>
  <si>
    <t xml:space="preserve">Total </t>
  </si>
  <si>
    <t>- ARROZ</t>
  </si>
  <si>
    <t>- AVENA</t>
  </si>
  <si>
    <t>- PASTAS ALIMENTICIAS</t>
  </si>
  <si>
    <t xml:space="preserve">- PAN DULCE CORRIENTE O DE MANTECA                            </t>
  </si>
  <si>
    <t xml:space="preserve">- PAN TIPO FRANCES                                            </t>
  </si>
  <si>
    <t>- TORTILLA DE MAIZ</t>
  </si>
  <si>
    <t xml:space="preserve">- CREMA FRESCA       </t>
  </si>
  <si>
    <t>- LECHE EN POLVO</t>
  </si>
  <si>
    <t>- LECHE LIQUIDA</t>
  </si>
  <si>
    <t xml:space="preserve">- QUESO FRESCO                                   </t>
  </si>
  <si>
    <t>- CERDO SIN HUESO</t>
  </si>
  <si>
    <t xml:space="preserve">- POLLO              </t>
  </si>
  <si>
    <t xml:space="preserve">- CARNE DE RES CON HUESO                       </t>
  </si>
  <si>
    <t>- CARNE DE RES SIN HUESO</t>
  </si>
  <si>
    <t>- SALCHICHA</t>
  </si>
  <si>
    <t>- HUEVOS DE GALLINA</t>
  </si>
  <si>
    <t xml:space="preserve">- FRIJOL NEGRO </t>
  </si>
  <si>
    <t xml:space="preserve">- AZUCAR BLANCA GRANULADA                                     </t>
  </si>
  <si>
    <t xml:space="preserve">- ACEITE VEGETAL                          </t>
  </si>
  <si>
    <t>- AGUACATE</t>
  </si>
  <si>
    <t>- BANANO</t>
  </si>
  <si>
    <t>- PIÑA</t>
  </si>
  <si>
    <t xml:space="preserve">- PLATANOS                                                    </t>
  </si>
  <si>
    <t xml:space="preserve">- SANDIAS                                                     </t>
  </si>
  <si>
    <t>- CEBOLLA</t>
  </si>
  <si>
    <t xml:space="preserve">- GUISQUIL                                                    </t>
  </si>
  <si>
    <t>- HIERBAS FRESCAS</t>
  </si>
  <si>
    <t xml:space="preserve">- PAPA                                                        </t>
  </si>
  <si>
    <t>- TOMATE</t>
  </si>
  <si>
    <t>- AGUAS GASEOSAS</t>
  </si>
  <si>
    <t xml:space="preserve">- CAFÉ EN GRANO MOLIDO </t>
  </si>
  <si>
    <t xml:space="preserve">- INCAPARINA                                                  </t>
  </si>
  <si>
    <t>- SAL</t>
  </si>
  <si>
    <t>- SOPAS INSTANTANEAS VASO</t>
  </si>
  <si>
    <t>PONDERACIÓN</t>
  </si>
  <si>
    <t>No.</t>
  </si>
  <si>
    <t xml:space="preserve">HARINA                                                                                              </t>
  </si>
  <si>
    <t xml:space="preserve">MAÍZ                                                                                                </t>
  </si>
  <si>
    <t xml:space="preserve">CEREALES                                                                                            </t>
  </si>
  <si>
    <t xml:space="preserve">PAN                                                                                                 </t>
  </si>
  <si>
    <t xml:space="preserve">GALLETAS                                                                                            </t>
  </si>
  <si>
    <t xml:space="preserve">PRODUCTOS DE REPOSTERÍA                                                                            </t>
  </si>
  <si>
    <t xml:space="preserve">CARNE DE RES                                                                                        </t>
  </si>
  <si>
    <t xml:space="preserve">CARNE DE CERDO                                                                                      </t>
  </si>
  <si>
    <t xml:space="preserve">PESCADOS                                                                                            </t>
  </si>
  <si>
    <t xml:space="preserve">MARISCOS                                                                                            </t>
  </si>
  <si>
    <t xml:space="preserve">LECHE                                                                                               </t>
  </si>
  <si>
    <t xml:space="preserve">YOGUR                                                                                               </t>
  </si>
  <si>
    <t xml:space="preserve">QUESOS Y CREMA                                                                                      </t>
  </si>
  <si>
    <t xml:space="preserve">HUEVOS                                                                                              </t>
  </si>
  <si>
    <t xml:space="preserve">MARGARINA                                                                                           </t>
  </si>
  <si>
    <t xml:space="preserve">MANZANA                                                                                             </t>
  </si>
  <si>
    <t xml:space="preserve">NARANJA                                                                                             </t>
  </si>
  <si>
    <t xml:space="preserve">PLÁTANO                                                                                             </t>
  </si>
  <si>
    <t xml:space="preserve">FRUTAS DE ESTACIÓN                                                                                  </t>
  </si>
  <si>
    <t xml:space="preserve">FRUTAS EN CONSERVA                                                                                  </t>
  </si>
  <si>
    <t xml:space="preserve">CHILE PIMIENTO                                                                                      </t>
  </si>
  <si>
    <t xml:space="preserve">PEPINO                                                                                              </t>
  </si>
  <si>
    <t xml:space="preserve">GÜICOY (VARIEDAD)                                                                                   </t>
  </si>
  <si>
    <t xml:space="preserve">REPOLLO                                                                                             </t>
  </si>
  <si>
    <t xml:space="preserve">LECHUGA                                                                                             </t>
  </si>
  <si>
    <t xml:space="preserve">EJOTES                                                                                              </t>
  </si>
  <si>
    <t xml:space="preserve">ELOTE                                                                                               </t>
  </si>
  <si>
    <t xml:space="preserve">CEBOLLA                                                                                             </t>
  </si>
  <si>
    <t xml:space="preserve">ZANAHORIA                                                                                           </t>
  </si>
  <si>
    <t xml:space="preserve">RÁBANO                                                                                              </t>
  </si>
  <si>
    <t xml:space="preserve">REMOLACHA                                                                                           </t>
  </si>
  <si>
    <t xml:space="preserve">YUCA                                                                                                </t>
  </si>
  <si>
    <t xml:space="preserve">BROCOLI                                                                                             </t>
  </si>
  <si>
    <t xml:space="preserve">CULANTRO                                                                                            </t>
  </si>
  <si>
    <t xml:space="preserve">HIERBABUENA                                                                                         </t>
  </si>
  <si>
    <t xml:space="preserve">OTRAS LEGUMBRES Y HORTALIZAS                                                                        </t>
  </si>
  <si>
    <t xml:space="preserve">JALEAS                                                                                              </t>
  </si>
  <si>
    <t xml:space="preserve">COMPOTAS                                                                                            </t>
  </si>
  <si>
    <t xml:space="preserve">DULCES, CHOCOLATES Y GOMA DE MASCAR                                                                 </t>
  </si>
  <si>
    <t xml:space="preserve">HELADOS                                                                                             </t>
  </si>
  <si>
    <t xml:space="preserve">SALSA DE TOMATE                                                                                     </t>
  </si>
  <si>
    <t xml:space="preserve">PASTA DE TOMATE                                                                                     </t>
  </si>
  <si>
    <t xml:space="preserve">MAYONESA Y MOSTAZA                                                                                  </t>
  </si>
  <si>
    <t xml:space="preserve">SAZONADORES                                                                                         </t>
  </si>
  <si>
    <t xml:space="preserve">CANELA                                                                                              </t>
  </si>
  <si>
    <t xml:space="preserve">PEPITORIA Y MANÍA                                                                                   </t>
  </si>
  <si>
    <t xml:space="preserve">CHILES PICANTES                                                                                     </t>
  </si>
  <si>
    <t xml:space="preserve">CONSOMÉ DE POLLO                                                                                    </t>
  </si>
  <si>
    <t xml:space="preserve">SOPAS CONCENTRADAS EN SOBRE                                                                         </t>
  </si>
  <si>
    <t xml:space="preserve">POLVOS PARA GELATINA                                                                                </t>
  </si>
  <si>
    <t xml:space="preserve">ALIMENTOS ENLATADOS                                                                                 </t>
  </si>
  <si>
    <t xml:space="preserve">OTRAS BEBIDAS                                                                                       </t>
  </si>
  <si>
    <t xml:space="preserve">AGUA ENVASADA                                                                                       </t>
  </si>
  <si>
    <t xml:space="preserve">POLVO PARA REFRESCO                                                                                 </t>
  </si>
  <si>
    <t xml:space="preserve">JUGOS DE FRUTAS                                                                                     </t>
  </si>
  <si>
    <t xml:space="preserve">REFRESCOS NATURALES                                                                                 </t>
  </si>
  <si>
    <t xml:space="preserve">REFRESCOS ARTIFICIALES                                                                              </t>
  </si>
  <si>
    <t>CODIGO</t>
  </si>
  <si>
    <t>PRODUCTO</t>
  </si>
  <si>
    <t>PONDERA_GB</t>
  </si>
  <si>
    <t>Base Diciembre 2010</t>
  </si>
  <si>
    <t>Ponderación de Alimentos y Bebidas no Alcohólicas</t>
  </si>
  <si>
    <t>Ponderación de los productos que integran la Canasta Básica Alimentaria respecto a la Canasta Familiar General</t>
  </si>
  <si>
    <t>Participación de la CBA respecto a la división Alimentos y Bebidas no Alcohólicas (ponderación)</t>
  </si>
  <si>
    <t>Producto</t>
  </si>
  <si>
    <t>Arroz</t>
  </si>
  <si>
    <t>Avena de toda clase</t>
  </si>
  <si>
    <t>Pan tipo francés</t>
  </si>
  <si>
    <t>Pan dulce corriente o de manteca</t>
  </si>
  <si>
    <t>Pastas de todos los tipos</t>
  </si>
  <si>
    <t>Carne de res sin hueso</t>
  </si>
  <si>
    <t>Carne de res con hueso</t>
  </si>
  <si>
    <t>Carne de cerdo sin hueso</t>
  </si>
  <si>
    <t>Carne de pollo o gallina</t>
  </si>
  <si>
    <t>Embutidos</t>
  </si>
  <si>
    <t>Leche en polvo</t>
  </si>
  <si>
    <t>Leche líquida</t>
  </si>
  <si>
    <t>Queso fresco o duro</t>
  </si>
  <si>
    <t>Crema fresca</t>
  </si>
  <si>
    <t>Huevos de gallina</t>
  </si>
  <si>
    <t>Aceites comestibles</t>
  </si>
  <si>
    <t>Aguacates</t>
  </si>
  <si>
    <t>Bananos/guineos</t>
  </si>
  <si>
    <t>Plátanos</t>
  </si>
  <si>
    <t>Piñas</t>
  </si>
  <si>
    <t>Tomate</t>
  </si>
  <si>
    <t>Güisquil</t>
  </si>
  <si>
    <t>Cebolla blanca sin tallo</t>
  </si>
  <si>
    <t>Papas</t>
  </si>
  <si>
    <t>Hierbas</t>
  </si>
  <si>
    <t>Frijol</t>
  </si>
  <si>
    <t>Azúcar</t>
  </si>
  <si>
    <t>Preparación nutricional a base de maíz y soya</t>
  </si>
  <si>
    <t>Sal</t>
  </si>
  <si>
    <t>Sopas instantáneas en vaso</t>
  </si>
  <si>
    <t>Café en grano, molido, instantáneo</t>
  </si>
  <si>
    <t>Aguas gaseosas</t>
  </si>
  <si>
    <t>Sandias</t>
  </si>
  <si>
    <t>Tortilla de maíz</t>
  </si>
  <si>
    <t>Diciembre-2020</t>
  </si>
  <si>
    <t>Enero-2021</t>
  </si>
  <si>
    <t>Febrero-2021</t>
  </si>
  <si>
    <t>Marzo-2021</t>
  </si>
  <si>
    <t>Abril-2021</t>
  </si>
  <si>
    <t>Mayo-2021</t>
  </si>
  <si>
    <t>Junio-2021</t>
  </si>
  <si>
    <t>Julio-2021</t>
  </si>
  <si>
    <t>Agosto-2021</t>
  </si>
  <si>
    <t>Septiembre-2021</t>
  </si>
  <si>
    <t>Octubre-2021</t>
  </si>
  <si>
    <t>Noviembre-2021</t>
  </si>
  <si>
    <t>Diciembre-2021</t>
  </si>
  <si>
    <t>Enero-2022</t>
  </si>
  <si>
    <t>Febrero-2022</t>
  </si>
  <si>
    <t>Marzo-2022</t>
  </si>
  <si>
    <t>Abril-2022</t>
  </si>
  <si>
    <t>Mayo-2022</t>
  </si>
  <si>
    <t>Junio-2022</t>
  </si>
  <si>
    <t>Julio-2022</t>
  </si>
  <si>
    <t>Agosto-2022</t>
  </si>
  <si>
    <t>Septiembre-2022</t>
  </si>
  <si>
    <t>Octubre-2022</t>
  </si>
  <si>
    <t>Noviembre-2022</t>
  </si>
  <si>
    <t>Diciembre-2022</t>
  </si>
  <si>
    <t>Enero-2023</t>
  </si>
  <si>
    <t>Febrero-2023</t>
  </si>
  <si>
    <t>Marzo-2023</t>
  </si>
  <si>
    <t>Abril-2023</t>
  </si>
  <si>
    <t>Mayo-2023</t>
  </si>
  <si>
    <t>Junio-2023</t>
  </si>
  <si>
    <t>Julio-2023</t>
  </si>
  <si>
    <t>Agosto-2023</t>
  </si>
  <si>
    <t>Septiembre-2023</t>
  </si>
  <si>
    <t>Octubre-2023</t>
  </si>
  <si>
    <t>Noviembre-2023</t>
  </si>
  <si>
    <t>Diciembre-2023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</si>
</sst>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Q&quot;* #,##0.00_);_(&quot;Q&quot;* \(#,##0.00\);_(&quot;Q&quot;* &quot;-&quot;??_);_(@_)"/>
    <numFmt numFmtId="165" formatCode="_(* #,##0.00_);_(* \(#,##0.00\);_(* &quot;-&quot;??_);_(@_)"/>
    <numFmt numFmtId="166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Book Antiqua"/>
      <family val="1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10"/>
      <color theme="0" tint="-4.9989318521683403E-2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3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0" fontId="5" fillId="0" borderId="0"/>
    <xf numFmtId="9" fontId="4" fillId="0" borderId="0" applyFill="0" applyBorder="0" applyAlignment="0" applyProtection="0"/>
    <xf numFmtId="0" fontId="1" fillId="0" borderId="0"/>
    <xf numFmtId="0" fontId="3" fillId="0" borderId="0"/>
  </cellStyleXfs>
  <cellXfs count="50">
    <xf numFmtId="0" fontId="0" fillId="0" borderId="0" xfId="0"/>
    <xf numFmtId="0" fontId="6" fillId="0" borderId="1" xfId="0" applyFont="1" applyBorder="1" applyAlignment="1">
      <alignment horizontal="center"/>
    </xf>
    <xf numFmtId="166" fontId="7" fillId="0" borderId="4" xfId="0" applyNumberFormat="1" applyFont="1" applyBorder="1" applyAlignment="1">
      <alignment horizontal="center" vertical="center"/>
    </xf>
    <xf numFmtId="0" fontId="0" fillId="0" borderId="2" xfId="0" applyBorder="1"/>
    <xf numFmtId="166" fontId="6" fillId="0" borderId="5" xfId="0" applyNumberFormat="1" applyFont="1" applyBorder="1" applyAlignment="1">
      <alignment horizontal="center" vertical="center"/>
    </xf>
    <xf numFmtId="166" fontId="0" fillId="0" borderId="0" xfId="0" applyNumberFormat="1"/>
    <xf numFmtId="0" fontId="0" fillId="0" borderId="6" xfId="0" applyBorder="1"/>
    <xf numFmtId="0" fontId="0" fillId="0" borderId="3" xfId="0" applyBorder="1"/>
    <xf numFmtId="0" fontId="0" fillId="2" borderId="6" xfId="0" applyFill="1" applyBorder="1"/>
    <xf numFmtId="0" fontId="0" fillId="3" borderId="2" xfId="0" applyFill="1" applyBorder="1"/>
    <xf numFmtId="166" fontId="6" fillId="3" borderId="3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66" fontId="7" fillId="0" borderId="3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left"/>
    </xf>
    <xf numFmtId="0" fontId="2" fillId="5" borderId="2" xfId="0" applyFont="1" applyFill="1" applyBorder="1"/>
    <xf numFmtId="166" fontId="8" fillId="5" borderId="3" xfId="0" applyNumberFormat="1" applyFont="1" applyFill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7" fillId="5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166" fontId="10" fillId="0" borderId="3" xfId="0" applyNumberFormat="1" applyFont="1" applyBorder="1"/>
    <xf numFmtId="0" fontId="6" fillId="0" borderId="8" xfId="0" applyFont="1" applyBorder="1" applyAlignment="1">
      <alignment horizontal="center"/>
    </xf>
    <xf numFmtId="0" fontId="7" fillId="0" borderId="9" xfId="0" applyFont="1" applyBorder="1" applyAlignment="1">
      <alignment wrapText="1"/>
    </xf>
    <xf numFmtId="0" fontId="6" fillId="0" borderId="3" xfId="0" applyFont="1" applyBorder="1" applyAlignment="1">
      <alignment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wrapText="1"/>
    </xf>
    <xf numFmtId="166" fontId="2" fillId="0" borderId="0" xfId="0" applyNumberFormat="1" applyFont="1" applyAlignment="1">
      <alignment horizontal="center" vertical="center"/>
    </xf>
    <xf numFmtId="0" fontId="6" fillId="0" borderId="10" xfId="0" applyFon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6" borderId="6" xfId="0" applyFill="1" applyBorder="1"/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left"/>
    </xf>
    <xf numFmtId="166" fontId="10" fillId="6" borderId="3" xfId="0" applyNumberFormat="1" applyFont="1" applyFill="1" applyBorder="1"/>
    <xf numFmtId="0" fontId="10" fillId="6" borderId="6" xfId="0" applyFont="1" applyFill="1" applyBorder="1" applyAlignment="1">
      <alignment horizontal="left" wrapText="1"/>
    </xf>
    <xf numFmtId="0" fontId="13" fillId="0" borderId="0" xfId="0" applyFont="1"/>
    <xf numFmtId="2" fontId="16" fillId="0" borderId="12" xfId="0" applyNumberFormat="1" applyFont="1" applyBorder="1" applyAlignment="1">
      <alignment horizontal="right" indent="2"/>
    </xf>
    <xf numFmtId="0" fontId="18" fillId="10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left" vertical="center"/>
    </xf>
    <xf numFmtId="0" fontId="15" fillId="7" borderId="2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vertical="center" wrapText="1"/>
    </xf>
    <xf numFmtId="0" fontId="18" fillId="10" borderId="12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left" vertical="center"/>
    </xf>
    <xf numFmtId="2" fontId="16" fillId="7" borderId="12" xfId="0" applyNumberFormat="1" applyFont="1" applyFill="1" applyBorder="1" applyAlignment="1">
      <alignment horizontal="right" indent="2"/>
    </xf>
    <xf numFmtId="0" fontId="13" fillId="7" borderId="0" xfId="0" applyFont="1" applyFill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4" fillId="8" borderId="11" xfId="0" applyFont="1" applyFill="1" applyBorder="1" applyAlignment="1">
      <alignment vertical="center"/>
    </xf>
    <xf numFmtId="0" fontId="14" fillId="9" borderId="0" xfId="0" applyFont="1" applyFill="1" applyBorder="1" applyAlignment="1">
      <alignment vertical="center"/>
    </xf>
    <xf numFmtId="0" fontId="17" fillId="8" borderId="10" xfId="0" applyFont="1" applyFill="1" applyBorder="1" applyAlignment="1">
      <alignment horizontal="center"/>
    </xf>
  </cellXfs>
  <cellStyles count="12">
    <cellStyle name="Millares 2" xfId="3" xr:uid="{00000000-0005-0000-0000-000000000000}"/>
    <cellStyle name="Moneda 2" xfId="4" xr:uid="{00000000-0005-0000-0000-000001000000}"/>
    <cellStyle name="Moneda 3" xfId="7" xr:uid="{00000000-0005-0000-0000-000002000000}"/>
    <cellStyle name="Normal" xfId="0" builtinId="0"/>
    <cellStyle name="Normal 2" xfId="2" xr:uid="{00000000-0005-0000-0000-000004000000}"/>
    <cellStyle name="Normal 2 2" xfId="8" xr:uid="{00000000-0005-0000-0000-000005000000}"/>
    <cellStyle name="Normal 2 3" xfId="11" xr:uid="{00000000-0005-0000-0000-000006000000}"/>
    <cellStyle name="Normal 3" xfId="5" xr:uid="{00000000-0005-0000-0000-000007000000}"/>
    <cellStyle name="Normal 3 2" xfId="6" xr:uid="{00000000-0005-0000-0000-000008000000}"/>
    <cellStyle name="Normal 4" xfId="10" xr:uid="{00000000-0005-0000-0000-000009000000}"/>
    <cellStyle name="Normal 5" xfId="1" xr:uid="{00000000-0005-0000-0000-00000A000000}"/>
    <cellStyle name="Porcentual 2" xfId="9" xr:uid="{00000000-0005-0000-0000-00000C000000}"/>
  </cellStyles>
  <dxfs count="0"/>
  <tableStyles count="0" defaultTableStyle="TableStyleMedium2" defaultPivotStyle="PivotStyleLight16"/>
  <colors>
    <mruColors>
      <color rgb="FFE0C9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23"/>
  <sheetViews>
    <sheetView workbookViewId="0">
      <selection activeCell="G7" sqref="G7"/>
    </sheetView>
  </sheetViews>
  <sheetFormatPr baseColWidth="10" defaultRowHeight="14.5" x14ac:dyDescent="0.35"/>
  <cols>
    <col min="2" max="2" width="56.453125" bestFit="1" customWidth="1"/>
    <col min="3" max="3" width="21.7265625" customWidth="1"/>
    <col min="4" max="4" width="15.26953125" customWidth="1"/>
  </cols>
  <sheetData>
    <row r="1" spans="1:4" x14ac:dyDescent="0.35">
      <c r="A1" s="18" t="s">
        <v>102</v>
      </c>
      <c r="B1" s="18"/>
      <c r="C1" s="18"/>
      <c r="D1" s="18"/>
    </row>
    <row r="2" spans="1:4" x14ac:dyDescent="0.35">
      <c r="A2" s="18"/>
      <c r="B2" s="19"/>
      <c r="C2" s="19"/>
      <c r="D2" s="19"/>
    </row>
    <row r="3" spans="1:4" x14ac:dyDescent="0.35">
      <c r="B3" s="6" t="s">
        <v>101</v>
      </c>
      <c r="C3" s="3" t="s">
        <v>1</v>
      </c>
      <c r="D3" s="7" t="s">
        <v>100</v>
      </c>
    </row>
    <row r="4" spans="1:4" ht="15.5" x14ac:dyDescent="0.35">
      <c r="B4" s="8" t="s">
        <v>0</v>
      </c>
      <c r="C4" s="9"/>
      <c r="D4" s="10"/>
    </row>
    <row r="5" spans="1:4" ht="15.5" x14ac:dyDescent="0.35">
      <c r="A5">
        <v>1</v>
      </c>
      <c r="B5" s="11" t="s">
        <v>2</v>
      </c>
      <c r="C5" s="3">
        <v>5.2317073548387105</v>
      </c>
      <c r="D5" s="12">
        <v>0.40948997441599999</v>
      </c>
    </row>
    <row r="6" spans="1:4" ht="15.5" x14ac:dyDescent="0.35">
      <c r="A6">
        <v>2</v>
      </c>
      <c r="B6" s="11" t="s">
        <v>3</v>
      </c>
      <c r="C6" s="3">
        <v>3.967413866666667</v>
      </c>
      <c r="D6" s="12">
        <v>0.12890999222400001</v>
      </c>
    </row>
    <row r="7" spans="1:4" ht="15.5" x14ac:dyDescent="0.35">
      <c r="A7">
        <v>3</v>
      </c>
      <c r="B7" s="11" t="s">
        <v>4</v>
      </c>
      <c r="C7" s="3">
        <v>5.6699648749999998</v>
      </c>
      <c r="D7" s="12">
        <v>9.4040033359999997E-2</v>
      </c>
    </row>
    <row r="8" spans="1:4" ht="20.25" customHeight="1" x14ac:dyDescent="0.35">
      <c r="A8" t="s">
        <v>104</v>
      </c>
      <c r="B8" s="13" t="str">
        <f>CONCATENATE($A$8,B4)</f>
        <v>Total ARROZ</v>
      </c>
      <c r="C8" s="14">
        <v>4.9746690322580642</v>
      </c>
      <c r="D8" s="15">
        <f>SUM(D4:D7)</f>
        <v>0.63244</v>
      </c>
    </row>
    <row r="9" spans="1:4" ht="15.5" x14ac:dyDescent="0.35">
      <c r="B9" s="8" t="s">
        <v>5</v>
      </c>
      <c r="C9" s="9"/>
      <c r="D9" s="10"/>
    </row>
    <row r="10" spans="1:4" ht="15.75" customHeight="1" x14ac:dyDescent="0.35">
      <c r="A10">
        <v>4</v>
      </c>
      <c r="B10" s="11" t="s">
        <v>6</v>
      </c>
      <c r="C10" s="3">
        <v>12.425884066666667</v>
      </c>
      <c r="D10" s="12">
        <v>6.8059984768000001E-2</v>
      </c>
    </row>
    <row r="11" spans="1:4" ht="15.5" x14ac:dyDescent="0.35">
      <c r="B11" s="13" t="str">
        <f>CONCATENATE($A$8,B9)</f>
        <v>Total AVENA</v>
      </c>
      <c r="C11" s="14">
        <v>12.425884066666667</v>
      </c>
      <c r="D11" s="15">
        <f>SUM(D10)</f>
        <v>6.8059984768000001E-2</v>
      </c>
    </row>
    <row r="12" spans="1:4" ht="15" customHeight="1" x14ac:dyDescent="0.35">
      <c r="B12" s="8" t="s">
        <v>7</v>
      </c>
      <c r="C12" s="9"/>
      <c r="D12" s="10"/>
    </row>
    <row r="13" spans="1:4" ht="18" customHeight="1" x14ac:dyDescent="0.35">
      <c r="A13">
        <v>5</v>
      </c>
      <c r="B13" s="11" t="s">
        <v>8</v>
      </c>
      <c r="C13" s="3">
        <v>4.930144548387096</v>
      </c>
      <c r="D13" s="16">
        <v>0.17436998452499999</v>
      </c>
    </row>
    <row r="14" spans="1:4" ht="18" customHeight="1" x14ac:dyDescent="0.35">
      <c r="A14">
        <v>6</v>
      </c>
      <c r="B14" s="11" t="s">
        <v>9</v>
      </c>
      <c r="C14" s="3">
        <v>3.6647543870967745</v>
      </c>
      <c r="D14" s="16">
        <v>6.5860020674999992E-2</v>
      </c>
    </row>
    <row r="15" spans="1:4" ht="18" customHeight="1" x14ac:dyDescent="0.35">
      <c r="A15">
        <v>7</v>
      </c>
      <c r="B15" s="11" t="s">
        <v>10</v>
      </c>
      <c r="C15" s="3">
        <v>4.4672247187499998</v>
      </c>
      <c r="D15" s="16">
        <v>0.2390199948</v>
      </c>
    </row>
    <row r="16" spans="1:4" ht="18" customHeight="1" x14ac:dyDescent="0.35">
      <c r="B16" s="13" t="str">
        <f>CONCATENATE($A$8,B12)</f>
        <v>Total PASTAS ALIMENTICIAS</v>
      </c>
      <c r="C16" s="14">
        <v>4.3552452978723393</v>
      </c>
      <c r="D16" s="15">
        <f>SUM(D13:D15)</f>
        <v>0.47924999999999995</v>
      </c>
    </row>
    <row r="17" spans="1:4" ht="15.5" x14ac:dyDescent="0.35">
      <c r="B17" s="8" t="s">
        <v>11</v>
      </c>
      <c r="C17" s="9"/>
      <c r="D17" s="10"/>
    </row>
    <row r="18" spans="1:4" ht="20.25" customHeight="1" x14ac:dyDescent="0.35">
      <c r="A18">
        <v>8</v>
      </c>
      <c r="B18" s="11" t="s">
        <v>12</v>
      </c>
      <c r="C18" s="3">
        <v>6.4907890322580659</v>
      </c>
      <c r="D18" s="12">
        <v>1.4463899907469999</v>
      </c>
    </row>
    <row r="19" spans="1:4" ht="19.5" customHeight="1" x14ac:dyDescent="0.35">
      <c r="B19" s="13" t="str">
        <f>CONCATENATE($A$8,B17)</f>
        <v xml:space="preserve">Total PAN DULCE CORRIENTE O DE MANTECA                            </v>
      </c>
      <c r="C19" s="14">
        <v>6.4907890322580659</v>
      </c>
      <c r="D19" s="17">
        <f>SUM(D18)</f>
        <v>1.4463899907469999</v>
      </c>
    </row>
    <row r="20" spans="1:4" ht="18.75" customHeight="1" x14ac:dyDescent="0.35">
      <c r="B20" s="8" t="s">
        <v>13</v>
      </c>
      <c r="C20" s="9"/>
      <c r="D20" s="10"/>
    </row>
    <row r="21" spans="1:4" ht="19.5" customHeight="1" x14ac:dyDescent="0.35">
      <c r="A21">
        <v>9</v>
      </c>
      <c r="B21" s="11" t="s">
        <v>14</v>
      </c>
      <c r="C21" s="3">
        <v>7.2766267419354831</v>
      </c>
      <c r="D21" s="12">
        <v>1.079879932443</v>
      </c>
    </row>
    <row r="22" spans="1:4" ht="20.25" customHeight="1" x14ac:dyDescent="0.35">
      <c r="B22" s="13" t="str">
        <f>CONCATENATE($A$8,B20)</f>
        <v xml:space="preserve">Total PAN TIPO FRANCES                                            </v>
      </c>
      <c r="C22" s="14">
        <v>7.2766267419354831</v>
      </c>
      <c r="D22" s="17">
        <f>SUM(D21)</f>
        <v>1.079879932443</v>
      </c>
    </row>
    <row r="23" spans="1:4" ht="15.5" x14ac:dyDescent="0.35">
      <c r="B23" s="8" t="s">
        <v>15</v>
      </c>
      <c r="C23" s="9"/>
      <c r="D23" s="10"/>
    </row>
    <row r="24" spans="1:4" ht="15.75" customHeight="1" x14ac:dyDescent="0.35">
      <c r="A24">
        <v>10</v>
      </c>
      <c r="B24" s="11" t="s">
        <v>16</v>
      </c>
      <c r="C24" s="3">
        <v>3.3849899354838713</v>
      </c>
      <c r="D24" s="12">
        <v>3.0126499999999998</v>
      </c>
    </row>
    <row r="25" spans="1:4" ht="15.5" x14ac:dyDescent="0.35">
      <c r="B25" s="13" t="str">
        <f>CONCATENATE($A$8,B23)</f>
        <v>Total TORTILLA DE MAIZ</v>
      </c>
      <c r="C25" s="14">
        <v>3.3849899354838713</v>
      </c>
      <c r="D25" s="17">
        <f>SUM(D24)</f>
        <v>3.0126499999999998</v>
      </c>
    </row>
    <row r="26" spans="1:4" ht="15.5" x14ac:dyDescent="0.35">
      <c r="B26" s="8" t="s">
        <v>17</v>
      </c>
      <c r="C26" s="9"/>
      <c r="D26" s="10"/>
    </row>
    <row r="27" spans="1:4" ht="15.5" x14ac:dyDescent="0.35">
      <c r="A27">
        <v>11</v>
      </c>
      <c r="B27" s="11" t="s">
        <v>18</v>
      </c>
      <c r="C27" s="3">
        <v>10.069246785714286</v>
      </c>
      <c r="D27" s="12">
        <v>0.30101996495200001</v>
      </c>
    </row>
    <row r="28" spans="1:4" ht="15.5" x14ac:dyDescent="0.35">
      <c r="B28" s="13" t="str">
        <f>CONCATENATE($A$8,B26)</f>
        <v xml:space="preserve">Total CREMA FRESCA       </v>
      </c>
      <c r="C28" s="14">
        <v>10.069246785714286</v>
      </c>
      <c r="D28" s="17">
        <f>SUM(D27)</f>
        <v>0.30101996495200001</v>
      </c>
    </row>
    <row r="29" spans="1:4" ht="15.5" x14ac:dyDescent="0.35">
      <c r="B29" s="8" t="s">
        <v>19</v>
      </c>
      <c r="C29" s="9"/>
      <c r="D29" s="10"/>
    </row>
    <row r="30" spans="1:4" ht="15.5" x14ac:dyDescent="0.35">
      <c r="A30">
        <v>12</v>
      </c>
      <c r="B30" s="11" t="s">
        <v>20</v>
      </c>
      <c r="C30" s="3">
        <v>37.381131838709678</v>
      </c>
      <c r="D30" s="12">
        <v>0.47983997350799995</v>
      </c>
    </row>
    <row r="31" spans="1:4" ht="15.5" x14ac:dyDescent="0.35">
      <c r="B31" s="13" t="str">
        <f>CONCATENATE($A$8,B29)</f>
        <v>Total LECHE EN POLVO</v>
      </c>
      <c r="C31" s="14">
        <v>37.381131838709678</v>
      </c>
      <c r="D31" s="17">
        <f>SUM(D30)</f>
        <v>0.47983997350799995</v>
      </c>
    </row>
    <row r="32" spans="1:4" ht="15.5" x14ac:dyDescent="0.35">
      <c r="B32" s="8" t="s">
        <v>21</v>
      </c>
      <c r="C32" s="9"/>
      <c r="D32" s="10"/>
    </row>
    <row r="33" spans="1:4" ht="15.5" x14ac:dyDescent="0.35">
      <c r="A33">
        <v>13</v>
      </c>
      <c r="B33" s="11" t="s">
        <v>22</v>
      </c>
      <c r="C33" s="3">
        <v>12.603897281249999</v>
      </c>
      <c r="D33" s="12">
        <v>0.15842002413599998</v>
      </c>
    </row>
    <row r="34" spans="1:4" ht="15.5" x14ac:dyDescent="0.35">
      <c r="A34">
        <v>14</v>
      </c>
      <c r="B34" s="11" t="s">
        <v>23</v>
      </c>
      <c r="C34" s="3">
        <v>10.023731677419352</v>
      </c>
      <c r="D34" s="12">
        <v>3.4760002355999998E-2</v>
      </c>
    </row>
    <row r="35" spans="1:4" ht="15.5" x14ac:dyDescent="0.35">
      <c r="B35" s="13" t="str">
        <f>CONCATENATE($A$8,B32)</f>
        <v>Total LECHE LIQUIDA</v>
      </c>
      <c r="C35" s="14">
        <v>11.334291984126986</v>
      </c>
      <c r="D35" s="17">
        <f>SUM(D33:D34)</f>
        <v>0.19318002649199997</v>
      </c>
    </row>
    <row r="36" spans="1:4" ht="17.25" customHeight="1" x14ac:dyDescent="0.35">
      <c r="B36" s="8" t="s">
        <v>24</v>
      </c>
      <c r="C36" s="9"/>
      <c r="D36" s="10"/>
    </row>
    <row r="37" spans="1:4" ht="15.5" x14ac:dyDescent="0.35">
      <c r="A37">
        <v>15</v>
      </c>
      <c r="B37" s="11" t="s">
        <v>25</v>
      </c>
      <c r="C37" s="3">
        <v>23.604857812500001</v>
      </c>
      <c r="D37" s="12">
        <v>0.41664996851099995</v>
      </c>
    </row>
    <row r="38" spans="1:4" ht="15.75" customHeight="1" x14ac:dyDescent="0.35">
      <c r="B38" s="13" t="str">
        <f>CONCATENATE($A$8,B36)</f>
        <v xml:space="preserve">Total QUESO FRESCO                                   </v>
      </c>
      <c r="C38" s="14">
        <v>23.604857812500001</v>
      </c>
      <c r="D38" s="15">
        <f>SUM(D37)</f>
        <v>0.41664996851099995</v>
      </c>
    </row>
    <row r="39" spans="1:4" ht="15.5" x14ac:dyDescent="0.35">
      <c r="B39" s="8" t="s">
        <v>26</v>
      </c>
      <c r="C39" s="9"/>
      <c r="D39" s="10"/>
    </row>
    <row r="40" spans="1:4" ht="15.5" x14ac:dyDescent="0.35">
      <c r="A40">
        <v>16</v>
      </c>
      <c r="B40" s="11" t="s">
        <v>27</v>
      </c>
      <c r="C40" s="3">
        <v>21.549141333333335</v>
      </c>
      <c r="D40" s="12">
        <v>6.3200005727999997E-2</v>
      </c>
    </row>
    <row r="41" spans="1:4" ht="15.5" x14ac:dyDescent="0.35">
      <c r="A41">
        <v>17</v>
      </c>
      <c r="B41" s="11" t="s">
        <v>28</v>
      </c>
      <c r="C41" s="3">
        <v>20.155907517241378</v>
      </c>
      <c r="D41" s="12">
        <v>0.17749999904899999</v>
      </c>
    </row>
    <row r="42" spans="1:4" ht="15.5" x14ac:dyDescent="0.35">
      <c r="B42" s="13" t="str">
        <f>CONCATENATE($A$8,B39)</f>
        <v>Total CERDO SIN HUESO</v>
      </c>
      <c r="C42" s="14">
        <v>20.864331491525419</v>
      </c>
      <c r="D42" s="17">
        <f>SUM(D40:D41)</f>
        <v>0.24070000477699999</v>
      </c>
    </row>
    <row r="43" spans="1:4" ht="15.5" x14ac:dyDescent="0.35">
      <c r="B43" s="8" t="s">
        <v>29</v>
      </c>
      <c r="C43" s="9"/>
      <c r="D43" s="10"/>
    </row>
    <row r="44" spans="1:4" ht="15.5" x14ac:dyDescent="0.35">
      <c r="A44">
        <v>18</v>
      </c>
      <c r="B44" s="11" t="s">
        <v>30</v>
      </c>
      <c r="C44" s="3">
        <v>14.569581448275866</v>
      </c>
      <c r="D44" s="12">
        <v>0.37582828485599995</v>
      </c>
    </row>
    <row r="45" spans="1:4" ht="18" customHeight="1" x14ac:dyDescent="0.35">
      <c r="A45">
        <v>19</v>
      </c>
      <c r="B45" s="11" t="s">
        <v>31</v>
      </c>
      <c r="C45" s="3">
        <v>11.023399517241376</v>
      </c>
      <c r="D45" s="12">
        <v>0.20883932058899998</v>
      </c>
    </row>
    <row r="46" spans="1:4" ht="15.5" x14ac:dyDescent="0.35">
      <c r="A46">
        <v>20</v>
      </c>
      <c r="B46" s="11" t="s">
        <v>32</v>
      </c>
      <c r="C46" s="3">
        <v>11.809294607142856</v>
      </c>
      <c r="D46" s="12">
        <v>1.7628623945549999</v>
      </c>
    </row>
    <row r="47" spans="1:4" ht="18" customHeight="1" x14ac:dyDescent="0.35">
      <c r="B47" s="13" t="str">
        <f>CONCATENATE($A$8,B43)</f>
        <v xml:space="preserve">Total POLLO              </v>
      </c>
      <c r="C47" s="14">
        <v>12.475077872093022</v>
      </c>
      <c r="D47" s="17">
        <f>SUM(D44:D46)</f>
        <v>2.3475299999999999</v>
      </c>
    </row>
    <row r="48" spans="1:4" ht="17.25" customHeight="1" x14ac:dyDescent="0.35">
      <c r="B48" s="8" t="s">
        <v>33</v>
      </c>
      <c r="C48" s="9"/>
      <c r="D48" s="10"/>
    </row>
    <row r="49" spans="1:4" ht="17.25" customHeight="1" x14ac:dyDescent="0.35">
      <c r="A49">
        <v>21</v>
      </c>
      <c r="B49" s="11" t="s">
        <v>34</v>
      </c>
      <c r="C49" s="3">
        <v>15.108646999999996</v>
      </c>
      <c r="D49" s="12">
        <v>0.52277990450400003</v>
      </c>
    </row>
    <row r="50" spans="1:4" ht="17.25" customHeight="1" x14ac:dyDescent="0.35">
      <c r="A50">
        <v>22</v>
      </c>
      <c r="B50" s="11" t="s">
        <v>35</v>
      </c>
      <c r="C50" s="3">
        <v>18.425193774193549</v>
      </c>
      <c r="D50" s="12">
        <v>0.11838995532000002</v>
      </c>
    </row>
    <row r="51" spans="1:4" ht="17.25" customHeight="1" x14ac:dyDescent="0.35">
      <c r="B51" s="13" t="str">
        <f>CONCATENATE($A$8,B48)</f>
        <v xml:space="preserve">Total CARNE DE RES CON HUESO                       </v>
      </c>
      <c r="C51" s="14">
        <v>16.794105196721308</v>
      </c>
      <c r="D51" s="17">
        <f>SUM(D49:D50)</f>
        <v>0.6411698598240001</v>
      </c>
    </row>
    <row r="52" spans="1:4" ht="15.5" x14ac:dyDescent="0.35">
      <c r="B52" s="8" t="s">
        <v>36</v>
      </c>
      <c r="C52" s="9"/>
      <c r="D52" s="10"/>
    </row>
    <row r="53" spans="1:4" ht="15.5" x14ac:dyDescent="0.35">
      <c r="A53">
        <v>23</v>
      </c>
      <c r="B53" s="11" t="s">
        <v>37</v>
      </c>
      <c r="C53" s="3">
        <v>26.56040836666666</v>
      </c>
      <c r="D53" s="12">
        <v>0.30382998328800004</v>
      </c>
    </row>
    <row r="54" spans="1:4" ht="15.5" x14ac:dyDescent="0.35">
      <c r="A54">
        <v>24</v>
      </c>
      <c r="B54" s="11" t="s">
        <v>38</v>
      </c>
      <c r="C54" s="3">
        <v>31.321318241379306</v>
      </c>
      <c r="D54" s="12">
        <v>0.43577010172799996</v>
      </c>
    </row>
    <row r="55" spans="1:4" ht="15.5" x14ac:dyDescent="0.35">
      <c r="A55">
        <v>25</v>
      </c>
      <c r="B55" s="11" t="s">
        <v>39</v>
      </c>
      <c r="C55" s="3">
        <v>29.780004827586207</v>
      </c>
      <c r="D55" s="12">
        <v>0.301309990488</v>
      </c>
    </row>
    <row r="56" spans="1:4" ht="15.5" x14ac:dyDescent="0.35">
      <c r="A56">
        <v>26</v>
      </c>
      <c r="B56" s="11" t="s">
        <v>40</v>
      </c>
      <c r="C56" s="3">
        <v>26.717765931034478</v>
      </c>
      <c r="D56" s="12">
        <v>8.4520096128000002E-2</v>
      </c>
    </row>
    <row r="57" spans="1:4" ht="15.5" x14ac:dyDescent="0.35">
      <c r="A57">
        <v>27</v>
      </c>
      <c r="B57" s="11" t="s">
        <v>41</v>
      </c>
      <c r="C57" s="3">
        <v>27.817632833333331</v>
      </c>
      <c r="D57" s="12">
        <v>0.49537001217600007</v>
      </c>
    </row>
    <row r="58" spans="1:4" ht="15.5" x14ac:dyDescent="0.35">
      <c r="B58" s="13" t="str">
        <f>CONCATENATE($A$8,B52)</f>
        <v>Total CARNE DE RES SIN HUESO</v>
      </c>
      <c r="C58" s="14">
        <v>28.422413721088429</v>
      </c>
      <c r="D58" s="17">
        <f>SUM(D53:D57)</f>
        <v>1.6208001838080002</v>
      </c>
    </row>
    <row r="59" spans="1:4" ht="15.5" x14ac:dyDescent="0.35">
      <c r="B59" s="8" t="s">
        <v>42</v>
      </c>
      <c r="C59" s="9"/>
      <c r="D59" s="10"/>
    </row>
    <row r="60" spans="1:4" ht="15.5" x14ac:dyDescent="0.35">
      <c r="A60">
        <v>28</v>
      </c>
      <c r="B60" s="11" t="s">
        <v>43</v>
      </c>
      <c r="C60" s="3">
        <v>12.46176346875</v>
      </c>
      <c r="D60" s="12">
        <v>0.30232996905599996</v>
      </c>
    </row>
    <row r="61" spans="1:4" ht="15.5" x14ac:dyDescent="0.35">
      <c r="B61" s="13" t="str">
        <f>CONCATENATE($A$8,B59)</f>
        <v>Total SALCHICHA</v>
      </c>
      <c r="C61" s="14">
        <v>12.46176346875</v>
      </c>
      <c r="D61" s="17">
        <f>SUM(D60)</f>
        <v>0.30232996905599996</v>
      </c>
    </row>
    <row r="62" spans="1:4" ht="15.5" x14ac:dyDescent="0.35">
      <c r="B62" s="8" t="s">
        <v>44</v>
      </c>
      <c r="C62" s="9"/>
      <c r="D62" s="10"/>
    </row>
    <row r="63" spans="1:4" ht="15.5" x14ac:dyDescent="0.35">
      <c r="A63">
        <v>29</v>
      </c>
      <c r="B63" s="11" t="s">
        <v>45</v>
      </c>
      <c r="C63" s="3">
        <v>1.0349896774193552</v>
      </c>
      <c r="D63" s="12">
        <v>1.6646000000000001</v>
      </c>
    </row>
    <row r="64" spans="1:4" ht="15.5" x14ac:dyDescent="0.35">
      <c r="B64" s="13" t="str">
        <f>CONCATENATE($A$8,B62)</f>
        <v>Total HUEVOS DE GALLINA</v>
      </c>
      <c r="C64" s="14">
        <v>1.0349896774193552</v>
      </c>
      <c r="D64" s="17">
        <f>SUM(D63)</f>
        <v>1.6646000000000001</v>
      </c>
    </row>
    <row r="65" spans="1:4" ht="15.5" x14ac:dyDescent="0.35">
      <c r="B65" s="8" t="s">
        <v>46</v>
      </c>
      <c r="C65" s="9"/>
      <c r="D65" s="10"/>
    </row>
    <row r="66" spans="1:4" ht="15.5" x14ac:dyDescent="0.35">
      <c r="A66">
        <v>30</v>
      </c>
      <c r="B66" s="11" t="s">
        <v>47</v>
      </c>
      <c r="C66" s="3">
        <v>7.5483579999999995</v>
      </c>
      <c r="D66" s="12">
        <v>1.3805500528979999</v>
      </c>
    </row>
    <row r="67" spans="1:4" ht="15.5" x14ac:dyDescent="0.35">
      <c r="A67">
        <v>31</v>
      </c>
      <c r="B67" s="11" t="s">
        <v>48</v>
      </c>
      <c r="C67" s="3">
        <v>5.8291702812500006</v>
      </c>
      <c r="D67" s="12">
        <v>5.0869947102000004E-2</v>
      </c>
    </row>
    <row r="68" spans="1:4" ht="15.5" x14ac:dyDescent="0.35">
      <c r="B68" s="13" t="str">
        <f>CONCATENATE($A$8,B65)</f>
        <v xml:space="preserve">Total FRIJOL NEGRO </v>
      </c>
      <c r="C68" s="14">
        <v>6.6887641406249978</v>
      </c>
      <c r="D68" s="17">
        <f>SUM(D66:D67)</f>
        <v>1.4314199999999999</v>
      </c>
    </row>
    <row r="69" spans="1:4" ht="15.5" x14ac:dyDescent="0.35">
      <c r="B69" s="8" t="s">
        <v>49</v>
      </c>
      <c r="C69" s="9"/>
      <c r="D69" s="10"/>
    </row>
    <row r="70" spans="1:4" ht="15.5" x14ac:dyDescent="0.35">
      <c r="A70">
        <v>32</v>
      </c>
      <c r="B70" s="11" t="s">
        <v>50</v>
      </c>
      <c r="C70" s="3">
        <v>3.15601696969697</v>
      </c>
      <c r="D70" s="12">
        <v>1.2695700000000001</v>
      </c>
    </row>
    <row r="71" spans="1:4" ht="15.5" x14ac:dyDescent="0.35">
      <c r="B71" s="13" t="str">
        <f>CONCATENATE($A$8,B69)</f>
        <v xml:space="preserve">Total AZUCAR BLANCA GRANULADA                                     </v>
      </c>
      <c r="C71" s="14">
        <v>3.15601696969697</v>
      </c>
      <c r="D71" s="17">
        <f>SUM(D70)</f>
        <v>1.2695700000000001</v>
      </c>
    </row>
    <row r="72" spans="1:4" ht="15.5" x14ac:dyDescent="0.35">
      <c r="B72" s="8" t="s">
        <v>51</v>
      </c>
      <c r="C72" s="9"/>
      <c r="D72" s="10"/>
    </row>
    <row r="73" spans="1:4" ht="15.5" x14ac:dyDescent="0.35">
      <c r="A73">
        <v>33</v>
      </c>
      <c r="B73" s="11" t="s">
        <v>52</v>
      </c>
      <c r="C73" s="3">
        <v>13.511542870967741</v>
      </c>
      <c r="D73" s="12">
        <v>0.47821000000000002</v>
      </c>
    </row>
    <row r="74" spans="1:4" ht="15.5" x14ac:dyDescent="0.35">
      <c r="B74" s="13" t="str">
        <f>CONCATENATE($A$8,B72)</f>
        <v xml:space="preserve">Total ACEITE VEGETAL                          </v>
      </c>
      <c r="C74" s="14">
        <v>13.511542870967741</v>
      </c>
      <c r="D74" s="17">
        <f>SUM(D73)</f>
        <v>0.47821000000000002</v>
      </c>
    </row>
    <row r="75" spans="1:4" ht="15.5" x14ac:dyDescent="0.35">
      <c r="B75" s="8" t="s">
        <v>53</v>
      </c>
      <c r="C75" s="9"/>
      <c r="D75" s="10"/>
    </row>
    <row r="76" spans="1:4" ht="15.5" x14ac:dyDescent="0.35">
      <c r="A76">
        <v>34</v>
      </c>
      <c r="B76" s="11" t="s">
        <v>54</v>
      </c>
      <c r="C76" s="3">
        <v>8.0680588124999986</v>
      </c>
      <c r="D76" s="12">
        <v>0.16707</v>
      </c>
    </row>
    <row r="77" spans="1:4" ht="15.5" x14ac:dyDescent="0.35">
      <c r="B77" s="13" t="str">
        <f>CONCATENATE($A$8,B75)</f>
        <v>Total AGUACATE</v>
      </c>
      <c r="C77" s="14">
        <v>8.0680588124999986</v>
      </c>
      <c r="D77" s="17">
        <f>SUM(D76)</f>
        <v>0.16707</v>
      </c>
    </row>
    <row r="78" spans="1:4" ht="15.5" x14ac:dyDescent="0.35">
      <c r="B78" s="8" t="s">
        <v>55</v>
      </c>
      <c r="C78" s="9"/>
      <c r="D78" s="10"/>
    </row>
    <row r="79" spans="1:4" ht="15.5" x14ac:dyDescent="0.35">
      <c r="A79">
        <v>35</v>
      </c>
      <c r="B79" s="11" t="s">
        <v>56</v>
      </c>
      <c r="C79" s="3">
        <v>2.3455475312499998</v>
      </c>
      <c r="D79" s="12">
        <v>0.10142</v>
      </c>
    </row>
    <row r="80" spans="1:4" ht="15.5" x14ac:dyDescent="0.35">
      <c r="B80" s="13" t="str">
        <f>CONCATENATE($A$8,B78)</f>
        <v>Total BANANO</v>
      </c>
      <c r="C80" s="14">
        <v>2.3455475312499998</v>
      </c>
      <c r="D80" s="17">
        <f>SUM(D79)</f>
        <v>0.10142</v>
      </c>
    </row>
    <row r="81" spans="1:4" ht="15.5" x14ac:dyDescent="0.35">
      <c r="B81" s="8" t="s">
        <v>57</v>
      </c>
      <c r="C81" s="9"/>
      <c r="D81" s="10"/>
    </row>
    <row r="82" spans="1:4" ht="15.5" x14ac:dyDescent="0.35">
      <c r="A82">
        <v>36</v>
      </c>
      <c r="B82" s="11" t="s">
        <v>58</v>
      </c>
      <c r="C82" s="3">
        <v>2.2997683437499998</v>
      </c>
      <c r="D82" s="12">
        <v>4.8138494677000002E-2</v>
      </c>
    </row>
    <row r="83" spans="1:4" ht="15.5" x14ac:dyDescent="0.35">
      <c r="B83" s="13" t="str">
        <f>CONCATENATE($A$8,B81)</f>
        <v>Total PIÑA</v>
      </c>
      <c r="C83" s="14">
        <v>2.2997683437499998</v>
      </c>
      <c r="D83" s="17">
        <f>SUM(D82)</f>
        <v>4.8138494677000002E-2</v>
      </c>
    </row>
    <row r="84" spans="1:4" ht="15.5" x14ac:dyDescent="0.35">
      <c r="B84" s="8" t="s">
        <v>59</v>
      </c>
      <c r="C84" s="9"/>
      <c r="D84" s="10"/>
    </row>
    <row r="85" spans="1:4" ht="15.5" x14ac:dyDescent="0.35">
      <c r="A85">
        <v>37</v>
      </c>
      <c r="B85" s="11" t="s">
        <v>60</v>
      </c>
      <c r="C85" s="3">
        <v>2.7510844687499998</v>
      </c>
      <c r="D85" s="12">
        <v>0.1739</v>
      </c>
    </row>
    <row r="86" spans="1:4" ht="15.5" x14ac:dyDescent="0.35">
      <c r="B86" s="13" t="str">
        <f>CONCATENATE($A$8,B84)</f>
        <v xml:space="preserve">Total PLATANOS                                                    </v>
      </c>
      <c r="C86" s="14">
        <v>2.7510844687499998</v>
      </c>
      <c r="D86" s="17">
        <f>SUM(D85)</f>
        <v>0.1739</v>
      </c>
    </row>
    <row r="87" spans="1:4" ht="15.5" x14ac:dyDescent="0.35">
      <c r="B87" s="8" t="s">
        <v>61</v>
      </c>
      <c r="C87" s="9"/>
      <c r="D87" s="10"/>
    </row>
    <row r="88" spans="1:4" ht="15.5" x14ac:dyDescent="0.35">
      <c r="A88">
        <v>38</v>
      </c>
      <c r="B88" s="11" t="s">
        <v>62</v>
      </c>
      <c r="C88" s="3">
        <v>2.3212809062499997</v>
      </c>
      <c r="D88" s="12">
        <v>6.6507904694000003E-2</v>
      </c>
    </row>
    <row r="89" spans="1:4" ht="15.5" x14ac:dyDescent="0.35">
      <c r="B89" s="13" t="str">
        <f>CONCATENATE($A$8,B87)</f>
        <v xml:space="preserve">Total SANDIAS                                                     </v>
      </c>
      <c r="C89" s="14">
        <v>2.3212809062499997</v>
      </c>
      <c r="D89" s="17">
        <f>SUM(D88)</f>
        <v>6.6507904694000003E-2</v>
      </c>
    </row>
    <row r="90" spans="1:4" ht="15.5" x14ac:dyDescent="0.35">
      <c r="B90" s="8" t="s">
        <v>63</v>
      </c>
      <c r="C90" s="9"/>
      <c r="D90" s="10"/>
    </row>
    <row r="91" spans="1:4" ht="15.5" x14ac:dyDescent="0.35">
      <c r="A91">
        <v>39</v>
      </c>
      <c r="B91" s="11" t="s">
        <v>64</v>
      </c>
      <c r="C91" s="3">
        <v>6.0420912499999986</v>
      </c>
      <c r="D91" s="12">
        <v>0.33667999999999998</v>
      </c>
    </row>
    <row r="92" spans="1:4" ht="15.5" x14ac:dyDescent="0.35">
      <c r="B92" s="13" t="str">
        <f>CONCATENATE($A$8,B90)</f>
        <v>Total CEBOLLA</v>
      </c>
      <c r="C92" s="14">
        <v>6.0420912499999986</v>
      </c>
      <c r="D92" s="17">
        <f>SUM(D91)</f>
        <v>0.33667999999999998</v>
      </c>
    </row>
    <row r="93" spans="1:4" ht="15.5" x14ac:dyDescent="0.35">
      <c r="B93" s="8" t="s">
        <v>65</v>
      </c>
      <c r="C93" s="9"/>
      <c r="D93" s="10"/>
    </row>
    <row r="94" spans="1:4" ht="15.5" x14ac:dyDescent="0.35">
      <c r="A94">
        <v>40</v>
      </c>
      <c r="B94" s="11" t="s">
        <v>66</v>
      </c>
      <c r="C94" s="3">
        <v>2.1839530625000005</v>
      </c>
      <c r="D94" s="12">
        <v>0.1709</v>
      </c>
    </row>
    <row r="95" spans="1:4" ht="15.5" x14ac:dyDescent="0.35">
      <c r="B95" s="13" t="str">
        <f>CONCATENATE($A$8,B93)</f>
        <v xml:space="preserve">Total GUISQUIL                                                    </v>
      </c>
      <c r="C95" s="14">
        <v>2.1839530625000005</v>
      </c>
      <c r="D95" s="17">
        <f>SUM(D94)</f>
        <v>0.1709</v>
      </c>
    </row>
    <row r="96" spans="1:4" ht="15.5" x14ac:dyDescent="0.35">
      <c r="B96" s="8" t="s">
        <v>67</v>
      </c>
      <c r="C96" s="9"/>
      <c r="D96" s="10"/>
    </row>
    <row r="97" spans="1:4" ht="15.5" x14ac:dyDescent="0.35">
      <c r="A97">
        <v>41</v>
      </c>
      <c r="B97" s="11" t="s">
        <v>68</v>
      </c>
      <c r="C97" s="3">
        <v>3.6698733870967741</v>
      </c>
      <c r="D97" s="12">
        <v>7.666999714400001E-2</v>
      </c>
    </row>
    <row r="98" spans="1:4" ht="15.5" x14ac:dyDescent="0.35">
      <c r="B98" s="13" t="str">
        <f>CONCATENATE($A$8,B96)</f>
        <v>Total HIERBAS FRESCAS</v>
      </c>
      <c r="C98" s="14">
        <v>3.6698733870967741</v>
      </c>
      <c r="D98" s="17">
        <f>SUM(D97)</f>
        <v>7.666999714400001E-2</v>
      </c>
    </row>
    <row r="99" spans="1:4" ht="15.5" x14ac:dyDescent="0.35">
      <c r="B99" s="8" t="s">
        <v>69</v>
      </c>
      <c r="C99" s="9"/>
      <c r="D99" s="10"/>
    </row>
    <row r="100" spans="1:4" ht="15.5" x14ac:dyDescent="0.35">
      <c r="A100">
        <v>42</v>
      </c>
      <c r="B100" s="11" t="s">
        <v>70</v>
      </c>
      <c r="C100" s="3">
        <v>3.4610099062499997</v>
      </c>
      <c r="D100" s="12">
        <v>0.50577000000000005</v>
      </c>
    </row>
    <row r="101" spans="1:4" ht="15.5" x14ac:dyDescent="0.35">
      <c r="B101" s="13" t="str">
        <f>CONCATENATE($A$8,B99)</f>
        <v xml:space="preserve">Total PAPA                                                        </v>
      </c>
      <c r="C101" s="14">
        <v>3.4610099062499997</v>
      </c>
      <c r="D101" s="17">
        <f>SUM(D100)</f>
        <v>0.50577000000000005</v>
      </c>
    </row>
    <row r="102" spans="1:4" ht="15.5" x14ac:dyDescent="0.35">
      <c r="B102" s="8" t="s">
        <v>71</v>
      </c>
      <c r="C102" s="9"/>
      <c r="D102" s="10"/>
    </row>
    <row r="103" spans="1:4" ht="15.5" x14ac:dyDescent="0.35">
      <c r="A103">
        <v>43</v>
      </c>
      <c r="B103" s="11" t="s">
        <v>71</v>
      </c>
      <c r="C103" s="3">
        <v>3.6281216562500003</v>
      </c>
      <c r="D103" s="12">
        <v>0.91864000622800002</v>
      </c>
    </row>
    <row r="104" spans="1:4" ht="15.5" x14ac:dyDescent="0.35">
      <c r="A104">
        <v>44</v>
      </c>
      <c r="B104" s="11" t="s">
        <v>72</v>
      </c>
      <c r="C104" s="3">
        <v>5.4866219285714282</v>
      </c>
      <c r="D104" s="12">
        <v>5.2199937720000004E-3</v>
      </c>
    </row>
    <row r="105" spans="1:4" ht="15.5" x14ac:dyDescent="0.35">
      <c r="B105" s="13" t="str">
        <f>CONCATENATE($A$8,B102)</f>
        <v>Total TOMATE</v>
      </c>
      <c r="C105" s="14">
        <v>4.4954217833333328</v>
      </c>
      <c r="D105" s="17">
        <f>SUM(D103:D104)</f>
        <v>0.92386000000000001</v>
      </c>
    </row>
    <row r="106" spans="1:4" ht="15.5" x14ac:dyDescent="0.35">
      <c r="B106" s="8" t="s">
        <v>73</v>
      </c>
      <c r="C106" s="9"/>
      <c r="D106" s="10"/>
    </row>
    <row r="107" spans="1:4" ht="15.5" x14ac:dyDescent="0.35">
      <c r="A107">
        <v>45</v>
      </c>
      <c r="B107" s="11" t="s">
        <v>74</v>
      </c>
      <c r="C107" s="3">
        <v>9.4546028709677401</v>
      </c>
      <c r="D107" s="12">
        <v>0.93962999999999997</v>
      </c>
    </row>
    <row r="108" spans="1:4" ht="15.5" x14ac:dyDescent="0.35">
      <c r="B108" s="13" t="str">
        <f>CONCATENATE($A$8,B106)</f>
        <v>Total AGUAS GASEOSAS</v>
      </c>
      <c r="C108" s="14">
        <v>9.4546028709677401</v>
      </c>
      <c r="D108" s="17">
        <f>SUM(D107)</f>
        <v>0.93962999999999997</v>
      </c>
    </row>
    <row r="109" spans="1:4" ht="15.5" x14ac:dyDescent="0.35">
      <c r="B109" s="8" t="s">
        <v>75</v>
      </c>
      <c r="C109" s="9"/>
      <c r="D109" s="10"/>
    </row>
    <row r="110" spans="1:4" ht="15.5" x14ac:dyDescent="0.35">
      <c r="A110">
        <v>46</v>
      </c>
      <c r="B110" s="6" t="s">
        <v>76</v>
      </c>
      <c r="C110" s="3">
        <v>36.052122099999998</v>
      </c>
      <c r="D110" s="12">
        <v>0.25664999695999996</v>
      </c>
    </row>
    <row r="111" spans="1:4" ht="15.5" x14ac:dyDescent="0.35">
      <c r="A111">
        <v>47</v>
      </c>
      <c r="B111" s="6" t="s">
        <v>77</v>
      </c>
      <c r="C111" s="3">
        <v>56.011102209999997</v>
      </c>
      <c r="D111" s="12">
        <v>0.19835</v>
      </c>
    </row>
    <row r="112" spans="1:4" ht="15.5" x14ac:dyDescent="0.35">
      <c r="B112" s="13" t="str">
        <f>CONCATENATE($A$8,B109)</f>
        <v xml:space="preserve">Total CAFÉ EN GRANO MOLIDO </v>
      </c>
      <c r="C112" s="14">
        <v>46.031612160000002</v>
      </c>
      <c r="D112" s="17">
        <f>SUM(D110:D111)</f>
        <v>0.45499999695999993</v>
      </c>
    </row>
    <row r="113" spans="1:4" ht="15.5" x14ac:dyDescent="0.35">
      <c r="B113" s="8" t="s">
        <v>78</v>
      </c>
      <c r="C113" s="9"/>
      <c r="D113" s="10"/>
    </row>
    <row r="114" spans="1:4" ht="15.5" x14ac:dyDescent="0.35">
      <c r="A114">
        <v>48</v>
      </c>
      <c r="B114" s="11" t="s">
        <v>79</v>
      </c>
      <c r="C114" s="3">
        <v>9.1498892903225801</v>
      </c>
      <c r="D114" s="12">
        <v>0.12136995782100002</v>
      </c>
    </row>
    <row r="115" spans="1:4" ht="15.5" x14ac:dyDescent="0.35">
      <c r="B115" s="13" t="str">
        <f>CONCATENATE($A$8,B113)</f>
        <v xml:space="preserve">Total INCAPARINA                                                  </v>
      </c>
      <c r="C115" s="14">
        <v>9.1498892903225801</v>
      </c>
      <c r="D115" s="17">
        <f>SUM(D114)</f>
        <v>0.12136995782100002</v>
      </c>
    </row>
    <row r="116" spans="1:4" ht="15.5" x14ac:dyDescent="0.35">
      <c r="B116" s="8" t="s">
        <v>80</v>
      </c>
      <c r="C116" s="9"/>
      <c r="D116" s="10"/>
    </row>
    <row r="117" spans="1:4" ht="15.5" x14ac:dyDescent="0.35">
      <c r="A117">
        <v>49</v>
      </c>
      <c r="B117" s="11" t="s">
        <v>81</v>
      </c>
      <c r="C117" s="3">
        <v>0.35897596969696965</v>
      </c>
      <c r="D117" s="12">
        <v>5.8860000000000003E-2</v>
      </c>
    </row>
    <row r="118" spans="1:4" ht="15.5" x14ac:dyDescent="0.35">
      <c r="B118" s="13" t="str">
        <f>CONCATENATE($A$8,B116)</f>
        <v>Total SAL</v>
      </c>
      <c r="C118" s="14">
        <v>0.35897596969696965</v>
      </c>
      <c r="D118" s="17">
        <f>SUM(D117)</f>
        <v>5.8860000000000003E-2</v>
      </c>
    </row>
    <row r="119" spans="1:4" ht="15.5" x14ac:dyDescent="0.35">
      <c r="B119" s="8" t="s">
        <v>82</v>
      </c>
      <c r="C119" s="9"/>
      <c r="D119" s="10"/>
    </row>
    <row r="120" spans="1:4" ht="15.5" x14ac:dyDescent="0.35">
      <c r="A120">
        <v>50</v>
      </c>
      <c r="B120" s="11" t="s">
        <v>83</v>
      </c>
      <c r="C120" s="3">
        <v>13.291815064516127</v>
      </c>
      <c r="D120" s="12">
        <v>0.22910999999999998</v>
      </c>
    </row>
    <row r="121" spans="1:4" ht="15.5" x14ac:dyDescent="0.35">
      <c r="B121" s="13" t="str">
        <f>CONCATENATE($A$8,B119)</f>
        <v>Total SOPAS INSTANTANEAS VASO</v>
      </c>
      <c r="C121" s="14">
        <v>13.291815064516127</v>
      </c>
      <c r="D121" s="15">
        <f>SUM(D120)</f>
        <v>0.22910999999999998</v>
      </c>
    </row>
    <row r="122" spans="1:4" x14ac:dyDescent="0.35">
      <c r="D122" s="5">
        <f>D8+D11+D19+D22+D25+D16+D28+D31+D35+D38+D42+D47+D51+D58+D61+D64+D68+D71+D74+D77+D80+D83+D86+D89+D92+D95+D98+D101+D105+D108+D112+D115+D118+D121</f>
        <v>22.480576210182001</v>
      </c>
    </row>
    <row r="123" spans="1:4" x14ac:dyDescent="0.35">
      <c r="D123" s="5">
        <f>50/138*100</f>
        <v>36.231884057971016</v>
      </c>
    </row>
  </sheetData>
  <autoFilter ref="B3:D122" xr:uid="{00000000-0009-0000-0000-000000000000}"/>
  <pageMargins left="0.7" right="0.7" top="0.75" bottom="0.75" header="0.3" footer="0.3"/>
  <pageSetup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0"/>
  <sheetViews>
    <sheetView workbookViewId="0">
      <selection activeCell="G7" sqref="G7"/>
    </sheetView>
  </sheetViews>
  <sheetFormatPr baseColWidth="10" defaultRowHeight="14.5" x14ac:dyDescent="0.35"/>
  <cols>
    <col min="1" max="1" width="4.1796875" bestFit="1" customWidth="1"/>
    <col min="2" max="2" width="49.453125" bestFit="1" customWidth="1"/>
    <col min="3" max="3" width="14.26953125" bestFit="1" customWidth="1"/>
  </cols>
  <sheetData>
    <row r="1" spans="1:3" ht="51.75" customHeight="1" x14ac:dyDescent="0.35">
      <c r="A1" s="45" t="s">
        <v>203</v>
      </c>
      <c r="B1" s="45"/>
      <c r="C1" s="45"/>
    </row>
    <row r="2" spans="1:3" ht="15.5" x14ac:dyDescent="0.35">
      <c r="A2" s="46" t="s">
        <v>201</v>
      </c>
      <c r="B2" s="46"/>
      <c r="C2" s="46"/>
    </row>
    <row r="3" spans="1:3" x14ac:dyDescent="0.35">
      <c r="A3" s="29" t="s">
        <v>140</v>
      </c>
      <c r="B3" s="30" t="s">
        <v>101</v>
      </c>
      <c r="C3" s="31" t="s">
        <v>139</v>
      </c>
    </row>
    <row r="4" spans="1:3" ht="15.5" x14ac:dyDescent="0.35">
      <c r="A4" s="6">
        <v>1</v>
      </c>
      <c r="B4" s="11" t="s">
        <v>105</v>
      </c>
      <c r="C4" s="12">
        <v>0.63244</v>
      </c>
    </row>
    <row r="5" spans="1:3" ht="15.5" x14ac:dyDescent="0.35">
      <c r="A5" s="6">
        <v>2</v>
      </c>
      <c r="B5" s="11" t="s">
        <v>106</v>
      </c>
      <c r="C5" s="12">
        <v>6.8059984768000001E-2</v>
      </c>
    </row>
    <row r="6" spans="1:3" ht="15.5" x14ac:dyDescent="0.35">
      <c r="A6" s="6">
        <v>3</v>
      </c>
      <c r="B6" s="11" t="s">
        <v>107</v>
      </c>
      <c r="C6" s="12">
        <v>0.47924999999999995</v>
      </c>
    </row>
    <row r="7" spans="1:3" ht="15.5" x14ac:dyDescent="0.35">
      <c r="A7" s="6">
        <v>4</v>
      </c>
      <c r="B7" s="11" t="s">
        <v>108</v>
      </c>
      <c r="C7" s="12">
        <v>1.4463899907469999</v>
      </c>
    </row>
    <row r="8" spans="1:3" ht="15.5" x14ac:dyDescent="0.35">
      <c r="A8" s="6">
        <v>5</v>
      </c>
      <c r="B8" s="11" t="s">
        <v>109</v>
      </c>
      <c r="C8" s="12">
        <v>1.079879932443</v>
      </c>
    </row>
    <row r="9" spans="1:3" ht="15.5" x14ac:dyDescent="0.35">
      <c r="A9" s="6">
        <v>6</v>
      </c>
      <c r="B9" s="11" t="s">
        <v>110</v>
      </c>
      <c r="C9" s="12">
        <v>3.0126499999999998</v>
      </c>
    </row>
    <row r="10" spans="1:3" ht="15.5" x14ac:dyDescent="0.35">
      <c r="A10" s="6">
        <v>7</v>
      </c>
      <c r="B10" s="11" t="s">
        <v>111</v>
      </c>
      <c r="C10" s="12">
        <v>0.30101996495200001</v>
      </c>
    </row>
    <row r="11" spans="1:3" ht="15.5" x14ac:dyDescent="0.35">
      <c r="A11" s="6">
        <v>8</v>
      </c>
      <c r="B11" s="11" t="s">
        <v>112</v>
      </c>
      <c r="C11" s="12">
        <v>0.47983997350799995</v>
      </c>
    </row>
    <row r="12" spans="1:3" ht="15.5" x14ac:dyDescent="0.35">
      <c r="A12" s="6">
        <v>9</v>
      </c>
      <c r="B12" s="11" t="s">
        <v>113</v>
      </c>
      <c r="C12" s="12">
        <v>0.19318002649199997</v>
      </c>
    </row>
    <row r="13" spans="1:3" ht="15.5" x14ac:dyDescent="0.35">
      <c r="A13" s="6">
        <v>10</v>
      </c>
      <c r="B13" s="11" t="s">
        <v>114</v>
      </c>
      <c r="C13" s="12">
        <v>0.41664996851099995</v>
      </c>
    </row>
    <row r="14" spans="1:3" ht="15.5" x14ac:dyDescent="0.35">
      <c r="A14" s="6">
        <v>11</v>
      </c>
      <c r="B14" s="11" t="s">
        <v>115</v>
      </c>
      <c r="C14" s="12">
        <v>0.24070000477699999</v>
      </c>
    </row>
    <row r="15" spans="1:3" ht="15.5" x14ac:dyDescent="0.35">
      <c r="A15" s="6">
        <v>12</v>
      </c>
      <c r="B15" s="11" t="s">
        <v>116</v>
      </c>
      <c r="C15" s="12">
        <v>2.3475299999999999</v>
      </c>
    </row>
    <row r="16" spans="1:3" ht="15.5" x14ac:dyDescent="0.35">
      <c r="A16" s="6">
        <v>13</v>
      </c>
      <c r="B16" s="11" t="s">
        <v>117</v>
      </c>
      <c r="C16" s="12">
        <v>0.6411698598240001</v>
      </c>
    </row>
    <row r="17" spans="1:3" ht="15.5" x14ac:dyDescent="0.35">
      <c r="A17" s="6">
        <v>14</v>
      </c>
      <c r="B17" s="11" t="s">
        <v>118</v>
      </c>
      <c r="C17" s="12">
        <v>1.6208001838080002</v>
      </c>
    </row>
    <row r="18" spans="1:3" ht="15.5" x14ac:dyDescent="0.35">
      <c r="A18" s="6">
        <v>15</v>
      </c>
      <c r="B18" s="11" t="s">
        <v>119</v>
      </c>
      <c r="C18" s="12">
        <v>0.30232996905599996</v>
      </c>
    </row>
    <row r="19" spans="1:3" ht="15.5" x14ac:dyDescent="0.35">
      <c r="A19" s="6">
        <v>16</v>
      </c>
      <c r="B19" s="11" t="s">
        <v>120</v>
      </c>
      <c r="C19" s="12">
        <v>1.6646000000000001</v>
      </c>
    </row>
    <row r="20" spans="1:3" ht="15.5" x14ac:dyDescent="0.35">
      <c r="A20" s="6">
        <v>17</v>
      </c>
      <c r="B20" s="11" t="s">
        <v>121</v>
      </c>
      <c r="C20" s="12">
        <v>1.4314199999999999</v>
      </c>
    </row>
    <row r="21" spans="1:3" ht="15.5" x14ac:dyDescent="0.35">
      <c r="A21" s="6">
        <v>18</v>
      </c>
      <c r="B21" s="11" t="s">
        <v>122</v>
      </c>
      <c r="C21" s="12">
        <v>1.2695700000000001</v>
      </c>
    </row>
    <row r="22" spans="1:3" ht="15.5" x14ac:dyDescent="0.35">
      <c r="A22" s="6">
        <v>19</v>
      </c>
      <c r="B22" s="11" t="s">
        <v>123</v>
      </c>
      <c r="C22" s="12">
        <v>0.47821000000000002</v>
      </c>
    </row>
    <row r="23" spans="1:3" ht="15.5" x14ac:dyDescent="0.35">
      <c r="A23" s="6">
        <v>20</v>
      </c>
      <c r="B23" s="11" t="s">
        <v>124</v>
      </c>
      <c r="C23" s="12">
        <v>0.16707</v>
      </c>
    </row>
    <row r="24" spans="1:3" ht="15.5" x14ac:dyDescent="0.35">
      <c r="A24" s="6">
        <v>21</v>
      </c>
      <c r="B24" s="11" t="s">
        <v>125</v>
      </c>
      <c r="C24" s="12">
        <v>0.10142</v>
      </c>
    </row>
    <row r="25" spans="1:3" ht="15.5" x14ac:dyDescent="0.35">
      <c r="A25" s="6">
        <v>22</v>
      </c>
      <c r="B25" s="11" t="s">
        <v>126</v>
      </c>
      <c r="C25" s="12">
        <v>4.8138494677000002E-2</v>
      </c>
    </row>
    <row r="26" spans="1:3" ht="15.5" x14ac:dyDescent="0.35">
      <c r="A26" s="6">
        <v>23</v>
      </c>
      <c r="B26" s="11" t="s">
        <v>127</v>
      </c>
      <c r="C26" s="12">
        <v>0.1739</v>
      </c>
    </row>
    <row r="27" spans="1:3" ht="15.5" x14ac:dyDescent="0.35">
      <c r="A27" s="6">
        <v>24</v>
      </c>
      <c r="B27" s="11" t="s">
        <v>128</v>
      </c>
      <c r="C27" s="12">
        <v>6.6507904694000003E-2</v>
      </c>
    </row>
    <row r="28" spans="1:3" ht="15.5" x14ac:dyDescent="0.35">
      <c r="A28" s="6">
        <v>25</v>
      </c>
      <c r="B28" s="11" t="s">
        <v>129</v>
      </c>
      <c r="C28" s="12">
        <v>0.33667999999999998</v>
      </c>
    </row>
    <row r="29" spans="1:3" ht="15.5" x14ac:dyDescent="0.35">
      <c r="A29" s="6">
        <v>26</v>
      </c>
      <c r="B29" s="11" t="s">
        <v>130</v>
      </c>
      <c r="C29" s="12">
        <v>0.1709</v>
      </c>
    </row>
    <row r="30" spans="1:3" ht="15.5" x14ac:dyDescent="0.35">
      <c r="A30" s="6">
        <v>27</v>
      </c>
      <c r="B30" s="11" t="s">
        <v>131</v>
      </c>
      <c r="C30" s="12">
        <v>7.666999714400001E-2</v>
      </c>
    </row>
    <row r="31" spans="1:3" ht="15.5" x14ac:dyDescent="0.35">
      <c r="A31" s="6">
        <v>28</v>
      </c>
      <c r="B31" s="11" t="s">
        <v>132</v>
      </c>
      <c r="C31" s="12">
        <v>0.50577000000000005</v>
      </c>
    </row>
    <row r="32" spans="1:3" ht="15.5" x14ac:dyDescent="0.35">
      <c r="A32" s="6">
        <v>29</v>
      </c>
      <c r="B32" s="11" t="s">
        <v>133</v>
      </c>
      <c r="C32" s="12">
        <v>0.92386000000000001</v>
      </c>
    </row>
    <row r="33" spans="1:3" ht="15.5" x14ac:dyDescent="0.35">
      <c r="A33" s="6">
        <v>30</v>
      </c>
      <c r="B33" s="11" t="s">
        <v>134</v>
      </c>
      <c r="C33" s="12">
        <v>0.93962999999999997</v>
      </c>
    </row>
    <row r="34" spans="1:3" ht="15.5" x14ac:dyDescent="0.35">
      <c r="A34" s="6">
        <v>31</v>
      </c>
      <c r="B34" s="11" t="s">
        <v>135</v>
      </c>
      <c r="C34" s="12">
        <v>0.45499999695999993</v>
      </c>
    </row>
    <row r="35" spans="1:3" ht="15.5" x14ac:dyDescent="0.35">
      <c r="A35" s="6">
        <v>32</v>
      </c>
      <c r="B35" s="11" t="s">
        <v>136</v>
      </c>
      <c r="C35" s="12">
        <v>0.12136995782100002</v>
      </c>
    </row>
    <row r="36" spans="1:3" ht="15.5" x14ac:dyDescent="0.35">
      <c r="A36" s="6">
        <v>33</v>
      </c>
      <c r="B36" s="11" t="s">
        <v>137</v>
      </c>
      <c r="C36" s="12">
        <v>5.8860000000000003E-2</v>
      </c>
    </row>
    <row r="37" spans="1:3" ht="15.5" x14ac:dyDescent="0.35">
      <c r="A37" s="6">
        <v>34</v>
      </c>
      <c r="B37" s="11" t="s">
        <v>138</v>
      </c>
      <c r="C37" s="12">
        <v>0.22910999999999998</v>
      </c>
    </row>
    <row r="38" spans="1:3" ht="18.5" x14ac:dyDescent="0.45">
      <c r="B38" s="32" t="s">
        <v>103</v>
      </c>
      <c r="C38" s="33">
        <f>SUM(C4:C37)</f>
        <v>22.480576210182001</v>
      </c>
    </row>
    <row r="39" spans="1:3" ht="37" x14ac:dyDescent="0.45">
      <c r="B39" s="28" t="s">
        <v>202</v>
      </c>
      <c r="C39" s="20">
        <v>28.74909000000001</v>
      </c>
    </row>
    <row r="40" spans="1:3" ht="55.5" x14ac:dyDescent="0.45">
      <c r="B40" s="34" t="s">
        <v>204</v>
      </c>
      <c r="C40" s="33">
        <f>C38/C39*100</f>
        <v>78.195783623697281</v>
      </c>
    </row>
  </sheetData>
  <mergeCells count="2">
    <mergeCell ref="A1:C1"/>
    <mergeCell ref="A2:C2"/>
  </mergeCells>
  <pageMargins left="1.51" right="0.7" top="0.75" bottom="0.75" header="0.3" footer="0.3"/>
  <pageSetup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6"/>
  <sheetViews>
    <sheetView topLeftCell="A19" workbookViewId="0">
      <selection activeCell="G7" sqref="G7"/>
    </sheetView>
  </sheetViews>
  <sheetFormatPr baseColWidth="10" defaultRowHeight="14.5" x14ac:dyDescent="0.35"/>
  <cols>
    <col min="3" max="3" width="47.1796875" customWidth="1"/>
    <col min="4" max="4" width="14" customWidth="1"/>
  </cols>
  <sheetData>
    <row r="1" spans="1:4" x14ac:dyDescent="0.35">
      <c r="B1" t="s">
        <v>198</v>
      </c>
      <c r="C1" t="s">
        <v>199</v>
      </c>
      <c r="D1" t="s">
        <v>200</v>
      </c>
    </row>
    <row r="2" spans="1:4" ht="15.5" x14ac:dyDescent="0.35">
      <c r="A2">
        <v>1</v>
      </c>
      <c r="B2" s="21">
        <v>111101</v>
      </c>
      <c r="C2" s="22" t="s">
        <v>0</v>
      </c>
      <c r="D2" s="4">
        <v>0.63244</v>
      </c>
    </row>
    <row r="3" spans="1:4" ht="15.5" x14ac:dyDescent="0.35">
      <c r="A3">
        <v>2</v>
      </c>
      <c r="B3" s="1">
        <v>111201</v>
      </c>
      <c r="C3" s="23" t="s">
        <v>141</v>
      </c>
      <c r="D3" s="24">
        <v>0.17119000000000001</v>
      </c>
    </row>
    <row r="4" spans="1:4" ht="15.5" x14ac:dyDescent="0.35">
      <c r="A4">
        <v>3</v>
      </c>
      <c r="B4" s="1">
        <v>111202</v>
      </c>
      <c r="C4" s="23" t="s">
        <v>142</v>
      </c>
      <c r="D4" s="24">
        <v>1.3367100000000001</v>
      </c>
    </row>
    <row r="5" spans="1:4" ht="15.5" x14ac:dyDescent="0.35">
      <c r="A5">
        <v>4</v>
      </c>
      <c r="B5" s="1">
        <v>111203</v>
      </c>
      <c r="C5" s="23" t="s">
        <v>143</v>
      </c>
      <c r="D5" s="24">
        <v>0.93761000000000005</v>
      </c>
    </row>
    <row r="6" spans="1:4" ht="15.5" x14ac:dyDescent="0.35">
      <c r="A6">
        <v>5</v>
      </c>
      <c r="B6" s="1">
        <v>111301</v>
      </c>
      <c r="C6" s="23" t="s">
        <v>144</v>
      </c>
      <c r="D6" s="2">
        <v>2.6105299999999998</v>
      </c>
    </row>
    <row r="7" spans="1:4" ht="15.5" x14ac:dyDescent="0.35">
      <c r="A7">
        <v>6</v>
      </c>
      <c r="B7" s="1">
        <v>111302</v>
      </c>
      <c r="C7" s="23" t="s">
        <v>145</v>
      </c>
      <c r="D7" s="2">
        <v>8.5889999999999994E-2</v>
      </c>
    </row>
    <row r="8" spans="1:4" ht="15.5" x14ac:dyDescent="0.35">
      <c r="A8">
        <v>7</v>
      </c>
      <c r="B8" s="1">
        <v>111303</v>
      </c>
      <c r="C8" s="23" t="s">
        <v>146</v>
      </c>
      <c r="D8" s="2">
        <v>0.1179</v>
      </c>
    </row>
    <row r="9" spans="1:4" ht="15.5" x14ac:dyDescent="0.35">
      <c r="A9">
        <v>8</v>
      </c>
      <c r="B9" s="1">
        <v>111401</v>
      </c>
      <c r="C9" s="23" t="s">
        <v>84</v>
      </c>
      <c r="D9" s="2">
        <v>0.47925000000000001</v>
      </c>
    </row>
    <row r="10" spans="1:4" ht="15.5" x14ac:dyDescent="0.35">
      <c r="A10">
        <v>9</v>
      </c>
      <c r="B10" s="1">
        <v>111501</v>
      </c>
      <c r="C10" s="23" t="s">
        <v>85</v>
      </c>
      <c r="D10" s="2">
        <v>3.0126499999999998</v>
      </c>
    </row>
    <row r="11" spans="1:4" ht="15.5" x14ac:dyDescent="0.35">
      <c r="A11">
        <v>10</v>
      </c>
      <c r="B11" s="1">
        <v>112101</v>
      </c>
      <c r="C11" s="23" t="s">
        <v>147</v>
      </c>
      <c r="D11" s="2">
        <v>2.3119200000000002</v>
      </c>
    </row>
    <row r="12" spans="1:4" ht="15.5" x14ac:dyDescent="0.35">
      <c r="A12">
        <v>11</v>
      </c>
      <c r="B12" s="1">
        <v>112201</v>
      </c>
      <c r="C12" s="23" t="s">
        <v>148</v>
      </c>
      <c r="D12" s="2">
        <v>0.31302999999999997</v>
      </c>
    </row>
    <row r="13" spans="1:4" ht="15.5" x14ac:dyDescent="0.35">
      <c r="A13">
        <v>12</v>
      </c>
      <c r="B13" s="1">
        <v>112301</v>
      </c>
      <c r="C13" s="23" t="s">
        <v>86</v>
      </c>
      <c r="D13" s="2">
        <v>2.3475299999999999</v>
      </c>
    </row>
    <row r="14" spans="1:4" ht="15.5" x14ac:dyDescent="0.35">
      <c r="A14">
        <v>13</v>
      </c>
      <c r="B14" s="1">
        <v>112401</v>
      </c>
      <c r="C14" s="23" t="s">
        <v>87</v>
      </c>
      <c r="D14" s="2">
        <v>0.68867999999999996</v>
      </c>
    </row>
    <row r="15" spans="1:4" ht="15.5" x14ac:dyDescent="0.35">
      <c r="A15">
        <v>14</v>
      </c>
      <c r="B15" s="1">
        <v>113101</v>
      </c>
      <c r="C15" s="23" t="s">
        <v>149</v>
      </c>
      <c r="D15" s="2">
        <v>0.29265000000000002</v>
      </c>
    </row>
    <row r="16" spans="1:4" ht="15.5" x14ac:dyDescent="0.35">
      <c r="A16">
        <v>15</v>
      </c>
      <c r="B16" s="1">
        <v>113201</v>
      </c>
      <c r="C16" s="23" t="s">
        <v>150</v>
      </c>
      <c r="D16" s="2">
        <v>2.759E-2</v>
      </c>
    </row>
    <row r="17" spans="1:4" ht="15.5" x14ac:dyDescent="0.35">
      <c r="A17">
        <v>16</v>
      </c>
      <c r="B17" s="1">
        <v>114101</v>
      </c>
      <c r="C17" s="23" t="s">
        <v>151</v>
      </c>
      <c r="D17" s="2">
        <v>0.67301999999999995</v>
      </c>
    </row>
    <row r="18" spans="1:4" ht="15.5" x14ac:dyDescent="0.35">
      <c r="A18">
        <v>17</v>
      </c>
      <c r="B18" s="1">
        <v>114102</v>
      </c>
      <c r="C18" s="23" t="s">
        <v>152</v>
      </c>
      <c r="D18" s="2">
        <v>4.854E-2</v>
      </c>
    </row>
    <row r="19" spans="1:4" ht="15.5" x14ac:dyDescent="0.35">
      <c r="A19">
        <v>18</v>
      </c>
      <c r="B19" s="1">
        <v>114301</v>
      </c>
      <c r="C19" s="23" t="s">
        <v>153</v>
      </c>
      <c r="D19" s="2">
        <v>0.78756999999999999</v>
      </c>
    </row>
    <row r="20" spans="1:4" ht="15.5" x14ac:dyDescent="0.35">
      <c r="A20">
        <v>19</v>
      </c>
      <c r="B20" s="1">
        <v>114401</v>
      </c>
      <c r="C20" s="23" t="s">
        <v>154</v>
      </c>
      <c r="D20" s="2">
        <v>1.6646000000000001</v>
      </c>
    </row>
    <row r="21" spans="1:4" ht="15.5" x14ac:dyDescent="0.35">
      <c r="A21">
        <v>20</v>
      </c>
      <c r="B21" s="1">
        <v>115101</v>
      </c>
      <c r="C21" s="23" t="s">
        <v>155</v>
      </c>
      <c r="D21" s="2">
        <v>6.5720000000000001E-2</v>
      </c>
    </row>
    <row r="22" spans="1:4" ht="15.5" x14ac:dyDescent="0.35">
      <c r="A22">
        <v>21</v>
      </c>
      <c r="B22" s="1">
        <v>115201</v>
      </c>
      <c r="C22" s="23" t="s">
        <v>88</v>
      </c>
      <c r="D22" s="2">
        <v>0.47821000000000002</v>
      </c>
    </row>
    <row r="23" spans="1:4" ht="15.5" x14ac:dyDescent="0.35">
      <c r="A23">
        <v>22</v>
      </c>
      <c r="B23" s="1">
        <v>116101</v>
      </c>
      <c r="C23" s="23" t="s">
        <v>89</v>
      </c>
      <c r="D23" s="2">
        <v>0.16707</v>
      </c>
    </row>
    <row r="24" spans="1:4" ht="15.5" x14ac:dyDescent="0.35">
      <c r="A24">
        <v>23</v>
      </c>
      <c r="B24" s="1">
        <v>116102</v>
      </c>
      <c r="C24" s="23" t="s">
        <v>90</v>
      </c>
      <c r="D24" s="2">
        <v>0.10142</v>
      </c>
    </row>
    <row r="25" spans="1:4" ht="15.5" x14ac:dyDescent="0.35">
      <c r="A25">
        <v>24</v>
      </c>
      <c r="B25" s="1">
        <v>116103</v>
      </c>
      <c r="C25" s="23" t="s">
        <v>156</v>
      </c>
      <c r="D25" s="2">
        <v>7.2840000000000002E-2</v>
      </c>
    </row>
    <row r="26" spans="1:4" ht="15.5" x14ac:dyDescent="0.35">
      <c r="A26">
        <v>25</v>
      </c>
      <c r="B26" s="1">
        <v>116104</v>
      </c>
      <c r="C26" s="23" t="s">
        <v>157</v>
      </c>
      <c r="D26" s="2">
        <v>6.2129999999999998E-2</v>
      </c>
    </row>
    <row r="27" spans="1:4" ht="15.5" x14ac:dyDescent="0.35">
      <c r="A27">
        <v>26</v>
      </c>
      <c r="B27" s="1">
        <v>116105</v>
      </c>
      <c r="C27" s="23" t="s">
        <v>158</v>
      </c>
      <c r="D27" s="2">
        <v>0.1739</v>
      </c>
    </row>
    <row r="28" spans="1:4" ht="15.5" x14ac:dyDescent="0.35">
      <c r="A28">
        <v>27</v>
      </c>
      <c r="B28" s="1">
        <v>116106</v>
      </c>
      <c r="C28" s="23" t="s">
        <v>159</v>
      </c>
      <c r="D28" s="2">
        <v>0.31913000000000002</v>
      </c>
    </row>
    <row r="29" spans="1:4" ht="15.5" x14ac:dyDescent="0.35">
      <c r="A29">
        <v>28</v>
      </c>
      <c r="B29" s="1">
        <v>116201</v>
      </c>
      <c r="C29" s="23" t="s">
        <v>160</v>
      </c>
      <c r="D29" s="2">
        <v>1.6070000000000001E-2</v>
      </c>
    </row>
    <row r="30" spans="1:4" ht="15.5" x14ac:dyDescent="0.35">
      <c r="A30">
        <v>29</v>
      </c>
      <c r="B30" s="1">
        <v>117101</v>
      </c>
      <c r="C30" s="23" t="s">
        <v>91</v>
      </c>
      <c r="D30" s="2">
        <v>0.92386000000000001</v>
      </c>
    </row>
    <row r="31" spans="1:4" ht="15.5" x14ac:dyDescent="0.35">
      <c r="A31">
        <v>30</v>
      </c>
      <c r="B31" s="1">
        <v>117102</v>
      </c>
      <c r="C31" s="23" t="s">
        <v>92</v>
      </c>
      <c r="D31" s="2">
        <v>0.1709</v>
      </c>
    </row>
    <row r="32" spans="1:4" ht="15.5" x14ac:dyDescent="0.35">
      <c r="A32">
        <v>31</v>
      </c>
      <c r="B32" s="1">
        <v>117103</v>
      </c>
      <c r="C32" s="23" t="s">
        <v>161</v>
      </c>
      <c r="D32" s="2">
        <v>5.2470000000000003E-2</v>
      </c>
    </row>
    <row r="33" spans="1:4" ht="15.5" x14ac:dyDescent="0.35">
      <c r="A33">
        <v>32</v>
      </c>
      <c r="B33" s="1">
        <v>117104</v>
      </c>
      <c r="C33" s="23" t="s">
        <v>162</v>
      </c>
      <c r="D33" s="2">
        <v>4.3630000000000002E-2</v>
      </c>
    </row>
    <row r="34" spans="1:4" ht="15.5" x14ac:dyDescent="0.35">
      <c r="A34">
        <v>33</v>
      </c>
      <c r="B34" s="1">
        <v>117105</v>
      </c>
      <c r="C34" s="23" t="s">
        <v>163</v>
      </c>
      <c r="D34" s="2">
        <v>3.236E-2</v>
      </c>
    </row>
    <row r="35" spans="1:4" ht="15.5" x14ac:dyDescent="0.35">
      <c r="A35">
        <v>34</v>
      </c>
      <c r="B35" s="1">
        <v>117106</v>
      </c>
      <c r="C35" s="23" t="s">
        <v>164</v>
      </c>
      <c r="D35" s="2">
        <v>6.225E-2</v>
      </c>
    </row>
    <row r="36" spans="1:4" ht="15.5" x14ac:dyDescent="0.35">
      <c r="A36">
        <v>35</v>
      </c>
      <c r="B36" s="1">
        <v>117107</v>
      </c>
      <c r="C36" s="23" t="s">
        <v>165</v>
      </c>
      <c r="D36" s="2">
        <v>3.5060000000000001E-2</v>
      </c>
    </row>
    <row r="37" spans="1:4" ht="15.5" x14ac:dyDescent="0.35">
      <c r="A37">
        <v>36</v>
      </c>
      <c r="B37" s="1">
        <v>117108</v>
      </c>
      <c r="C37" s="23" t="s">
        <v>94</v>
      </c>
      <c r="D37" s="2">
        <v>1.4314199999999999</v>
      </c>
    </row>
    <row r="38" spans="1:4" ht="15.5" x14ac:dyDescent="0.35">
      <c r="A38">
        <v>37</v>
      </c>
      <c r="B38" s="1">
        <v>117109</v>
      </c>
      <c r="C38" s="23" t="s">
        <v>166</v>
      </c>
      <c r="D38" s="2">
        <v>6.2729999999999994E-2</v>
      </c>
    </row>
    <row r="39" spans="1:4" ht="15.5" x14ac:dyDescent="0.35">
      <c r="A39">
        <v>38</v>
      </c>
      <c r="B39" s="1">
        <v>117110</v>
      </c>
      <c r="C39" s="23" t="s">
        <v>167</v>
      </c>
      <c r="D39" s="2">
        <v>4.6899999999999997E-2</v>
      </c>
    </row>
    <row r="40" spans="1:4" ht="15.5" x14ac:dyDescent="0.35">
      <c r="A40">
        <v>39</v>
      </c>
      <c r="B40" s="1">
        <v>117111</v>
      </c>
      <c r="C40" s="23" t="s">
        <v>168</v>
      </c>
      <c r="D40" s="2">
        <v>0.33667999999999998</v>
      </c>
    </row>
    <row r="41" spans="1:4" ht="15.5" x14ac:dyDescent="0.35">
      <c r="A41">
        <v>40</v>
      </c>
      <c r="B41" s="1">
        <v>117112</v>
      </c>
      <c r="C41" s="23" t="s">
        <v>93</v>
      </c>
      <c r="D41" s="2">
        <v>0.50577000000000005</v>
      </c>
    </row>
    <row r="42" spans="1:4" ht="15.5" x14ac:dyDescent="0.35">
      <c r="A42">
        <v>41</v>
      </c>
      <c r="B42" s="1">
        <v>117113</v>
      </c>
      <c r="C42" s="23" t="s">
        <v>169</v>
      </c>
      <c r="D42" s="2">
        <v>0.11521000000000001</v>
      </c>
    </row>
    <row r="43" spans="1:4" ht="15.5" x14ac:dyDescent="0.35">
      <c r="A43">
        <v>42</v>
      </c>
      <c r="B43" s="1">
        <v>117114</v>
      </c>
      <c r="C43" s="23" t="s">
        <v>170</v>
      </c>
      <c r="D43" s="2">
        <v>2.6370000000000001E-2</v>
      </c>
    </row>
    <row r="44" spans="1:4" ht="15.5" x14ac:dyDescent="0.35">
      <c r="A44">
        <v>43</v>
      </c>
      <c r="B44" s="1">
        <v>117115</v>
      </c>
      <c r="C44" s="23" t="s">
        <v>171</v>
      </c>
      <c r="D44" s="2">
        <v>1.255E-2</v>
      </c>
    </row>
    <row r="45" spans="1:4" ht="15.5" x14ac:dyDescent="0.35">
      <c r="A45">
        <v>44</v>
      </c>
      <c r="B45" s="1">
        <v>117116</v>
      </c>
      <c r="C45" s="23" t="s">
        <v>172</v>
      </c>
      <c r="D45" s="2">
        <v>2.138E-2</v>
      </c>
    </row>
    <row r="46" spans="1:4" ht="15.5" x14ac:dyDescent="0.35">
      <c r="A46">
        <v>45</v>
      </c>
      <c r="B46" s="1">
        <v>117117</v>
      </c>
      <c r="C46" s="23" t="s">
        <v>173</v>
      </c>
      <c r="D46" s="2">
        <v>2.6720000000000001E-2</v>
      </c>
    </row>
    <row r="47" spans="1:4" ht="15.5" x14ac:dyDescent="0.35">
      <c r="A47">
        <v>46</v>
      </c>
      <c r="B47" s="1">
        <v>117118</v>
      </c>
      <c r="C47" s="23" t="s">
        <v>174</v>
      </c>
      <c r="D47" s="2">
        <v>3.9030000000000002E-2</v>
      </c>
    </row>
    <row r="48" spans="1:4" ht="15.5" x14ac:dyDescent="0.35">
      <c r="A48">
        <v>47</v>
      </c>
      <c r="B48" s="1">
        <v>117119</v>
      </c>
      <c r="C48" s="23" t="s">
        <v>175</v>
      </c>
      <c r="D48" s="2">
        <v>7.7400000000000004E-3</v>
      </c>
    </row>
    <row r="49" spans="1:4" ht="15.5" x14ac:dyDescent="0.35">
      <c r="A49">
        <v>48</v>
      </c>
      <c r="B49" s="1">
        <v>117120</v>
      </c>
      <c r="C49" s="23" t="s">
        <v>176</v>
      </c>
      <c r="D49" s="2">
        <v>0.11258</v>
      </c>
    </row>
    <row r="50" spans="1:4" ht="15.5" x14ac:dyDescent="0.35">
      <c r="A50">
        <v>49</v>
      </c>
      <c r="B50" s="1">
        <v>118101</v>
      </c>
      <c r="C50" s="23" t="s">
        <v>95</v>
      </c>
      <c r="D50" s="2">
        <v>1.2695700000000001</v>
      </c>
    </row>
    <row r="51" spans="1:4" ht="15.5" x14ac:dyDescent="0.35">
      <c r="A51">
        <v>50</v>
      </c>
      <c r="B51" s="1">
        <v>118201</v>
      </c>
      <c r="C51" s="23" t="s">
        <v>177</v>
      </c>
      <c r="D51" s="2">
        <v>2.0200000000000001E-3</v>
      </c>
    </row>
    <row r="52" spans="1:4" ht="15.5" x14ac:dyDescent="0.35">
      <c r="A52">
        <v>51</v>
      </c>
      <c r="B52" s="1">
        <v>118202</v>
      </c>
      <c r="C52" s="23" t="s">
        <v>178</v>
      </c>
      <c r="D52" s="2">
        <v>9.9799999999999993E-3</v>
      </c>
    </row>
    <row r="53" spans="1:4" ht="15.5" x14ac:dyDescent="0.35">
      <c r="A53">
        <v>52</v>
      </c>
      <c r="B53" s="1">
        <v>118301</v>
      </c>
      <c r="C53" s="23" t="s">
        <v>179</v>
      </c>
      <c r="D53" s="2">
        <v>5.3949999999999998E-2</v>
      </c>
    </row>
    <row r="54" spans="1:4" ht="15.5" x14ac:dyDescent="0.35">
      <c r="A54">
        <v>53</v>
      </c>
      <c r="B54" s="1">
        <v>118401</v>
      </c>
      <c r="C54" s="23" t="s">
        <v>180</v>
      </c>
      <c r="D54" s="2">
        <v>2.0080000000000001E-2</v>
      </c>
    </row>
    <row r="55" spans="1:4" ht="15.5" x14ac:dyDescent="0.35">
      <c r="A55">
        <v>54</v>
      </c>
      <c r="B55" s="1">
        <v>119101</v>
      </c>
      <c r="C55" s="23" t="s">
        <v>181</v>
      </c>
      <c r="D55" s="2">
        <v>0.14512</v>
      </c>
    </row>
    <row r="56" spans="1:4" ht="15.5" x14ac:dyDescent="0.35">
      <c r="A56">
        <v>55</v>
      </c>
      <c r="B56" s="1">
        <v>119102</v>
      </c>
      <c r="C56" s="23" t="s">
        <v>182</v>
      </c>
      <c r="D56" s="2">
        <v>8.9800000000000001E-3</v>
      </c>
    </row>
    <row r="57" spans="1:4" ht="15.5" x14ac:dyDescent="0.35">
      <c r="A57">
        <v>56</v>
      </c>
      <c r="B57" s="1">
        <v>119103</v>
      </c>
      <c r="C57" s="23" t="s">
        <v>183</v>
      </c>
      <c r="D57" s="2">
        <v>6.5490000000000007E-2</v>
      </c>
    </row>
    <row r="58" spans="1:4" ht="15.5" x14ac:dyDescent="0.35">
      <c r="A58">
        <v>57</v>
      </c>
      <c r="B58" s="1">
        <v>119104</v>
      </c>
      <c r="C58" s="23" t="s">
        <v>184</v>
      </c>
      <c r="D58" s="2">
        <v>2.862E-2</v>
      </c>
    </row>
    <row r="59" spans="1:4" ht="15.5" x14ac:dyDescent="0.35">
      <c r="A59">
        <v>58</v>
      </c>
      <c r="B59" s="1">
        <v>119105</v>
      </c>
      <c r="C59" s="23" t="s">
        <v>96</v>
      </c>
      <c r="D59" s="2">
        <v>5.8860000000000003E-2</v>
      </c>
    </row>
    <row r="60" spans="1:4" ht="15.5" x14ac:dyDescent="0.35">
      <c r="A60">
        <v>59</v>
      </c>
      <c r="B60" s="1">
        <v>119201</v>
      </c>
      <c r="C60" s="23" t="s">
        <v>185</v>
      </c>
      <c r="D60" s="2">
        <v>1.1270000000000001E-2</v>
      </c>
    </row>
    <row r="61" spans="1:4" ht="15.5" x14ac:dyDescent="0.35">
      <c r="A61">
        <v>60</v>
      </c>
      <c r="B61" s="1">
        <v>119202</v>
      </c>
      <c r="C61" s="23" t="s">
        <v>186</v>
      </c>
      <c r="D61" s="2">
        <v>1.7340000000000001E-2</v>
      </c>
    </row>
    <row r="62" spans="1:4" ht="15.5" x14ac:dyDescent="0.35">
      <c r="A62">
        <v>61</v>
      </c>
      <c r="B62" s="1">
        <v>119203</v>
      </c>
      <c r="C62" s="23" t="s">
        <v>187</v>
      </c>
      <c r="D62" s="2">
        <v>3.8949999999999999E-2</v>
      </c>
    </row>
    <row r="63" spans="1:4" ht="15.5" x14ac:dyDescent="0.35">
      <c r="A63">
        <v>62</v>
      </c>
      <c r="B63" s="1">
        <v>119301</v>
      </c>
      <c r="C63" s="23" t="s">
        <v>188</v>
      </c>
      <c r="D63" s="2">
        <v>0.17745</v>
      </c>
    </row>
    <row r="64" spans="1:4" ht="15.5" x14ac:dyDescent="0.35">
      <c r="A64">
        <v>63</v>
      </c>
      <c r="B64" s="1">
        <v>119302</v>
      </c>
      <c r="C64" s="23" t="s">
        <v>189</v>
      </c>
      <c r="D64" s="2">
        <v>0.13894000000000001</v>
      </c>
    </row>
    <row r="65" spans="1:4" ht="15.5" x14ac:dyDescent="0.35">
      <c r="A65">
        <v>64</v>
      </c>
      <c r="B65" s="1">
        <v>119303</v>
      </c>
      <c r="C65" s="23" t="s">
        <v>97</v>
      </c>
      <c r="D65" s="2">
        <v>0.22911000000000001</v>
      </c>
    </row>
    <row r="66" spans="1:4" ht="15.5" x14ac:dyDescent="0.35">
      <c r="A66">
        <v>65</v>
      </c>
      <c r="B66" s="1">
        <v>119304</v>
      </c>
      <c r="C66" s="23" t="s">
        <v>190</v>
      </c>
      <c r="D66" s="2">
        <v>9.2099999999999994E-3</v>
      </c>
    </row>
    <row r="67" spans="1:4" ht="15.5" x14ac:dyDescent="0.35">
      <c r="A67">
        <v>66</v>
      </c>
      <c r="B67" s="1">
        <v>119305</v>
      </c>
      <c r="C67" s="23" t="s">
        <v>191</v>
      </c>
      <c r="D67" s="2">
        <v>0.22394</v>
      </c>
    </row>
    <row r="68" spans="1:4" ht="15.5" x14ac:dyDescent="0.35">
      <c r="A68">
        <v>67</v>
      </c>
      <c r="B68" s="1">
        <v>121101</v>
      </c>
      <c r="C68" s="25" t="s">
        <v>98</v>
      </c>
      <c r="D68" s="2">
        <v>0.19835</v>
      </c>
    </row>
    <row r="69" spans="1:4" ht="15.5" x14ac:dyDescent="0.35">
      <c r="A69">
        <v>68</v>
      </c>
      <c r="B69" s="1">
        <v>121102</v>
      </c>
      <c r="C69" s="23" t="s">
        <v>192</v>
      </c>
      <c r="D69" s="2">
        <v>0.26235999999999998</v>
      </c>
    </row>
    <row r="70" spans="1:4" ht="15.5" x14ac:dyDescent="0.35">
      <c r="A70">
        <v>69</v>
      </c>
      <c r="B70" s="1">
        <v>121201</v>
      </c>
      <c r="C70" s="23" t="s">
        <v>193</v>
      </c>
      <c r="D70" s="2">
        <v>0.33889999999999998</v>
      </c>
    </row>
    <row r="71" spans="1:4" ht="15.5" x14ac:dyDescent="0.35">
      <c r="A71">
        <v>70</v>
      </c>
      <c r="B71" s="1">
        <v>121301</v>
      </c>
      <c r="C71" s="23" t="s">
        <v>99</v>
      </c>
      <c r="D71" s="2">
        <v>0.93962999999999997</v>
      </c>
    </row>
    <row r="72" spans="1:4" ht="15.5" x14ac:dyDescent="0.35">
      <c r="A72">
        <v>71</v>
      </c>
      <c r="B72" s="1">
        <v>121401</v>
      </c>
      <c r="C72" s="23" t="s">
        <v>194</v>
      </c>
      <c r="D72" s="2">
        <v>0.14155000000000001</v>
      </c>
    </row>
    <row r="73" spans="1:4" ht="15.5" x14ac:dyDescent="0.35">
      <c r="A73">
        <v>72</v>
      </c>
      <c r="B73" s="1">
        <v>121402</v>
      </c>
      <c r="C73" s="23" t="s">
        <v>195</v>
      </c>
      <c r="D73" s="2">
        <v>0.21301</v>
      </c>
    </row>
    <row r="74" spans="1:4" ht="15.5" x14ac:dyDescent="0.35">
      <c r="A74">
        <v>73</v>
      </c>
      <c r="B74" s="1">
        <v>121501</v>
      </c>
      <c r="C74" s="23" t="s">
        <v>196</v>
      </c>
      <c r="D74" s="2">
        <v>5.4620000000000002E-2</v>
      </c>
    </row>
    <row r="75" spans="1:4" ht="15.5" x14ac:dyDescent="0.35">
      <c r="A75">
        <v>74</v>
      </c>
      <c r="B75" s="1">
        <v>121502</v>
      </c>
      <c r="C75" s="23" t="s">
        <v>197</v>
      </c>
      <c r="D75" s="2">
        <v>3.039E-2</v>
      </c>
    </row>
    <row r="76" spans="1:4" ht="15.5" x14ac:dyDescent="0.35">
      <c r="C76" s="27" t="s">
        <v>103</v>
      </c>
      <c r="D76" s="26">
        <f>SUM(D2:D75)</f>
        <v>28.74909000000001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7" sqref="G7"/>
    </sheetView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7"/>
  <sheetViews>
    <sheetView tabSelected="1" zoomScale="110" zoomScaleNormal="110" zoomScalePageLayoutView="110" workbookViewId="0">
      <selection activeCell="B10" sqref="B10"/>
    </sheetView>
  </sheetViews>
  <sheetFormatPr baseColWidth="10" defaultColWidth="10.81640625" defaultRowHeight="14" x14ac:dyDescent="0.3"/>
  <cols>
    <col min="1" max="1" width="5" style="35" customWidth="1"/>
    <col min="2" max="2" width="59.26953125" style="35" customWidth="1"/>
    <col min="3" max="3" width="12" style="35" customWidth="1"/>
    <col min="4" max="4" width="8.26953125" style="35" customWidth="1"/>
    <col min="5" max="5" width="10.81640625" style="35"/>
    <col min="6" max="6" width="8" style="35" bestFit="1" customWidth="1"/>
    <col min="7" max="8" width="10.81640625" style="35"/>
    <col min="9" max="9" width="8" style="35" bestFit="1" customWidth="1"/>
    <col min="10" max="15" width="10.81640625" style="35"/>
    <col min="16" max="16" width="9.81640625" style="35" customWidth="1"/>
    <col min="17" max="17" width="9.7265625" style="35" customWidth="1"/>
    <col min="18" max="27" width="10.81640625" style="35"/>
    <col min="28" max="28" width="11.54296875" style="35" customWidth="1"/>
    <col min="29" max="16384" width="10.81640625" style="35"/>
  </cols>
  <sheetData>
    <row r="1" spans="1:39" ht="23.25" customHeight="1" x14ac:dyDescent="0.3">
      <c r="A1" s="48"/>
      <c r="B1" s="47" t="s">
        <v>205</v>
      </c>
      <c r="C1" s="49" t="s">
        <v>240</v>
      </c>
      <c r="D1" s="49" t="s">
        <v>241</v>
      </c>
      <c r="E1" s="49" t="s">
        <v>242</v>
      </c>
      <c r="F1" s="49" t="s">
        <v>243</v>
      </c>
      <c r="G1" s="49" t="s">
        <v>244</v>
      </c>
      <c r="H1" s="49" t="s">
        <v>245</v>
      </c>
      <c r="I1" s="49" t="s">
        <v>246</v>
      </c>
      <c r="J1" s="49" t="s">
        <v>247</v>
      </c>
      <c r="K1" s="49" t="s">
        <v>248</v>
      </c>
      <c r="L1" s="49" t="s">
        <v>249</v>
      </c>
      <c r="M1" s="49" t="s">
        <v>250</v>
      </c>
      <c r="N1" s="49" t="s">
        <v>251</v>
      </c>
      <c r="O1" s="49" t="s">
        <v>252</v>
      </c>
      <c r="P1" s="49" t="s">
        <v>253</v>
      </c>
      <c r="Q1" s="49" t="s">
        <v>254</v>
      </c>
      <c r="R1" s="49" t="s">
        <v>255</v>
      </c>
      <c r="S1" s="49" t="s">
        <v>256</v>
      </c>
      <c r="T1" s="49" t="s">
        <v>257</v>
      </c>
      <c r="U1" s="49" t="s">
        <v>258</v>
      </c>
      <c r="V1" s="49" t="s">
        <v>259</v>
      </c>
      <c r="W1" s="49" t="s">
        <v>260</v>
      </c>
      <c r="X1" s="49" t="s">
        <v>261</v>
      </c>
      <c r="Y1" s="49" t="s">
        <v>262</v>
      </c>
      <c r="Z1" s="49" t="s">
        <v>263</v>
      </c>
      <c r="AA1" s="49" t="s">
        <v>264</v>
      </c>
      <c r="AB1" s="49" t="s">
        <v>265</v>
      </c>
      <c r="AC1" s="49" t="s">
        <v>266</v>
      </c>
      <c r="AD1" s="49" t="s">
        <v>267</v>
      </c>
      <c r="AE1" s="49" t="s">
        <v>268</v>
      </c>
      <c r="AF1" s="49" t="s">
        <v>269</v>
      </c>
      <c r="AG1" s="49" t="s">
        <v>270</v>
      </c>
      <c r="AH1" s="49" t="s">
        <v>271</v>
      </c>
      <c r="AI1" s="49" t="s">
        <v>272</v>
      </c>
      <c r="AJ1" s="49" t="s">
        <v>273</v>
      </c>
      <c r="AK1" s="49" t="s">
        <v>274</v>
      </c>
      <c r="AL1" s="49" t="s">
        <v>275</v>
      </c>
      <c r="AM1" s="49" t="s">
        <v>276</v>
      </c>
    </row>
    <row r="2" spans="1:39" x14ac:dyDescent="0.3">
      <c r="A2" s="41">
        <v>1</v>
      </c>
      <c r="B2" s="42" t="s">
        <v>206</v>
      </c>
      <c r="C2" s="36">
        <v>5.55</v>
      </c>
      <c r="D2" s="36">
        <v>5.57</v>
      </c>
      <c r="E2" s="36">
        <v>5.58</v>
      </c>
      <c r="F2" s="36">
        <v>5.59</v>
      </c>
      <c r="G2" s="36">
        <v>5.62</v>
      </c>
      <c r="H2" s="36">
        <v>5.59</v>
      </c>
      <c r="I2" s="36">
        <v>5.57</v>
      </c>
      <c r="J2" s="36">
        <v>5.6</v>
      </c>
      <c r="K2" s="36">
        <v>5.62</v>
      </c>
      <c r="L2" s="36">
        <v>5.65</v>
      </c>
      <c r="M2" s="36">
        <v>5.67</v>
      </c>
      <c r="N2" s="36">
        <v>5.73</v>
      </c>
      <c r="O2" s="36">
        <v>5.76</v>
      </c>
      <c r="P2" s="36">
        <v>5.78</v>
      </c>
      <c r="Q2" s="36">
        <v>5.85</v>
      </c>
      <c r="R2" s="36">
        <v>5.92</v>
      </c>
      <c r="S2" s="36">
        <v>5.97</v>
      </c>
      <c r="T2" s="36">
        <v>6.04</v>
      </c>
      <c r="U2" s="36">
        <v>6.08</v>
      </c>
      <c r="V2" s="36">
        <v>6.12</v>
      </c>
      <c r="W2" s="36">
        <v>6.16</v>
      </c>
      <c r="X2" s="36">
        <v>6.2735422854703069</v>
      </c>
      <c r="Y2" s="36">
        <v>6.32</v>
      </c>
      <c r="Z2" s="36">
        <v>6.32</v>
      </c>
      <c r="AA2" s="36">
        <v>6.3309114329162677</v>
      </c>
      <c r="AB2" s="36">
        <v>6.37</v>
      </c>
      <c r="AC2" s="36">
        <v>6.56</v>
      </c>
      <c r="AD2" s="36">
        <v>6.69</v>
      </c>
      <c r="AE2" s="36">
        <v>6.73</v>
      </c>
      <c r="AF2" s="36">
        <v>6.72</v>
      </c>
      <c r="AG2" s="36">
        <v>6.74</v>
      </c>
      <c r="AH2" s="36">
        <v>6.76</v>
      </c>
      <c r="AI2" s="36">
        <v>6.76</v>
      </c>
      <c r="AJ2" s="36">
        <v>6.83</v>
      </c>
      <c r="AK2" s="36">
        <v>6.83</v>
      </c>
      <c r="AL2" s="36">
        <v>6.82</v>
      </c>
      <c r="AM2" s="36">
        <v>6.86</v>
      </c>
    </row>
    <row r="3" spans="1:39" x14ac:dyDescent="0.3">
      <c r="A3" s="37">
        <v>2</v>
      </c>
      <c r="B3" s="38" t="s">
        <v>207</v>
      </c>
      <c r="C3" s="36">
        <v>12.59</v>
      </c>
      <c r="D3" s="36">
        <v>12.44</v>
      </c>
      <c r="E3" s="36">
        <v>12.47</v>
      </c>
      <c r="F3" s="36">
        <v>12.67</v>
      </c>
      <c r="G3" s="36">
        <v>12.68</v>
      </c>
      <c r="H3" s="36">
        <v>12.69</v>
      </c>
      <c r="I3" s="36">
        <v>12.67</v>
      </c>
      <c r="J3" s="36">
        <v>12.65</v>
      </c>
      <c r="K3" s="36">
        <v>12.83</v>
      </c>
      <c r="L3" s="36">
        <v>12.95</v>
      </c>
      <c r="M3" s="36">
        <v>13.06</v>
      </c>
      <c r="N3" s="36">
        <v>13.12</v>
      </c>
      <c r="O3" s="36">
        <v>13.13</v>
      </c>
      <c r="P3" s="36">
        <v>13.19</v>
      </c>
      <c r="Q3" s="36">
        <v>13.22</v>
      </c>
      <c r="R3" s="36">
        <v>13.45</v>
      </c>
      <c r="S3" s="36">
        <v>13.49</v>
      </c>
      <c r="T3" s="36">
        <v>13.49</v>
      </c>
      <c r="U3" s="36">
        <v>13.77</v>
      </c>
      <c r="V3" s="36">
        <v>14.04</v>
      </c>
      <c r="W3" s="36">
        <v>14.12</v>
      </c>
      <c r="X3" s="36">
        <v>14.10406217833606</v>
      </c>
      <c r="Y3" s="36">
        <v>14.13</v>
      </c>
      <c r="Z3" s="36">
        <v>14.1</v>
      </c>
      <c r="AA3" s="36">
        <v>13.78806210174325</v>
      </c>
      <c r="AB3" s="36">
        <v>13.74</v>
      </c>
      <c r="AC3" s="36">
        <v>13.91</v>
      </c>
      <c r="AD3" s="36">
        <v>13.91</v>
      </c>
      <c r="AE3" s="36">
        <v>13.98</v>
      </c>
      <c r="AF3" s="36">
        <v>13.97</v>
      </c>
      <c r="AG3" s="36">
        <v>14</v>
      </c>
      <c r="AH3" s="36">
        <v>14.14</v>
      </c>
      <c r="AI3" s="36">
        <v>14.22</v>
      </c>
      <c r="AJ3" s="36">
        <v>14.44</v>
      </c>
      <c r="AK3" s="36">
        <v>14.7</v>
      </c>
      <c r="AL3" s="36">
        <v>14.81</v>
      </c>
      <c r="AM3" s="36">
        <v>14.81</v>
      </c>
    </row>
    <row r="4" spans="1:39" x14ac:dyDescent="0.3">
      <c r="A4" s="37">
        <v>3</v>
      </c>
      <c r="B4" s="39" t="s">
        <v>208</v>
      </c>
      <c r="C4" s="36">
        <v>7.2</v>
      </c>
      <c r="D4" s="36">
        <v>7.29</v>
      </c>
      <c r="E4" s="36">
        <v>7.2</v>
      </c>
      <c r="F4" s="36">
        <v>7.18</v>
      </c>
      <c r="G4" s="36">
        <v>7.21</v>
      </c>
      <c r="H4" s="36">
        <v>7.25</v>
      </c>
      <c r="I4" s="36">
        <v>7.25</v>
      </c>
      <c r="J4" s="36">
        <v>7.28</v>
      </c>
      <c r="K4" s="36">
        <v>7.28</v>
      </c>
      <c r="L4" s="36">
        <v>7.28</v>
      </c>
      <c r="M4" s="36">
        <v>7.28</v>
      </c>
      <c r="N4" s="36">
        <v>7.41</v>
      </c>
      <c r="O4" s="36">
        <v>7.47</v>
      </c>
      <c r="P4" s="36">
        <v>7.47</v>
      </c>
      <c r="Q4" s="36">
        <v>7.56</v>
      </c>
      <c r="R4" s="36">
        <v>7.99</v>
      </c>
      <c r="S4" s="36">
        <v>8.06</v>
      </c>
      <c r="T4" s="36">
        <v>8.2799999999999994</v>
      </c>
      <c r="U4" s="36">
        <v>8.1999999999999993</v>
      </c>
      <c r="V4" s="36">
        <v>8.17</v>
      </c>
      <c r="W4" s="36">
        <v>8.6</v>
      </c>
      <c r="X4" s="36">
        <v>8.8969371871117353</v>
      </c>
      <c r="Y4" s="36">
        <v>9.32</v>
      </c>
      <c r="Z4" s="36">
        <v>9.51</v>
      </c>
      <c r="AA4" s="36">
        <v>9.4339301880352107</v>
      </c>
      <c r="AB4" s="36">
        <v>9.5</v>
      </c>
      <c r="AC4" s="36">
        <v>9.57</v>
      </c>
      <c r="AD4" s="36">
        <v>9.6999999999999993</v>
      </c>
      <c r="AE4" s="36">
        <v>9.6999999999999993</v>
      </c>
      <c r="AF4" s="36">
        <v>9.74</v>
      </c>
      <c r="AG4" s="36">
        <v>9.84</v>
      </c>
      <c r="AH4" s="36">
        <v>9.84</v>
      </c>
      <c r="AI4" s="36">
        <v>9.7899999999999991</v>
      </c>
      <c r="AJ4" s="36">
        <v>9.84</v>
      </c>
      <c r="AK4" s="36">
        <v>9.86</v>
      </c>
      <c r="AL4" s="36">
        <v>9.8699999999999992</v>
      </c>
      <c r="AM4" s="36">
        <v>9.8699999999999992</v>
      </c>
    </row>
    <row r="5" spans="1:39" x14ac:dyDescent="0.3">
      <c r="A5" s="37">
        <v>4</v>
      </c>
      <c r="B5" s="40" t="s">
        <v>209</v>
      </c>
      <c r="C5" s="36">
        <v>6.79</v>
      </c>
      <c r="D5" s="36">
        <v>6.9</v>
      </c>
      <c r="E5" s="36">
        <v>6.82</v>
      </c>
      <c r="F5" s="36">
        <v>6.75</v>
      </c>
      <c r="G5" s="36">
        <v>6.81</v>
      </c>
      <c r="H5" s="36">
        <v>6.85</v>
      </c>
      <c r="I5" s="36">
        <v>6.85</v>
      </c>
      <c r="J5" s="36">
        <v>6.87</v>
      </c>
      <c r="K5" s="36">
        <v>6.87</v>
      </c>
      <c r="L5" s="36">
        <v>6.87</v>
      </c>
      <c r="M5" s="36">
        <v>6.88</v>
      </c>
      <c r="N5" s="36">
        <v>7.01</v>
      </c>
      <c r="O5" s="36">
        <v>7.06</v>
      </c>
      <c r="P5" s="36">
        <v>7.07</v>
      </c>
      <c r="Q5" s="36">
        <v>7.12</v>
      </c>
      <c r="R5" s="36">
        <v>7.47</v>
      </c>
      <c r="S5" s="36">
        <v>7.56</v>
      </c>
      <c r="T5" s="36">
        <v>7.66</v>
      </c>
      <c r="U5" s="36">
        <v>7.67</v>
      </c>
      <c r="V5" s="36">
        <v>7.73</v>
      </c>
      <c r="W5" s="36">
        <v>8.09</v>
      </c>
      <c r="X5" s="36">
        <v>8.5231177272475769</v>
      </c>
      <c r="Y5" s="36">
        <v>8.9700000000000006</v>
      </c>
      <c r="Z5" s="36">
        <v>8.99</v>
      </c>
      <c r="AA5" s="36">
        <v>9.0496255526621869</v>
      </c>
      <c r="AB5" s="36">
        <v>8.9499999999999993</v>
      </c>
      <c r="AC5" s="36">
        <v>9.0299999999999994</v>
      </c>
      <c r="AD5" s="36">
        <v>9.09</v>
      </c>
      <c r="AE5" s="36">
        <v>9.07</v>
      </c>
      <c r="AF5" s="36">
        <v>9.09</v>
      </c>
      <c r="AG5" s="36">
        <v>9.07</v>
      </c>
      <c r="AH5" s="36">
        <v>9</v>
      </c>
      <c r="AI5" s="36">
        <v>9.02</v>
      </c>
      <c r="AJ5" s="36">
        <v>9.1</v>
      </c>
      <c r="AK5" s="36">
        <v>9.07</v>
      </c>
      <c r="AL5" s="36">
        <v>9.14</v>
      </c>
      <c r="AM5" s="36">
        <v>9.1300000000000008</v>
      </c>
    </row>
    <row r="6" spans="1:39" x14ac:dyDescent="0.3">
      <c r="A6" s="37">
        <v>5</v>
      </c>
      <c r="B6" s="39" t="s">
        <v>210</v>
      </c>
      <c r="C6" s="36">
        <v>4.6100000000000003</v>
      </c>
      <c r="D6" s="36">
        <v>4.5999999999999996</v>
      </c>
      <c r="E6" s="36">
        <v>4.5999999999999996</v>
      </c>
      <c r="F6" s="36">
        <v>4.57</v>
      </c>
      <c r="G6" s="36">
        <v>4.59</v>
      </c>
      <c r="H6" s="36">
        <v>4.66</v>
      </c>
      <c r="I6" s="36">
        <v>4.67</v>
      </c>
      <c r="J6" s="36">
        <v>4.6500000000000004</v>
      </c>
      <c r="K6" s="36">
        <v>4.68</v>
      </c>
      <c r="L6" s="36">
        <v>4.67</v>
      </c>
      <c r="M6" s="36">
        <v>4.67</v>
      </c>
      <c r="N6" s="36">
        <v>4.68</v>
      </c>
      <c r="O6" s="36">
        <v>4.6900000000000004</v>
      </c>
      <c r="P6" s="36">
        <v>4.7</v>
      </c>
      <c r="Q6" s="36">
        <v>4.7300000000000004</v>
      </c>
      <c r="R6" s="36">
        <v>4.84</v>
      </c>
      <c r="S6" s="36">
        <v>4.91</v>
      </c>
      <c r="T6" s="36">
        <v>5.17</v>
      </c>
      <c r="U6" s="36">
        <v>5.27</v>
      </c>
      <c r="V6" s="36">
        <v>5.31</v>
      </c>
      <c r="W6" s="36">
        <v>5.39</v>
      </c>
      <c r="X6" s="36">
        <v>5.4248720634332228</v>
      </c>
      <c r="Y6" s="36">
        <v>5.55</v>
      </c>
      <c r="Z6" s="36">
        <v>5.52</v>
      </c>
      <c r="AA6" s="36">
        <v>5.5131240112976716</v>
      </c>
      <c r="AB6" s="36">
        <v>5.48</v>
      </c>
      <c r="AC6" s="36">
        <v>5.5</v>
      </c>
      <c r="AD6" s="36">
        <v>5.51</v>
      </c>
      <c r="AE6" s="36">
        <v>5.52</v>
      </c>
      <c r="AF6" s="36">
        <v>5.53</v>
      </c>
      <c r="AG6" s="36">
        <v>5.54</v>
      </c>
      <c r="AH6" s="36">
        <v>5.53</v>
      </c>
      <c r="AI6" s="36">
        <v>5.57</v>
      </c>
      <c r="AJ6" s="36">
        <v>5.58</v>
      </c>
      <c r="AK6" s="36">
        <v>5.6</v>
      </c>
      <c r="AL6" s="36">
        <v>5.61</v>
      </c>
      <c r="AM6" s="36">
        <v>5.6</v>
      </c>
    </row>
    <row r="7" spans="1:39" x14ac:dyDescent="0.3">
      <c r="A7" s="37">
        <v>6</v>
      </c>
      <c r="B7" s="39" t="s">
        <v>239</v>
      </c>
      <c r="C7" s="36">
        <v>3.41</v>
      </c>
      <c r="D7" s="36">
        <v>3.43</v>
      </c>
      <c r="E7" s="36">
        <v>3.45</v>
      </c>
      <c r="F7" s="36">
        <v>3.53</v>
      </c>
      <c r="G7" s="36">
        <v>3.53</v>
      </c>
      <c r="H7" s="36">
        <v>3.54</v>
      </c>
      <c r="I7" s="36">
        <v>3.54</v>
      </c>
      <c r="J7" s="36">
        <v>3.55</v>
      </c>
      <c r="K7" s="36">
        <v>3.56</v>
      </c>
      <c r="L7" s="36">
        <v>3.57</v>
      </c>
      <c r="M7" s="36">
        <v>3.58</v>
      </c>
      <c r="N7" s="36">
        <v>3.6</v>
      </c>
      <c r="O7" s="36">
        <v>3.6</v>
      </c>
      <c r="P7" s="36">
        <v>3.6</v>
      </c>
      <c r="Q7" s="36">
        <v>3.61</v>
      </c>
      <c r="R7" s="36">
        <v>3.68</v>
      </c>
      <c r="S7" s="36">
        <v>3.77</v>
      </c>
      <c r="T7" s="36">
        <v>3.75</v>
      </c>
      <c r="U7" s="36">
        <v>3.87</v>
      </c>
      <c r="V7" s="36">
        <v>3.98</v>
      </c>
      <c r="W7" s="36">
        <v>4.3600000000000003</v>
      </c>
      <c r="X7" s="36">
        <v>4.7234183172311202</v>
      </c>
      <c r="Y7" s="36">
        <v>5.01</v>
      </c>
      <c r="Z7" s="36">
        <v>4.8499999999999996</v>
      </c>
      <c r="AA7" s="36">
        <v>4.8624707542922492</v>
      </c>
      <c r="AB7" s="36">
        <v>4.82</v>
      </c>
      <c r="AC7" s="36">
        <v>4.93</v>
      </c>
      <c r="AD7" s="36">
        <v>5</v>
      </c>
      <c r="AE7" s="36">
        <v>4.97</v>
      </c>
      <c r="AF7" s="36">
        <v>5</v>
      </c>
      <c r="AG7" s="36">
        <v>4.8899999999999997</v>
      </c>
      <c r="AH7" s="36">
        <v>5.04</v>
      </c>
      <c r="AI7" s="36">
        <v>5.07</v>
      </c>
      <c r="AJ7" s="36">
        <v>5.05</v>
      </c>
      <c r="AK7" s="36">
        <v>5.23</v>
      </c>
      <c r="AL7" s="36">
        <v>5.19</v>
      </c>
      <c r="AM7" s="36">
        <v>5.24</v>
      </c>
    </row>
    <row r="8" spans="1:39" x14ac:dyDescent="0.3">
      <c r="A8" s="37">
        <v>7</v>
      </c>
      <c r="B8" s="39" t="s">
        <v>211</v>
      </c>
      <c r="C8" s="36">
        <v>27.17</v>
      </c>
      <c r="D8" s="36">
        <v>27.19</v>
      </c>
      <c r="E8" s="36">
        <v>27.26</v>
      </c>
      <c r="F8" s="36">
        <v>27.33</v>
      </c>
      <c r="G8" s="36">
        <v>27.39</v>
      </c>
      <c r="H8" s="36">
        <v>27.41</v>
      </c>
      <c r="I8" s="36">
        <v>27.58</v>
      </c>
      <c r="J8" s="36">
        <v>27.65</v>
      </c>
      <c r="K8" s="36">
        <v>27.76</v>
      </c>
      <c r="L8" s="36">
        <v>27.82</v>
      </c>
      <c r="M8" s="36">
        <v>27.85</v>
      </c>
      <c r="N8" s="36">
        <v>27.98</v>
      </c>
      <c r="O8" s="36">
        <v>28.28</v>
      </c>
      <c r="P8" s="36">
        <v>28.49</v>
      </c>
      <c r="Q8" s="36">
        <v>28.79</v>
      </c>
      <c r="R8" s="36">
        <v>29.26</v>
      </c>
      <c r="S8" s="36">
        <v>29.39</v>
      </c>
      <c r="T8" s="36">
        <v>29.57</v>
      </c>
      <c r="U8" s="36">
        <v>30.06</v>
      </c>
      <c r="V8" s="36">
        <v>30.42</v>
      </c>
      <c r="W8" s="36">
        <v>30.65</v>
      </c>
      <c r="X8" s="36">
        <v>30.858058847018121</v>
      </c>
      <c r="Y8" s="36">
        <v>30.79</v>
      </c>
      <c r="Z8" s="36">
        <v>30.97</v>
      </c>
      <c r="AA8" s="36">
        <v>31.24937479760473</v>
      </c>
      <c r="AB8" s="36">
        <v>31.66</v>
      </c>
      <c r="AC8" s="36">
        <v>31.89</v>
      </c>
      <c r="AD8" s="36">
        <v>32.14</v>
      </c>
      <c r="AE8" s="36">
        <v>32.130000000000003</v>
      </c>
      <c r="AF8" s="36">
        <v>32.090000000000003</v>
      </c>
      <c r="AG8" s="36">
        <v>32</v>
      </c>
      <c r="AH8" s="36">
        <v>32.17</v>
      </c>
      <c r="AI8" s="36">
        <v>32.42</v>
      </c>
      <c r="AJ8" s="36">
        <v>32.479999999999997</v>
      </c>
      <c r="AK8" s="36">
        <v>32.82</v>
      </c>
      <c r="AL8" s="36">
        <v>32.92</v>
      </c>
      <c r="AM8" s="36">
        <v>32.869999999999997</v>
      </c>
    </row>
    <row r="9" spans="1:39" x14ac:dyDescent="0.3">
      <c r="A9" s="37">
        <v>8</v>
      </c>
      <c r="B9" s="39" t="s">
        <v>212</v>
      </c>
      <c r="C9" s="36">
        <v>15.62</v>
      </c>
      <c r="D9" s="36">
        <v>15.69</v>
      </c>
      <c r="E9" s="36">
        <v>15.74</v>
      </c>
      <c r="F9" s="36">
        <v>15.78</v>
      </c>
      <c r="G9" s="36">
        <v>15.81</v>
      </c>
      <c r="H9" s="36">
        <v>15.85</v>
      </c>
      <c r="I9" s="36">
        <v>15.92</v>
      </c>
      <c r="J9" s="36">
        <v>16</v>
      </c>
      <c r="K9" s="36">
        <v>16.010000000000002</v>
      </c>
      <c r="L9" s="36">
        <v>16.14</v>
      </c>
      <c r="M9" s="36">
        <v>16.28</v>
      </c>
      <c r="N9" s="36">
        <v>16.43</v>
      </c>
      <c r="O9" s="36">
        <v>16.66</v>
      </c>
      <c r="P9" s="36">
        <v>16.899999999999999</v>
      </c>
      <c r="Q9" s="36">
        <v>17.13</v>
      </c>
      <c r="R9" s="36">
        <v>17.350000000000001</v>
      </c>
      <c r="S9" s="36">
        <v>17.38</v>
      </c>
      <c r="T9" s="36">
        <v>17.57</v>
      </c>
      <c r="U9" s="36">
        <v>17.690000000000001</v>
      </c>
      <c r="V9" s="36">
        <v>18.04</v>
      </c>
      <c r="W9" s="36">
        <v>18.149999999999999</v>
      </c>
      <c r="X9" s="36">
        <v>18.435208783657579</v>
      </c>
      <c r="Y9" s="36">
        <v>18.739999999999998</v>
      </c>
      <c r="Z9" s="36">
        <v>19.11</v>
      </c>
      <c r="AA9" s="36">
        <v>19.301278118575969</v>
      </c>
      <c r="AB9" s="36">
        <v>19.47</v>
      </c>
      <c r="AC9" s="36">
        <v>19.559999999999999</v>
      </c>
      <c r="AD9" s="36">
        <v>19.670000000000002</v>
      </c>
      <c r="AE9" s="36">
        <v>19.68</v>
      </c>
      <c r="AF9" s="36">
        <v>19.57</v>
      </c>
      <c r="AG9" s="36">
        <v>19.52</v>
      </c>
      <c r="AH9" s="36">
        <v>19.64</v>
      </c>
      <c r="AI9" s="36">
        <v>19.88</v>
      </c>
      <c r="AJ9" s="36">
        <v>20.03</v>
      </c>
      <c r="AK9" s="36">
        <v>20.36</v>
      </c>
      <c r="AL9" s="36">
        <v>20.43</v>
      </c>
      <c r="AM9" s="36">
        <v>20.48</v>
      </c>
    </row>
    <row r="10" spans="1:39" x14ac:dyDescent="0.3">
      <c r="A10" s="37">
        <v>9</v>
      </c>
      <c r="B10" s="39" t="s">
        <v>213</v>
      </c>
      <c r="C10" s="36">
        <v>20.32</v>
      </c>
      <c r="D10" s="36">
        <v>20.5</v>
      </c>
      <c r="E10" s="36">
        <v>20.54</v>
      </c>
      <c r="F10" s="36">
        <v>20.66</v>
      </c>
      <c r="G10" s="36">
        <v>20.73</v>
      </c>
      <c r="H10" s="36">
        <v>20.76</v>
      </c>
      <c r="I10" s="36">
        <v>20.72</v>
      </c>
      <c r="J10" s="36">
        <v>20.89</v>
      </c>
      <c r="K10" s="36">
        <v>20.94</v>
      </c>
      <c r="L10" s="36">
        <v>20.9</v>
      </c>
      <c r="M10" s="36">
        <v>20.83</v>
      </c>
      <c r="N10" s="36">
        <v>20.85</v>
      </c>
      <c r="O10" s="36">
        <v>21.04</v>
      </c>
      <c r="P10" s="36">
        <v>21.08</v>
      </c>
      <c r="Q10" s="36">
        <v>21.07</v>
      </c>
      <c r="R10" s="36">
        <v>21.16</v>
      </c>
      <c r="S10" s="36">
        <v>21.37</v>
      </c>
      <c r="T10" s="36">
        <v>21.34</v>
      </c>
      <c r="U10" s="36">
        <v>21.5</v>
      </c>
      <c r="V10" s="36">
        <v>21.83</v>
      </c>
      <c r="W10" s="36">
        <v>21.94</v>
      </c>
      <c r="X10" s="36">
        <v>22.010297430213129</v>
      </c>
      <c r="Y10" s="36">
        <v>22.25</v>
      </c>
      <c r="Z10" s="36">
        <v>22.43</v>
      </c>
      <c r="AA10" s="36">
        <v>22.752725968868251</v>
      </c>
      <c r="AB10" s="36">
        <v>23.19</v>
      </c>
      <c r="AC10" s="36">
        <v>23.73</v>
      </c>
      <c r="AD10" s="36">
        <v>23.72</v>
      </c>
      <c r="AE10" s="36">
        <v>23.45</v>
      </c>
      <c r="AF10" s="36">
        <v>23.41</v>
      </c>
      <c r="AG10" s="36">
        <v>23.34</v>
      </c>
      <c r="AH10" s="36">
        <v>23.39</v>
      </c>
      <c r="AI10" s="36">
        <v>23.53</v>
      </c>
      <c r="AJ10" s="36">
        <v>23.61</v>
      </c>
      <c r="AK10" s="36">
        <v>23.84</v>
      </c>
      <c r="AL10" s="36">
        <v>23.94</v>
      </c>
      <c r="AM10" s="36">
        <v>24</v>
      </c>
    </row>
    <row r="11" spans="1:39" x14ac:dyDescent="0.3">
      <c r="A11" s="37">
        <v>10</v>
      </c>
      <c r="B11" s="39" t="s">
        <v>214</v>
      </c>
      <c r="C11" s="36">
        <v>11.76</v>
      </c>
      <c r="D11" s="36">
        <v>11.8</v>
      </c>
      <c r="E11" s="36">
        <v>12.07</v>
      </c>
      <c r="F11" s="36">
        <v>12.26</v>
      </c>
      <c r="G11" s="36">
        <v>12.34</v>
      </c>
      <c r="H11" s="36">
        <v>12.37</v>
      </c>
      <c r="I11" s="36">
        <v>12.67</v>
      </c>
      <c r="J11" s="36">
        <v>12.82</v>
      </c>
      <c r="K11" s="36">
        <v>12.81</v>
      </c>
      <c r="L11" s="36">
        <v>12.76</v>
      </c>
      <c r="M11" s="36">
        <v>12.83</v>
      </c>
      <c r="N11" s="36">
        <v>12.88</v>
      </c>
      <c r="O11" s="36">
        <v>12.85</v>
      </c>
      <c r="P11" s="36">
        <v>12.93</v>
      </c>
      <c r="Q11" s="36">
        <v>13.06</v>
      </c>
      <c r="R11" s="36">
        <v>13.23</v>
      </c>
      <c r="S11" s="36">
        <v>13.39</v>
      </c>
      <c r="T11" s="36">
        <v>13.55</v>
      </c>
      <c r="U11" s="36">
        <v>13.9</v>
      </c>
      <c r="V11" s="36">
        <v>14.38</v>
      </c>
      <c r="W11" s="36">
        <v>14.54</v>
      </c>
      <c r="X11" s="36">
        <v>14.45679520274498</v>
      </c>
      <c r="Y11" s="36">
        <v>14.4</v>
      </c>
      <c r="Z11" s="36">
        <v>14.35</v>
      </c>
      <c r="AA11" s="36">
        <v>14.34706680298566</v>
      </c>
      <c r="AB11" s="36">
        <v>14.9</v>
      </c>
      <c r="AC11" s="36">
        <v>14.38</v>
      </c>
      <c r="AD11" s="36">
        <v>14.44</v>
      </c>
      <c r="AE11" s="36">
        <v>14.47</v>
      </c>
      <c r="AF11" s="36">
        <v>14.53</v>
      </c>
      <c r="AG11" s="36">
        <v>14.56</v>
      </c>
      <c r="AH11" s="36">
        <v>14.68</v>
      </c>
      <c r="AI11" s="36">
        <v>14.81</v>
      </c>
      <c r="AJ11" s="36">
        <v>14.88</v>
      </c>
      <c r="AK11" s="36">
        <v>15.09</v>
      </c>
      <c r="AL11" s="36">
        <v>15.06</v>
      </c>
      <c r="AM11" s="36">
        <v>15.18</v>
      </c>
    </row>
    <row r="12" spans="1:39" x14ac:dyDescent="0.3">
      <c r="A12" s="37">
        <v>11</v>
      </c>
      <c r="B12" s="39" t="s">
        <v>215</v>
      </c>
      <c r="C12" s="36">
        <v>13.01</v>
      </c>
      <c r="D12" s="36">
        <v>12.84</v>
      </c>
      <c r="E12" s="36">
        <v>12.76</v>
      </c>
      <c r="F12" s="36">
        <v>12.89</v>
      </c>
      <c r="G12" s="36">
        <v>12.86</v>
      </c>
      <c r="H12" s="36">
        <v>12.86</v>
      </c>
      <c r="I12" s="36">
        <v>12.83</v>
      </c>
      <c r="J12" s="36">
        <v>12.77</v>
      </c>
      <c r="K12" s="36">
        <v>12.8</v>
      </c>
      <c r="L12" s="36">
        <v>12.91</v>
      </c>
      <c r="M12" s="36">
        <v>12.85</v>
      </c>
      <c r="N12" s="36">
        <v>12.88</v>
      </c>
      <c r="O12" s="36">
        <v>12.93</v>
      </c>
      <c r="P12" s="36">
        <v>13.19</v>
      </c>
      <c r="Q12" s="36">
        <v>13.35</v>
      </c>
      <c r="R12" s="36">
        <v>13.4</v>
      </c>
      <c r="S12" s="36">
        <v>13.43</v>
      </c>
      <c r="T12" s="36">
        <v>13.34</v>
      </c>
      <c r="U12" s="36">
        <v>13.48</v>
      </c>
      <c r="V12" s="36">
        <v>13.56</v>
      </c>
      <c r="W12" s="36">
        <v>14.35</v>
      </c>
      <c r="X12" s="36">
        <v>14.656575610624801</v>
      </c>
      <c r="Y12" s="36">
        <v>14.38</v>
      </c>
      <c r="Z12" s="36">
        <v>15.13</v>
      </c>
      <c r="AA12" s="36">
        <v>15.073452817734539</v>
      </c>
      <c r="AB12" s="36">
        <v>14.9</v>
      </c>
      <c r="AC12" s="36">
        <v>14.92</v>
      </c>
      <c r="AD12" s="36">
        <v>14.88</v>
      </c>
      <c r="AE12" s="36">
        <v>15.14</v>
      </c>
      <c r="AF12" s="36">
        <v>15.14</v>
      </c>
      <c r="AG12" s="36">
        <v>15.07</v>
      </c>
      <c r="AH12" s="36">
        <v>15.02</v>
      </c>
      <c r="AI12" s="36">
        <v>15.29</v>
      </c>
      <c r="AJ12" s="36">
        <v>15.21</v>
      </c>
      <c r="AK12" s="36">
        <v>15.61</v>
      </c>
      <c r="AL12" s="36">
        <v>15.75</v>
      </c>
      <c r="AM12" s="36">
        <v>15.76</v>
      </c>
    </row>
    <row r="13" spans="1:39" x14ac:dyDescent="0.3">
      <c r="A13" s="37">
        <v>12</v>
      </c>
      <c r="B13" s="39" t="s">
        <v>216</v>
      </c>
      <c r="C13" s="36">
        <v>37</v>
      </c>
      <c r="D13" s="36">
        <v>36.92</v>
      </c>
      <c r="E13" s="36">
        <v>36.69</v>
      </c>
      <c r="F13" s="36">
        <v>36.58</v>
      </c>
      <c r="G13" s="36">
        <v>36.53</v>
      </c>
      <c r="H13" s="36">
        <v>36.479999999999997</v>
      </c>
      <c r="I13" s="36">
        <v>36.42</v>
      </c>
      <c r="J13" s="36">
        <v>36.799999999999997</v>
      </c>
      <c r="K13" s="36">
        <v>36.97</v>
      </c>
      <c r="L13" s="36">
        <v>36.950000000000003</v>
      </c>
      <c r="M13" s="36">
        <v>36.950000000000003</v>
      </c>
      <c r="N13" s="36">
        <v>37.08</v>
      </c>
      <c r="O13" s="36">
        <v>37.03</v>
      </c>
      <c r="P13" s="36">
        <v>37.03</v>
      </c>
      <c r="Q13" s="36">
        <v>37.44</v>
      </c>
      <c r="R13" s="36">
        <v>37.93</v>
      </c>
      <c r="S13" s="36">
        <v>38</v>
      </c>
      <c r="T13" s="36">
        <v>38.06</v>
      </c>
      <c r="U13" s="36">
        <v>39.79</v>
      </c>
      <c r="V13" s="36">
        <v>40.51</v>
      </c>
      <c r="W13" s="36">
        <v>42.28</v>
      </c>
      <c r="X13" s="36">
        <v>43.084144199662887</v>
      </c>
      <c r="Y13" s="36">
        <v>43.22</v>
      </c>
      <c r="Z13" s="36">
        <v>43.02</v>
      </c>
      <c r="AA13" s="36">
        <v>43.036258747190963</v>
      </c>
      <c r="AB13" s="36">
        <v>43.19</v>
      </c>
      <c r="AC13" s="36">
        <v>43.21</v>
      </c>
      <c r="AD13" s="36">
        <v>43.59</v>
      </c>
      <c r="AE13" s="36">
        <v>44.19</v>
      </c>
      <c r="AF13" s="36">
        <v>44.52</v>
      </c>
      <c r="AG13" s="36">
        <v>44.68</v>
      </c>
      <c r="AH13" s="36">
        <v>44.79</v>
      </c>
      <c r="AI13" s="36">
        <v>44.91</v>
      </c>
      <c r="AJ13" s="36">
        <v>45.24</v>
      </c>
      <c r="AK13" s="36">
        <v>45.16</v>
      </c>
      <c r="AL13" s="36">
        <v>45.15</v>
      </c>
      <c r="AM13" s="36">
        <v>45.23</v>
      </c>
    </row>
    <row r="14" spans="1:39" x14ac:dyDescent="0.3">
      <c r="A14" s="37">
        <v>13</v>
      </c>
      <c r="B14" s="39" t="s">
        <v>217</v>
      </c>
      <c r="C14" s="36">
        <v>11.86</v>
      </c>
      <c r="D14" s="36">
        <v>11.92</v>
      </c>
      <c r="E14" s="36">
        <v>11.87</v>
      </c>
      <c r="F14" s="36">
        <v>12.03</v>
      </c>
      <c r="G14" s="36">
        <v>12.09</v>
      </c>
      <c r="H14" s="36">
        <v>12.02</v>
      </c>
      <c r="I14" s="36">
        <v>12.07</v>
      </c>
      <c r="J14" s="36">
        <v>12.07</v>
      </c>
      <c r="K14" s="36">
        <v>12.05</v>
      </c>
      <c r="L14" s="36">
        <v>12.07</v>
      </c>
      <c r="M14" s="36">
        <v>12.14</v>
      </c>
      <c r="N14" s="36">
        <v>12.07</v>
      </c>
      <c r="O14" s="36">
        <v>12.13</v>
      </c>
      <c r="P14" s="36">
        <v>12.35</v>
      </c>
      <c r="Q14" s="36">
        <v>12.72</v>
      </c>
      <c r="R14" s="36">
        <v>12.89</v>
      </c>
      <c r="S14" s="36">
        <v>12.89</v>
      </c>
      <c r="T14" s="36">
        <v>12.96</v>
      </c>
      <c r="U14" s="36">
        <v>13.08</v>
      </c>
      <c r="V14" s="36">
        <v>13.09</v>
      </c>
      <c r="W14" s="36">
        <v>13.1</v>
      </c>
      <c r="X14" s="36">
        <v>13.10158858095172</v>
      </c>
      <c r="Y14" s="36">
        <v>13.12</v>
      </c>
      <c r="Z14" s="36">
        <v>13.2</v>
      </c>
      <c r="AA14" s="36">
        <v>13.34952489758291</v>
      </c>
      <c r="AB14" s="36">
        <v>13.35</v>
      </c>
      <c r="AC14" s="36">
        <v>13.74</v>
      </c>
      <c r="AD14" s="36">
        <v>13.9</v>
      </c>
      <c r="AE14" s="36">
        <v>14.12</v>
      </c>
      <c r="AF14" s="36">
        <v>14.32</v>
      </c>
      <c r="AG14" s="36">
        <v>14.37</v>
      </c>
      <c r="AH14" s="36">
        <v>14.67</v>
      </c>
      <c r="AI14" s="36">
        <v>14.74</v>
      </c>
      <c r="AJ14" s="36">
        <v>14.88</v>
      </c>
      <c r="AK14" s="36">
        <v>14.78</v>
      </c>
      <c r="AL14" s="36">
        <v>14.71</v>
      </c>
      <c r="AM14" s="36">
        <v>14.59</v>
      </c>
    </row>
    <row r="15" spans="1:39" x14ac:dyDescent="0.3">
      <c r="A15" s="37">
        <v>14</v>
      </c>
      <c r="B15" s="39" t="s">
        <v>218</v>
      </c>
      <c r="C15" s="36">
        <v>22.89</v>
      </c>
      <c r="D15" s="36">
        <v>24.11</v>
      </c>
      <c r="E15" s="36">
        <v>24.21</v>
      </c>
      <c r="F15" s="36">
        <v>24.09</v>
      </c>
      <c r="G15" s="36">
        <v>24.44</v>
      </c>
      <c r="H15" s="36">
        <v>23.75</v>
      </c>
      <c r="I15" s="36">
        <v>23.64</v>
      </c>
      <c r="J15" s="36">
        <v>23.87</v>
      </c>
      <c r="K15" s="36">
        <v>23.85</v>
      </c>
      <c r="L15" s="36">
        <v>23.76</v>
      </c>
      <c r="M15" s="36">
        <v>24.02</v>
      </c>
      <c r="N15" s="36">
        <v>24.06</v>
      </c>
      <c r="O15" s="36">
        <v>24.29</v>
      </c>
      <c r="P15" s="36">
        <v>24.82</v>
      </c>
      <c r="Q15" s="36">
        <v>25.06</v>
      </c>
      <c r="R15" s="36">
        <v>25.27</v>
      </c>
      <c r="S15" s="36">
        <v>25.54</v>
      </c>
      <c r="T15" s="36">
        <v>25.33</v>
      </c>
      <c r="U15" s="36">
        <v>25.73</v>
      </c>
      <c r="V15" s="36">
        <v>25.86</v>
      </c>
      <c r="W15" s="36">
        <v>26.09</v>
      </c>
      <c r="X15" s="36">
        <v>26.396323334548089</v>
      </c>
      <c r="Y15" s="36">
        <v>26.53</v>
      </c>
      <c r="Z15" s="36">
        <v>27.21</v>
      </c>
      <c r="AA15" s="36">
        <v>27.930799054701549</v>
      </c>
      <c r="AB15" s="36">
        <v>27.4</v>
      </c>
      <c r="AC15" s="36">
        <v>28.07</v>
      </c>
      <c r="AD15" s="36">
        <v>28.44</v>
      </c>
      <c r="AE15" s="36">
        <v>28.39</v>
      </c>
      <c r="AF15" s="36">
        <v>29.05</v>
      </c>
      <c r="AG15" s="36">
        <v>29.02</v>
      </c>
      <c r="AH15" s="36">
        <v>28.24</v>
      </c>
      <c r="AI15" s="36">
        <v>27.69</v>
      </c>
      <c r="AJ15" s="36">
        <v>27.73</v>
      </c>
      <c r="AK15" s="36">
        <v>27.91</v>
      </c>
      <c r="AL15" s="36">
        <v>27.88</v>
      </c>
      <c r="AM15" s="36">
        <v>27.82</v>
      </c>
    </row>
    <row r="16" spans="1:39" x14ac:dyDescent="0.3">
      <c r="A16" s="37">
        <v>15</v>
      </c>
      <c r="B16" s="39" t="s">
        <v>219</v>
      </c>
      <c r="C16" s="36">
        <v>9.9600000000000009</v>
      </c>
      <c r="D16" s="36">
        <v>9.92</v>
      </c>
      <c r="E16" s="36">
        <v>9.83</v>
      </c>
      <c r="F16" s="36">
        <v>9.89</v>
      </c>
      <c r="G16" s="36">
        <v>9.86</v>
      </c>
      <c r="H16" s="36">
        <v>9.81</v>
      </c>
      <c r="I16" s="36">
        <v>9.92</v>
      </c>
      <c r="J16" s="36">
        <v>10.050000000000001</v>
      </c>
      <c r="K16" s="36">
        <v>10.08</v>
      </c>
      <c r="L16" s="36">
        <v>10.08</v>
      </c>
      <c r="M16" s="36">
        <v>9.98</v>
      </c>
      <c r="N16" s="36">
        <v>10.039999999999999</v>
      </c>
      <c r="O16" s="36">
        <v>10.039999999999999</v>
      </c>
      <c r="P16" s="36">
        <v>10.18</v>
      </c>
      <c r="Q16" s="36">
        <v>10.27</v>
      </c>
      <c r="R16" s="36">
        <v>10.36</v>
      </c>
      <c r="S16" s="36">
        <v>10.42</v>
      </c>
      <c r="T16" s="36">
        <v>11.12</v>
      </c>
      <c r="U16" s="36">
        <v>10.69</v>
      </c>
      <c r="V16" s="36">
        <v>10.89</v>
      </c>
      <c r="W16" s="36">
        <v>10.92</v>
      </c>
      <c r="X16" s="36">
        <v>10.93661076863477</v>
      </c>
      <c r="Y16" s="36">
        <v>11.06</v>
      </c>
      <c r="Z16" s="36">
        <v>11.04</v>
      </c>
      <c r="AA16" s="36">
        <v>11.00393599563391</v>
      </c>
      <c r="AB16" s="36">
        <v>10.79</v>
      </c>
      <c r="AC16" s="36">
        <v>11</v>
      </c>
      <c r="AD16" s="36">
        <v>11.25</v>
      </c>
      <c r="AE16" s="36">
        <v>11.41</v>
      </c>
      <c r="AF16" s="36">
        <v>11.39</v>
      </c>
      <c r="AG16" s="36">
        <v>11.47</v>
      </c>
      <c r="AH16" s="36">
        <v>11.42</v>
      </c>
      <c r="AI16" s="36">
        <v>11.39</v>
      </c>
      <c r="AJ16" s="36">
        <v>11.57</v>
      </c>
      <c r="AK16" s="36">
        <v>11.58</v>
      </c>
      <c r="AL16" s="36">
        <v>11.38</v>
      </c>
      <c r="AM16" s="36">
        <v>11.3</v>
      </c>
    </row>
    <row r="17" spans="1:39" x14ac:dyDescent="0.3">
      <c r="A17" s="37">
        <v>16</v>
      </c>
      <c r="B17" s="39" t="s">
        <v>220</v>
      </c>
      <c r="C17" s="36">
        <v>13.3</v>
      </c>
      <c r="D17" s="36">
        <v>12.92</v>
      </c>
      <c r="E17" s="36">
        <v>12.51</v>
      </c>
      <c r="F17" s="36">
        <v>12.63</v>
      </c>
      <c r="G17" s="36">
        <v>12.87</v>
      </c>
      <c r="H17" s="36">
        <v>12.97</v>
      </c>
      <c r="I17" s="36">
        <v>12.88</v>
      </c>
      <c r="J17" s="36">
        <v>12.63</v>
      </c>
      <c r="K17" s="36">
        <v>12.64</v>
      </c>
      <c r="L17" s="36">
        <v>12.64</v>
      </c>
      <c r="M17" s="36">
        <v>12.94</v>
      </c>
      <c r="N17" s="36">
        <v>13.31</v>
      </c>
      <c r="O17" s="36">
        <v>13.56</v>
      </c>
      <c r="P17" s="36">
        <v>13.2</v>
      </c>
      <c r="Q17" s="36">
        <v>13.02</v>
      </c>
      <c r="R17" s="36">
        <v>13.21</v>
      </c>
      <c r="S17" s="36">
        <v>13.27</v>
      </c>
      <c r="T17" s="36">
        <v>13.29</v>
      </c>
      <c r="U17" s="36">
        <v>13.86</v>
      </c>
      <c r="V17" s="36">
        <v>14.53</v>
      </c>
      <c r="W17" s="36">
        <v>14.92</v>
      </c>
      <c r="X17" s="36">
        <v>15.23552408649603</v>
      </c>
      <c r="Y17" s="36">
        <v>15.58</v>
      </c>
      <c r="Z17" s="36">
        <v>15.93</v>
      </c>
      <c r="AA17" s="36">
        <v>16.285235480028749</v>
      </c>
      <c r="AB17" s="36">
        <v>16.36</v>
      </c>
      <c r="AC17" s="43">
        <v>18.34</v>
      </c>
      <c r="AD17" s="36">
        <v>16.79</v>
      </c>
      <c r="AE17" s="36">
        <v>17.05</v>
      </c>
      <c r="AF17" s="36">
        <v>17.149999999999999</v>
      </c>
      <c r="AG17" s="36">
        <v>17.05</v>
      </c>
      <c r="AH17" s="36">
        <v>16.739999999999998</v>
      </c>
      <c r="AI17" s="36">
        <v>16.420000000000002</v>
      </c>
      <c r="AJ17" s="36">
        <v>16.3</v>
      </c>
      <c r="AK17" s="36">
        <v>17.09</v>
      </c>
      <c r="AL17" s="36">
        <v>17.3</v>
      </c>
      <c r="AM17" s="36">
        <v>17.29</v>
      </c>
    </row>
    <row r="18" spans="1:39" x14ac:dyDescent="0.3">
      <c r="A18" s="37">
        <v>17</v>
      </c>
      <c r="B18" s="39" t="s">
        <v>221</v>
      </c>
      <c r="C18" s="36">
        <v>13.26</v>
      </c>
      <c r="D18" s="36">
        <v>13.35</v>
      </c>
      <c r="E18" s="36">
        <v>13.35</v>
      </c>
      <c r="F18" s="36">
        <v>13.63</v>
      </c>
      <c r="G18" s="36">
        <v>13.87</v>
      </c>
      <c r="H18" s="36">
        <v>13.96</v>
      </c>
      <c r="I18" s="36">
        <v>14.05</v>
      </c>
      <c r="J18" s="36">
        <v>14.46</v>
      </c>
      <c r="K18" s="36">
        <v>14.81</v>
      </c>
      <c r="L18" s="36">
        <v>14.92</v>
      </c>
      <c r="M18" s="36">
        <v>15.28</v>
      </c>
      <c r="N18" s="36">
        <v>16.170000000000002</v>
      </c>
      <c r="O18" s="36">
        <v>16.350000000000001</v>
      </c>
      <c r="P18" s="36">
        <v>16.64</v>
      </c>
      <c r="Q18" s="36">
        <v>16.93</v>
      </c>
      <c r="R18" s="36">
        <v>17.36</v>
      </c>
      <c r="S18" s="36">
        <v>17.79</v>
      </c>
      <c r="T18" s="36">
        <v>18.3</v>
      </c>
      <c r="U18" s="36">
        <v>18.46</v>
      </c>
      <c r="V18" s="36">
        <v>18.71</v>
      </c>
      <c r="W18" s="36">
        <v>18.920000000000002</v>
      </c>
      <c r="X18" s="36">
        <v>19.068777519197472</v>
      </c>
      <c r="Y18" s="36">
        <v>19.079999999999998</v>
      </c>
      <c r="Z18" s="36">
        <v>19.329999999999998</v>
      </c>
      <c r="AA18" s="36">
        <v>19.298181439209731</v>
      </c>
      <c r="AB18" s="36">
        <v>19.21</v>
      </c>
      <c r="AC18" s="36">
        <v>19.420000000000002</v>
      </c>
      <c r="AD18" s="36">
        <v>19.53</v>
      </c>
      <c r="AE18" s="36">
        <v>19.59</v>
      </c>
      <c r="AF18" s="36">
        <v>19.64</v>
      </c>
      <c r="AG18" s="36">
        <v>19.600000000000001</v>
      </c>
      <c r="AH18" s="36">
        <v>19.61</v>
      </c>
      <c r="AI18" s="36">
        <v>19.670000000000002</v>
      </c>
      <c r="AJ18" s="36">
        <v>19.7</v>
      </c>
      <c r="AK18" s="36">
        <v>19.89</v>
      </c>
      <c r="AL18" s="36">
        <v>19.79</v>
      </c>
      <c r="AM18" s="36">
        <v>19.96</v>
      </c>
    </row>
    <row r="19" spans="1:39" x14ac:dyDescent="0.3">
      <c r="A19" s="37">
        <v>18</v>
      </c>
      <c r="B19" s="39" t="s">
        <v>222</v>
      </c>
      <c r="C19" s="36">
        <v>8.1199999999999992</v>
      </c>
      <c r="D19" s="36">
        <v>7.96</v>
      </c>
      <c r="E19" s="36">
        <v>7.86</v>
      </c>
      <c r="F19" s="36">
        <v>7.59</v>
      </c>
      <c r="G19" s="36">
        <v>8.3000000000000007</v>
      </c>
      <c r="H19" s="36">
        <v>8.33</v>
      </c>
      <c r="I19" s="36">
        <v>8.3699999999999992</v>
      </c>
      <c r="J19" s="36">
        <v>8.17</v>
      </c>
      <c r="K19" s="36">
        <v>8.09</v>
      </c>
      <c r="L19" s="36">
        <v>8.2200000000000006</v>
      </c>
      <c r="M19" s="36">
        <v>8.61</v>
      </c>
      <c r="N19" s="36">
        <v>8.4600000000000009</v>
      </c>
      <c r="O19" s="36">
        <v>8.39</v>
      </c>
      <c r="P19" s="36">
        <v>8.35</v>
      </c>
      <c r="Q19" s="36">
        <v>8.27</v>
      </c>
      <c r="R19" s="36">
        <v>8.41</v>
      </c>
      <c r="S19" s="36">
        <v>8.82</v>
      </c>
      <c r="T19" s="36">
        <v>8.5399999999999991</v>
      </c>
      <c r="U19" s="36">
        <v>9.2799999999999994</v>
      </c>
      <c r="V19" s="36">
        <v>9.4700000000000006</v>
      </c>
      <c r="W19" s="36">
        <v>10.01</v>
      </c>
      <c r="X19" s="36">
        <v>10.328922517048261</v>
      </c>
      <c r="Y19" s="36">
        <v>11.13</v>
      </c>
      <c r="Z19" s="36">
        <v>10.92</v>
      </c>
      <c r="AA19" s="36">
        <v>10.233579500166311</v>
      </c>
      <c r="AB19" s="36">
        <v>10.41</v>
      </c>
      <c r="AC19" s="36">
        <v>10.18</v>
      </c>
      <c r="AD19" s="36">
        <v>9.9499999999999993</v>
      </c>
      <c r="AE19" s="36">
        <v>10.4</v>
      </c>
      <c r="AF19" s="36">
        <v>10.46</v>
      </c>
      <c r="AG19" s="36">
        <v>10.8</v>
      </c>
      <c r="AH19" s="36">
        <v>10.96</v>
      </c>
      <c r="AI19" s="36">
        <v>11.47</v>
      </c>
      <c r="AJ19" s="36">
        <v>11.62</v>
      </c>
      <c r="AK19" s="36">
        <v>11.49</v>
      </c>
      <c r="AL19" s="36">
        <v>11</v>
      </c>
      <c r="AM19" s="36">
        <v>10.54</v>
      </c>
    </row>
    <row r="20" spans="1:39" x14ac:dyDescent="0.3">
      <c r="A20" s="37">
        <v>19</v>
      </c>
      <c r="B20" s="39" t="s">
        <v>223</v>
      </c>
      <c r="C20" s="36">
        <v>2.5299999999999998</v>
      </c>
      <c r="D20" s="36">
        <v>2.48</v>
      </c>
      <c r="E20" s="36">
        <v>2.5499999999999998</v>
      </c>
      <c r="F20" s="36">
        <v>2.54</v>
      </c>
      <c r="G20" s="36">
        <v>2.59</v>
      </c>
      <c r="H20" s="36">
        <v>2.56</v>
      </c>
      <c r="I20" s="36">
        <v>2.56</v>
      </c>
      <c r="J20" s="36">
        <v>2.56</v>
      </c>
      <c r="K20" s="36">
        <v>2.5299999999999998</v>
      </c>
      <c r="L20" s="36">
        <v>2.52</v>
      </c>
      <c r="M20" s="36">
        <v>2.56</v>
      </c>
      <c r="N20" s="36">
        <v>2.54</v>
      </c>
      <c r="O20" s="36">
        <v>2.58</v>
      </c>
      <c r="P20" s="36">
        <v>2.58</v>
      </c>
      <c r="Q20" s="36">
        <v>2.62</v>
      </c>
      <c r="R20" s="36">
        <v>2.63</v>
      </c>
      <c r="S20" s="36">
        <v>2.65</v>
      </c>
      <c r="T20" s="36">
        <v>2.6</v>
      </c>
      <c r="U20" s="36">
        <v>2.67</v>
      </c>
      <c r="V20" s="36">
        <v>2.74</v>
      </c>
      <c r="W20" s="36">
        <v>2.7</v>
      </c>
      <c r="X20" s="36">
        <v>2.6516639857394479</v>
      </c>
      <c r="Y20" s="36">
        <v>2.75</v>
      </c>
      <c r="Z20" s="36">
        <v>2.63</v>
      </c>
      <c r="AA20" s="36">
        <v>2.6446502517684749</v>
      </c>
      <c r="AB20" s="36">
        <v>2.67</v>
      </c>
      <c r="AC20" s="36">
        <v>2.69</v>
      </c>
      <c r="AD20" s="36">
        <v>2.81</v>
      </c>
      <c r="AE20" s="36">
        <v>2.76</v>
      </c>
      <c r="AF20" s="36">
        <v>2.75</v>
      </c>
      <c r="AG20" s="36">
        <v>2.72</v>
      </c>
      <c r="AH20" s="36">
        <v>2.77</v>
      </c>
      <c r="AI20" s="36">
        <v>2.83</v>
      </c>
      <c r="AJ20" s="36">
        <v>2.77</v>
      </c>
      <c r="AK20" s="36">
        <v>2.99</v>
      </c>
      <c r="AL20" s="36">
        <v>3.06</v>
      </c>
      <c r="AM20" s="36">
        <v>2.98</v>
      </c>
    </row>
    <row r="21" spans="1:39" x14ac:dyDescent="0.3">
      <c r="A21" s="37">
        <v>20</v>
      </c>
      <c r="B21" s="38" t="s">
        <v>224</v>
      </c>
      <c r="C21" s="36">
        <v>2.84</v>
      </c>
      <c r="D21" s="36">
        <v>2.8</v>
      </c>
      <c r="E21" s="36">
        <v>2.85</v>
      </c>
      <c r="F21" s="36">
        <v>2.73</v>
      </c>
      <c r="G21" s="36">
        <v>2.79</v>
      </c>
      <c r="H21" s="36">
        <v>2.79</v>
      </c>
      <c r="I21" s="36">
        <v>2.79</v>
      </c>
      <c r="J21" s="36">
        <v>2.76</v>
      </c>
      <c r="K21" s="36">
        <v>2.71</v>
      </c>
      <c r="L21" s="36">
        <v>2.72</v>
      </c>
      <c r="M21" s="36">
        <v>2.75</v>
      </c>
      <c r="N21" s="36">
        <v>2.76</v>
      </c>
      <c r="O21" s="36">
        <v>2.79</v>
      </c>
      <c r="P21" s="36">
        <v>2.81</v>
      </c>
      <c r="Q21" s="36">
        <v>2.81</v>
      </c>
      <c r="R21" s="36">
        <v>2.84</v>
      </c>
      <c r="S21" s="36">
        <v>2.84</v>
      </c>
      <c r="T21" s="36">
        <v>2.83</v>
      </c>
      <c r="U21" s="36">
        <v>2.83</v>
      </c>
      <c r="V21" s="36">
        <v>2.64</v>
      </c>
      <c r="W21" s="36">
        <v>2.67</v>
      </c>
      <c r="X21" s="36">
        <v>2.7863839169393629</v>
      </c>
      <c r="Y21" s="36">
        <v>3.15</v>
      </c>
      <c r="Z21" s="36">
        <v>3.11</v>
      </c>
      <c r="AA21" s="36">
        <v>3.2196957314447352</v>
      </c>
      <c r="AB21" s="36">
        <v>3.52</v>
      </c>
      <c r="AC21" s="36">
        <v>3.7</v>
      </c>
      <c r="AD21" s="36">
        <v>4.04</v>
      </c>
      <c r="AE21" s="36">
        <v>4.1500000000000004</v>
      </c>
      <c r="AF21" s="36">
        <v>4.25</v>
      </c>
      <c r="AG21" s="36">
        <v>4.1500000000000004</v>
      </c>
      <c r="AH21" s="36">
        <v>4.0999999999999996</v>
      </c>
      <c r="AI21" s="36">
        <v>4.2</v>
      </c>
      <c r="AJ21" s="36">
        <v>4.33</v>
      </c>
      <c r="AK21" s="36">
        <v>4.68</v>
      </c>
      <c r="AL21" s="36">
        <v>4.6100000000000003</v>
      </c>
      <c r="AM21" s="36">
        <v>4.55</v>
      </c>
    </row>
    <row r="22" spans="1:39" x14ac:dyDescent="0.3">
      <c r="A22" s="37">
        <v>21</v>
      </c>
      <c r="B22" s="38" t="s">
        <v>225</v>
      </c>
      <c r="C22" s="36">
        <v>2.57</v>
      </c>
      <c r="D22" s="36">
        <v>2.4900000000000002</v>
      </c>
      <c r="E22" s="36">
        <v>2.5299999999999998</v>
      </c>
      <c r="F22" s="36">
        <v>2.41</v>
      </c>
      <c r="G22" s="36">
        <v>2.38</v>
      </c>
      <c r="H22" s="36">
        <v>2.39</v>
      </c>
      <c r="I22" s="36">
        <v>2.39</v>
      </c>
      <c r="J22" s="36">
        <v>2.39</v>
      </c>
      <c r="K22" s="36">
        <v>2.38</v>
      </c>
      <c r="L22" s="36">
        <v>2.44</v>
      </c>
      <c r="M22" s="36">
        <v>2.5099999999999998</v>
      </c>
      <c r="N22" s="36">
        <v>2.5099999999999998</v>
      </c>
      <c r="O22" s="36">
        <v>2.52</v>
      </c>
      <c r="P22" s="36">
        <v>2.52</v>
      </c>
      <c r="Q22" s="36">
        <v>2.4900000000000002</v>
      </c>
      <c r="R22" s="36">
        <v>2.48</v>
      </c>
      <c r="S22" s="36">
        <v>2.57</v>
      </c>
      <c r="T22" s="36">
        <v>2.62</v>
      </c>
      <c r="U22" s="36">
        <v>2.57</v>
      </c>
      <c r="V22" s="36">
        <v>2.61</v>
      </c>
      <c r="W22" s="36">
        <v>2.63</v>
      </c>
      <c r="X22" s="36">
        <v>2.673792770509646</v>
      </c>
      <c r="Y22" s="36">
        <v>2.7</v>
      </c>
      <c r="Z22" s="36">
        <v>2.72</v>
      </c>
      <c r="AA22" s="36">
        <v>2.7604595436381509</v>
      </c>
      <c r="AB22" s="36">
        <v>2.7</v>
      </c>
      <c r="AC22" s="36">
        <v>2.64</v>
      </c>
      <c r="AD22" s="36">
        <v>2.72</v>
      </c>
      <c r="AE22" s="36">
        <v>2.88</v>
      </c>
      <c r="AF22" s="36">
        <v>2.94</v>
      </c>
      <c r="AG22" s="36">
        <v>2.96</v>
      </c>
      <c r="AH22" s="36">
        <v>2.89</v>
      </c>
      <c r="AI22" s="36">
        <v>2.97</v>
      </c>
      <c r="AJ22" s="36">
        <v>3.01</v>
      </c>
      <c r="AK22" s="36">
        <v>3.17</v>
      </c>
      <c r="AL22" s="36">
        <v>3.15</v>
      </c>
      <c r="AM22" s="36">
        <v>3.09</v>
      </c>
    </row>
    <row r="23" spans="1:39" x14ac:dyDescent="0.3">
      <c r="A23" s="37">
        <v>22</v>
      </c>
      <c r="B23" s="38" t="s">
        <v>238</v>
      </c>
      <c r="C23" s="36">
        <v>2.17</v>
      </c>
      <c r="D23" s="36">
        <v>1.97</v>
      </c>
      <c r="E23" s="36">
        <v>1.9</v>
      </c>
      <c r="F23" s="36">
        <v>1.84</v>
      </c>
      <c r="G23" s="36">
        <v>1.81</v>
      </c>
      <c r="H23" s="36">
        <v>1.8</v>
      </c>
      <c r="I23" s="36">
        <v>1.81</v>
      </c>
      <c r="J23" s="36">
        <v>1.83</v>
      </c>
      <c r="K23" s="36">
        <v>1.83</v>
      </c>
      <c r="L23" s="36">
        <v>1.89</v>
      </c>
      <c r="M23" s="36">
        <v>2</v>
      </c>
      <c r="N23" s="36">
        <v>2.09</v>
      </c>
      <c r="O23" s="36">
        <v>2.06</v>
      </c>
      <c r="P23" s="36">
        <v>2.0499999999999998</v>
      </c>
      <c r="Q23" s="36">
        <v>2.0299999999999998</v>
      </c>
      <c r="R23" s="36">
        <v>1.99</v>
      </c>
      <c r="S23" s="36">
        <v>2.02</v>
      </c>
      <c r="T23" s="36">
        <v>2.08</v>
      </c>
      <c r="U23" s="36">
        <v>2.14</v>
      </c>
      <c r="V23" s="36">
        <v>2.11</v>
      </c>
      <c r="W23" s="36">
        <v>2.11</v>
      </c>
      <c r="X23" s="36">
        <v>2.2245390339885951</v>
      </c>
      <c r="Y23" s="36">
        <v>2.3199999999999998</v>
      </c>
      <c r="Z23" s="36">
        <v>2.4500000000000002</v>
      </c>
      <c r="AA23" s="36">
        <v>2.5400366725453489</v>
      </c>
      <c r="AB23" s="36">
        <v>2.35</v>
      </c>
      <c r="AC23" s="36">
        <v>2.35</v>
      </c>
      <c r="AD23" s="36">
        <v>2.39</v>
      </c>
      <c r="AE23" s="36">
        <v>2.35</v>
      </c>
      <c r="AF23" s="36">
        <v>2.27</v>
      </c>
      <c r="AG23" s="36">
        <v>2.5</v>
      </c>
      <c r="AH23" s="36">
        <v>2.69</v>
      </c>
      <c r="AI23" s="36">
        <v>2.78</v>
      </c>
      <c r="AJ23" s="36">
        <v>2.67</v>
      </c>
      <c r="AK23" s="36">
        <v>2.8</v>
      </c>
      <c r="AL23" s="36">
        <v>2.72</v>
      </c>
      <c r="AM23" s="36">
        <v>2.83</v>
      </c>
    </row>
    <row r="24" spans="1:39" x14ac:dyDescent="0.3">
      <c r="A24" s="37">
        <v>23</v>
      </c>
      <c r="B24" s="38" t="s">
        <v>226</v>
      </c>
      <c r="C24" s="36">
        <v>4.9800000000000004</v>
      </c>
      <c r="D24" s="36">
        <v>5.08</v>
      </c>
      <c r="E24" s="36">
        <v>5.1100000000000003</v>
      </c>
      <c r="F24" s="36">
        <v>4.8600000000000003</v>
      </c>
      <c r="G24" s="36">
        <v>4.7300000000000004</v>
      </c>
      <c r="H24" s="36">
        <v>4.7</v>
      </c>
      <c r="I24" s="36">
        <v>4.7</v>
      </c>
      <c r="J24" s="36">
        <v>4.76</v>
      </c>
      <c r="K24" s="36">
        <v>4.8499999999999996</v>
      </c>
      <c r="L24" s="36">
        <v>5.01</v>
      </c>
      <c r="M24" s="36">
        <v>5.54</v>
      </c>
      <c r="N24" s="36">
        <v>5.81</v>
      </c>
      <c r="O24" s="36">
        <v>5.98</v>
      </c>
      <c r="P24" s="36">
        <v>5.58</v>
      </c>
      <c r="Q24" s="36">
        <v>5.45</v>
      </c>
      <c r="R24" s="36">
        <v>5.44</v>
      </c>
      <c r="S24" s="36">
        <v>5.46</v>
      </c>
      <c r="T24" s="36">
        <v>5.76</v>
      </c>
      <c r="U24" s="36">
        <v>5.88</v>
      </c>
      <c r="V24" s="36">
        <v>5.99</v>
      </c>
      <c r="W24" s="36">
        <v>6.12</v>
      </c>
      <c r="X24" s="36">
        <v>5.9029907385453519</v>
      </c>
      <c r="Y24" s="36">
        <v>5.66</v>
      </c>
      <c r="Z24" s="36">
        <v>5.53</v>
      </c>
      <c r="AA24" s="36">
        <v>5.5579893471222963</v>
      </c>
      <c r="AB24" s="36">
        <v>5.74</v>
      </c>
      <c r="AC24" s="36">
        <v>6.02</v>
      </c>
      <c r="AD24" s="36">
        <v>6.02</v>
      </c>
      <c r="AE24" s="36">
        <v>5.96</v>
      </c>
      <c r="AF24" s="36">
        <v>5.82</v>
      </c>
      <c r="AG24" s="36">
        <v>6.3</v>
      </c>
      <c r="AH24" s="36">
        <v>5.42</v>
      </c>
      <c r="AI24" s="36">
        <v>6.18</v>
      </c>
      <c r="AJ24" s="36">
        <v>6.81</v>
      </c>
      <c r="AK24" s="36">
        <v>7.67</v>
      </c>
      <c r="AL24" s="36">
        <v>6.98</v>
      </c>
      <c r="AM24" s="36">
        <v>7.13</v>
      </c>
    </row>
    <row r="25" spans="1:39" x14ac:dyDescent="0.3">
      <c r="A25" s="37">
        <v>24</v>
      </c>
      <c r="B25" s="38" t="s">
        <v>227</v>
      </c>
      <c r="C25" s="36">
        <v>2.64</v>
      </c>
      <c r="D25" s="36">
        <v>2.61</v>
      </c>
      <c r="E25" s="36">
        <v>2.72</v>
      </c>
      <c r="F25" s="36">
        <v>2.48</v>
      </c>
      <c r="G25" s="36">
        <v>2.56</v>
      </c>
      <c r="H25" s="36">
        <v>2.56</v>
      </c>
      <c r="I25" s="36">
        <v>2.5499999999999998</v>
      </c>
      <c r="J25" s="36">
        <v>2.48</v>
      </c>
      <c r="K25" s="36">
        <v>2.46</v>
      </c>
      <c r="L25" s="36">
        <v>2.44</v>
      </c>
      <c r="M25" s="36">
        <v>2.5299999999999998</v>
      </c>
      <c r="N25" s="36">
        <v>2.5</v>
      </c>
      <c r="O25" s="36">
        <v>2.4900000000000002</v>
      </c>
      <c r="P25" s="36">
        <v>2.5099999999999998</v>
      </c>
      <c r="Q25" s="36">
        <v>2.5</v>
      </c>
      <c r="R25" s="36">
        <v>2.5299999999999998</v>
      </c>
      <c r="S25" s="36">
        <v>2.5499999999999998</v>
      </c>
      <c r="T25" s="36">
        <v>2.4700000000000002</v>
      </c>
      <c r="U25" s="36">
        <v>2.75</v>
      </c>
      <c r="V25" s="36">
        <v>2.85</v>
      </c>
      <c r="W25" s="36">
        <v>2.64</v>
      </c>
      <c r="X25" s="36">
        <v>2.5358298453689638</v>
      </c>
      <c r="Y25" s="36">
        <v>2.71</v>
      </c>
      <c r="Z25" s="36">
        <v>2.61</v>
      </c>
      <c r="AA25" s="36">
        <v>2.702186711569841</v>
      </c>
      <c r="AB25" s="36">
        <v>2.71</v>
      </c>
      <c r="AC25" s="36">
        <v>2.85</v>
      </c>
      <c r="AD25" s="36">
        <v>3.15</v>
      </c>
      <c r="AE25" s="36">
        <v>3.08</v>
      </c>
      <c r="AF25" s="36">
        <v>2.99</v>
      </c>
      <c r="AG25" s="36">
        <v>3.2</v>
      </c>
      <c r="AH25" s="36">
        <v>3.31</v>
      </c>
      <c r="AI25" s="36">
        <v>3.28</v>
      </c>
      <c r="AJ25" s="36">
        <v>3.09</v>
      </c>
      <c r="AK25" s="36">
        <v>3.38</v>
      </c>
      <c r="AL25" s="36">
        <v>3.11</v>
      </c>
      <c r="AM25" s="36">
        <v>3.04</v>
      </c>
    </row>
    <row r="26" spans="1:39" x14ac:dyDescent="0.3">
      <c r="A26" s="37">
        <v>25</v>
      </c>
      <c r="B26" s="39" t="s">
        <v>228</v>
      </c>
      <c r="C26" s="36">
        <v>5.38</v>
      </c>
      <c r="D26" s="36">
        <v>4.67</v>
      </c>
      <c r="E26" s="36">
        <v>4.33</v>
      </c>
      <c r="F26" s="36">
        <v>3.76</v>
      </c>
      <c r="G26" s="36">
        <v>3.68</v>
      </c>
      <c r="H26" s="36">
        <v>3.68</v>
      </c>
      <c r="I26" s="36">
        <v>3.64</v>
      </c>
      <c r="J26" s="36">
        <v>3.78</v>
      </c>
      <c r="K26" s="36">
        <v>4.1100000000000003</v>
      </c>
      <c r="L26" s="36">
        <v>4.5199999999999996</v>
      </c>
      <c r="M26" s="36">
        <v>5.0199999999999996</v>
      </c>
      <c r="N26" s="36">
        <v>5.14</v>
      </c>
      <c r="O26" s="36">
        <v>5.0599999999999996</v>
      </c>
      <c r="P26" s="36">
        <v>4.95</v>
      </c>
      <c r="Q26" s="36">
        <v>5.01</v>
      </c>
      <c r="R26" s="36">
        <v>5.19</v>
      </c>
      <c r="S26" s="36">
        <v>5.0599999999999996</v>
      </c>
      <c r="T26" s="36">
        <v>4.84</v>
      </c>
      <c r="U26" s="36">
        <v>5.13</v>
      </c>
      <c r="V26" s="36">
        <v>5.27</v>
      </c>
      <c r="W26" s="36">
        <v>5.78</v>
      </c>
      <c r="X26" s="36">
        <v>6.3249758801459404</v>
      </c>
      <c r="Y26" s="36">
        <v>6.71</v>
      </c>
      <c r="Z26" s="36">
        <v>5.74</v>
      </c>
      <c r="AA26" s="36">
        <v>5.1576644181870117</v>
      </c>
      <c r="AB26" s="36">
        <v>4.74</v>
      </c>
      <c r="AC26" s="36">
        <v>4.42</v>
      </c>
      <c r="AD26" s="36">
        <v>4.4800000000000004</v>
      </c>
      <c r="AE26" s="36">
        <v>4.3099999999999996</v>
      </c>
      <c r="AF26" s="36">
        <v>4.29</v>
      </c>
      <c r="AG26" s="36">
        <v>4.4000000000000004</v>
      </c>
      <c r="AH26" s="36">
        <v>4.8899999999999997</v>
      </c>
      <c r="AI26" s="36">
        <v>5.61</v>
      </c>
      <c r="AJ26" s="36">
        <v>6.12</v>
      </c>
      <c r="AK26" s="36">
        <v>6.85</v>
      </c>
      <c r="AL26" s="36">
        <v>5.98</v>
      </c>
      <c r="AM26" s="36">
        <v>6.37</v>
      </c>
    </row>
    <row r="27" spans="1:39" x14ac:dyDescent="0.3">
      <c r="A27" s="37">
        <v>26</v>
      </c>
      <c r="B27" s="38" t="s">
        <v>229</v>
      </c>
      <c r="C27" s="36">
        <v>4.1500000000000004</v>
      </c>
      <c r="D27" s="36">
        <v>4.4000000000000004</v>
      </c>
      <c r="E27" s="36">
        <v>4.1900000000000004</v>
      </c>
      <c r="F27" s="36">
        <v>3.99</v>
      </c>
      <c r="G27" s="36">
        <v>4.04</v>
      </c>
      <c r="H27" s="36">
        <v>4.0599999999999996</v>
      </c>
      <c r="I27" s="36">
        <v>4.04</v>
      </c>
      <c r="J27" s="36">
        <v>3.92</v>
      </c>
      <c r="K27" s="36">
        <v>3.86</v>
      </c>
      <c r="L27" s="36">
        <v>3.86</v>
      </c>
      <c r="M27" s="36">
        <v>3.96</v>
      </c>
      <c r="N27" s="36">
        <v>4.05</v>
      </c>
      <c r="O27" s="36">
        <v>4.03</v>
      </c>
      <c r="P27" s="36">
        <v>3.96</v>
      </c>
      <c r="Q27" s="36">
        <v>3.96</v>
      </c>
      <c r="R27" s="36">
        <v>3.99</v>
      </c>
      <c r="S27" s="36">
        <v>4.12</v>
      </c>
      <c r="T27" s="36">
        <v>4.22</v>
      </c>
      <c r="U27" s="36">
        <v>5</v>
      </c>
      <c r="V27" s="36">
        <v>5.41</v>
      </c>
      <c r="W27" s="36">
        <v>5.07</v>
      </c>
      <c r="X27" s="36">
        <v>4.7837327673581216</v>
      </c>
      <c r="Y27" s="36">
        <v>5.03</v>
      </c>
      <c r="Z27" s="36">
        <v>4.8499999999999996</v>
      </c>
      <c r="AA27" s="36">
        <v>5.0574793746900806</v>
      </c>
      <c r="AB27" s="36">
        <v>5.28</v>
      </c>
      <c r="AC27" s="36">
        <v>5.63</v>
      </c>
      <c r="AD27" s="36">
        <v>5.78</v>
      </c>
      <c r="AE27" s="36">
        <v>5.71</v>
      </c>
      <c r="AF27" s="36">
        <v>5.62</v>
      </c>
      <c r="AG27" s="36">
        <v>5.63</v>
      </c>
      <c r="AH27" s="36">
        <v>5.5</v>
      </c>
      <c r="AI27" s="36">
        <v>5.28</v>
      </c>
      <c r="AJ27" s="36">
        <v>5.09</v>
      </c>
      <c r="AK27" s="36">
        <v>6.78</v>
      </c>
      <c r="AL27" s="36">
        <v>5.46</v>
      </c>
      <c r="AM27" s="36">
        <v>5.2</v>
      </c>
    </row>
    <row r="28" spans="1:39" x14ac:dyDescent="0.3">
      <c r="A28" s="37">
        <v>27</v>
      </c>
      <c r="B28" s="39" t="s">
        <v>230</v>
      </c>
      <c r="C28" s="36">
        <v>4.49</v>
      </c>
      <c r="D28" s="36">
        <v>4.3600000000000003</v>
      </c>
      <c r="E28" s="36">
        <v>4.58</v>
      </c>
      <c r="F28" s="36">
        <v>4.41</v>
      </c>
      <c r="G28" s="36">
        <v>4.29</v>
      </c>
      <c r="H28" s="36">
        <v>4.2699999999999996</v>
      </c>
      <c r="I28" s="36">
        <v>4.3899999999999997</v>
      </c>
      <c r="J28" s="36">
        <v>4.3899999999999997</v>
      </c>
      <c r="K28" s="36">
        <v>4.4000000000000004</v>
      </c>
      <c r="L28" s="36">
        <v>4.5</v>
      </c>
      <c r="M28" s="36">
        <v>4.6399999999999997</v>
      </c>
      <c r="N28" s="36">
        <v>4.62</v>
      </c>
      <c r="O28" s="36">
        <v>4.59</v>
      </c>
      <c r="P28" s="36">
        <v>4.6100000000000003</v>
      </c>
      <c r="Q28" s="36">
        <v>4.74</v>
      </c>
      <c r="R28" s="36">
        <v>4.76</v>
      </c>
      <c r="S28" s="36">
        <v>4.66</v>
      </c>
      <c r="T28" s="36">
        <v>4.63</v>
      </c>
      <c r="U28" s="36">
        <v>4.62</v>
      </c>
      <c r="V28" s="36">
        <v>4.66</v>
      </c>
      <c r="W28" s="36">
        <v>4.67</v>
      </c>
      <c r="X28" s="36">
        <v>4.5449013757650167</v>
      </c>
      <c r="Y28" s="36">
        <v>5.18</v>
      </c>
      <c r="Z28" s="36">
        <v>5.33</v>
      </c>
      <c r="AA28" s="36">
        <v>5.7595328254071383</v>
      </c>
      <c r="AB28" s="36">
        <v>5.75</v>
      </c>
      <c r="AC28" s="36">
        <v>6.05</v>
      </c>
      <c r="AD28" s="36">
        <v>5.89</v>
      </c>
      <c r="AE28" s="36">
        <v>5.56</v>
      </c>
      <c r="AF28" s="36">
        <v>5.47</v>
      </c>
      <c r="AG28" s="36">
        <v>5.45</v>
      </c>
      <c r="AH28" s="36">
        <v>5.47</v>
      </c>
      <c r="AI28" s="36">
        <v>5.63</v>
      </c>
      <c r="AJ28" s="36">
        <v>5.52</v>
      </c>
      <c r="AK28" s="36">
        <v>5.85</v>
      </c>
      <c r="AL28" s="36">
        <v>5.94</v>
      </c>
      <c r="AM28" s="36">
        <v>6.11</v>
      </c>
    </row>
    <row r="29" spans="1:39" x14ac:dyDescent="0.3">
      <c r="A29" s="37">
        <v>28</v>
      </c>
      <c r="B29" s="38" t="s">
        <v>231</v>
      </c>
      <c r="C29" s="36">
        <v>7.44</v>
      </c>
      <c r="D29" s="36">
        <v>7.22</v>
      </c>
      <c r="E29" s="36">
        <v>7.29</v>
      </c>
      <c r="F29" s="36">
        <v>7.29</v>
      </c>
      <c r="G29" s="36">
        <v>7.24</v>
      </c>
      <c r="H29" s="36">
        <v>7.29</v>
      </c>
      <c r="I29" s="36">
        <v>7.28</v>
      </c>
      <c r="J29" s="36">
        <v>7.23</v>
      </c>
      <c r="K29" s="36">
        <v>7.24</v>
      </c>
      <c r="L29" s="36">
        <v>7.26</v>
      </c>
      <c r="M29" s="36">
        <v>7.28</v>
      </c>
      <c r="N29" s="36">
        <v>7.51</v>
      </c>
      <c r="O29" s="36">
        <v>7.62</v>
      </c>
      <c r="P29" s="36">
        <v>7.66</v>
      </c>
      <c r="Q29" s="36">
        <v>7.73</v>
      </c>
      <c r="R29" s="36">
        <v>7.76</v>
      </c>
      <c r="S29" s="36">
        <v>7.89</v>
      </c>
      <c r="T29" s="36">
        <v>7.88</v>
      </c>
      <c r="U29" s="36">
        <v>8.31</v>
      </c>
      <c r="V29" s="36">
        <v>8.49</v>
      </c>
      <c r="W29" s="36">
        <v>8.74</v>
      </c>
      <c r="X29" s="36">
        <v>8.981711712573798</v>
      </c>
      <c r="Y29" s="36">
        <v>9.1</v>
      </c>
      <c r="Z29" s="36">
        <v>9.1999999999999993</v>
      </c>
      <c r="AA29" s="36">
        <v>9.2508219608858511</v>
      </c>
      <c r="AB29" s="36">
        <v>9.0500000000000007</v>
      </c>
      <c r="AC29" s="36">
        <v>9.14</v>
      </c>
      <c r="AD29" s="36">
        <v>9.3000000000000007</v>
      </c>
      <c r="AE29" s="36">
        <v>9.14</v>
      </c>
      <c r="AF29" s="36">
        <v>9.16</v>
      </c>
      <c r="AG29" s="36">
        <v>9.26</v>
      </c>
      <c r="AH29" s="36">
        <v>9.5399999999999991</v>
      </c>
      <c r="AI29" s="36">
        <v>9.74</v>
      </c>
      <c r="AJ29" s="36">
        <v>9.81</v>
      </c>
      <c r="AK29" s="36">
        <v>10.17</v>
      </c>
      <c r="AL29" s="36">
        <v>10.4</v>
      </c>
      <c r="AM29" s="36">
        <v>10.48</v>
      </c>
    </row>
    <row r="30" spans="1:39" x14ac:dyDescent="0.3">
      <c r="A30" s="37">
        <v>29</v>
      </c>
      <c r="B30" s="38" t="s">
        <v>232</v>
      </c>
      <c r="C30" s="36">
        <v>3.21</v>
      </c>
      <c r="D30" s="36">
        <v>3.3</v>
      </c>
      <c r="E30" s="36">
        <v>3.31</v>
      </c>
      <c r="F30" s="36">
        <v>3.31</v>
      </c>
      <c r="G30" s="36">
        <v>3.31</v>
      </c>
      <c r="H30" s="36">
        <v>3.3</v>
      </c>
      <c r="I30" s="36">
        <v>3.32</v>
      </c>
      <c r="J30" s="36">
        <v>3.33</v>
      </c>
      <c r="K30" s="36">
        <v>3.35</v>
      </c>
      <c r="L30" s="36">
        <v>3.34</v>
      </c>
      <c r="M30" s="36">
        <v>3.32</v>
      </c>
      <c r="N30" s="36">
        <v>3.32</v>
      </c>
      <c r="O30" s="36">
        <v>3.32</v>
      </c>
      <c r="P30" s="36">
        <v>3.54</v>
      </c>
      <c r="Q30" s="36">
        <v>3.65</v>
      </c>
      <c r="R30" s="36">
        <v>3.66</v>
      </c>
      <c r="S30" s="36">
        <v>3.66</v>
      </c>
      <c r="T30" s="36">
        <v>3.63</v>
      </c>
      <c r="U30" s="36">
        <v>3.66</v>
      </c>
      <c r="V30" s="36">
        <v>3.67</v>
      </c>
      <c r="W30" s="36">
        <v>3.61</v>
      </c>
      <c r="X30" s="36">
        <v>3.7987713203273459</v>
      </c>
      <c r="Y30" s="36">
        <v>3.81</v>
      </c>
      <c r="Z30" s="36">
        <v>3.83</v>
      </c>
      <c r="AA30" s="36">
        <v>3.8357716369911419</v>
      </c>
      <c r="AB30" s="36">
        <v>3.87</v>
      </c>
      <c r="AC30" s="36">
        <v>3.86</v>
      </c>
      <c r="AD30" s="36">
        <v>3.84</v>
      </c>
      <c r="AE30" s="36">
        <v>3.85</v>
      </c>
      <c r="AF30" s="36">
        <v>3.84</v>
      </c>
      <c r="AG30" s="36">
        <v>3.86</v>
      </c>
      <c r="AH30" s="36">
        <v>3.88</v>
      </c>
      <c r="AI30" s="36">
        <v>4.12</v>
      </c>
      <c r="AJ30" s="36">
        <v>4.2</v>
      </c>
      <c r="AK30" s="36">
        <v>4.2699999999999996</v>
      </c>
      <c r="AL30" s="36">
        <v>4.3</v>
      </c>
      <c r="AM30" s="36">
        <v>4.3099999999999996</v>
      </c>
    </row>
    <row r="31" spans="1:39" x14ac:dyDescent="0.3">
      <c r="A31" s="37">
        <v>30</v>
      </c>
      <c r="B31" s="38" t="s">
        <v>233</v>
      </c>
      <c r="C31" s="36">
        <v>9.16</v>
      </c>
      <c r="D31" s="36">
        <v>9.1199999999999992</v>
      </c>
      <c r="E31" s="36">
        <v>9.1</v>
      </c>
      <c r="F31" s="36">
        <v>9.15</v>
      </c>
      <c r="G31" s="36">
        <v>9.17</v>
      </c>
      <c r="H31" s="36">
        <v>9.17</v>
      </c>
      <c r="I31" s="36">
        <v>9.2200000000000006</v>
      </c>
      <c r="J31" s="36">
        <v>9.25</v>
      </c>
      <c r="K31" s="36">
        <v>9.4</v>
      </c>
      <c r="L31" s="36">
        <v>9.4499999999999993</v>
      </c>
      <c r="M31" s="36">
        <v>9.49</v>
      </c>
      <c r="N31" s="36">
        <v>9.51</v>
      </c>
      <c r="O31" s="36">
        <v>9.5399999999999991</v>
      </c>
      <c r="P31" s="36">
        <v>9.7200000000000006</v>
      </c>
      <c r="Q31" s="36">
        <v>9.89</v>
      </c>
      <c r="R31" s="36">
        <v>9.98</v>
      </c>
      <c r="S31" s="36">
        <v>10.01</v>
      </c>
      <c r="T31" s="36">
        <v>9.99</v>
      </c>
      <c r="U31" s="36">
        <v>10.029999999999999</v>
      </c>
      <c r="V31" s="36">
        <v>10.43</v>
      </c>
      <c r="W31" s="36">
        <v>10.57</v>
      </c>
      <c r="X31" s="36">
        <v>10.55432075069681</v>
      </c>
      <c r="Y31" s="36">
        <v>10.72</v>
      </c>
      <c r="Z31" s="36">
        <v>10.77</v>
      </c>
      <c r="AA31" s="36">
        <v>10.92224395509273</v>
      </c>
      <c r="AB31" s="36">
        <v>10.98</v>
      </c>
      <c r="AC31" s="36">
        <v>11.05</v>
      </c>
      <c r="AD31" s="36">
        <v>10.98</v>
      </c>
      <c r="AE31" s="36">
        <v>11.11</v>
      </c>
      <c r="AF31" s="36">
        <v>11.22</v>
      </c>
      <c r="AG31" s="36">
        <v>11.23</v>
      </c>
      <c r="AH31" s="36">
        <v>11.23</v>
      </c>
      <c r="AI31" s="36">
        <v>11.29</v>
      </c>
      <c r="AJ31" s="36">
        <v>11.34</v>
      </c>
      <c r="AK31" s="36">
        <v>11.34</v>
      </c>
      <c r="AL31" s="36">
        <v>11.3</v>
      </c>
      <c r="AM31" s="36">
        <v>11.35</v>
      </c>
    </row>
    <row r="32" spans="1:39" x14ac:dyDescent="0.3">
      <c r="A32" s="37">
        <v>31</v>
      </c>
      <c r="B32" s="39" t="s">
        <v>234</v>
      </c>
      <c r="C32" s="36">
        <v>0.4</v>
      </c>
      <c r="D32" s="36">
        <v>0.38</v>
      </c>
      <c r="E32" s="36">
        <v>0.35</v>
      </c>
      <c r="F32" s="36">
        <v>0.34</v>
      </c>
      <c r="G32" s="36">
        <v>0.33</v>
      </c>
      <c r="H32" s="36">
        <v>0.33</v>
      </c>
      <c r="I32" s="36">
        <v>0.33</v>
      </c>
      <c r="J32" s="36">
        <v>0.33</v>
      </c>
      <c r="K32" s="36">
        <v>0.33</v>
      </c>
      <c r="L32" s="36">
        <v>0.33</v>
      </c>
      <c r="M32" s="36">
        <v>0.33</v>
      </c>
      <c r="N32" s="36">
        <v>0.33</v>
      </c>
      <c r="O32" s="36">
        <v>0.33</v>
      </c>
      <c r="P32" s="36">
        <v>0.33</v>
      </c>
      <c r="Q32" s="36">
        <v>0.33</v>
      </c>
      <c r="R32" s="36">
        <v>0.33</v>
      </c>
      <c r="S32" s="36">
        <v>0.32</v>
      </c>
      <c r="T32" s="36">
        <v>0.32</v>
      </c>
      <c r="U32" s="36">
        <v>0.32</v>
      </c>
      <c r="V32" s="36">
        <v>0.32</v>
      </c>
      <c r="W32" s="36">
        <v>0.33</v>
      </c>
      <c r="X32" s="36">
        <v>0.34888149986830441</v>
      </c>
      <c r="Y32" s="36">
        <v>0.36</v>
      </c>
      <c r="Z32" s="36">
        <v>0.37</v>
      </c>
      <c r="AA32" s="36">
        <v>0.37822176530653101</v>
      </c>
      <c r="AB32" s="36">
        <v>0.37</v>
      </c>
      <c r="AC32" s="36">
        <v>0.38</v>
      </c>
      <c r="AD32" s="36">
        <v>0.37</v>
      </c>
      <c r="AE32" s="36">
        <v>0.37</v>
      </c>
      <c r="AF32" s="36">
        <v>0.36</v>
      </c>
      <c r="AG32" s="36">
        <v>0.36</v>
      </c>
      <c r="AH32" s="36">
        <v>0.36</v>
      </c>
      <c r="AI32" s="36">
        <v>0.37</v>
      </c>
      <c r="AJ32" s="36">
        <v>0.36</v>
      </c>
      <c r="AK32" s="36">
        <v>0.36</v>
      </c>
      <c r="AL32" s="36">
        <v>0.36</v>
      </c>
      <c r="AM32" s="36">
        <v>0.36</v>
      </c>
    </row>
    <row r="33" spans="1:39" x14ac:dyDescent="0.3">
      <c r="A33" s="37">
        <v>32</v>
      </c>
      <c r="B33" s="39" t="s">
        <v>235</v>
      </c>
      <c r="C33" s="36">
        <v>14.18</v>
      </c>
      <c r="D33" s="36">
        <v>14.24</v>
      </c>
      <c r="E33" s="36">
        <v>14.23</v>
      </c>
      <c r="F33" s="36">
        <v>14.25</v>
      </c>
      <c r="G33" s="36">
        <v>14.37</v>
      </c>
      <c r="H33" s="36">
        <v>14.46</v>
      </c>
      <c r="I33" s="36">
        <v>14.47</v>
      </c>
      <c r="J33" s="36">
        <v>14.41</v>
      </c>
      <c r="K33" s="36">
        <v>14.4</v>
      </c>
      <c r="L33" s="36">
        <v>14.54</v>
      </c>
      <c r="M33" s="36">
        <v>14.63</v>
      </c>
      <c r="N33" s="36">
        <v>14.62</v>
      </c>
      <c r="O33" s="36">
        <v>14.51</v>
      </c>
      <c r="P33" s="36">
        <v>14.5</v>
      </c>
      <c r="Q33" s="36">
        <v>14.62</v>
      </c>
      <c r="R33" s="36">
        <v>14.83</v>
      </c>
      <c r="S33" s="36">
        <v>14.95</v>
      </c>
      <c r="T33" s="36">
        <v>15</v>
      </c>
      <c r="U33" s="36">
        <v>15.16</v>
      </c>
      <c r="V33" s="36">
        <v>15.25</v>
      </c>
      <c r="W33" s="36">
        <v>15.49</v>
      </c>
      <c r="X33" s="36">
        <v>15.771220551619971</v>
      </c>
      <c r="Y33" s="36">
        <v>16.260000000000002</v>
      </c>
      <c r="Z33" s="36">
        <v>16.329999999999998</v>
      </c>
      <c r="AA33" s="36">
        <v>16.302106333474718</v>
      </c>
      <c r="AB33" s="36">
        <v>16.32</v>
      </c>
      <c r="AC33" s="36">
        <v>16.45</v>
      </c>
      <c r="AD33" s="36">
        <v>16.309999999999999</v>
      </c>
      <c r="AE33" s="36">
        <v>16.399999999999999</v>
      </c>
      <c r="AF33" s="36">
        <v>16.5</v>
      </c>
      <c r="AG33" s="36">
        <v>16.5</v>
      </c>
      <c r="AH33" s="36">
        <v>16.57</v>
      </c>
      <c r="AI33" s="36">
        <v>16.61</v>
      </c>
      <c r="AJ33" s="36">
        <v>16.61</v>
      </c>
      <c r="AK33" s="36">
        <v>16.68</v>
      </c>
      <c r="AL33" s="36">
        <v>16.71</v>
      </c>
      <c r="AM33" s="36">
        <v>16.75</v>
      </c>
    </row>
    <row r="34" spans="1:39" x14ac:dyDescent="0.3">
      <c r="A34" s="37">
        <v>33</v>
      </c>
      <c r="B34" s="39" t="s">
        <v>236</v>
      </c>
      <c r="C34" s="36">
        <v>42.6</v>
      </c>
      <c r="D34" s="36">
        <v>42.83</v>
      </c>
      <c r="E34" s="36">
        <v>42.45</v>
      </c>
      <c r="F34" s="36">
        <v>42</v>
      </c>
      <c r="G34" s="36">
        <v>41.68</v>
      </c>
      <c r="H34" s="36">
        <v>41.3</v>
      </c>
      <c r="I34" s="36">
        <v>41.22</v>
      </c>
      <c r="J34" s="36">
        <v>41.36</v>
      </c>
      <c r="K34" s="36">
        <v>41.28</v>
      </c>
      <c r="L34" s="36">
        <v>41.35</v>
      </c>
      <c r="M34" s="36">
        <v>41.3</v>
      </c>
      <c r="N34" s="36">
        <v>41.42</v>
      </c>
      <c r="O34" s="36">
        <v>41.32</v>
      </c>
      <c r="P34" s="36">
        <v>41.29</v>
      </c>
      <c r="Q34" s="36">
        <v>42.13</v>
      </c>
      <c r="R34" s="36">
        <v>43.14</v>
      </c>
      <c r="S34" s="36">
        <v>43.65</v>
      </c>
      <c r="T34" s="36">
        <v>44.47</v>
      </c>
      <c r="U34" s="36">
        <v>44.27</v>
      </c>
      <c r="V34" s="36">
        <v>44.54</v>
      </c>
      <c r="W34" s="36">
        <v>44.78</v>
      </c>
      <c r="X34" s="36">
        <v>45.100584921490267</v>
      </c>
      <c r="Y34" s="36">
        <v>45.77</v>
      </c>
      <c r="Z34" s="36">
        <v>45.41</v>
      </c>
      <c r="AA34" s="36">
        <v>45.306677317247043</v>
      </c>
      <c r="AB34" s="36">
        <v>45.14</v>
      </c>
      <c r="AC34" s="36">
        <v>45.23</v>
      </c>
      <c r="AD34" s="36">
        <v>45.81</v>
      </c>
      <c r="AE34" s="36">
        <v>45.62</v>
      </c>
      <c r="AF34" s="36">
        <v>45.84</v>
      </c>
      <c r="AG34" s="36">
        <v>45.4</v>
      </c>
      <c r="AH34" s="36">
        <v>45.71</v>
      </c>
      <c r="AI34" s="36">
        <v>46.15</v>
      </c>
      <c r="AJ34" s="36">
        <v>46.63</v>
      </c>
      <c r="AK34" s="36">
        <v>46.77</v>
      </c>
      <c r="AL34" s="36">
        <v>46.66</v>
      </c>
      <c r="AM34" s="36">
        <v>46.65</v>
      </c>
    </row>
    <row r="35" spans="1:39" x14ac:dyDescent="0.3">
      <c r="A35" s="37">
        <v>34</v>
      </c>
      <c r="B35" s="39" t="s">
        <v>237</v>
      </c>
      <c r="C35" s="36">
        <v>10.09</v>
      </c>
      <c r="D35" s="36">
        <v>10.08</v>
      </c>
      <c r="E35" s="36">
        <v>10.09</v>
      </c>
      <c r="F35" s="36">
        <v>10.1</v>
      </c>
      <c r="G35" s="36">
        <v>10.15</v>
      </c>
      <c r="H35" s="36">
        <v>10.15</v>
      </c>
      <c r="I35" s="36">
        <v>10.18</v>
      </c>
      <c r="J35" s="36">
        <v>10.17</v>
      </c>
      <c r="K35" s="36">
        <v>10.220000000000001</v>
      </c>
      <c r="L35" s="36">
        <v>10.24</v>
      </c>
      <c r="M35" s="36">
        <v>10.220000000000001</v>
      </c>
      <c r="N35" s="36">
        <v>10.23</v>
      </c>
      <c r="O35" s="36">
        <v>10.28</v>
      </c>
      <c r="P35" s="36">
        <v>10.3</v>
      </c>
      <c r="Q35" s="36">
        <v>10.28</v>
      </c>
      <c r="R35" s="36">
        <v>10.35</v>
      </c>
      <c r="S35" s="36">
        <v>10.5</v>
      </c>
      <c r="T35" s="36">
        <v>10.38</v>
      </c>
      <c r="U35" s="36">
        <v>10.75</v>
      </c>
      <c r="V35" s="36">
        <v>10.8</v>
      </c>
      <c r="W35" s="36">
        <v>10.87</v>
      </c>
      <c r="X35" s="36">
        <v>10.86945980608731</v>
      </c>
      <c r="Y35" s="36">
        <v>10.88</v>
      </c>
      <c r="Z35" s="36">
        <v>11.18</v>
      </c>
      <c r="AA35" s="36">
        <v>11.169887601072841</v>
      </c>
      <c r="AB35" s="36">
        <v>10.96</v>
      </c>
      <c r="AC35" s="36">
        <v>10.97</v>
      </c>
      <c r="AD35" s="36">
        <v>10.99</v>
      </c>
      <c r="AE35" s="36">
        <v>10.99</v>
      </c>
      <c r="AF35" s="36">
        <v>11.07</v>
      </c>
      <c r="AG35" s="36">
        <v>11.13</v>
      </c>
      <c r="AH35" s="36">
        <v>11.19</v>
      </c>
      <c r="AI35" s="36">
        <v>11.28</v>
      </c>
      <c r="AJ35" s="36">
        <v>11.36</v>
      </c>
      <c r="AK35" s="36">
        <v>11.47</v>
      </c>
      <c r="AL35" s="36">
        <v>11.48</v>
      </c>
      <c r="AM35" s="36">
        <v>11.46</v>
      </c>
    </row>
    <row r="36" spans="1:39" ht="24" customHeight="1" x14ac:dyDescent="0.3"/>
    <row r="37" spans="1:39" x14ac:dyDescent="0.3">
      <c r="AC37" s="44"/>
    </row>
  </sheetData>
  <phoneticPr fontId="19" type="noConversion"/>
  <pageMargins left="0.70866141732283472" right="0.70866141732283472" top="0.74803149606299213" bottom="0.74803149606299213" header="0.31496062992125984" footer="0.31496062992125984"/>
  <pageSetup scale="7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POND_CBA</vt:lpstr>
      <vt:lpstr>POND_GB_AYB</vt:lpstr>
      <vt:lpstr>Hoja2</vt:lpstr>
      <vt:lpstr>Precios promedio</vt:lpstr>
      <vt:lpstr>'Precios promedio'!Área_de_impresión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Keslee E. Barrera</dc:creator>
  <cp:lastModifiedBy>9369 - RAUL GABRIEL RENDON PADILLA</cp:lastModifiedBy>
  <cp:lastPrinted>2018-06-21T13:56:36Z</cp:lastPrinted>
  <dcterms:created xsi:type="dcterms:W3CDTF">2017-12-13T15:21:11Z</dcterms:created>
  <dcterms:modified xsi:type="dcterms:W3CDTF">2024-05-19T11:37:58Z</dcterms:modified>
</cp:coreProperties>
</file>