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esende\Dropbox\Digitalizaçao Descontinuidades\Analise Estatistica\Histogramas\"/>
    </mc:Choice>
  </mc:AlternateContent>
  <bookViews>
    <workbookView xWindow="240" yWindow="45" windowWidth="20115" windowHeight="7995" activeTab="4"/>
  </bookViews>
  <sheets>
    <sheet name="Provete 67" sheetId="1" r:id="rId1"/>
    <sheet name="Provete 68" sheetId="2" r:id="rId2"/>
    <sheet name="Provete 69" sheetId="3" r:id="rId3"/>
    <sheet name="Provete 70" sheetId="5" r:id="rId4"/>
    <sheet name="Provete 71" sheetId="6" r:id="rId5"/>
    <sheet name="Provete 72" sheetId="7" r:id="rId6"/>
    <sheet name="Provete 73" sheetId="8" r:id="rId7"/>
    <sheet name="Provete 74" sheetId="9" r:id="rId8"/>
  </sheets>
  <calcPr calcId="152511"/>
</workbook>
</file>

<file path=xl/calcChain.xml><?xml version="1.0" encoding="utf-8"?>
<calcChain xmlns="http://schemas.openxmlformats.org/spreadsheetml/2006/main">
  <c r="E12" i="6" l="1"/>
  <c r="Y12" i="6"/>
  <c r="AA7" i="6"/>
  <c r="AA6" i="6"/>
  <c r="O10" i="5"/>
  <c r="C9" i="1"/>
  <c r="D9" i="1"/>
  <c r="E9" i="1"/>
  <c r="X9" i="1"/>
  <c r="B9" i="1"/>
  <c r="V13" i="9"/>
  <c r="W13" i="9"/>
  <c r="Y14" i="9"/>
  <c r="C13" i="9"/>
  <c r="F13" i="9"/>
  <c r="G13" i="9"/>
  <c r="D14" i="9"/>
  <c r="AA10" i="9"/>
  <c r="AA9" i="9"/>
  <c r="X13" i="9" s="1"/>
  <c r="AA7" i="8"/>
  <c r="AA6" i="8"/>
  <c r="V10" i="8"/>
  <c r="Y10" i="8"/>
  <c r="V11" i="8"/>
  <c r="W11" i="8"/>
  <c r="X11" i="8"/>
  <c r="Y11" i="8"/>
  <c r="Y12" i="8" s="1"/>
  <c r="C10" i="8"/>
  <c r="F10" i="8"/>
  <c r="G10" i="8"/>
  <c r="C11" i="8"/>
  <c r="C12" i="8" s="1"/>
  <c r="D11" i="8"/>
  <c r="E11" i="8"/>
  <c r="F11" i="8"/>
  <c r="F12" i="8" s="1"/>
  <c r="G11" i="8"/>
  <c r="G12" i="8" s="1"/>
  <c r="H11" i="8"/>
  <c r="Y9" i="7"/>
  <c r="Y11" i="7" s="1"/>
  <c r="V10" i="7"/>
  <c r="Y10" i="7"/>
  <c r="F9" i="7"/>
  <c r="G9" i="7"/>
  <c r="C10" i="7"/>
  <c r="D10" i="7"/>
  <c r="G10" i="7"/>
  <c r="H10" i="7"/>
  <c r="AA6" i="7"/>
  <c r="W10" i="7" s="1"/>
  <c r="AA5" i="7"/>
  <c r="X10" i="6"/>
  <c r="X12" i="6" s="1"/>
  <c r="Y10" i="6"/>
  <c r="X11" i="6"/>
  <c r="Y11" i="6"/>
  <c r="C10" i="6"/>
  <c r="D10" i="6"/>
  <c r="E10" i="6"/>
  <c r="C11" i="6"/>
  <c r="D11" i="6"/>
  <c r="D12" i="6" s="1"/>
  <c r="E11" i="6"/>
  <c r="AA5" i="5"/>
  <c r="AA4" i="5"/>
  <c r="W8" i="5"/>
  <c r="W9" i="5"/>
  <c r="W10" i="5" s="1"/>
  <c r="X9" i="5"/>
  <c r="Y9" i="5"/>
  <c r="D8" i="5"/>
  <c r="D10" i="5" s="1"/>
  <c r="E8" i="5"/>
  <c r="E10" i="5" s="1"/>
  <c r="C9" i="5"/>
  <c r="D9" i="5"/>
  <c r="E9" i="5"/>
  <c r="F9" i="5"/>
  <c r="G9" i="5"/>
  <c r="AA5" i="2"/>
  <c r="AA4" i="2"/>
  <c r="V8" i="2" s="1"/>
  <c r="W8" i="2"/>
  <c r="X8" i="2"/>
  <c r="Y8" i="2"/>
  <c r="W9" i="2"/>
  <c r="X9" i="2"/>
  <c r="X10" i="2" s="1"/>
  <c r="C8" i="2"/>
  <c r="D8" i="2"/>
  <c r="E8" i="2"/>
  <c r="E10" i="2" s="1"/>
  <c r="F8" i="2"/>
  <c r="E9" i="2"/>
  <c r="Z4" i="1"/>
  <c r="G8" i="1" s="1"/>
  <c r="Z3" i="1"/>
  <c r="H7" i="1" s="1"/>
  <c r="J13" i="9"/>
  <c r="J11" i="8"/>
  <c r="J10" i="8"/>
  <c r="L10" i="7"/>
  <c r="H11" i="6"/>
  <c r="G10" i="6"/>
  <c r="K8" i="5"/>
  <c r="K10" i="5" s="1"/>
  <c r="L8" i="5"/>
  <c r="L10" i="5" s="1"/>
  <c r="O8" i="5"/>
  <c r="P8" i="5"/>
  <c r="P10" i="5" s="1"/>
  <c r="S8" i="5"/>
  <c r="S10" i="5" s="1"/>
  <c r="T8" i="5"/>
  <c r="T10" i="5" s="1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H9" i="5"/>
  <c r="D42" i="3"/>
  <c r="E42" i="3"/>
  <c r="H42" i="3"/>
  <c r="I42" i="3"/>
  <c r="I43" i="3" s="1"/>
  <c r="L42" i="3"/>
  <c r="M42" i="3"/>
  <c r="P42" i="3"/>
  <c r="Q42" i="3"/>
  <c r="Q43" i="3" s="1"/>
  <c r="T42" i="3"/>
  <c r="U42" i="3"/>
  <c r="X42" i="3"/>
  <c r="Y42" i="3"/>
  <c r="Y43" i="3" s="1"/>
  <c r="E41" i="3"/>
  <c r="F41" i="3"/>
  <c r="I41" i="3"/>
  <c r="J41" i="3"/>
  <c r="M41" i="3"/>
  <c r="N41" i="3"/>
  <c r="Q41" i="3"/>
  <c r="R41" i="3"/>
  <c r="U41" i="3"/>
  <c r="V41" i="3"/>
  <c r="Y41" i="3"/>
  <c r="C41" i="3"/>
  <c r="AA38" i="3"/>
  <c r="F42" i="3" s="1"/>
  <c r="F43" i="3" s="1"/>
  <c r="AA37" i="3"/>
  <c r="G41" i="3" s="1"/>
  <c r="H9" i="2"/>
  <c r="I8" i="2"/>
  <c r="H12" i="8" l="1"/>
  <c r="L43" i="3"/>
  <c r="Y15" i="9"/>
  <c r="W10" i="2"/>
  <c r="G11" i="7"/>
  <c r="W14" i="9"/>
  <c r="W15" i="9" s="1"/>
  <c r="F14" i="9"/>
  <c r="F15" i="9" s="1"/>
  <c r="K14" i="9"/>
  <c r="X14" i="9"/>
  <c r="X15" i="9" s="1"/>
  <c r="C14" i="9"/>
  <c r="C15" i="9" s="1"/>
  <c r="G14" i="9"/>
  <c r="G15" i="9" s="1"/>
  <c r="V14" i="9"/>
  <c r="V15" i="9" s="1"/>
  <c r="J12" i="8"/>
  <c r="Y9" i="2"/>
  <c r="Y10" i="2" s="1"/>
  <c r="F9" i="2"/>
  <c r="F10" i="2" s="1"/>
  <c r="V9" i="2"/>
  <c r="V10" i="2" s="1"/>
  <c r="C9" i="2"/>
  <c r="C10" i="2" s="1"/>
  <c r="X8" i="5"/>
  <c r="X10" i="5" s="1"/>
  <c r="F8" i="5"/>
  <c r="F10" i="5" s="1"/>
  <c r="I8" i="5"/>
  <c r="I10" i="5" s="1"/>
  <c r="M8" i="5"/>
  <c r="M10" i="5" s="1"/>
  <c r="Q8" i="5"/>
  <c r="Q10" i="5" s="1"/>
  <c r="U8" i="5"/>
  <c r="U10" i="5" s="1"/>
  <c r="Y8" i="5"/>
  <c r="Y10" i="5" s="1"/>
  <c r="C8" i="5"/>
  <c r="C10" i="5" s="1"/>
  <c r="G8" i="5"/>
  <c r="G10" i="5" s="1"/>
  <c r="J8" i="5"/>
  <c r="J10" i="5" s="1"/>
  <c r="N8" i="5"/>
  <c r="N10" i="5" s="1"/>
  <c r="R8" i="5"/>
  <c r="R10" i="5" s="1"/>
  <c r="V8" i="5"/>
  <c r="V10" i="5" s="1"/>
  <c r="H8" i="5"/>
  <c r="H10" i="5" s="1"/>
  <c r="C12" i="6"/>
  <c r="W9" i="7"/>
  <c r="D9" i="7"/>
  <c r="D11" i="7" s="1"/>
  <c r="H9" i="7"/>
  <c r="H11" i="7" s="1"/>
  <c r="X9" i="7"/>
  <c r="E9" i="7"/>
  <c r="I9" i="7"/>
  <c r="K9" i="7"/>
  <c r="C9" i="7"/>
  <c r="V9" i="7"/>
  <c r="V11" i="7" s="1"/>
  <c r="W10" i="8"/>
  <c r="W12" i="8" s="1"/>
  <c r="D10" i="8"/>
  <c r="D12" i="8" s="1"/>
  <c r="H10" i="8"/>
  <c r="X10" i="8"/>
  <c r="X12" i="8" s="1"/>
  <c r="E10" i="8"/>
  <c r="E12" i="8" s="1"/>
  <c r="H14" i="9"/>
  <c r="H15" i="9" s="1"/>
  <c r="U14" i="9"/>
  <c r="U43" i="3"/>
  <c r="M43" i="3"/>
  <c r="E43" i="3"/>
  <c r="D9" i="2"/>
  <c r="D10" i="2" s="1"/>
  <c r="W11" i="7"/>
  <c r="C11" i="7"/>
  <c r="V12" i="8"/>
  <c r="E14" i="9"/>
  <c r="X41" i="3"/>
  <c r="X43" i="3" s="1"/>
  <c r="T41" i="3"/>
  <c r="T43" i="3" s="1"/>
  <c r="P41" i="3"/>
  <c r="P43" i="3" s="1"/>
  <c r="L41" i="3"/>
  <c r="H41" i="3"/>
  <c r="H43" i="3" s="1"/>
  <c r="D41" i="3"/>
  <c r="D43" i="3" s="1"/>
  <c r="W42" i="3"/>
  <c r="S42" i="3"/>
  <c r="O42" i="3"/>
  <c r="O43" i="3" s="1"/>
  <c r="K42" i="3"/>
  <c r="K43" i="3" s="1"/>
  <c r="G42" i="3"/>
  <c r="G43" i="3" s="1"/>
  <c r="F10" i="7"/>
  <c r="F11" i="7" s="1"/>
  <c r="X10" i="7"/>
  <c r="E13" i="9"/>
  <c r="Y13" i="9"/>
  <c r="U13" i="9"/>
  <c r="W41" i="3"/>
  <c r="S41" i="3"/>
  <c r="O41" i="3"/>
  <c r="K41" i="3"/>
  <c r="C42" i="3"/>
  <c r="C43" i="3" s="1"/>
  <c r="V42" i="3"/>
  <c r="V43" i="3" s="1"/>
  <c r="R42" i="3"/>
  <c r="R43" i="3" s="1"/>
  <c r="N42" i="3"/>
  <c r="N43" i="3" s="1"/>
  <c r="J42" i="3"/>
  <c r="J43" i="3" s="1"/>
  <c r="I10" i="7"/>
  <c r="I11" i="7" s="1"/>
  <c r="E10" i="7"/>
  <c r="E11" i="7" s="1"/>
  <c r="H13" i="9"/>
  <c r="D13" i="9"/>
  <c r="D15" i="9" s="1"/>
  <c r="I13" i="9"/>
  <c r="T14" i="9"/>
  <c r="R14" i="9"/>
  <c r="P14" i="9"/>
  <c r="N14" i="9"/>
  <c r="L14" i="9"/>
  <c r="J14" i="9"/>
  <c r="J15" i="9" s="1"/>
  <c r="S13" i="9"/>
  <c r="Q13" i="9"/>
  <c r="O13" i="9"/>
  <c r="M13" i="9"/>
  <c r="K13" i="9"/>
  <c r="I14" i="9"/>
  <c r="I15" i="9" s="1"/>
  <c r="S14" i="9"/>
  <c r="Q14" i="9"/>
  <c r="Q15" i="9" s="1"/>
  <c r="O14" i="9"/>
  <c r="O15" i="9" s="1"/>
  <c r="M14" i="9"/>
  <c r="T13" i="9"/>
  <c r="R13" i="9"/>
  <c r="P13" i="9"/>
  <c r="N13" i="9"/>
  <c r="L13" i="9"/>
  <c r="I10" i="8"/>
  <c r="U11" i="8"/>
  <c r="U12" i="8" s="1"/>
  <c r="S11" i="8"/>
  <c r="Q11" i="8"/>
  <c r="O11" i="8"/>
  <c r="O12" i="8" s="1"/>
  <c r="M11" i="8"/>
  <c r="M12" i="8" s="1"/>
  <c r="K11" i="8"/>
  <c r="U10" i="8"/>
  <c r="S10" i="8"/>
  <c r="Q10" i="8"/>
  <c r="O10" i="8"/>
  <c r="M10" i="8"/>
  <c r="K10" i="8"/>
  <c r="I11" i="8"/>
  <c r="I12" i="8" s="1"/>
  <c r="T11" i="8"/>
  <c r="T12" i="8" s="1"/>
  <c r="R11" i="8"/>
  <c r="P11" i="8"/>
  <c r="N11" i="8"/>
  <c r="N12" i="8" s="1"/>
  <c r="L11" i="8"/>
  <c r="L12" i="8" s="1"/>
  <c r="T10" i="8"/>
  <c r="R10" i="8"/>
  <c r="P10" i="8"/>
  <c r="N10" i="8"/>
  <c r="L10" i="8"/>
  <c r="J9" i="7"/>
  <c r="U10" i="7"/>
  <c r="S10" i="7"/>
  <c r="Q10" i="7"/>
  <c r="O10" i="7"/>
  <c r="M10" i="7"/>
  <c r="K10" i="7"/>
  <c r="T9" i="7"/>
  <c r="R9" i="7"/>
  <c r="P9" i="7"/>
  <c r="N9" i="7"/>
  <c r="L9" i="7"/>
  <c r="L11" i="7" s="1"/>
  <c r="J10" i="7"/>
  <c r="J11" i="7" s="1"/>
  <c r="T10" i="7"/>
  <c r="T11" i="7" s="1"/>
  <c r="R10" i="7"/>
  <c r="P10" i="7"/>
  <c r="N10" i="7"/>
  <c r="N11" i="7" s="1"/>
  <c r="U9" i="7"/>
  <c r="S9" i="7"/>
  <c r="Q9" i="7"/>
  <c r="O9" i="7"/>
  <c r="M9" i="7"/>
  <c r="F10" i="6"/>
  <c r="W11" i="6"/>
  <c r="U11" i="6"/>
  <c r="S11" i="6"/>
  <c r="S12" i="6" s="1"/>
  <c r="Q11" i="6"/>
  <c r="Q12" i="6" s="1"/>
  <c r="O11" i="6"/>
  <c r="M11" i="6"/>
  <c r="K11" i="6"/>
  <c r="K12" i="6" s="1"/>
  <c r="I11" i="6"/>
  <c r="I12" i="6" s="1"/>
  <c r="G11" i="6"/>
  <c r="G12" i="6" s="1"/>
  <c r="V10" i="6"/>
  <c r="T10" i="6"/>
  <c r="R10" i="6"/>
  <c r="P10" i="6"/>
  <c r="N10" i="6"/>
  <c r="L10" i="6"/>
  <c r="J10" i="6"/>
  <c r="H10" i="6"/>
  <c r="H12" i="6" s="1"/>
  <c r="F11" i="6"/>
  <c r="F12" i="6" s="1"/>
  <c r="V11" i="6"/>
  <c r="V12" i="6" s="1"/>
  <c r="T11" i="6"/>
  <c r="R11" i="6"/>
  <c r="P11" i="6"/>
  <c r="P12" i="6" s="1"/>
  <c r="N11" i="6"/>
  <c r="N12" i="6" s="1"/>
  <c r="L11" i="6"/>
  <c r="J11" i="6"/>
  <c r="W10" i="6"/>
  <c r="U10" i="6"/>
  <c r="S10" i="6"/>
  <c r="Q10" i="6"/>
  <c r="O10" i="6"/>
  <c r="M10" i="6"/>
  <c r="K10" i="6"/>
  <c r="I10" i="6"/>
  <c r="G8" i="2"/>
  <c r="T8" i="2"/>
  <c r="R8" i="2"/>
  <c r="P8" i="2"/>
  <c r="N8" i="2"/>
  <c r="L8" i="2"/>
  <c r="J8" i="2"/>
  <c r="H8" i="2"/>
  <c r="H10" i="2" s="1"/>
  <c r="U9" i="2"/>
  <c r="U10" i="2" s="1"/>
  <c r="S9" i="2"/>
  <c r="S10" i="2" s="1"/>
  <c r="Q9" i="2"/>
  <c r="O9" i="2"/>
  <c r="M9" i="2"/>
  <c r="M10" i="2" s="1"/>
  <c r="K9" i="2"/>
  <c r="K10" i="2" s="1"/>
  <c r="I9" i="2"/>
  <c r="I10" i="2" s="1"/>
  <c r="U8" i="2"/>
  <c r="S8" i="2"/>
  <c r="Q8" i="2"/>
  <c r="O8" i="2"/>
  <c r="M8" i="2"/>
  <c r="K8" i="2"/>
  <c r="G9" i="2"/>
  <c r="G10" i="2" s="1"/>
  <c r="T9" i="2"/>
  <c r="R9" i="2"/>
  <c r="P9" i="2"/>
  <c r="P10" i="2" s="1"/>
  <c r="N9" i="2"/>
  <c r="N10" i="2" s="1"/>
  <c r="L9" i="2"/>
  <c r="J9" i="2"/>
  <c r="F8" i="1"/>
  <c r="V8" i="1"/>
  <c r="V9" i="1" s="1"/>
  <c r="T8" i="1"/>
  <c r="T9" i="1" s="1"/>
  <c r="R8" i="1"/>
  <c r="P8" i="1"/>
  <c r="N8" i="1"/>
  <c r="N9" i="1" s="1"/>
  <c r="L8" i="1"/>
  <c r="L9" i="1" s="1"/>
  <c r="J8" i="1"/>
  <c r="H8" i="1"/>
  <c r="H9" i="1" s="1"/>
  <c r="W7" i="1"/>
  <c r="U7" i="1"/>
  <c r="S7" i="1"/>
  <c r="Q7" i="1"/>
  <c r="O7" i="1"/>
  <c r="M7" i="1"/>
  <c r="K7" i="1"/>
  <c r="I7" i="1"/>
  <c r="G7" i="1"/>
  <c r="G9" i="1" s="1"/>
  <c r="W8" i="1"/>
  <c r="U8" i="1"/>
  <c r="S8" i="1"/>
  <c r="S9" i="1" s="1"/>
  <c r="Q8" i="1"/>
  <c r="Q9" i="1" s="1"/>
  <c r="O8" i="1"/>
  <c r="M8" i="1"/>
  <c r="K8" i="1"/>
  <c r="K9" i="1" s="1"/>
  <c r="I8" i="1"/>
  <c r="I9" i="1" s="1"/>
  <c r="V7" i="1"/>
  <c r="T7" i="1"/>
  <c r="R7" i="1"/>
  <c r="P7" i="1"/>
  <c r="N7" i="1"/>
  <c r="L7" i="1"/>
  <c r="J7" i="1"/>
  <c r="F7" i="1"/>
  <c r="AA12" i="8" l="1"/>
  <c r="AA43" i="3"/>
  <c r="M11" i="7"/>
  <c r="P9" i="1"/>
  <c r="M12" i="6"/>
  <c r="R15" i="9"/>
  <c r="X11" i="7"/>
  <c r="K15" i="9"/>
  <c r="M9" i="1"/>
  <c r="U9" i="1"/>
  <c r="J9" i="1"/>
  <c r="R9" i="1"/>
  <c r="J10" i="2"/>
  <c r="R10" i="2"/>
  <c r="O10" i="2"/>
  <c r="J12" i="6"/>
  <c r="AA12" i="6" s="1"/>
  <c r="R12" i="6"/>
  <c r="O12" i="6"/>
  <c r="W12" i="6"/>
  <c r="P11" i="7"/>
  <c r="Q11" i="7"/>
  <c r="R12" i="8"/>
  <c r="Q12" i="8"/>
  <c r="S15" i="9"/>
  <c r="L15" i="9"/>
  <c r="T15" i="9"/>
  <c r="S43" i="3"/>
  <c r="E15" i="9"/>
  <c r="AA15" i="9" s="1"/>
  <c r="U11" i="7"/>
  <c r="P15" i="9"/>
  <c r="F9" i="1"/>
  <c r="U12" i="6"/>
  <c r="O11" i="7"/>
  <c r="P12" i="8"/>
  <c r="O9" i="1"/>
  <c r="W9" i="1"/>
  <c r="L10" i="2"/>
  <c r="T10" i="2"/>
  <c r="Q10" i="2"/>
  <c r="L12" i="6"/>
  <c r="T12" i="6"/>
  <c r="R11" i="7"/>
  <c r="K11" i="7"/>
  <c r="AA11" i="7" s="1"/>
  <c r="S11" i="7"/>
  <c r="K12" i="8"/>
  <c r="S12" i="8"/>
  <c r="M15" i="9"/>
  <c r="N15" i="9"/>
  <c r="W43" i="3"/>
  <c r="U15" i="9"/>
  <c r="AA10" i="5"/>
  <c r="AA10" i="2"/>
  <c r="Z9" i="1" l="1"/>
</calcChain>
</file>

<file path=xl/sharedStrings.xml><?xml version="1.0" encoding="utf-8"?>
<sst xmlns="http://schemas.openxmlformats.org/spreadsheetml/2006/main" count="42" uniqueCount="18">
  <si>
    <t>Provete 68 Topo</t>
  </si>
  <si>
    <t>Provete 68 Base</t>
  </si>
  <si>
    <t>Provete 67 Base</t>
  </si>
  <si>
    <t>Provete 67 Topo</t>
  </si>
  <si>
    <t>Provete 69 Topo</t>
  </si>
  <si>
    <t>Provete 69 Base</t>
  </si>
  <si>
    <t>Provete 70 Base</t>
  </si>
  <si>
    <t>Provete 70 Topo</t>
  </si>
  <si>
    <t>Provete 71 Base</t>
  </si>
  <si>
    <t>Provete 71 Topo</t>
  </si>
  <si>
    <t>Provete 72 Base</t>
  </si>
  <si>
    <t>Provete 72 Topo</t>
  </si>
  <si>
    <t>Provete 73 Base</t>
  </si>
  <si>
    <t>Provete 73 Topo</t>
  </si>
  <si>
    <t>Provete 74 Topo</t>
  </si>
  <si>
    <t>Provete 74 Base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</si>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</sst>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'Provete 67'!$A$3</c:f>
              <c:strCache>
                <c:ptCount val="1"/>
                <c:pt idx="0">
                  <c:v>Provete 67 Base</c:v>
                </c:pt>
              </c:strCache>
            </c:strRef>
          </c:tx>
          <c:invertIfNegative val="0"/>
          <c:cat>
            <c:numRef>
              <c:f>'Provete 67'!$B$2:$X$2</c:f>
              <c:numCache>
                <c:formatCode>General</c:formatCode>
                <c:ptCount val="23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cat>
          <c:val>
            <c:numRef>
              <c:f>'Provete 67'!$B$3:$X$3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72</c:v>
                </c:pt>
                <c:pt idx="7">
                  <c:v>636</c:v>
                </c:pt>
                <c:pt idx="8">
                  <c:v>902</c:v>
                </c:pt>
                <c:pt idx="9">
                  <c:v>2623</c:v>
                </c:pt>
                <c:pt idx="10">
                  <c:v>4555</c:v>
                </c:pt>
                <c:pt idx="11">
                  <c:v>6239</c:v>
                </c:pt>
                <c:pt idx="12">
                  <c:v>5376</c:v>
                </c:pt>
                <c:pt idx="13">
                  <c:v>4744</c:v>
                </c:pt>
                <c:pt idx="14">
                  <c:v>3272</c:v>
                </c:pt>
                <c:pt idx="15">
                  <c:v>1585</c:v>
                </c:pt>
                <c:pt idx="16">
                  <c:v>614</c:v>
                </c:pt>
                <c:pt idx="17">
                  <c:v>724</c:v>
                </c:pt>
                <c:pt idx="18">
                  <c:v>521</c:v>
                </c:pt>
                <c:pt idx="19">
                  <c:v>518</c:v>
                </c:pt>
                <c:pt idx="20">
                  <c:v>132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'Provete 67'!$A$4</c:f>
              <c:strCache>
                <c:ptCount val="1"/>
                <c:pt idx="0">
                  <c:v>Provete 67 Topo</c:v>
                </c:pt>
              </c:strCache>
            </c:strRef>
          </c:tx>
          <c:invertIfNegative val="0"/>
          <c:cat>
            <c:numRef>
              <c:f>'Provete 67'!$B$2:$X$2</c:f>
              <c:numCache>
                <c:formatCode>General</c:formatCode>
                <c:ptCount val="23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cat>
          <c:val>
            <c:numRef>
              <c:f>'Provete 67'!$B$4:$X$4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</c:v>
                </c:pt>
                <c:pt idx="5">
                  <c:v>329</c:v>
                </c:pt>
                <c:pt idx="6">
                  <c:v>689</c:v>
                </c:pt>
                <c:pt idx="7">
                  <c:v>613</c:v>
                </c:pt>
                <c:pt idx="8">
                  <c:v>986</c:v>
                </c:pt>
                <c:pt idx="9">
                  <c:v>1016</c:v>
                </c:pt>
                <c:pt idx="10">
                  <c:v>2716</c:v>
                </c:pt>
                <c:pt idx="11">
                  <c:v>3525</c:v>
                </c:pt>
                <c:pt idx="12">
                  <c:v>4267</c:v>
                </c:pt>
                <c:pt idx="13">
                  <c:v>3986</c:v>
                </c:pt>
                <c:pt idx="14">
                  <c:v>3839</c:v>
                </c:pt>
                <c:pt idx="15">
                  <c:v>3001</c:v>
                </c:pt>
                <c:pt idx="16">
                  <c:v>1023</c:v>
                </c:pt>
                <c:pt idx="17">
                  <c:v>182</c:v>
                </c:pt>
                <c:pt idx="18">
                  <c:v>30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2487392"/>
        <c:axId val="1112479232"/>
      </c:barChart>
      <c:catAx>
        <c:axId val="111248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2479232"/>
        <c:crosses val="autoZero"/>
        <c:auto val="1"/>
        <c:lblAlgn val="ctr"/>
        <c:lblOffset val="100"/>
        <c:noMultiLvlLbl val="0"/>
      </c:catAx>
      <c:valAx>
        <c:axId val="111247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48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'Provete 71'!$B$6</c:f>
              <c:strCache>
                <c:ptCount val="1"/>
                <c:pt idx="0">
                  <c:v>Provete 71 Base</c:v>
                </c:pt>
              </c:strCache>
            </c:strRef>
          </c:tx>
          <c:invertIfNegative val="0"/>
          <c:cat>
            <c:numRef>
              <c:f>'Provete 71'!$C$5:$Y$5</c:f>
              <c:numCache>
                <c:formatCode>General</c:formatCode>
                <c:ptCount val="23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cat>
          <c:val>
            <c:numRef>
              <c:f>'Provete 71'!$C$6:$Y$6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74</c:v>
                </c:pt>
                <c:pt idx="4">
                  <c:v>180</c:v>
                </c:pt>
                <c:pt idx="5">
                  <c:v>208</c:v>
                </c:pt>
                <c:pt idx="6">
                  <c:v>259</c:v>
                </c:pt>
                <c:pt idx="7">
                  <c:v>235</c:v>
                </c:pt>
                <c:pt idx="8">
                  <c:v>463</c:v>
                </c:pt>
                <c:pt idx="9">
                  <c:v>1929</c:v>
                </c:pt>
                <c:pt idx="10">
                  <c:v>4934</c:v>
                </c:pt>
                <c:pt idx="11">
                  <c:v>6247</c:v>
                </c:pt>
                <c:pt idx="12">
                  <c:v>9287</c:v>
                </c:pt>
                <c:pt idx="13">
                  <c:v>9193</c:v>
                </c:pt>
                <c:pt idx="14">
                  <c:v>3231</c:v>
                </c:pt>
                <c:pt idx="15">
                  <c:v>728</c:v>
                </c:pt>
                <c:pt idx="16">
                  <c:v>366</c:v>
                </c:pt>
                <c:pt idx="17">
                  <c:v>427</c:v>
                </c:pt>
                <c:pt idx="18">
                  <c:v>675</c:v>
                </c:pt>
                <c:pt idx="19">
                  <c:v>529</c:v>
                </c:pt>
                <c:pt idx="20">
                  <c:v>158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'Provete 71'!$B$7</c:f>
              <c:strCache>
                <c:ptCount val="1"/>
                <c:pt idx="0">
                  <c:v>Provete 71 Topo</c:v>
                </c:pt>
              </c:strCache>
            </c:strRef>
          </c:tx>
          <c:invertIfNegative val="0"/>
          <c:cat>
            <c:numRef>
              <c:f>'Provete 71'!$C$5:$Y$5</c:f>
              <c:numCache>
                <c:formatCode>General</c:formatCode>
                <c:ptCount val="23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cat>
          <c:val>
            <c:numRef>
              <c:f>'Provete 71'!$C$7:$Y$7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167</c:v>
                </c:pt>
                <c:pt idx="6">
                  <c:v>543</c:v>
                </c:pt>
                <c:pt idx="7">
                  <c:v>399</c:v>
                </c:pt>
                <c:pt idx="8">
                  <c:v>325</c:v>
                </c:pt>
                <c:pt idx="9">
                  <c:v>609</c:v>
                </c:pt>
                <c:pt idx="10">
                  <c:v>2821</c:v>
                </c:pt>
                <c:pt idx="11">
                  <c:v>7294</c:v>
                </c:pt>
                <c:pt idx="12">
                  <c:v>8727</c:v>
                </c:pt>
                <c:pt idx="13">
                  <c:v>6077</c:v>
                </c:pt>
                <c:pt idx="14">
                  <c:v>4390</c:v>
                </c:pt>
                <c:pt idx="15">
                  <c:v>2093</c:v>
                </c:pt>
                <c:pt idx="16">
                  <c:v>364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413312"/>
        <c:axId val="1215410048"/>
      </c:barChart>
      <c:catAx>
        <c:axId val="121541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5410048"/>
        <c:crosses val="autoZero"/>
        <c:auto val="1"/>
        <c:lblAlgn val="ctr"/>
        <c:lblOffset val="100"/>
        <c:tickMarkSkip val="1"/>
        <c:noMultiLvlLbl val="0"/>
      </c:catAx>
      <c:valAx>
        <c:axId val="121541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541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78227503786966"/>
          <c:y val="5.0011349932609778E-2"/>
          <c:w val="0.83255365486784227"/>
          <c:h val="0.706512733205646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'Provete 71'!$B$10</c:f>
              <c:strCache>
                <c:ptCount val="1"/>
                <c:pt idx="0">
                  <c:v>Provete 71 Base</c:v>
                </c:pt>
              </c:strCache>
            </c:strRef>
          </c:tx>
          <c:invertIfNegative val="0"/>
          <c:cat>
            <c:numRef>
              <c:f>'Provete 71'!$C$9:$Y$9</c:f>
              <c:numCache>
                <c:formatCode>General</c:formatCode>
                <c:ptCount val="23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cat>
          <c:val>
            <c:numRef>
              <c:f>'Provete 71'!$C$10:$Y$10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1.891470490504307E-3</c:v>
                </c:pt>
                <c:pt idx="4">
                  <c:v>4.6008741660915576E-3</c:v>
                </c:pt>
                <c:pt idx="5">
                  <c:v>5.3165657030391326E-3</c:v>
                </c:pt>
                <c:pt idx="6">
                  <c:v>6.6201467167650739E-3</c:v>
                </c:pt>
                <c:pt idx="7">
                  <c:v>6.0066968279528666E-3</c:v>
                </c:pt>
                <c:pt idx="8">
                  <c:v>1.183447077166884E-2</c:v>
                </c:pt>
                <c:pt idx="9">
                  <c:v>4.9306034813281191E-2</c:v>
                </c:pt>
                <c:pt idx="10">
                  <c:v>0.12611507297497634</c:v>
                </c:pt>
                <c:pt idx="11">
                  <c:v>0.15967589397541088</c:v>
                </c:pt>
                <c:pt idx="12">
                  <c:v>0.23737954655829052</c:v>
                </c:pt>
                <c:pt idx="13">
                  <c:v>0.23497686782710936</c:v>
                </c:pt>
                <c:pt idx="14">
                  <c:v>8.2585691281343451E-2</c:v>
                </c:pt>
                <c:pt idx="15">
                  <c:v>1.8607979960636966E-2</c:v>
                </c:pt>
                <c:pt idx="16">
                  <c:v>9.3551108043861669E-3</c:v>
                </c:pt>
                <c:pt idx="17">
                  <c:v>1.0914295938450528E-2</c:v>
                </c:pt>
                <c:pt idx="18">
                  <c:v>1.725327812284334E-2</c:v>
                </c:pt>
                <c:pt idx="19">
                  <c:v>1.3521457965902411E-2</c:v>
                </c:pt>
                <c:pt idx="20">
                  <c:v>4.0385451013470334E-3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'Provete 71'!$B$11</c:f>
              <c:strCache>
                <c:ptCount val="1"/>
                <c:pt idx="0">
                  <c:v>Provete 71 Topo</c:v>
                </c:pt>
              </c:strCache>
            </c:strRef>
          </c:tx>
          <c:invertIfNegative val="0"/>
          <c:cat>
            <c:numRef>
              <c:f>'Provete 71'!$C$9:$Y$9</c:f>
              <c:numCache>
                <c:formatCode>General</c:formatCode>
                <c:ptCount val="23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cat>
          <c:val>
            <c:numRef>
              <c:f>'Provete 71'!$C$11:$Y$11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2.9577048210588582E-5</c:v>
                </c:pt>
                <c:pt idx="5">
                  <c:v>4.9393670511682936E-3</c:v>
                </c:pt>
                <c:pt idx="6">
                  <c:v>1.60603371783496E-2</c:v>
                </c:pt>
                <c:pt idx="7">
                  <c:v>1.1801242236024845E-2</c:v>
                </c:pt>
                <c:pt idx="8">
                  <c:v>9.6125406684412894E-3</c:v>
                </c:pt>
                <c:pt idx="9">
                  <c:v>1.8012422360248446E-2</c:v>
                </c:pt>
                <c:pt idx="10">
                  <c:v>8.3436853002070391E-2</c:v>
                </c:pt>
                <c:pt idx="11">
                  <c:v>0.21573498964803312</c:v>
                </c:pt>
                <c:pt idx="12">
                  <c:v>0.25811889973380658</c:v>
                </c:pt>
                <c:pt idx="13">
                  <c:v>0.17973972197574681</c:v>
                </c:pt>
                <c:pt idx="14">
                  <c:v>0.12984324164448388</c:v>
                </c:pt>
                <c:pt idx="15">
                  <c:v>6.1904761904761907E-2</c:v>
                </c:pt>
                <c:pt idx="16">
                  <c:v>1.0766045548654244E-2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750512"/>
        <c:axId val="1343748880"/>
      </c:barChart>
      <c:catAx>
        <c:axId val="134375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Altura rugosidade [mm]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3748880"/>
        <c:crosses val="autoZero"/>
        <c:auto val="1"/>
        <c:lblAlgn val="ctr"/>
        <c:lblOffset val="100"/>
        <c:noMultiLvlLbl val="0"/>
      </c:catAx>
      <c:valAx>
        <c:axId val="1343748880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Frequência relativa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3750512"/>
        <c:crosses val="autoZero"/>
        <c:crossBetween val="between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7026661019490793"/>
          <c:y val="6.7194083847627151E-2"/>
          <c:w val="0.2578439999042702"/>
          <c:h val="0.1629091296020429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'Provete 72'!$B$5</c:f>
              <c:strCache>
                <c:ptCount val="1"/>
                <c:pt idx="0">
                  <c:v>Provete 72 Base</c:v>
                </c:pt>
              </c:strCache>
            </c:strRef>
          </c:tx>
          <c:invertIfNegative val="0"/>
          <c:cat>
            <c:numRef>
              <c:f>'Provete 72'!$C$4:$Y$4</c:f>
              <c:numCache>
                <c:formatCode>General</c:formatCode>
                <c:ptCount val="23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cat>
          <c:val>
            <c:numRef>
              <c:f>'Provete 72'!$C$5:$Y$5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152</c:v>
                </c:pt>
                <c:pt idx="8">
                  <c:v>737</c:v>
                </c:pt>
                <c:pt idx="9">
                  <c:v>3582</c:v>
                </c:pt>
                <c:pt idx="10">
                  <c:v>5042</c:v>
                </c:pt>
                <c:pt idx="11">
                  <c:v>7089</c:v>
                </c:pt>
                <c:pt idx="12">
                  <c:v>6151</c:v>
                </c:pt>
                <c:pt idx="13">
                  <c:v>5858</c:v>
                </c:pt>
                <c:pt idx="14">
                  <c:v>3660</c:v>
                </c:pt>
                <c:pt idx="15">
                  <c:v>2555</c:v>
                </c:pt>
                <c:pt idx="16">
                  <c:v>1162</c:v>
                </c:pt>
                <c:pt idx="17">
                  <c:v>679</c:v>
                </c:pt>
                <c:pt idx="18">
                  <c:v>359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'Provete 72'!$B$6</c:f>
              <c:strCache>
                <c:ptCount val="1"/>
                <c:pt idx="0">
                  <c:v>Provete 72 Topo</c:v>
                </c:pt>
              </c:strCache>
            </c:strRef>
          </c:tx>
          <c:invertIfNegative val="0"/>
          <c:cat>
            <c:numRef>
              <c:f>'Provete 72'!$C$4:$Y$4</c:f>
              <c:numCache>
                <c:formatCode>General</c:formatCode>
                <c:ptCount val="23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cat>
          <c:val>
            <c:numRef>
              <c:f>'Provete 72'!$C$6:$Y$6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443</c:v>
                </c:pt>
                <c:pt idx="9">
                  <c:v>1312</c:v>
                </c:pt>
                <c:pt idx="10">
                  <c:v>3652</c:v>
                </c:pt>
                <c:pt idx="11">
                  <c:v>7115</c:v>
                </c:pt>
                <c:pt idx="12">
                  <c:v>7638</c:v>
                </c:pt>
                <c:pt idx="13">
                  <c:v>4983</c:v>
                </c:pt>
                <c:pt idx="14">
                  <c:v>2970</c:v>
                </c:pt>
                <c:pt idx="15">
                  <c:v>2112</c:v>
                </c:pt>
                <c:pt idx="16">
                  <c:v>736</c:v>
                </c:pt>
                <c:pt idx="17">
                  <c:v>54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413856"/>
        <c:axId val="1215420928"/>
      </c:barChart>
      <c:catAx>
        <c:axId val="121541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5420928"/>
        <c:crosses val="autoZero"/>
        <c:auto val="1"/>
        <c:lblAlgn val="ctr"/>
        <c:lblOffset val="100"/>
        <c:noMultiLvlLbl val="0"/>
      </c:catAx>
      <c:valAx>
        <c:axId val="121542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541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'Provete 72'!$B$9</c:f>
              <c:strCache>
                <c:ptCount val="1"/>
                <c:pt idx="0">
                  <c:v>Provete 72 Base</c:v>
                </c:pt>
              </c:strCache>
            </c:strRef>
          </c:tx>
          <c:invertIfNegative val="0"/>
          <c:cat>
            <c:numRef>
              <c:f>'Provete 72'!$C$8:$Y$8</c:f>
              <c:numCache>
                <c:formatCode>General</c:formatCode>
                <c:ptCount val="23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cat>
          <c:val>
            <c:numRef>
              <c:f>'Provete 72'!$C$9:$Y$9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4.1052233565602551E-3</c:v>
                </c:pt>
                <c:pt idx="8">
                  <c:v>1.9904931669637551E-2</c:v>
                </c:pt>
                <c:pt idx="9">
                  <c:v>9.6742829363150221E-2</c:v>
                </c:pt>
                <c:pt idx="10">
                  <c:v>0.13617458002484739</c:v>
                </c:pt>
                <c:pt idx="11">
                  <c:v>0.19146005509641872</c:v>
                </c:pt>
                <c:pt idx="12">
                  <c:v>0.16612650569869822</c:v>
                </c:pt>
                <c:pt idx="13">
                  <c:v>0.15821314751796034</c:v>
                </c:pt>
                <c:pt idx="14">
                  <c:v>9.8849457138227195E-2</c:v>
                </c:pt>
                <c:pt idx="15">
                  <c:v>6.9005563657970073E-2</c:v>
                </c:pt>
                <c:pt idx="16">
                  <c:v>3.138335223896721E-2</c:v>
                </c:pt>
                <c:pt idx="17">
                  <c:v>1.8338464862529033E-2</c:v>
                </c:pt>
                <c:pt idx="18">
                  <c:v>9.6958893750337602E-3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'Provete 72'!$B$10</c:f>
              <c:strCache>
                <c:ptCount val="1"/>
                <c:pt idx="0">
                  <c:v>Provete 72 Topo</c:v>
                </c:pt>
              </c:strCache>
            </c:strRef>
          </c:tx>
          <c:invertIfNegative val="0"/>
          <c:cat>
            <c:numRef>
              <c:f>'Provete 72'!$C$8:$Y$8</c:f>
              <c:numCache>
                <c:formatCode>General</c:formatCode>
                <c:ptCount val="23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cat>
          <c:val>
            <c:numRef>
              <c:f>'Provete 72'!$C$10:$Y$10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6.4480768610761835E-5</c:v>
                </c:pt>
                <c:pt idx="8">
                  <c:v>1.4282490247283747E-2</c:v>
                </c:pt>
                <c:pt idx="9">
                  <c:v>4.2299384208659765E-2</c:v>
                </c:pt>
                <c:pt idx="10">
                  <c:v>0.11774188348325113</c:v>
                </c:pt>
                <c:pt idx="11">
                  <c:v>0.22939033433278525</c:v>
                </c:pt>
                <c:pt idx="12">
                  <c:v>0.24625205532449948</c:v>
                </c:pt>
                <c:pt idx="13">
                  <c:v>0.16065383499371313</c:v>
                </c:pt>
                <c:pt idx="14">
                  <c:v>9.5753941386981331E-2</c:v>
                </c:pt>
                <c:pt idx="15">
                  <c:v>6.8091691652964498E-2</c:v>
                </c:pt>
                <c:pt idx="16">
                  <c:v>2.3728922848760357E-2</c:v>
                </c:pt>
                <c:pt idx="17">
                  <c:v>1.7409807524905697E-3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415488"/>
        <c:axId val="1215416032"/>
      </c:barChart>
      <c:catAx>
        <c:axId val="121541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5416032"/>
        <c:crosses val="autoZero"/>
        <c:auto val="1"/>
        <c:lblAlgn val="ctr"/>
        <c:lblOffset val="100"/>
        <c:noMultiLvlLbl val="0"/>
      </c:catAx>
      <c:valAx>
        <c:axId val="121541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541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'Provete 73'!$B$6</c:f>
              <c:strCache>
                <c:ptCount val="1"/>
                <c:pt idx="0">
                  <c:v>Provete 73 Base</c:v>
                </c:pt>
              </c:strCache>
            </c:strRef>
          </c:tx>
          <c:invertIfNegative val="0"/>
          <c:cat>
            <c:numRef>
              <c:f>'Provete 73'!$C$5:$Y$5</c:f>
              <c:numCache>
                <c:formatCode>General</c:formatCode>
                <c:ptCount val="23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cat>
          <c:val>
            <c:numRef>
              <c:f>'Provete 73'!$C$6:$Y$6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146</c:v>
                </c:pt>
                <c:pt idx="7">
                  <c:v>487</c:v>
                </c:pt>
                <c:pt idx="8">
                  <c:v>1303</c:v>
                </c:pt>
                <c:pt idx="9">
                  <c:v>1695</c:v>
                </c:pt>
                <c:pt idx="10">
                  <c:v>3125</c:v>
                </c:pt>
                <c:pt idx="11">
                  <c:v>5132</c:v>
                </c:pt>
                <c:pt idx="12">
                  <c:v>6227</c:v>
                </c:pt>
                <c:pt idx="13">
                  <c:v>3789</c:v>
                </c:pt>
                <c:pt idx="14">
                  <c:v>1171</c:v>
                </c:pt>
                <c:pt idx="15">
                  <c:v>1339</c:v>
                </c:pt>
                <c:pt idx="16">
                  <c:v>1505</c:v>
                </c:pt>
                <c:pt idx="17">
                  <c:v>1383</c:v>
                </c:pt>
                <c:pt idx="18">
                  <c:v>359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'Provete 73'!$B$7</c:f>
              <c:strCache>
                <c:ptCount val="1"/>
                <c:pt idx="0">
                  <c:v>Provete 73 Topo</c:v>
                </c:pt>
              </c:strCache>
            </c:strRef>
          </c:tx>
          <c:invertIfNegative val="0"/>
          <c:cat>
            <c:numRef>
              <c:f>'Provete 73'!$C$5:$Y$5</c:f>
              <c:numCache>
                <c:formatCode>General</c:formatCode>
                <c:ptCount val="23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cat>
          <c:val>
            <c:numRef>
              <c:f>'Provete 73'!$C$7:$Y$7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346</c:v>
                </c:pt>
                <c:pt idx="7">
                  <c:v>1228</c:v>
                </c:pt>
                <c:pt idx="8">
                  <c:v>1079</c:v>
                </c:pt>
                <c:pt idx="9">
                  <c:v>833</c:v>
                </c:pt>
                <c:pt idx="10">
                  <c:v>820</c:v>
                </c:pt>
                <c:pt idx="11">
                  <c:v>3048</c:v>
                </c:pt>
                <c:pt idx="12">
                  <c:v>4579</c:v>
                </c:pt>
                <c:pt idx="13">
                  <c:v>4129</c:v>
                </c:pt>
                <c:pt idx="14">
                  <c:v>2152</c:v>
                </c:pt>
                <c:pt idx="15">
                  <c:v>991</c:v>
                </c:pt>
                <c:pt idx="16">
                  <c:v>1030</c:v>
                </c:pt>
                <c:pt idx="17">
                  <c:v>534</c:v>
                </c:pt>
                <c:pt idx="18">
                  <c:v>207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498944"/>
        <c:axId val="1215501664"/>
      </c:barChart>
      <c:catAx>
        <c:axId val="121549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5501664"/>
        <c:crosses val="autoZero"/>
        <c:auto val="1"/>
        <c:lblAlgn val="ctr"/>
        <c:lblOffset val="100"/>
        <c:noMultiLvlLbl val="0"/>
      </c:catAx>
      <c:valAx>
        <c:axId val="121550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549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'Provete 73'!$B$10</c:f>
              <c:strCache>
                <c:ptCount val="1"/>
                <c:pt idx="0">
                  <c:v>Provete 73 Base</c:v>
                </c:pt>
              </c:strCache>
            </c:strRef>
          </c:tx>
          <c:invertIfNegative val="0"/>
          <c:cat>
            <c:numRef>
              <c:f>'Provete 73'!$C$9:$Y$9</c:f>
              <c:numCache>
                <c:formatCode>General</c:formatCode>
                <c:ptCount val="23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cat>
          <c:val>
            <c:numRef>
              <c:f>'Provete 73'!$C$10:$Y$10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5.2781895086945517E-3</c:v>
                </c:pt>
                <c:pt idx="7">
                  <c:v>1.7606015689960595E-2</c:v>
                </c:pt>
                <c:pt idx="8">
                  <c:v>4.7106033765952064E-2</c:v>
                </c:pt>
                <c:pt idx="9">
                  <c:v>6.1277611076967574E-2</c:v>
                </c:pt>
                <c:pt idx="10">
                  <c:v>0.11297494667582517</c:v>
                </c:pt>
                <c:pt idx="11">
                  <c:v>0.18553197642890712</c:v>
                </c:pt>
                <c:pt idx="12">
                  <c:v>0.22511839774411627</c:v>
                </c:pt>
                <c:pt idx="13">
                  <c:v>0.13697986334550449</c:v>
                </c:pt>
                <c:pt idx="14">
                  <c:v>4.233397201836521E-2</c:v>
                </c:pt>
                <c:pt idx="15">
                  <c:v>4.8407505151657565E-2</c:v>
                </c:pt>
                <c:pt idx="16">
                  <c:v>5.4408734319077404E-2</c:v>
                </c:pt>
                <c:pt idx="17">
                  <c:v>4.9998192400853188E-2</c:v>
                </c:pt>
                <c:pt idx="18">
                  <c:v>1.2978561874118796E-2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'Provete 73'!$B$11</c:f>
              <c:strCache>
                <c:ptCount val="1"/>
                <c:pt idx="0">
                  <c:v>Provete 73 Topo</c:v>
                </c:pt>
              </c:strCache>
            </c:strRef>
          </c:tx>
          <c:invertIfNegative val="0"/>
          <c:cat>
            <c:numRef>
              <c:f>'Provete 73'!$C$9:$Y$9</c:f>
              <c:numCache>
                <c:formatCode>General</c:formatCode>
                <c:ptCount val="23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cat>
          <c:val>
            <c:numRef>
              <c:f>'Provete 73'!$C$11:$Y$11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1.6495041952707856E-2</c:v>
                </c:pt>
                <c:pt idx="7">
                  <c:v>5.8543096872616322E-2</c:v>
                </c:pt>
                <c:pt idx="8">
                  <c:v>5.1439740655987796E-2</c:v>
                </c:pt>
                <c:pt idx="9">
                  <c:v>3.9712051868802438E-2</c:v>
                </c:pt>
                <c:pt idx="10">
                  <c:v>3.9092295957284515E-2</c:v>
                </c:pt>
                <c:pt idx="11">
                  <c:v>0.14530892448512586</c:v>
                </c:pt>
                <c:pt idx="12">
                  <c:v>0.21829710144927536</c:v>
                </c:pt>
                <c:pt idx="13">
                  <c:v>0.1968440122044241</c:v>
                </c:pt>
                <c:pt idx="14">
                  <c:v>0.10259344012204424</c:v>
                </c:pt>
                <c:pt idx="15">
                  <c:v>4.7244469870327994E-2</c:v>
                </c:pt>
                <c:pt idx="16">
                  <c:v>4.9103737604881771E-2</c:v>
                </c:pt>
                <c:pt idx="17">
                  <c:v>2.5457665903890161E-2</c:v>
                </c:pt>
                <c:pt idx="18">
                  <c:v>9.8684210526315784E-3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500576"/>
        <c:axId val="1215506016"/>
      </c:barChart>
      <c:catAx>
        <c:axId val="121550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5506016"/>
        <c:crosses val="autoZero"/>
        <c:auto val="1"/>
        <c:lblAlgn val="ctr"/>
        <c:lblOffset val="100"/>
        <c:noMultiLvlLbl val="0"/>
      </c:catAx>
      <c:valAx>
        <c:axId val="12155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550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'Provete 74'!$B$9</c:f>
              <c:strCache>
                <c:ptCount val="1"/>
                <c:pt idx="0">
                  <c:v>Provete 74 Base</c:v>
                </c:pt>
              </c:strCache>
            </c:strRef>
          </c:tx>
          <c:invertIfNegative val="0"/>
          <c:cat>
            <c:numRef>
              <c:f>'Provete 74'!$C$8:$Y$8</c:f>
              <c:numCache>
                <c:formatCode>General</c:formatCode>
                <c:ptCount val="23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cat>
          <c:val>
            <c:numRef>
              <c:f>'Provete 74'!$C$9:$Y$9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47</c:v>
                </c:pt>
                <c:pt idx="8">
                  <c:v>141</c:v>
                </c:pt>
                <c:pt idx="9">
                  <c:v>1298</c:v>
                </c:pt>
                <c:pt idx="10">
                  <c:v>3928</c:v>
                </c:pt>
                <c:pt idx="11">
                  <c:v>5600</c:v>
                </c:pt>
                <c:pt idx="12">
                  <c:v>8078</c:v>
                </c:pt>
                <c:pt idx="13">
                  <c:v>6418</c:v>
                </c:pt>
                <c:pt idx="14">
                  <c:v>2926</c:v>
                </c:pt>
                <c:pt idx="15">
                  <c:v>1292</c:v>
                </c:pt>
                <c:pt idx="16">
                  <c:v>334</c:v>
                </c:pt>
                <c:pt idx="17">
                  <c:v>45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'Provete 74'!$B$10</c:f>
              <c:strCache>
                <c:ptCount val="1"/>
                <c:pt idx="0">
                  <c:v>Provete 74 Topo</c:v>
                </c:pt>
              </c:strCache>
            </c:strRef>
          </c:tx>
          <c:invertIfNegative val="0"/>
          <c:cat>
            <c:numRef>
              <c:f>'Provete 74'!$C$8:$Y$8</c:f>
              <c:numCache>
                <c:formatCode>General</c:formatCode>
                <c:ptCount val="23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cat>
          <c:val>
            <c:numRef>
              <c:f>'Provete 74'!$C$10:$Y$10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301</c:v>
                </c:pt>
                <c:pt idx="9">
                  <c:v>794</c:v>
                </c:pt>
                <c:pt idx="10">
                  <c:v>2176</c:v>
                </c:pt>
                <c:pt idx="11">
                  <c:v>4528</c:v>
                </c:pt>
                <c:pt idx="12">
                  <c:v>8171</c:v>
                </c:pt>
                <c:pt idx="13">
                  <c:v>5012</c:v>
                </c:pt>
                <c:pt idx="14">
                  <c:v>2869</c:v>
                </c:pt>
                <c:pt idx="15">
                  <c:v>551</c:v>
                </c:pt>
                <c:pt idx="16">
                  <c:v>18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511456"/>
        <c:axId val="1215507648"/>
      </c:barChart>
      <c:catAx>
        <c:axId val="121551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5507648"/>
        <c:crosses val="autoZero"/>
        <c:auto val="1"/>
        <c:lblAlgn val="ctr"/>
        <c:lblOffset val="100"/>
        <c:noMultiLvlLbl val="0"/>
      </c:catAx>
      <c:valAx>
        <c:axId val="121550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551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'Provete 74'!$B$13</c:f>
              <c:strCache>
                <c:ptCount val="1"/>
                <c:pt idx="0">
                  <c:v>Provete 74 Base</c:v>
                </c:pt>
              </c:strCache>
            </c:strRef>
          </c:tx>
          <c:invertIfNegative val="0"/>
          <c:cat>
            <c:numRef>
              <c:f>'Provete 74'!$C$12:$Y$12</c:f>
              <c:numCache>
                <c:formatCode>General</c:formatCode>
                <c:ptCount val="23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cat>
          <c:val>
            <c:numRef>
              <c:f>'Provete 74'!$C$13:$Y$13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3.3213763783711972E-5</c:v>
                </c:pt>
                <c:pt idx="7">
                  <c:v>1.5610468978344626E-3</c:v>
                </c:pt>
                <c:pt idx="8">
                  <c:v>4.6831406935033881E-3</c:v>
                </c:pt>
                <c:pt idx="9">
                  <c:v>4.3111465391258139E-2</c:v>
                </c:pt>
                <c:pt idx="10">
                  <c:v>0.13046366414242061</c:v>
                </c:pt>
                <c:pt idx="11">
                  <c:v>0.18599707718878702</c:v>
                </c:pt>
                <c:pt idx="12">
                  <c:v>0.26830078384482531</c:v>
                </c:pt>
                <c:pt idx="13">
                  <c:v>0.21316593596386343</c:v>
                </c:pt>
                <c:pt idx="14">
                  <c:v>9.7183472831141218E-2</c:v>
                </c:pt>
                <c:pt idx="15">
                  <c:v>4.2912182808555868E-2</c:v>
                </c:pt>
                <c:pt idx="16">
                  <c:v>1.1093397103759797E-2</c:v>
                </c:pt>
                <c:pt idx="17">
                  <c:v>1.4946193702670386E-3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'Provete 74'!$B$14</c:f>
              <c:strCache>
                <c:ptCount val="1"/>
                <c:pt idx="0">
                  <c:v>Provete 74 Topo</c:v>
                </c:pt>
              </c:strCache>
            </c:strRef>
          </c:tx>
          <c:invertIfNegative val="0"/>
          <c:cat>
            <c:numRef>
              <c:f>'Provete 74'!$C$12:$Y$12</c:f>
              <c:numCache>
                <c:formatCode>General</c:formatCode>
                <c:ptCount val="23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cat>
          <c:val>
            <c:numRef>
              <c:f>'Provete 74'!$C$14:$Y$14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1.2325962325962326E-2</c:v>
                </c:pt>
                <c:pt idx="9">
                  <c:v>3.2514332514332514E-2</c:v>
                </c:pt>
                <c:pt idx="10">
                  <c:v>8.91072891072891E-2</c:v>
                </c:pt>
                <c:pt idx="11">
                  <c:v>0.18542178542178542</c:v>
                </c:pt>
                <c:pt idx="12">
                  <c:v>0.33460278460278459</c:v>
                </c:pt>
                <c:pt idx="13">
                  <c:v>0.20524160524160523</c:v>
                </c:pt>
                <c:pt idx="14">
                  <c:v>0.11748566748566748</c:v>
                </c:pt>
                <c:pt idx="15">
                  <c:v>2.2563472563472565E-2</c:v>
                </c:pt>
                <c:pt idx="16">
                  <c:v>7.3710073710073708E-4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502208"/>
        <c:axId val="1215496768"/>
      </c:barChart>
      <c:catAx>
        <c:axId val="121550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5496768"/>
        <c:crosses val="autoZero"/>
        <c:auto val="1"/>
        <c:lblAlgn val="ctr"/>
        <c:lblOffset val="100"/>
        <c:noMultiLvlLbl val="0"/>
      </c:catAx>
      <c:valAx>
        <c:axId val="121549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550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'Provete 67'!$A$7</c:f>
              <c:strCache>
                <c:ptCount val="1"/>
                <c:pt idx="0">
                  <c:v>Provete 67 Base</c:v>
                </c:pt>
              </c:strCache>
            </c:strRef>
          </c:tx>
          <c:invertIfNegative val="0"/>
          <c:cat>
            <c:numRef>
              <c:f>'Provete 67'!$B$6:$X$6</c:f>
              <c:numCache>
                <c:formatCode>General</c:formatCode>
                <c:ptCount val="23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cat>
          <c:val>
            <c:numRef>
              <c:f>'Provete 67'!$B$7:$X$7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1.230087951288517E-4</c:v>
                </c:pt>
                <c:pt idx="6">
                  <c:v>2.2141583123193309E-3</c:v>
                </c:pt>
                <c:pt idx="7">
                  <c:v>1.9558398425487421E-2</c:v>
                </c:pt>
                <c:pt idx="8">
                  <c:v>2.7738483301556063E-2</c:v>
                </c:pt>
                <c:pt idx="9">
                  <c:v>8.0663017405744511E-2</c:v>
                </c:pt>
                <c:pt idx="10">
                  <c:v>0.14007626545297988</c:v>
                </c:pt>
                <c:pt idx="11">
                  <c:v>0.19186296820222645</c:v>
                </c:pt>
                <c:pt idx="12">
                  <c:v>0.16532382065317669</c:v>
                </c:pt>
                <c:pt idx="13">
                  <c:v>0.14588843102281812</c:v>
                </c:pt>
                <c:pt idx="14">
                  <c:v>0.1006211944154007</c:v>
                </c:pt>
                <c:pt idx="15">
                  <c:v>4.8742235069807488E-2</c:v>
                </c:pt>
                <c:pt idx="16">
                  <c:v>1.8881850052278739E-2</c:v>
                </c:pt>
                <c:pt idx="17">
                  <c:v>2.2264591918322162E-2</c:v>
                </c:pt>
                <c:pt idx="18">
                  <c:v>1.6021895565532934E-2</c:v>
                </c:pt>
                <c:pt idx="19">
                  <c:v>1.5929638969186297E-2</c:v>
                </c:pt>
                <c:pt idx="20">
                  <c:v>4.0592902392521061E-3</c:v>
                </c:pt>
                <c:pt idx="21">
                  <c:v>3.0752198782212926E-5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'Provete 67'!$A$8</c:f>
              <c:strCache>
                <c:ptCount val="1"/>
                <c:pt idx="0">
                  <c:v>Provete 67 Topo</c:v>
                </c:pt>
              </c:strCache>
            </c:strRef>
          </c:tx>
          <c:invertIfNegative val="0"/>
          <c:cat>
            <c:numRef>
              <c:f>'Provete 67'!$B$6:$X$6</c:f>
              <c:numCache>
                <c:formatCode>General</c:formatCode>
                <c:ptCount val="23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cat>
          <c:val>
            <c:numRef>
              <c:f>'Provete 67'!$B$8:$X$8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1.5623213809396791E-3</c:v>
                </c:pt>
                <c:pt idx="5">
                  <c:v>1.2536676447052548E-2</c:v>
                </c:pt>
                <c:pt idx="6">
                  <c:v>2.6254620279693632E-2</c:v>
                </c:pt>
                <c:pt idx="7">
                  <c:v>2.3358609915024958E-2</c:v>
                </c:pt>
                <c:pt idx="8">
                  <c:v>3.757192394162253E-2</c:v>
                </c:pt>
                <c:pt idx="9">
                  <c:v>3.8715085927675953E-2</c:v>
                </c:pt>
                <c:pt idx="10">
                  <c:v>0.10349426513736996</c:v>
                </c:pt>
                <c:pt idx="11">
                  <c:v>0.13432153336127731</c:v>
                </c:pt>
                <c:pt idx="12">
                  <c:v>0.16259573981633196</c:v>
                </c:pt>
                <c:pt idx="13">
                  <c:v>0.1518881225469649</c:v>
                </c:pt>
                <c:pt idx="14">
                  <c:v>0.14628662881530313</c:v>
                </c:pt>
                <c:pt idx="15">
                  <c:v>0.11435430400487749</c:v>
                </c:pt>
                <c:pt idx="16">
                  <c:v>3.8981823724421751E-2</c:v>
                </c:pt>
                <c:pt idx="17">
                  <c:v>6.9351827153907707E-3</c:v>
                </c:pt>
                <c:pt idx="18">
                  <c:v>1.1431619860534238E-3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2477600"/>
        <c:axId val="1112488480"/>
      </c:barChart>
      <c:catAx>
        <c:axId val="111247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2488480"/>
        <c:crosses val="autoZero"/>
        <c:auto val="1"/>
        <c:lblAlgn val="ctr"/>
        <c:lblOffset val="100"/>
        <c:noMultiLvlLbl val="0"/>
      </c:catAx>
      <c:valAx>
        <c:axId val="111248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47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'Provete 68'!$B$4</c:f>
              <c:strCache>
                <c:ptCount val="1"/>
                <c:pt idx="0">
                  <c:v>Provete 68 Base</c:v>
                </c:pt>
              </c:strCache>
            </c:strRef>
          </c:tx>
          <c:invertIfNegative val="0"/>
          <c:cat>
            <c:numRef>
              <c:f>'Provete 68'!$C$3:$Y$3</c:f>
              <c:numCache>
                <c:formatCode>General</c:formatCode>
                <c:ptCount val="23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cat>
          <c:val>
            <c:numRef>
              <c:f>'Provete 68'!$C$4:$Y$4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163</c:v>
                </c:pt>
                <c:pt idx="6">
                  <c:v>827</c:v>
                </c:pt>
                <c:pt idx="7">
                  <c:v>2268</c:v>
                </c:pt>
                <c:pt idx="8">
                  <c:v>1825</c:v>
                </c:pt>
                <c:pt idx="9">
                  <c:v>1879</c:v>
                </c:pt>
                <c:pt idx="10">
                  <c:v>1888</c:v>
                </c:pt>
                <c:pt idx="11">
                  <c:v>3057</c:v>
                </c:pt>
                <c:pt idx="12">
                  <c:v>5180</c:v>
                </c:pt>
                <c:pt idx="13">
                  <c:v>7188</c:v>
                </c:pt>
                <c:pt idx="14">
                  <c:v>4872</c:v>
                </c:pt>
                <c:pt idx="15">
                  <c:v>3623</c:v>
                </c:pt>
                <c:pt idx="16">
                  <c:v>2136</c:v>
                </c:pt>
                <c:pt idx="17">
                  <c:v>217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'Provete 68'!$B$5</c:f>
              <c:strCache>
                <c:ptCount val="1"/>
                <c:pt idx="0">
                  <c:v>Provete 68 Topo</c:v>
                </c:pt>
              </c:strCache>
            </c:strRef>
          </c:tx>
          <c:invertIfNegative val="0"/>
          <c:cat>
            <c:numRef>
              <c:f>'Provete 68'!$C$3:$Y$3</c:f>
              <c:numCache>
                <c:formatCode>General</c:formatCode>
                <c:ptCount val="23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cat>
          <c:val>
            <c:numRef>
              <c:f>'Provete 68'!$C$5:$Y$5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12</c:v>
                </c:pt>
                <c:pt idx="6">
                  <c:v>24</c:v>
                </c:pt>
                <c:pt idx="7">
                  <c:v>165</c:v>
                </c:pt>
                <c:pt idx="8">
                  <c:v>1758</c:v>
                </c:pt>
                <c:pt idx="9">
                  <c:v>3149</c:v>
                </c:pt>
                <c:pt idx="10">
                  <c:v>3376</c:v>
                </c:pt>
                <c:pt idx="11">
                  <c:v>3812</c:v>
                </c:pt>
                <c:pt idx="12">
                  <c:v>5782</c:v>
                </c:pt>
                <c:pt idx="13">
                  <c:v>3600</c:v>
                </c:pt>
                <c:pt idx="14">
                  <c:v>2927</c:v>
                </c:pt>
                <c:pt idx="15">
                  <c:v>2379</c:v>
                </c:pt>
                <c:pt idx="16">
                  <c:v>1598</c:v>
                </c:pt>
                <c:pt idx="17">
                  <c:v>831</c:v>
                </c:pt>
                <c:pt idx="18">
                  <c:v>49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2479776"/>
        <c:axId val="1112474336"/>
      </c:barChart>
      <c:catAx>
        <c:axId val="111247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2474336"/>
        <c:crosses val="autoZero"/>
        <c:auto val="1"/>
        <c:lblAlgn val="ctr"/>
        <c:lblOffset val="100"/>
        <c:noMultiLvlLbl val="0"/>
      </c:catAx>
      <c:valAx>
        <c:axId val="111247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47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'Provete 68'!$B$8</c:f>
              <c:strCache>
                <c:ptCount val="1"/>
                <c:pt idx="0">
                  <c:v>Provete 68 Base</c:v>
                </c:pt>
              </c:strCache>
            </c:strRef>
          </c:tx>
          <c:invertIfNegative val="0"/>
          <c:cat>
            <c:numRef>
              <c:f>'Provete 68'!$C$7:$Y$7</c:f>
              <c:numCache>
                <c:formatCode>General</c:formatCode>
                <c:ptCount val="23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cat>
          <c:val>
            <c:numRef>
              <c:f>'Provete 68'!$C$8:$Y$8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4.5533452858647087E-4</c:v>
                </c:pt>
                <c:pt idx="5">
                  <c:v>4.6387205099746717E-3</c:v>
                </c:pt>
                <c:pt idx="6">
                  <c:v>2.3535103446313214E-2</c:v>
                </c:pt>
                <c:pt idx="7">
                  <c:v>6.4543669427132244E-2</c:v>
                </c:pt>
                <c:pt idx="8">
                  <c:v>5.1936594666894334E-2</c:v>
                </c:pt>
                <c:pt idx="9">
                  <c:v>5.3473348700873675E-2</c:v>
                </c:pt>
                <c:pt idx="10">
                  <c:v>5.3729474373203565E-2</c:v>
                </c:pt>
                <c:pt idx="11">
                  <c:v>8.6997353368052588E-2</c:v>
                </c:pt>
                <c:pt idx="12">
                  <c:v>0.14741455362986994</c:v>
                </c:pt>
                <c:pt idx="13">
                  <c:v>0.20455903696747205</c:v>
                </c:pt>
                <c:pt idx="14">
                  <c:v>0.13864936395458038</c:v>
                </c:pt>
                <c:pt idx="15">
                  <c:v>0.10310481231679899</c:v>
                </c:pt>
                <c:pt idx="16">
                  <c:v>6.0787159566293859E-2</c:v>
                </c:pt>
                <c:pt idx="17">
                  <c:v>6.1754745439540114E-3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'Provete 68'!$B$9</c:f>
              <c:strCache>
                <c:ptCount val="1"/>
                <c:pt idx="0">
                  <c:v>Provete 68 Topo</c:v>
                </c:pt>
              </c:strCache>
            </c:strRef>
          </c:tx>
          <c:invertIfNegative val="0"/>
          <c:cat>
            <c:numRef>
              <c:f>'Provete 68'!$C$7:$Y$7</c:f>
              <c:numCache>
                <c:formatCode>General</c:formatCode>
                <c:ptCount val="23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cat>
          <c:val>
            <c:numRef>
              <c:f>'Provete 68'!$C$9:$Y$9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3.3940874995757392E-5</c:v>
                </c:pt>
                <c:pt idx="5">
                  <c:v>4.0729049994908868E-4</c:v>
                </c:pt>
                <c:pt idx="6">
                  <c:v>8.1458099989817736E-4</c:v>
                </c:pt>
                <c:pt idx="7">
                  <c:v>5.6002443742999694E-3</c:v>
                </c:pt>
                <c:pt idx="8">
                  <c:v>5.966805824254149E-2</c:v>
                </c:pt>
                <c:pt idx="9">
                  <c:v>0.10687981536164003</c:v>
                </c:pt>
                <c:pt idx="10">
                  <c:v>0.11458439398567695</c:v>
                </c:pt>
                <c:pt idx="11">
                  <c:v>0.12938261548382718</c:v>
                </c:pt>
                <c:pt idx="12">
                  <c:v>0.19624613922546924</c:v>
                </c:pt>
                <c:pt idx="13">
                  <c:v>0.1221871499847266</c:v>
                </c:pt>
                <c:pt idx="14">
                  <c:v>9.934494111258188E-2</c:v>
                </c:pt>
                <c:pt idx="15">
                  <c:v>8.0745341614906832E-2</c:v>
                </c:pt>
                <c:pt idx="16">
                  <c:v>5.423751824322031E-2</c:v>
                </c:pt>
                <c:pt idx="17">
                  <c:v>2.8204867121474391E-2</c:v>
                </c:pt>
                <c:pt idx="18">
                  <c:v>1.6631028747921121E-3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2489024"/>
        <c:axId val="1112486304"/>
      </c:barChart>
      <c:catAx>
        <c:axId val="111248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2486304"/>
        <c:crosses val="autoZero"/>
        <c:auto val="1"/>
        <c:lblAlgn val="ctr"/>
        <c:lblOffset val="100"/>
        <c:noMultiLvlLbl val="0"/>
      </c:catAx>
      <c:valAx>
        <c:axId val="111248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48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'Provete 69'!$B$4</c:f>
              <c:strCache>
                <c:ptCount val="1"/>
                <c:pt idx="0">
                  <c:v>Provete 69 Base</c:v>
                </c:pt>
              </c:strCache>
            </c:strRef>
          </c:tx>
          <c:invertIfNegative val="0"/>
          <c:val>
            <c:numRef>
              <c:f>'Provete 69'!$C$4:$Y$4</c:f>
              <c:numCache>
                <c:formatCode>General</c:formatCode>
                <c:ptCount val="23"/>
                <c:pt idx="0">
                  <c:v>12</c:v>
                </c:pt>
                <c:pt idx="1">
                  <c:v>83</c:v>
                </c:pt>
                <c:pt idx="2">
                  <c:v>217</c:v>
                </c:pt>
                <c:pt idx="3">
                  <c:v>730</c:v>
                </c:pt>
                <c:pt idx="4">
                  <c:v>1393</c:v>
                </c:pt>
                <c:pt idx="5">
                  <c:v>1456</c:v>
                </c:pt>
                <c:pt idx="6">
                  <c:v>1519</c:v>
                </c:pt>
                <c:pt idx="7">
                  <c:v>1732</c:v>
                </c:pt>
                <c:pt idx="8">
                  <c:v>1913</c:v>
                </c:pt>
                <c:pt idx="9">
                  <c:v>2196</c:v>
                </c:pt>
                <c:pt idx="10">
                  <c:v>2492</c:v>
                </c:pt>
                <c:pt idx="11">
                  <c:v>2788</c:v>
                </c:pt>
                <c:pt idx="12">
                  <c:v>3003</c:v>
                </c:pt>
                <c:pt idx="13">
                  <c:v>2580</c:v>
                </c:pt>
                <c:pt idx="14">
                  <c:v>2573</c:v>
                </c:pt>
                <c:pt idx="15">
                  <c:v>2757</c:v>
                </c:pt>
                <c:pt idx="16">
                  <c:v>1968</c:v>
                </c:pt>
                <c:pt idx="17">
                  <c:v>1846</c:v>
                </c:pt>
                <c:pt idx="18">
                  <c:v>1585</c:v>
                </c:pt>
                <c:pt idx="19">
                  <c:v>1070</c:v>
                </c:pt>
                <c:pt idx="20">
                  <c:v>564</c:v>
                </c:pt>
                <c:pt idx="21">
                  <c:v>88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'Provete 69'!$B$5</c:f>
              <c:strCache>
                <c:ptCount val="1"/>
                <c:pt idx="0">
                  <c:v>Provete 69 Topo</c:v>
                </c:pt>
              </c:strCache>
            </c:strRef>
          </c:tx>
          <c:invertIfNegative val="0"/>
          <c:val>
            <c:numRef>
              <c:f>'Provete 69'!$C$5:$Y$5</c:f>
              <c:numCache>
                <c:formatCode>General</c:formatCode>
                <c:ptCount val="23"/>
                <c:pt idx="0">
                  <c:v>9</c:v>
                </c:pt>
                <c:pt idx="1">
                  <c:v>63</c:v>
                </c:pt>
                <c:pt idx="2">
                  <c:v>443</c:v>
                </c:pt>
                <c:pt idx="3">
                  <c:v>1332</c:v>
                </c:pt>
                <c:pt idx="4">
                  <c:v>1376</c:v>
                </c:pt>
                <c:pt idx="5">
                  <c:v>1678</c:v>
                </c:pt>
                <c:pt idx="6">
                  <c:v>1971</c:v>
                </c:pt>
                <c:pt idx="7">
                  <c:v>2318</c:v>
                </c:pt>
                <c:pt idx="8">
                  <c:v>2084</c:v>
                </c:pt>
                <c:pt idx="9">
                  <c:v>2233</c:v>
                </c:pt>
                <c:pt idx="10">
                  <c:v>2459</c:v>
                </c:pt>
                <c:pt idx="11">
                  <c:v>2210</c:v>
                </c:pt>
                <c:pt idx="12">
                  <c:v>1873</c:v>
                </c:pt>
                <c:pt idx="13">
                  <c:v>1828</c:v>
                </c:pt>
                <c:pt idx="14">
                  <c:v>1561</c:v>
                </c:pt>
                <c:pt idx="15">
                  <c:v>1537</c:v>
                </c:pt>
                <c:pt idx="16">
                  <c:v>1402</c:v>
                </c:pt>
                <c:pt idx="17">
                  <c:v>1180</c:v>
                </c:pt>
                <c:pt idx="18">
                  <c:v>801</c:v>
                </c:pt>
                <c:pt idx="19">
                  <c:v>262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2478688"/>
        <c:axId val="1112483584"/>
      </c:barChart>
      <c:catAx>
        <c:axId val="111247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12483584"/>
        <c:crosses val="autoZero"/>
        <c:auto val="1"/>
        <c:lblAlgn val="ctr"/>
        <c:lblOffset val="100"/>
        <c:noMultiLvlLbl val="0"/>
      </c:catAx>
      <c:valAx>
        <c:axId val="111248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47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'Provete 69'!$B$37</c:f>
              <c:strCache>
                <c:ptCount val="1"/>
                <c:pt idx="0">
                  <c:v>Provete 69 Base</c:v>
                </c:pt>
              </c:strCache>
            </c:strRef>
          </c:tx>
          <c:invertIfNegative val="0"/>
          <c:cat>
            <c:numRef>
              <c:f>'Provete 69'!$C$36:$Y$36</c:f>
              <c:numCache>
                <c:formatCode>General</c:formatCode>
                <c:ptCount val="23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cat>
          <c:val>
            <c:numRef>
              <c:f>'Provete 69'!$C$37:$Y$37</c:f>
              <c:numCache>
                <c:formatCode>General</c:formatCode>
                <c:ptCount val="23"/>
                <c:pt idx="0">
                  <c:v>2</c:v>
                </c:pt>
                <c:pt idx="1">
                  <c:v>39</c:v>
                </c:pt>
                <c:pt idx="2">
                  <c:v>176</c:v>
                </c:pt>
                <c:pt idx="3">
                  <c:v>330</c:v>
                </c:pt>
                <c:pt idx="4">
                  <c:v>1116</c:v>
                </c:pt>
                <c:pt idx="5">
                  <c:v>1627</c:v>
                </c:pt>
                <c:pt idx="6">
                  <c:v>1334</c:v>
                </c:pt>
                <c:pt idx="7">
                  <c:v>1732</c:v>
                </c:pt>
                <c:pt idx="8">
                  <c:v>1860</c:v>
                </c:pt>
                <c:pt idx="9">
                  <c:v>1988</c:v>
                </c:pt>
                <c:pt idx="10">
                  <c:v>2380</c:v>
                </c:pt>
                <c:pt idx="11">
                  <c:v>2576</c:v>
                </c:pt>
                <c:pt idx="12">
                  <c:v>3027</c:v>
                </c:pt>
                <c:pt idx="13">
                  <c:v>2728</c:v>
                </c:pt>
                <c:pt idx="14">
                  <c:v>2473</c:v>
                </c:pt>
                <c:pt idx="15">
                  <c:v>2918</c:v>
                </c:pt>
                <c:pt idx="16">
                  <c:v>2198</c:v>
                </c:pt>
                <c:pt idx="17">
                  <c:v>1961</c:v>
                </c:pt>
                <c:pt idx="18">
                  <c:v>1704</c:v>
                </c:pt>
                <c:pt idx="19">
                  <c:v>1340</c:v>
                </c:pt>
                <c:pt idx="20">
                  <c:v>879</c:v>
                </c:pt>
                <c:pt idx="21">
                  <c:v>174</c:v>
                </c:pt>
                <c:pt idx="22">
                  <c:v>3</c:v>
                </c:pt>
              </c:numCache>
            </c:numRef>
          </c:val>
        </c:ser>
        <c:ser>
          <c:idx val="1"/>
          <c:order val="1"/>
          <c:tx>
            <c:strRef>
              <c:f>'Provete 69'!$B$38</c:f>
              <c:strCache>
                <c:ptCount val="1"/>
                <c:pt idx="0">
                  <c:v>Provete 69 Topo</c:v>
                </c:pt>
              </c:strCache>
            </c:strRef>
          </c:tx>
          <c:invertIfNegative val="0"/>
          <c:cat>
            <c:numRef>
              <c:f>'Provete 69'!$C$36:$Y$36</c:f>
              <c:numCache>
                <c:formatCode>General</c:formatCode>
                <c:ptCount val="23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cat>
          <c:val>
            <c:numRef>
              <c:f>'Provete 69'!$C$38:$Y$38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60</c:v>
                </c:pt>
                <c:pt idx="4">
                  <c:v>396</c:v>
                </c:pt>
                <c:pt idx="5">
                  <c:v>1316</c:v>
                </c:pt>
                <c:pt idx="6">
                  <c:v>1364</c:v>
                </c:pt>
                <c:pt idx="7">
                  <c:v>1659</c:v>
                </c:pt>
                <c:pt idx="8">
                  <c:v>1955</c:v>
                </c:pt>
                <c:pt idx="9">
                  <c:v>2304</c:v>
                </c:pt>
                <c:pt idx="10">
                  <c:v>2120</c:v>
                </c:pt>
                <c:pt idx="11">
                  <c:v>2207</c:v>
                </c:pt>
                <c:pt idx="12">
                  <c:v>2576</c:v>
                </c:pt>
                <c:pt idx="13">
                  <c:v>2210</c:v>
                </c:pt>
                <c:pt idx="14">
                  <c:v>1873</c:v>
                </c:pt>
                <c:pt idx="15">
                  <c:v>1828</c:v>
                </c:pt>
                <c:pt idx="16">
                  <c:v>1561</c:v>
                </c:pt>
                <c:pt idx="17">
                  <c:v>1537</c:v>
                </c:pt>
                <c:pt idx="18">
                  <c:v>1402</c:v>
                </c:pt>
                <c:pt idx="19">
                  <c:v>1180</c:v>
                </c:pt>
                <c:pt idx="20">
                  <c:v>801</c:v>
                </c:pt>
                <c:pt idx="21">
                  <c:v>262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2486848"/>
        <c:axId val="1215419296"/>
      </c:barChart>
      <c:catAx>
        <c:axId val="111248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5419296"/>
        <c:crosses val="autoZero"/>
        <c:auto val="1"/>
        <c:lblAlgn val="ctr"/>
        <c:lblOffset val="100"/>
        <c:noMultiLvlLbl val="0"/>
      </c:catAx>
      <c:valAx>
        <c:axId val="121541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48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78227503786966"/>
          <c:y val="5.0011349932609778E-2"/>
          <c:w val="0.83255365486784227"/>
          <c:h val="0.706512733205646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'Provete 69'!$B$41</c:f>
              <c:strCache>
                <c:ptCount val="1"/>
                <c:pt idx="0">
                  <c:v>Provete 69 Base</c:v>
                </c:pt>
              </c:strCache>
            </c:strRef>
          </c:tx>
          <c:invertIfNegative val="0"/>
          <c:cat>
            <c:numRef>
              <c:f>'Provete 69'!$C$40:$Y$40</c:f>
              <c:numCache>
                <c:formatCode>General</c:formatCode>
                <c:ptCount val="23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cat>
          <c:val>
            <c:numRef>
              <c:f>'Provete 69'!$C$41:$Y$41</c:f>
              <c:numCache>
                <c:formatCode>General</c:formatCode>
                <c:ptCount val="23"/>
                <c:pt idx="0">
                  <c:v>5.7861999132070014E-5</c:v>
                </c:pt>
                <c:pt idx="1">
                  <c:v>1.1283089830753652E-3</c:v>
                </c:pt>
                <c:pt idx="2">
                  <c:v>5.0918559236221616E-3</c:v>
                </c:pt>
                <c:pt idx="3">
                  <c:v>9.5472298567915517E-3</c:v>
                </c:pt>
                <c:pt idx="4">
                  <c:v>3.2286995515695069E-2</c:v>
                </c:pt>
                <c:pt idx="5">
                  <c:v>4.7070736293938958E-2</c:v>
                </c:pt>
                <c:pt idx="6">
                  <c:v>3.8593953421090697E-2</c:v>
                </c:pt>
                <c:pt idx="7">
                  <c:v>5.0108491248372633E-2</c:v>
                </c:pt>
                <c:pt idx="8">
                  <c:v>5.3811659192825115E-2</c:v>
                </c:pt>
                <c:pt idx="9">
                  <c:v>5.751482713727759E-2</c:v>
                </c:pt>
                <c:pt idx="10">
                  <c:v>6.8855778967163314E-2</c:v>
                </c:pt>
                <c:pt idx="11">
                  <c:v>7.452625488210618E-2</c:v>
                </c:pt>
                <c:pt idx="12">
                  <c:v>8.7574135686387972E-2</c:v>
                </c:pt>
                <c:pt idx="13">
                  <c:v>7.8923766816143492E-2</c:v>
                </c:pt>
                <c:pt idx="14">
                  <c:v>7.1546361926804566E-2</c:v>
                </c:pt>
                <c:pt idx="15">
                  <c:v>8.4420656733690147E-2</c:v>
                </c:pt>
                <c:pt idx="16">
                  <c:v>6.3590337046144946E-2</c:v>
                </c:pt>
                <c:pt idx="17">
                  <c:v>5.6733690148994646E-2</c:v>
                </c:pt>
                <c:pt idx="18">
                  <c:v>4.9298423260523652E-2</c:v>
                </c:pt>
                <c:pt idx="19">
                  <c:v>3.8767539418486908E-2</c:v>
                </c:pt>
                <c:pt idx="20">
                  <c:v>2.5430348618544769E-2</c:v>
                </c:pt>
                <c:pt idx="21">
                  <c:v>5.0339939244900909E-3</c:v>
                </c:pt>
                <c:pt idx="22">
                  <c:v>8.6792998698105014E-5</c:v>
                </c:pt>
              </c:numCache>
            </c:numRef>
          </c:val>
        </c:ser>
        <c:ser>
          <c:idx val="1"/>
          <c:order val="1"/>
          <c:tx>
            <c:strRef>
              <c:f>'Provete 69'!$B$42</c:f>
              <c:strCache>
                <c:ptCount val="1"/>
                <c:pt idx="0">
                  <c:v>Provete 69 Topo</c:v>
                </c:pt>
              </c:strCache>
            </c:strRef>
          </c:tx>
          <c:invertIfNegative val="0"/>
          <c:cat>
            <c:numRef>
              <c:f>'Provete 69'!$C$40:$Y$40</c:f>
              <c:numCache>
                <c:formatCode>General</c:formatCode>
                <c:ptCount val="23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cat>
          <c:val>
            <c:numRef>
              <c:f>'Provete 69'!$C$42:$Y$42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3.1446540880503143E-4</c:v>
                </c:pt>
                <c:pt idx="3">
                  <c:v>2.0964360587002098E-3</c:v>
                </c:pt>
                <c:pt idx="4">
                  <c:v>1.3836477987421384E-2</c:v>
                </c:pt>
                <c:pt idx="5">
                  <c:v>4.5981830887491262E-2</c:v>
                </c:pt>
                <c:pt idx="6">
                  <c:v>4.7658979734451434E-2</c:v>
                </c:pt>
                <c:pt idx="7">
                  <c:v>5.7966457023060795E-2</c:v>
                </c:pt>
                <c:pt idx="8">
                  <c:v>6.8308874912648504E-2</c:v>
                </c:pt>
                <c:pt idx="9">
                  <c:v>8.0503144654088046E-2</c:v>
                </c:pt>
                <c:pt idx="10">
                  <c:v>7.407407407407407E-2</c:v>
                </c:pt>
                <c:pt idx="11">
                  <c:v>7.7113906359189383E-2</c:v>
                </c:pt>
                <c:pt idx="12">
                  <c:v>9.0006988120195669E-2</c:v>
                </c:pt>
                <c:pt idx="13">
                  <c:v>7.7218728162124384E-2</c:v>
                </c:pt>
                <c:pt idx="14">
                  <c:v>6.5443745632424874E-2</c:v>
                </c:pt>
                <c:pt idx="15">
                  <c:v>6.3871418588399717E-2</c:v>
                </c:pt>
                <c:pt idx="16">
                  <c:v>5.4542278127183791E-2</c:v>
                </c:pt>
                <c:pt idx="17">
                  <c:v>5.3703703703703705E-2</c:v>
                </c:pt>
                <c:pt idx="18">
                  <c:v>4.8986722571628234E-2</c:v>
                </c:pt>
                <c:pt idx="19">
                  <c:v>4.1229909154437458E-2</c:v>
                </c:pt>
                <c:pt idx="20">
                  <c:v>2.7987421383647799E-2</c:v>
                </c:pt>
                <c:pt idx="21">
                  <c:v>9.1544374563242489E-3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411136"/>
        <c:axId val="1215419840"/>
      </c:barChart>
      <c:catAx>
        <c:axId val="121541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Altura rugosidade [mm]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5419840"/>
        <c:crosses val="autoZero"/>
        <c:auto val="1"/>
        <c:lblAlgn val="ctr"/>
        <c:lblOffset val="100"/>
        <c:noMultiLvlLbl val="0"/>
      </c:catAx>
      <c:valAx>
        <c:axId val="1215419840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Frequência relativa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5411136"/>
        <c:crosses val="autoZero"/>
        <c:crossBetween val="between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7026661019490793"/>
          <c:y val="6.7194083847627151E-2"/>
          <c:w val="0.2578439999042702"/>
          <c:h val="0.1629091296020429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'Provete 70'!$B$4</c:f>
              <c:strCache>
                <c:ptCount val="1"/>
                <c:pt idx="0">
                  <c:v>Provete 70 Base</c:v>
                </c:pt>
              </c:strCache>
            </c:strRef>
          </c:tx>
          <c:invertIfNegative val="0"/>
          <c:cat>
            <c:numRef>
              <c:f>'Provete 70'!$C$3:$Y$3</c:f>
              <c:numCache>
                <c:formatCode>General</c:formatCode>
                <c:ptCount val="23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cat>
          <c:val>
            <c:numRef>
              <c:f>'Provete 70'!$C$4:$Y$4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223</c:v>
                </c:pt>
                <c:pt idx="7">
                  <c:v>876</c:v>
                </c:pt>
                <c:pt idx="8">
                  <c:v>1839</c:v>
                </c:pt>
                <c:pt idx="9">
                  <c:v>2760</c:v>
                </c:pt>
                <c:pt idx="10">
                  <c:v>4431</c:v>
                </c:pt>
                <c:pt idx="11">
                  <c:v>5913</c:v>
                </c:pt>
                <c:pt idx="12">
                  <c:v>5599</c:v>
                </c:pt>
                <c:pt idx="13">
                  <c:v>4668</c:v>
                </c:pt>
                <c:pt idx="14">
                  <c:v>3761</c:v>
                </c:pt>
                <c:pt idx="15">
                  <c:v>2327</c:v>
                </c:pt>
                <c:pt idx="16">
                  <c:v>1418</c:v>
                </c:pt>
                <c:pt idx="17">
                  <c:v>1295</c:v>
                </c:pt>
                <c:pt idx="18">
                  <c:v>605</c:v>
                </c:pt>
                <c:pt idx="19">
                  <c:v>63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'Provete 70'!$B$5</c:f>
              <c:strCache>
                <c:ptCount val="1"/>
                <c:pt idx="0">
                  <c:v>Provete 70 Topo</c:v>
                </c:pt>
              </c:strCache>
            </c:strRef>
          </c:tx>
          <c:invertIfNegative val="0"/>
          <c:cat>
            <c:numRef>
              <c:f>'Provete 70'!$C$3:$Y$3</c:f>
              <c:numCache>
                <c:formatCode>General</c:formatCode>
                <c:ptCount val="23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cat>
          <c:val>
            <c:numRef>
              <c:f>'Provete 70'!$C$5:$Y$5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117</c:v>
                </c:pt>
                <c:pt idx="7">
                  <c:v>839</c:v>
                </c:pt>
                <c:pt idx="8">
                  <c:v>1610</c:v>
                </c:pt>
                <c:pt idx="9">
                  <c:v>2405</c:v>
                </c:pt>
                <c:pt idx="10">
                  <c:v>3970</c:v>
                </c:pt>
                <c:pt idx="11">
                  <c:v>5015</c:v>
                </c:pt>
                <c:pt idx="12">
                  <c:v>6156</c:v>
                </c:pt>
                <c:pt idx="13">
                  <c:v>5846</c:v>
                </c:pt>
                <c:pt idx="14">
                  <c:v>3857</c:v>
                </c:pt>
                <c:pt idx="15">
                  <c:v>2142</c:v>
                </c:pt>
                <c:pt idx="16">
                  <c:v>1184</c:v>
                </c:pt>
                <c:pt idx="17">
                  <c:v>917</c:v>
                </c:pt>
                <c:pt idx="18">
                  <c:v>250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411680"/>
        <c:axId val="1215406784"/>
      </c:barChart>
      <c:catAx>
        <c:axId val="121541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5406784"/>
        <c:crosses val="autoZero"/>
        <c:auto val="1"/>
        <c:lblAlgn val="ctr"/>
        <c:lblOffset val="100"/>
        <c:noMultiLvlLbl val="0"/>
      </c:catAx>
      <c:valAx>
        <c:axId val="121540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541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'Provete 70'!$B$8</c:f>
              <c:strCache>
                <c:ptCount val="1"/>
                <c:pt idx="0">
                  <c:v>Provete 70 Base</c:v>
                </c:pt>
              </c:strCache>
            </c:strRef>
          </c:tx>
          <c:invertIfNegative val="0"/>
          <c:cat>
            <c:numRef>
              <c:f>'Provete 70'!$C$7:$Y$7</c:f>
              <c:numCache>
                <c:formatCode>General</c:formatCode>
                <c:ptCount val="23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cat>
          <c:val>
            <c:numRef>
              <c:f>'Provete 70'!$C$8:$Y$8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2.5148797049207814E-4</c:v>
                </c:pt>
                <c:pt idx="6">
                  <c:v>6.2313130466370471E-3</c:v>
                </c:pt>
                <c:pt idx="7">
                  <c:v>2.4478162461228938E-2</c:v>
                </c:pt>
                <c:pt idx="8">
                  <c:v>5.1387375303881301E-2</c:v>
                </c:pt>
                <c:pt idx="9">
                  <c:v>7.7122977617570629E-2</c:v>
                </c:pt>
                <c:pt idx="10">
                  <c:v>0.1238159108055998</c:v>
                </c:pt>
                <c:pt idx="11">
                  <c:v>0.16522759661329534</c:v>
                </c:pt>
                <c:pt idx="12">
                  <c:v>0.15645346075390504</c:v>
                </c:pt>
                <c:pt idx="13">
                  <c:v>0.13043842736189118</c:v>
                </c:pt>
                <c:pt idx="14">
                  <c:v>0.10509402855785621</c:v>
                </c:pt>
                <c:pt idx="15">
                  <c:v>6.5023611926118427E-2</c:v>
                </c:pt>
                <c:pt idx="16">
                  <c:v>3.9623326906418531E-2</c:v>
                </c:pt>
                <c:pt idx="17">
                  <c:v>3.6186324643026797E-2</c:v>
                </c:pt>
                <c:pt idx="18">
                  <c:v>1.690558023863414E-2</c:v>
                </c:pt>
                <c:pt idx="19">
                  <c:v>1.7604157934445468E-3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'Provete 70'!$B$9</c:f>
              <c:strCache>
                <c:ptCount val="1"/>
                <c:pt idx="0">
                  <c:v>Provete 70 Topo</c:v>
                </c:pt>
              </c:strCache>
            </c:strRef>
          </c:tx>
          <c:invertIfNegative val="0"/>
          <c:cat>
            <c:numRef>
              <c:f>'Provete 70'!$C$7:$Y$7</c:f>
              <c:numCache>
                <c:formatCode>General</c:formatCode>
                <c:ptCount val="23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</c:numCache>
            </c:numRef>
          </c:cat>
          <c:val>
            <c:numRef>
              <c:f>'Provete 70'!$C$9:$Y$9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2.0396270396270396E-4</c:v>
                </c:pt>
                <c:pt idx="6">
                  <c:v>3.4090909090909089E-3</c:v>
                </c:pt>
                <c:pt idx="7">
                  <c:v>2.4446386946386945E-2</c:v>
                </c:pt>
                <c:pt idx="8">
                  <c:v>4.6911421911421912E-2</c:v>
                </c:pt>
                <c:pt idx="9">
                  <c:v>7.0075757575757569E-2</c:v>
                </c:pt>
                <c:pt idx="10">
                  <c:v>0.11567599067599067</c:v>
                </c:pt>
                <c:pt idx="11">
                  <c:v>0.14612470862470864</c:v>
                </c:pt>
                <c:pt idx="12">
                  <c:v>0.17937062937062936</c:v>
                </c:pt>
                <c:pt idx="13">
                  <c:v>0.17033799533799535</c:v>
                </c:pt>
                <c:pt idx="14">
                  <c:v>0.11238344988344988</c:v>
                </c:pt>
                <c:pt idx="15">
                  <c:v>6.2412587412587414E-2</c:v>
                </c:pt>
                <c:pt idx="16">
                  <c:v>3.4498834498834501E-2</c:v>
                </c:pt>
                <c:pt idx="17">
                  <c:v>2.6719114219114218E-2</c:v>
                </c:pt>
                <c:pt idx="18">
                  <c:v>7.2843822843822841E-3</c:v>
                </c:pt>
                <c:pt idx="19">
                  <c:v>1.4568764568764569E-4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417120"/>
        <c:axId val="1215416576"/>
      </c:barChart>
      <c:catAx>
        <c:axId val="121541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5416576"/>
        <c:crosses val="autoZero"/>
        <c:auto val="1"/>
        <c:lblAlgn val="ctr"/>
        <c:lblOffset val="100"/>
        <c:noMultiLvlLbl val="0"/>
      </c:catAx>
      <c:valAx>
        <c:axId val="121541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541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11</xdr:row>
      <xdr:rowOff>123825</xdr:rowOff>
    </xdr:from>
    <xdr:to>
      <xdr:col>15</xdr:col>
      <xdr:colOff>533400</xdr:colOff>
      <xdr:row>27</xdr:row>
      <xdr:rowOff>114301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28</xdr:row>
      <xdr:rowOff>123824</xdr:rowOff>
    </xdr:from>
    <xdr:to>
      <xdr:col>15</xdr:col>
      <xdr:colOff>571500</xdr:colOff>
      <xdr:row>45</xdr:row>
      <xdr:rowOff>114299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11</xdr:row>
      <xdr:rowOff>133350</xdr:rowOff>
    </xdr:from>
    <xdr:to>
      <xdr:col>14</xdr:col>
      <xdr:colOff>409575</xdr:colOff>
      <xdr:row>26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27</xdr:row>
      <xdr:rowOff>47625</xdr:rowOff>
    </xdr:from>
    <xdr:to>
      <xdr:col>14</xdr:col>
      <xdr:colOff>400050</xdr:colOff>
      <xdr:row>41</xdr:row>
      <xdr:rowOff>123825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152399</xdr:colOff>
      <xdr:row>8</xdr:row>
      <xdr:rowOff>95249</xdr:rowOff>
    </xdr:from>
    <xdr:to>
      <xdr:col>21</xdr:col>
      <xdr:colOff>219074</xdr:colOff>
      <xdr:row>25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114299</xdr:colOff>
      <xdr:row>50</xdr:row>
      <xdr:rowOff>104775</xdr:rowOff>
    </xdr:from>
    <xdr:to>
      <xdr:col>22</xdr:col>
      <xdr:colOff>57150</xdr:colOff>
      <xdr:row>64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152399</xdr:colOff>
      <xdr:row>65</xdr:row>
      <xdr:rowOff>171450</xdr:rowOff>
    </xdr:from>
    <xdr:to>
      <xdr:col>20</xdr:col>
      <xdr:colOff>489857</xdr:colOff>
      <xdr:row>80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15</xdr:row>
      <xdr:rowOff>85725</xdr:rowOff>
    </xdr:from>
    <xdr:to>
      <xdr:col>15</xdr:col>
      <xdr:colOff>114299</xdr:colOff>
      <xdr:row>29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31</xdr:row>
      <xdr:rowOff>9525</xdr:rowOff>
    </xdr:from>
    <xdr:to>
      <xdr:col>14</xdr:col>
      <xdr:colOff>400050</xdr:colOff>
      <xdr:row>45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219074</xdr:colOff>
      <xdr:row>15</xdr:row>
      <xdr:rowOff>19050</xdr:rowOff>
    </xdr:from>
    <xdr:to>
      <xdr:col>17</xdr:col>
      <xdr:colOff>266699</xdr:colOff>
      <xdr:row>29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107156</xdr:colOff>
      <xdr:row>30</xdr:row>
      <xdr:rowOff>59531</xdr:rowOff>
    </xdr:from>
    <xdr:to>
      <xdr:col>17</xdr:col>
      <xdr:colOff>490538</xdr:colOff>
      <xdr:row>45</xdr:row>
      <xdr:rowOff>21431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12</xdr:row>
      <xdr:rowOff>0</xdr:rowOff>
    </xdr:from>
    <xdr:to>
      <xdr:col>13</xdr:col>
      <xdr:colOff>533400</xdr:colOff>
      <xdr:row>26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28</xdr:row>
      <xdr:rowOff>66675</xdr:rowOff>
    </xdr:from>
    <xdr:to>
      <xdr:col>13</xdr:col>
      <xdr:colOff>581025</xdr:colOff>
      <xdr:row>42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13</xdr:row>
      <xdr:rowOff>114300</xdr:rowOff>
    </xdr:from>
    <xdr:to>
      <xdr:col>14</xdr:col>
      <xdr:colOff>152400</xdr:colOff>
      <xdr:row>28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29</xdr:row>
      <xdr:rowOff>76200</xdr:rowOff>
    </xdr:from>
    <xdr:to>
      <xdr:col>14</xdr:col>
      <xdr:colOff>152400</xdr:colOff>
      <xdr:row>43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18</xdr:row>
      <xdr:rowOff>47625</xdr:rowOff>
    </xdr:from>
    <xdr:to>
      <xdr:col>14</xdr:col>
      <xdr:colOff>209550</xdr:colOff>
      <xdr:row>32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33</xdr:row>
      <xdr:rowOff>123825</xdr:rowOff>
    </xdr:from>
    <xdr:to>
      <xdr:col>14</xdr:col>
      <xdr:colOff>219075</xdr:colOff>
      <xdr:row>48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9"/>
  <sheetViews>
    <sheetView topLeftCell="E10" workbookViewId="0">
      <selection activeCell="Z9" sqref="Z9"/>
    </sheetView>
  </sheetViews>
  <sheetFormatPr defaultRowHeight="15" x14ac:dyDescent="0.25"/>
  <cols>
    <col min="1" max="1" width="15.5703125" customWidth="1"/>
  </cols>
  <sheetData>
    <row r="2" spans="1:26" x14ac:dyDescent="0.25">
      <c r="B2">
        <v>-6</v>
      </c>
      <c r="C2">
        <v>-5.5</v>
      </c>
      <c r="D2">
        <v>-5</v>
      </c>
      <c r="E2">
        <v>-4.5</v>
      </c>
      <c r="F2">
        <v>-4</v>
      </c>
      <c r="G2">
        <v>-3.5</v>
      </c>
      <c r="H2">
        <v>-3</v>
      </c>
      <c r="I2">
        <v>-2.5</v>
      </c>
      <c r="J2">
        <v>-2</v>
      </c>
      <c r="K2">
        <v>-1.5</v>
      </c>
      <c r="L2">
        <v>-1</v>
      </c>
      <c r="M2">
        <v>-0.5</v>
      </c>
      <c r="N2">
        <v>0</v>
      </c>
      <c r="O2">
        <v>0.5</v>
      </c>
      <c r="P2">
        <v>1</v>
      </c>
      <c r="Q2">
        <v>1.5</v>
      </c>
      <c r="R2">
        <v>2</v>
      </c>
      <c r="S2">
        <v>2.5</v>
      </c>
      <c r="T2">
        <v>3</v>
      </c>
      <c r="U2">
        <v>3.5</v>
      </c>
      <c r="V2">
        <v>4</v>
      </c>
      <c r="W2">
        <v>4.5</v>
      </c>
      <c r="X2">
        <v>5</v>
      </c>
      <c r="Z2" t="s">
        <v>16</v>
      </c>
    </row>
    <row r="3" spans="1:26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4</v>
      </c>
      <c r="H3">
        <v>72</v>
      </c>
      <c r="I3">
        <v>636</v>
      </c>
      <c r="J3">
        <v>902</v>
      </c>
      <c r="K3">
        <v>2623</v>
      </c>
      <c r="L3">
        <v>4555</v>
      </c>
      <c r="M3">
        <v>6239</v>
      </c>
      <c r="N3">
        <v>5376</v>
      </c>
      <c r="O3">
        <v>4744</v>
      </c>
      <c r="P3">
        <v>3272</v>
      </c>
      <c r="Q3">
        <v>1585</v>
      </c>
      <c r="R3">
        <v>614</v>
      </c>
      <c r="S3">
        <v>724</v>
      </c>
      <c r="T3">
        <v>521</v>
      </c>
      <c r="U3">
        <v>518</v>
      </c>
      <c r="V3">
        <v>132</v>
      </c>
      <c r="W3">
        <v>1</v>
      </c>
      <c r="X3">
        <v>0</v>
      </c>
      <c r="Z3">
        <f>SUM(B3:X3)</f>
        <v>32518</v>
      </c>
    </row>
    <row r="4" spans="1:26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41</v>
      </c>
      <c r="G4">
        <v>329</v>
      </c>
      <c r="H4">
        <v>689</v>
      </c>
      <c r="I4">
        <v>613</v>
      </c>
      <c r="J4">
        <v>986</v>
      </c>
      <c r="K4">
        <v>1016</v>
      </c>
      <c r="L4">
        <v>2716</v>
      </c>
      <c r="M4">
        <v>3525</v>
      </c>
      <c r="N4">
        <v>4267</v>
      </c>
      <c r="O4">
        <v>3986</v>
      </c>
      <c r="P4">
        <v>3839</v>
      </c>
      <c r="Q4">
        <v>3001</v>
      </c>
      <c r="R4">
        <v>1023</v>
      </c>
      <c r="S4">
        <v>182</v>
      </c>
      <c r="T4">
        <v>30</v>
      </c>
      <c r="U4">
        <v>0</v>
      </c>
      <c r="V4">
        <v>0</v>
      </c>
      <c r="W4">
        <v>0</v>
      </c>
      <c r="X4">
        <v>0</v>
      </c>
      <c r="Z4">
        <f>SUM(B4:X4)</f>
        <v>26243</v>
      </c>
    </row>
    <row r="6" spans="1:26" x14ac:dyDescent="0.25">
      <c r="B6">
        <v>-6</v>
      </c>
      <c r="C6">
        <v>-5.5</v>
      </c>
      <c r="D6">
        <v>-5</v>
      </c>
      <c r="E6">
        <v>-4.5</v>
      </c>
      <c r="F6">
        <v>-4</v>
      </c>
      <c r="G6">
        <v>-3.5</v>
      </c>
      <c r="H6">
        <v>-3</v>
      </c>
      <c r="I6">
        <v>-2.5</v>
      </c>
      <c r="J6">
        <v>-2</v>
      </c>
      <c r="K6">
        <v>-1.5</v>
      </c>
      <c r="L6">
        <v>-1</v>
      </c>
      <c r="M6">
        <v>-0.5</v>
      </c>
      <c r="N6">
        <v>0</v>
      </c>
      <c r="O6">
        <v>0.5</v>
      </c>
      <c r="P6">
        <v>1</v>
      </c>
      <c r="Q6">
        <v>1.5</v>
      </c>
      <c r="R6">
        <v>2</v>
      </c>
      <c r="S6">
        <v>2.5</v>
      </c>
      <c r="T6">
        <v>3</v>
      </c>
      <c r="U6">
        <v>3.5</v>
      </c>
      <c r="V6">
        <v>4</v>
      </c>
      <c r="W6">
        <v>4.5</v>
      </c>
      <c r="X6">
        <v>5</v>
      </c>
    </row>
    <row r="7" spans="1:26" x14ac:dyDescent="0.25">
      <c r="A7" t="s">
        <v>2</v>
      </c>
      <c r="B7">
        <v>0</v>
      </c>
      <c r="C7">
        <v>0</v>
      </c>
      <c r="D7">
        <v>0</v>
      </c>
      <c r="E7">
        <v>0</v>
      </c>
      <c r="F7">
        <f t="shared" ref="F7:W7" si="0">F3/$Z$3</f>
        <v>0</v>
      </c>
      <c r="G7">
        <f t="shared" si="0"/>
        <v>1.230087951288517E-4</v>
      </c>
      <c r="H7">
        <f t="shared" si="0"/>
        <v>2.2141583123193309E-3</v>
      </c>
      <c r="I7">
        <f t="shared" si="0"/>
        <v>1.9558398425487421E-2</v>
      </c>
      <c r="J7">
        <f t="shared" si="0"/>
        <v>2.7738483301556063E-2</v>
      </c>
      <c r="K7">
        <f t="shared" si="0"/>
        <v>8.0663017405744511E-2</v>
      </c>
      <c r="L7">
        <f t="shared" si="0"/>
        <v>0.14007626545297988</v>
      </c>
      <c r="M7">
        <f t="shared" si="0"/>
        <v>0.19186296820222645</v>
      </c>
      <c r="N7">
        <f t="shared" si="0"/>
        <v>0.16532382065317669</v>
      </c>
      <c r="O7">
        <f t="shared" si="0"/>
        <v>0.14588843102281812</v>
      </c>
      <c r="P7">
        <f t="shared" si="0"/>
        <v>0.1006211944154007</v>
      </c>
      <c r="Q7">
        <f t="shared" si="0"/>
        <v>4.8742235069807488E-2</v>
      </c>
      <c r="R7">
        <f t="shared" si="0"/>
        <v>1.8881850052278739E-2</v>
      </c>
      <c r="S7">
        <f t="shared" si="0"/>
        <v>2.2264591918322162E-2</v>
      </c>
      <c r="T7">
        <f t="shared" si="0"/>
        <v>1.6021895565532934E-2</v>
      </c>
      <c r="U7">
        <f t="shared" si="0"/>
        <v>1.5929638969186297E-2</v>
      </c>
      <c r="V7">
        <f t="shared" si="0"/>
        <v>4.0592902392521061E-3</v>
      </c>
      <c r="W7">
        <f t="shared" si="0"/>
        <v>3.0752198782212926E-5</v>
      </c>
      <c r="X7">
        <v>0</v>
      </c>
    </row>
    <row r="8" spans="1:26" x14ac:dyDescent="0.25">
      <c r="A8" t="s">
        <v>3</v>
      </c>
      <c r="B8">
        <v>0</v>
      </c>
      <c r="C8">
        <v>0</v>
      </c>
      <c r="D8">
        <v>0</v>
      </c>
      <c r="E8">
        <v>0</v>
      </c>
      <c r="F8">
        <f t="shared" ref="F8:W8" si="1">F4/$Z$4</f>
        <v>1.5623213809396791E-3</v>
      </c>
      <c r="G8">
        <f t="shared" si="1"/>
        <v>1.2536676447052548E-2</v>
      </c>
      <c r="H8">
        <f t="shared" si="1"/>
        <v>2.6254620279693632E-2</v>
      </c>
      <c r="I8">
        <f t="shared" si="1"/>
        <v>2.3358609915024958E-2</v>
      </c>
      <c r="J8">
        <f t="shared" si="1"/>
        <v>3.757192394162253E-2</v>
      </c>
      <c r="K8">
        <f t="shared" si="1"/>
        <v>3.8715085927675953E-2</v>
      </c>
      <c r="L8">
        <f t="shared" si="1"/>
        <v>0.10349426513736996</v>
      </c>
      <c r="M8">
        <f t="shared" si="1"/>
        <v>0.13432153336127731</v>
      </c>
      <c r="N8">
        <f t="shared" si="1"/>
        <v>0.16259573981633196</v>
      </c>
      <c r="O8">
        <f t="shared" si="1"/>
        <v>0.1518881225469649</v>
      </c>
      <c r="P8">
        <f t="shared" si="1"/>
        <v>0.14628662881530313</v>
      </c>
      <c r="Q8">
        <f t="shared" si="1"/>
        <v>0.11435430400487749</v>
      </c>
      <c r="R8">
        <f t="shared" si="1"/>
        <v>3.8981823724421751E-2</v>
      </c>
      <c r="S8">
        <f t="shared" si="1"/>
        <v>6.9351827153907707E-3</v>
      </c>
      <c r="T8">
        <f t="shared" si="1"/>
        <v>1.1431619860534238E-3</v>
      </c>
      <c r="U8">
        <f t="shared" si="1"/>
        <v>0</v>
      </c>
      <c r="V8">
        <f t="shared" si="1"/>
        <v>0</v>
      </c>
      <c r="W8">
        <f t="shared" si="1"/>
        <v>0</v>
      </c>
      <c r="X8">
        <v>0</v>
      </c>
    </row>
    <row r="9" spans="1:26" x14ac:dyDescent="0.25">
      <c r="B9">
        <f>ABS(B8-B7)</f>
        <v>0</v>
      </c>
      <c r="C9">
        <f t="shared" ref="C9:X9" si="2">ABS(C8-C7)</f>
        <v>0</v>
      </c>
      <c r="D9">
        <f t="shared" si="2"/>
        <v>0</v>
      </c>
      <c r="E9">
        <f t="shared" si="2"/>
        <v>0</v>
      </c>
      <c r="F9">
        <f t="shared" si="2"/>
        <v>1.5623213809396791E-3</v>
      </c>
      <c r="G9">
        <f t="shared" si="2"/>
        <v>1.2413667651923695E-2</v>
      </c>
      <c r="H9">
        <f t="shared" si="2"/>
        <v>2.4040461967374301E-2</v>
      </c>
      <c r="I9">
        <f t="shared" si="2"/>
        <v>3.8002114895375368E-3</v>
      </c>
      <c r="J9">
        <f t="shared" si="2"/>
        <v>9.8334406400664674E-3</v>
      </c>
      <c r="K9">
        <f t="shared" si="2"/>
        <v>4.1947931478068558E-2</v>
      </c>
      <c r="L9">
        <f t="shared" si="2"/>
        <v>3.6582000315609917E-2</v>
      </c>
      <c r="M9">
        <f t="shared" si="2"/>
        <v>5.7541434840949146E-2</v>
      </c>
      <c r="N9">
        <f t="shared" si="2"/>
        <v>2.7280808368447262E-3</v>
      </c>
      <c r="O9">
        <f t="shared" si="2"/>
        <v>5.999691524146783E-3</v>
      </c>
      <c r="P9">
        <f t="shared" si="2"/>
        <v>4.5665434399902435E-2</v>
      </c>
      <c r="Q9">
        <f t="shared" si="2"/>
        <v>6.5612068935070003E-2</v>
      </c>
      <c r="R9">
        <f t="shared" si="2"/>
        <v>2.0099973672143012E-2</v>
      </c>
      <c r="S9">
        <f t="shared" si="2"/>
        <v>1.5329409202931391E-2</v>
      </c>
      <c r="T9">
        <f t="shared" si="2"/>
        <v>1.4878733579479511E-2</v>
      </c>
      <c r="U9">
        <f t="shared" si="2"/>
        <v>1.5929638969186297E-2</v>
      </c>
      <c r="V9">
        <f t="shared" si="2"/>
        <v>4.0592902392521061E-3</v>
      </c>
      <c r="W9">
        <f t="shared" si="2"/>
        <v>3.0752198782212926E-5</v>
      </c>
      <c r="X9">
        <f t="shared" si="2"/>
        <v>0</v>
      </c>
      <c r="Z9">
        <f>SUM(B9:X9)</f>
        <v>0.37805454332220778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10"/>
  <sheetViews>
    <sheetView topLeftCell="C1" zoomScale="80" zoomScaleNormal="80" workbookViewId="0">
      <selection activeCell="AA10" sqref="AA10"/>
    </sheetView>
  </sheetViews>
  <sheetFormatPr defaultRowHeight="15" x14ac:dyDescent="0.25"/>
  <cols>
    <col min="2" max="2" width="19.5703125" customWidth="1"/>
    <col min="3" max="3" width="12" bestFit="1" customWidth="1"/>
  </cols>
  <sheetData>
    <row r="3" spans="2:27" x14ac:dyDescent="0.25">
      <c r="C3">
        <v>-6</v>
      </c>
      <c r="D3">
        <v>-5.5</v>
      </c>
      <c r="E3">
        <v>-5</v>
      </c>
      <c r="F3">
        <v>-4.5</v>
      </c>
      <c r="G3">
        <v>-4</v>
      </c>
      <c r="H3">
        <v>-3.5</v>
      </c>
      <c r="I3">
        <v>-3</v>
      </c>
      <c r="J3">
        <v>-2.5</v>
      </c>
      <c r="K3">
        <v>-2</v>
      </c>
      <c r="L3">
        <v>-1.5</v>
      </c>
      <c r="M3">
        <v>-1</v>
      </c>
      <c r="N3">
        <v>-0.5</v>
      </c>
      <c r="O3">
        <v>0</v>
      </c>
      <c r="P3">
        <v>0.5</v>
      </c>
      <c r="Q3">
        <v>1</v>
      </c>
      <c r="R3">
        <v>1.5</v>
      </c>
      <c r="S3">
        <v>2</v>
      </c>
      <c r="T3">
        <v>2.5</v>
      </c>
      <c r="U3">
        <v>3</v>
      </c>
      <c r="V3">
        <v>3.5</v>
      </c>
      <c r="W3">
        <v>4</v>
      </c>
      <c r="X3">
        <v>4.5</v>
      </c>
      <c r="Y3">
        <v>5</v>
      </c>
      <c r="AA3" t="s">
        <v>17</v>
      </c>
    </row>
    <row r="4" spans="2:27" x14ac:dyDescent="0.25">
      <c r="B4" t="s">
        <v>1</v>
      </c>
      <c r="C4">
        <v>0</v>
      </c>
      <c r="D4">
        <v>0</v>
      </c>
      <c r="E4">
        <v>0</v>
      </c>
      <c r="F4">
        <v>0</v>
      </c>
      <c r="G4">
        <v>16</v>
      </c>
      <c r="H4">
        <v>163</v>
      </c>
      <c r="I4">
        <v>827</v>
      </c>
      <c r="J4">
        <v>2268</v>
      </c>
      <c r="K4">
        <v>1825</v>
      </c>
      <c r="L4">
        <v>1879</v>
      </c>
      <c r="M4">
        <v>1888</v>
      </c>
      <c r="N4">
        <v>3057</v>
      </c>
      <c r="O4">
        <v>5180</v>
      </c>
      <c r="P4">
        <v>7188</v>
      </c>
      <c r="Q4">
        <v>4872</v>
      </c>
      <c r="R4">
        <v>3623</v>
      </c>
      <c r="S4">
        <v>2136</v>
      </c>
      <c r="T4">
        <v>217</v>
      </c>
      <c r="U4">
        <v>0</v>
      </c>
      <c r="V4">
        <v>0</v>
      </c>
      <c r="W4">
        <v>0</v>
      </c>
      <c r="X4">
        <v>0</v>
      </c>
      <c r="Y4">
        <v>0</v>
      </c>
      <c r="AA4">
        <f>SUM(C4:Y4)</f>
        <v>35139</v>
      </c>
    </row>
    <row r="5" spans="2:27" x14ac:dyDescent="0.25">
      <c r="B5" t="s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12</v>
      </c>
      <c r="I5">
        <v>24</v>
      </c>
      <c r="J5">
        <v>165</v>
      </c>
      <c r="K5">
        <v>1758</v>
      </c>
      <c r="L5">
        <v>3149</v>
      </c>
      <c r="M5">
        <v>3376</v>
      </c>
      <c r="N5">
        <v>3812</v>
      </c>
      <c r="O5">
        <v>5782</v>
      </c>
      <c r="P5">
        <v>3600</v>
      </c>
      <c r="Q5">
        <v>2927</v>
      </c>
      <c r="R5">
        <v>2379</v>
      </c>
      <c r="S5">
        <v>1598</v>
      </c>
      <c r="T5">
        <v>831</v>
      </c>
      <c r="U5">
        <v>49</v>
      </c>
      <c r="V5">
        <v>0</v>
      </c>
      <c r="W5">
        <v>0</v>
      </c>
      <c r="X5">
        <v>0</v>
      </c>
      <c r="Y5">
        <v>0</v>
      </c>
      <c r="AA5">
        <f>SUM(C5:Y5)</f>
        <v>29463</v>
      </c>
    </row>
    <row r="7" spans="2:27" x14ac:dyDescent="0.25">
      <c r="C7">
        <v>-6</v>
      </c>
      <c r="D7">
        <v>-5.5</v>
      </c>
      <c r="E7">
        <v>-5</v>
      </c>
      <c r="F7">
        <v>-4.5</v>
      </c>
      <c r="G7">
        <v>-4</v>
      </c>
      <c r="H7">
        <v>-3.5</v>
      </c>
      <c r="I7">
        <v>-3</v>
      </c>
      <c r="J7">
        <v>-2.5</v>
      </c>
      <c r="K7">
        <v>-2</v>
      </c>
      <c r="L7">
        <v>-1.5</v>
      </c>
      <c r="M7">
        <v>-1</v>
      </c>
      <c r="N7">
        <v>-0.5</v>
      </c>
      <c r="O7">
        <v>0</v>
      </c>
      <c r="P7">
        <v>0.5</v>
      </c>
      <c r="Q7">
        <v>1</v>
      </c>
      <c r="R7">
        <v>1.5</v>
      </c>
      <c r="S7">
        <v>2</v>
      </c>
      <c r="T7">
        <v>2.5</v>
      </c>
      <c r="U7">
        <v>3</v>
      </c>
      <c r="V7">
        <v>3.5</v>
      </c>
      <c r="W7">
        <v>4</v>
      </c>
      <c r="X7">
        <v>4.5</v>
      </c>
      <c r="Y7">
        <v>5</v>
      </c>
    </row>
    <row r="8" spans="2:27" x14ac:dyDescent="0.25">
      <c r="B8" t="s">
        <v>1</v>
      </c>
      <c r="C8">
        <f t="shared" ref="C8:F8" si="0">C4/$AA$4</f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ref="G8:U8" si="1">G4/$AA$4</f>
        <v>4.5533452858647087E-4</v>
      </c>
      <c r="H8">
        <f t="shared" si="1"/>
        <v>4.6387205099746717E-3</v>
      </c>
      <c r="I8">
        <f t="shared" si="1"/>
        <v>2.3535103446313214E-2</v>
      </c>
      <c r="J8">
        <f t="shared" si="1"/>
        <v>6.4543669427132244E-2</v>
      </c>
      <c r="K8">
        <f t="shared" si="1"/>
        <v>5.1936594666894334E-2</v>
      </c>
      <c r="L8">
        <f t="shared" si="1"/>
        <v>5.3473348700873675E-2</v>
      </c>
      <c r="M8">
        <f t="shared" si="1"/>
        <v>5.3729474373203565E-2</v>
      </c>
      <c r="N8">
        <f t="shared" si="1"/>
        <v>8.6997353368052588E-2</v>
      </c>
      <c r="O8">
        <f t="shared" si="1"/>
        <v>0.14741455362986994</v>
      </c>
      <c r="P8">
        <f t="shared" si="1"/>
        <v>0.20455903696747205</v>
      </c>
      <c r="Q8">
        <f t="shared" si="1"/>
        <v>0.13864936395458038</v>
      </c>
      <c r="R8">
        <f t="shared" si="1"/>
        <v>0.10310481231679899</v>
      </c>
      <c r="S8">
        <f t="shared" si="1"/>
        <v>6.0787159566293859E-2</v>
      </c>
      <c r="T8">
        <f t="shared" si="1"/>
        <v>6.1754745439540114E-3</v>
      </c>
      <c r="U8">
        <f t="shared" si="1"/>
        <v>0</v>
      </c>
      <c r="V8">
        <f t="shared" ref="V8:Y8" si="2">V4/$AA$4</f>
        <v>0</v>
      </c>
      <c r="W8">
        <f t="shared" si="2"/>
        <v>0</v>
      </c>
      <c r="X8">
        <f t="shared" si="2"/>
        <v>0</v>
      </c>
      <c r="Y8">
        <f t="shared" si="2"/>
        <v>0</v>
      </c>
    </row>
    <row r="9" spans="2:27" x14ac:dyDescent="0.25">
      <c r="B9" t="s">
        <v>0</v>
      </c>
      <c r="C9">
        <f t="shared" ref="C9:F9" si="3">C5/$AA$5</f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ref="G9:U9" si="4">G5/$AA$5</f>
        <v>3.3940874995757392E-5</v>
      </c>
      <c r="H9">
        <f t="shared" si="4"/>
        <v>4.0729049994908868E-4</v>
      </c>
      <c r="I9">
        <f t="shared" si="4"/>
        <v>8.1458099989817736E-4</v>
      </c>
      <c r="J9">
        <f t="shared" si="4"/>
        <v>5.6002443742999694E-3</v>
      </c>
      <c r="K9">
        <f t="shared" si="4"/>
        <v>5.966805824254149E-2</v>
      </c>
      <c r="L9">
        <f t="shared" si="4"/>
        <v>0.10687981536164003</v>
      </c>
      <c r="M9">
        <f t="shared" si="4"/>
        <v>0.11458439398567695</v>
      </c>
      <c r="N9">
        <f t="shared" si="4"/>
        <v>0.12938261548382718</v>
      </c>
      <c r="O9">
        <f t="shared" si="4"/>
        <v>0.19624613922546924</v>
      </c>
      <c r="P9">
        <f t="shared" si="4"/>
        <v>0.1221871499847266</v>
      </c>
      <c r="Q9">
        <f t="shared" si="4"/>
        <v>9.934494111258188E-2</v>
      </c>
      <c r="R9">
        <f t="shared" si="4"/>
        <v>8.0745341614906832E-2</v>
      </c>
      <c r="S9">
        <f t="shared" si="4"/>
        <v>5.423751824322031E-2</v>
      </c>
      <c r="T9">
        <f t="shared" si="4"/>
        <v>2.8204867121474391E-2</v>
      </c>
      <c r="U9">
        <f t="shared" si="4"/>
        <v>1.6631028747921121E-3</v>
      </c>
      <c r="V9">
        <f t="shared" ref="V9:Y9" si="5">V5/$AA$5</f>
        <v>0</v>
      </c>
      <c r="W9">
        <f t="shared" si="5"/>
        <v>0</v>
      </c>
      <c r="X9">
        <f t="shared" si="5"/>
        <v>0</v>
      </c>
      <c r="Y9">
        <f t="shared" si="5"/>
        <v>0</v>
      </c>
    </row>
    <row r="10" spans="2:27" x14ac:dyDescent="0.25">
      <c r="C10">
        <f>ABS(C9-C8)</f>
        <v>0</v>
      </c>
      <c r="D10">
        <f t="shared" ref="D10:Y10" si="6">ABS(D9-D8)</f>
        <v>0</v>
      </c>
      <c r="E10">
        <f t="shared" si="6"/>
        <v>0</v>
      </c>
      <c r="F10">
        <f t="shared" si="6"/>
        <v>0</v>
      </c>
      <c r="G10">
        <f t="shared" si="6"/>
        <v>4.213936535907135E-4</v>
      </c>
      <c r="H10">
        <f t="shared" si="6"/>
        <v>4.2314300100255832E-3</v>
      </c>
      <c r="I10">
        <f t="shared" si="6"/>
        <v>2.2720522446415037E-2</v>
      </c>
      <c r="J10">
        <f t="shared" si="6"/>
        <v>5.8943425052832274E-2</v>
      </c>
      <c r="K10">
        <f t="shared" si="6"/>
        <v>7.7314635756471559E-3</v>
      </c>
      <c r="L10">
        <f t="shared" si="6"/>
        <v>5.3406466660766351E-2</v>
      </c>
      <c r="M10">
        <f t="shared" si="6"/>
        <v>6.0854919612473385E-2</v>
      </c>
      <c r="N10">
        <f t="shared" si="6"/>
        <v>4.2385262115774591E-2</v>
      </c>
      <c r="O10">
        <f t="shared" si="6"/>
        <v>4.8831585595599303E-2</v>
      </c>
      <c r="P10">
        <f t="shared" si="6"/>
        <v>8.2371886982745446E-2</v>
      </c>
      <c r="Q10">
        <f t="shared" si="6"/>
        <v>3.9304422841998504E-2</v>
      </c>
      <c r="R10">
        <f t="shared" si="6"/>
        <v>2.2359470701892162E-2</v>
      </c>
      <c r="S10">
        <f t="shared" si="6"/>
        <v>6.549641323073549E-3</v>
      </c>
      <c r="T10">
        <f t="shared" si="6"/>
        <v>2.2029392577520381E-2</v>
      </c>
      <c r="U10">
        <f t="shared" si="6"/>
        <v>1.6631028747921121E-3</v>
      </c>
      <c r="V10">
        <f t="shared" si="6"/>
        <v>0</v>
      </c>
      <c r="W10">
        <f t="shared" si="6"/>
        <v>0</v>
      </c>
      <c r="X10">
        <f t="shared" si="6"/>
        <v>0</v>
      </c>
      <c r="Y10">
        <f t="shared" si="6"/>
        <v>0</v>
      </c>
      <c r="AA10">
        <f>SUM(C10:Y10)</f>
        <v>0.47380438602514657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43"/>
  <sheetViews>
    <sheetView topLeftCell="C49" zoomScale="70" zoomScaleNormal="70" workbookViewId="0">
      <selection activeCell="W70" sqref="W70"/>
    </sheetView>
  </sheetViews>
  <sheetFormatPr defaultRowHeight="15" x14ac:dyDescent="0.25"/>
  <cols>
    <col min="2" max="2" width="15" customWidth="1"/>
    <col min="3" max="3" width="11" bestFit="1" customWidth="1"/>
    <col min="25" max="25" width="11" bestFit="1" customWidth="1"/>
  </cols>
  <sheetData>
    <row r="3" spans="2:25" x14ac:dyDescent="0.25">
      <c r="C3">
        <v>0</v>
      </c>
      <c r="D3">
        <v>0.5</v>
      </c>
      <c r="E3">
        <v>1</v>
      </c>
      <c r="F3">
        <v>1.5</v>
      </c>
      <c r="G3">
        <v>2</v>
      </c>
      <c r="H3">
        <v>2.5</v>
      </c>
      <c r="I3">
        <v>3</v>
      </c>
      <c r="J3">
        <v>3.5</v>
      </c>
      <c r="K3">
        <v>4</v>
      </c>
      <c r="L3">
        <v>4.5</v>
      </c>
      <c r="M3">
        <v>5</v>
      </c>
      <c r="N3">
        <v>5.5</v>
      </c>
      <c r="O3">
        <v>6</v>
      </c>
      <c r="P3">
        <v>6.5</v>
      </c>
      <c r="Q3">
        <v>7</v>
      </c>
      <c r="R3">
        <v>7.5</v>
      </c>
      <c r="S3">
        <v>8</v>
      </c>
      <c r="T3">
        <v>8.5</v>
      </c>
      <c r="U3">
        <v>9</v>
      </c>
      <c r="V3">
        <v>9.5</v>
      </c>
      <c r="W3">
        <v>10</v>
      </c>
      <c r="X3">
        <v>10.5</v>
      </c>
      <c r="Y3">
        <v>11</v>
      </c>
    </row>
    <row r="4" spans="2:25" x14ac:dyDescent="0.25">
      <c r="B4" t="s">
        <v>5</v>
      </c>
      <c r="C4">
        <v>12</v>
      </c>
      <c r="D4">
        <v>83</v>
      </c>
      <c r="E4">
        <v>217</v>
      </c>
      <c r="F4">
        <v>730</v>
      </c>
      <c r="G4">
        <v>1393</v>
      </c>
      <c r="H4">
        <v>1456</v>
      </c>
      <c r="I4">
        <v>1519</v>
      </c>
      <c r="J4">
        <v>1732</v>
      </c>
      <c r="K4">
        <v>1913</v>
      </c>
      <c r="L4">
        <v>2196</v>
      </c>
      <c r="M4">
        <v>2492</v>
      </c>
      <c r="N4">
        <v>2788</v>
      </c>
      <c r="O4">
        <v>3003</v>
      </c>
      <c r="P4">
        <v>2580</v>
      </c>
      <c r="Q4">
        <v>2573</v>
      </c>
      <c r="R4">
        <v>2757</v>
      </c>
      <c r="S4">
        <v>1968</v>
      </c>
      <c r="T4">
        <v>1846</v>
      </c>
      <c r="U4">
        <v>1585</v>
      </c>
      <c r="V4">
        <v>1070</v>
      </c>
      <c r="W4">
        <v>564</v>
      </c>
      <c r="X4">
        <v>88</v>
      </c>
      <c r="Y4">
        <v>0</v>
      </c>
    </row>
    <row r="5" spans="2:25" x14ac:dyDescent="0.25">
      <c r="B5" t="s">
        <v>4</v>
      </c>
      <c r="C5">
        <v>9</v>
      </c>
      <c r="D5">
        <v>63</v>
      </c>
      <c r="E5">
        <v>443</v>
      </c>
      <c r="F5">
        <v>1332</v>
      </c>
      <c r="G5">
        <v>1376</v>
      </c>
      <c r="H5">
        <v>1678</v>
      </c>
      <c r="I5">
        <v>1971</v>
      </c>
      <c r="J5">
        <v>2318</v>
      </c>
      <c r="K5">
        <v>2084</v>
      </c>
      <c r="L5">
        <v>2233</v>
      </c>
      <c r="M5">
        <v>2459</v>
      </c>
      <c r="N5">
        <v>2210</v>
      </c>
      <c r="O5">
        <v>1873</v>
      </c>
      <c r="P5">
        <v>1828</v>
      </c>
      <c r="Q5">
        <v>1561</v>
      </c>
      <c r="R5">
        <v>1537</v>
      </c>
      <c r="S5">
        <v>1402</v>
      </c>
      <c r="T5">
        <v>1180</v>
      </c>
      <c r="U5">
        <v>801</v>
      </c>
      <c r="V5">
        <v>262</v>
      </c>
      <c r="W5">
        <v>0</v>
      </c>
      <c r="X5">
        <v>0</v>
      </c>
      <c r="Y5">
        <v>0</v>
      </c>
    </row>
    <row r="36" spans="2:27" x14ac:dyDescent="0.25">
      <c r="C36">
        <v>-6</v>
      </c>
      <c r="D36">
        <v>-5.5</v>
      </c>
      <c r="E36">
        <v>-5</v>
      </c>
      <c r="F36">
        <v>-4.5</v>
      </c>
      <c r="G36">
        <v>-4</v>
      </c>
      <c r="H36">
        <v>-3.5</v>
      </c>
      <c r="I36">
        <v>-3</v>
      </c>
      <c r="J36">
        <v>-2.5</v>
      </c>
      <c r="K36">
        <v>-2</v>
      </c>
      <c r="L36">
        <v>-1.5</v>
      </c>
      <c r="M36">
        <v>-1</v>
      </c>
      <c r="N36">
        <v>-0.5</v>
      </c>
      <c r="O36">
        <v>0</v>
      </c>
      <c r="P36">
        <v>0.5</v>
      </c>
      <c r="Q36">
        <v>1</v>
      </c>
      <c r="R36">
        <v>1.5</v>
      </c>
      <c r="S36">
        <v>2</v>
      </c>
      <c r="T36">
        <v>2.5</v>
      </c>
      <c r="U36">
        <v>3</v>
      </c>
      <c r="V36">
        <v>3.5</v>
      </c>
      <c r="W36">
        <v>4</v>
      </c>
      <c r="X36">
        <v>4.5</v>
      </c>
      <c r="Y36">
        <v>5</v>
      </c>
      <c r="AA36" t="s">
        <v>16</v>
      </c>
    </row>
    <row r="37" spans="2:27" x14ac:dyDescent="0.25">
      <c r="B37" t="s">
        <v>5</v>
      </c>
      <c r="C37">
        <v>2</v>
      </c>
      <c r="D37">
        <v>39</v>
      </c>
      <c r="E37">
        <v>176</v>
      </c>
      <c r="F37">
        <v>330</v>
      </c>
      <c r="G37">
        <v>1116</v>
      </c>
      <c r="H37">
        <v>1627</v>
      </c>
      <c r="I37">
        <v>1334</v>
      </c>
      <c r="J37">
        <v>1732</v>
      </c>
      <c r="K37">
        <v>1860</v>
      </c>
      <c r="L37">
        <v>1988</v>
      </c>
      <c r="M37">
        <v>2380</v>
      </c>
      <c r="N37">
        <v>2576</v>
      </c>
      <c r="O37">
        <v>3027</v>
      </c>
      <c r="P37">
        <v>2728</v>
      </c>
      <c r="Q37">
        <v>2473</v>
      </c>
      <c r="R37">
        <v>2918</v>
      </c>
      <c r="S37">
        <v>2198</v>
      </c>
      <c r="T37">
        <v>1961</v>
      </c>
      <c r="U37">
        <v>1704</v>
      </c>
      <c r="V37">
        <v>1340</v>
      </c>
      <c r="W37">
        <v>879</v>
      </c>
      <c r="X37">
        <v>174</v>
      </c>
      <c r="Y37">
        <v>3</v>
      </c>
      <c r="AA37">
        <f>SUM(C37:Y37)</f>
        <v>34565</v>
      </c>
    </row>
    <row r="38" spans="2:27" x14ac:dyDescent="0.25">
      <c r="B38" t="s">
        <v>4</v>
      </c>
      <c r="C38">
        <v>0</v>
      </c>
      <c r="D38">
        <v>0</v>
      </c>
      <c r="E38">
        <v>9</v>
      </c>
      <c r="F38">
        <v>60</v>
      </c>
      <c r="G38">
        <v>396</v>
      </c>
      <c r="H38">
        <v>1316</v>
      </c>
      <c r="I38">
        <v>1364</v>
      </c>
      <c r="J38">
        <v>1659</v>
      </c>
      <c r="K38">
        <v>1955</v>
      </c>
      <c r="L38">
        <v>2304</v>
      </c>
      <c r="M38">
        <v>2120</v>
      </c>
      <c r="N38">
        <v>2207</v>
      </c>
      <c r="O38">
        <v>2576</v>
      </c>
      <c r="P38">
        <v>2210</v>
      </c>
      <c r="Q38">
        <v>1873</v>
      </c>
      <c r="R38">
        <v>1828</v>
      </c>
      <c r="S38">
        <v>1561</v>
      </c>
      <c r="T38">
        <v>1537</v>
      </c>
      <c r="U38">
        <v>1402</v>
      </c>
      <c r="V38">
        <v>1180</v>
      </c>
      <c r="W38">
        <v>801</v>
      </c>
      <c r="X38">
        <v>262</v>
      </c>
      <c r="Y38">
        <v>0</v>
      </c>
      <c r="AA38">
        <f>SUM(C38:Y38)</f>
        <v>28620</v>
      </c>
    </row>
    <row r="40" spans="2:27" x14ac:dyDescent="0.25">
      <c r="C40">
        <v>-6</v>
      </c>
      <c r="D40">
        <v>-5.5</v>
      </c>
      <c r="E40">
        <v>-5</v>
      </c>
      <c r="F40">
        <v>-4.5</v>
      </c>
      <c r="G40">
        <v>-4</v>
      </c>
      <c r="H40">
        <v>-3.5</v>
      </c>
      <c r="I40">
        <v>-3</v>
      </c>
      <c r="J40">
        <v>-2.5</v>
      </c>
      <c r="K40">
        <v>-2</v>
      </c>
      <c r="L40">
        <v>-1.5</v>
      </c>
      <c r="M40">
        <v>-1</v>
      </c>
      <c r="N40">
        <v>-0.5</v>
      </c>
      <c r="O40">
        <v>0</v>
      </c>
      <c r="P40">
        <v>0.5</v>
      </c>
      <c r="Q40">
        <v>1</v>
      </c>
      <c r="R40">
        <v>1.5</v>
      </c>
      <c r="S40">
        <v>2</v>
      </c>
      <c r="T40">
        <v>2.5</v>
      </c>
      <c r="U40">
        <v>3</v>
      </c>
      <c r="V40">
        <v>3.5</v>
      </c>
      <c r="W40">
        <v>4</v>
      </c>
      <c r="X40">
        <v>4.5</v>
      </c>
      <c r="Y40">
        <v>5</v>
      </c>
    </row>
    <row r="41" spans="2:27" x14ac:dyDescent="0.25">
      <c r="B41" t="s">
        <v>5</v>
      </c>
      <c r="C41">
        <f>C37/$AA$37</f>
        <v>5.7861999132070014E-5</v>
      </c>
      <c r="D41">
        <f t="shared" ref="D41:Y41" si="0">D37/$AA$37</f>
        <v>1.1283089830753652E-3</v>
      </c>
      <c r="E41">
        <f t="shared" si="0"/>
        <v>5.0918559236221616E-3</v>
      </c>
      <c r="F41">
        <f t="shared" si="0"/>
        <v>9.5472298567915517E-3</v>
      </c>
      <c r="G41">
        <f t="shared" si="0"/>
        <v>3.2286995515695069E-2</v>
      </c>
      <c r="H41">
        <f t="shared" si="0"/>
        <v>4.7070736293938958E-2</v>
      </c>
      <c r="I41">
        <f t="shared" si="0"/>
        <v>3.8593953421090697E-2</v>
      </c>
      <c r="J41">
        <f t="shared" si="0"/>
        <v>5.0108491248372633E-2</v>
      </c>
      <c r="K41">
        <f t="shared" si="0"/>
        <v>5.3811659192825115E-2</v>
      </c>
      <c r="L41">
        <f t="shared" si="0"/>
        <v>5.751482713727759E-2</v>
      </c>
      <c r="M41">
        <f t="shared" si="0"/>
        <v>6.8855778967163314E-2</v>
      </c>
      <c r="N41">
        <f t="shared" si="0"/>
        <v>7.452625488210618E-2</v>
      </c>
      <c r="O41">
        <f t="shared" si="0"/>
        <v>8.7574135686387972E-2</v>
      </c>
      <c r="P41">
        <f t="shared" si="0"/>
        <v>7.8923766816143492E-2</v>
      </c>
      <c r="Q41">
        <f t="shared" si="0"/>
        <v>7.1546361926804566E-2</v>
      </c>
      <c r="R41">
        <f t="shared" si="0"/>
        <v>8.4420656733690147E-2</v>
      </c>
      <c r="S41">
        <f t="shared" si="0"/>
        <v>6.3590337046144946E-2</v>
      </c>
      <c r="T41">
        <f t="shared" si="0"/>
        <v>5.6733690148994646E-2</v>
      </c>
      <c r="U41">
        <f t="shared" si="0"/>
        <v>4.9298423260523652E-2</v>
      </c>
      <c r="V41">
        <f t="shared" si="0"/>
        <v>3.8767539418486908E-2</v>
      </c>
      <c r="W41">
        <f t="shared" si="0"/>
        <v>2.5430348618544769E-2</v>
      </c>
      <c r="X41">
        <f t="shared" si="0"/>
        <v>5.0339939244900909E-3</v>
      </c>
      <c r="Y41">
        <f t="shared" si="0"/>
        <v>8.6792998698105014E-5</v>
      </c>
    </row>
    <row r="42" spans="2:27" x14ac:dyDescent="0.25">
      <c r="B42" t="s">
        <v>4</v>
      </c>
      <c r="C42">
        <f>C38/$AA$38</f>
        <v>0</v>
      </c>
      <c r="D42">
        <f t="shared" ref="D42:Y42" si="1">D38/$AA$38</f>
        <v>0</v>
      </c>
      <c r="E42">
        <f t="shared" si="1"/>
        <v>3.1446540880503143E-4</v>
      </c>
      <c r="F42">
        <f t="shared" si="1"/>
        <v>2.0964360587002098E-3</v>
      </c>
      <c r="G42">
        <f t="shared" si="1"/>
        <v>1.3836477987421384E-2</v>
      </c>
      <c r="H42">
        <f t="shared" si="1"/>
        <v>4.5981830887491262E-2</v>
      </c>
      <c r="I42">
        <f t="shared" si="1"/>
        <v>4.7658979734451434E-2</v>
      </c>
      <c r="J42">
        <f t="shared" si="1"/>
        <v>5.7966457023060795E-2</v>
      </c>
      <c r="K42">
        <f t="shared" si="1"/>
        <v>6.8308874912648504E-2</v>
      </c>
      <c r="L42">
        <f t="shared" si="1"/>
        <v>8.0503144654088046E-2</v>
      </c>
      <c r="M42">
        <f t="shared" si="1"/>
        <v>7.407407407407407E-2</v>
      </c>
      <c r="N42">
        <f t="shared" si="1"/>
        <v>7.7113906359189383E-2</v>
      </c>
      <c r="O42">
        <f t="shared" si="1"/>
        <v>9.0006988120195669E-2</v>
      </c>
      <c r="P42">
        <f t="shared" si="1"/>
        <v>7.7218728162124384E-2</v>
      </c>
      <c r="Q42">
        <f t="shared" si="1"/>
        <v>6.5443745632424874E-2</v>
      </c>
      <c r="R42">
        <f t="shared" si="1"/>
        <v>6.3871418588399717E-2</v>
      </c>
      <c r="S42">
        <f t="shared" si="1"/>
        <v>5.4542278127183791E-2</v>
      </c>
      <c r="T42">
        <f t="shared" si="1"/>
        <v>5.3703703703703705E-2</v>
      </c>
      <c r="U42">
        <f t="shared" si="1"/>
        <v>4.8986722571628234E-2</v>
      </c>
      <c r="V42">
        <f t="shared" si="1"/>
        <v>4.1229909154437458E-2</v>
      </c>
      <c r="W42">
        <f t="shared" si="1"/>
        <v>2.7987421383647799E-2</v>
      </c>
      <c r="X42">
        <f t="shared" si="1"/>
        <v>9.1544374563242489E-3</v>
      </c>
      <c r="Y42">
        <f t="shared" si="1"/>
        <v>0</v>
      </c>
    </row>
    <row r="43" spans="2:27" x14ac:dyDescent="0.25">
      <c r="C43">
        <f t="shared" ref="C43:X43" si="2">ABS(C42-C41)</f>
        <v>5.7861999132070014E-5</v>
      </c>
      <c r="D43">
        <f t="shared" si="2"/>
        <v>1.1283089830753652E-3</v>
      </c>
      <c r="E43">
        <f t="shared" si="2"/>
        <v>4.7773905148171302E-3</v>
      </c>
      <c r="F43">
        <f t="shared" si="2"/>
        <v>7.450793798091342E-3</v>
      </c>
      <c r="G43">
        <f t="shared" si="2"/>
        <v>1.8450517528273685E-2</v>
      </c>
      <c r="H43">
        <f t="shared" si="2"/>
        <v>1.0889054064476961E-3</v>
      </c>
      <c r="I43">
        <f t="shared" si="2"/>
        <v>9.065026313360737E-3</v>
      </c>
      <c r="J43">
        <f t="shared" si="2"/>
        <v>7.8579657746881623E-3</v>
      </c>
      <c r="K43">
        <f t="shared" si="2"/>
        <v>1.4497215719823389E-2</v>
      </c>
      <c r="L43">
        <f t="shared" si="2"/>
        <v>2.2988317516810457E-2</v>
      </c>
      <c r="M43">
        <f t="shared" si="2"/>
        <v>5.2182951069107558E-3</v>
      </c>
      <c r="N43">
        <f t="shared" si="2"/>
        <v>2.5876514770832026E-3</v>
      </c>
      <c r="O43">
        <f t="shared" si="2"/>
        <v>2.4328524338076973E-3</v>
      </c>
      <c r="P43">
        <f t="shared" si="2"/>
        <v>1.7050386540191087E-3</v>
      </c>
      <c r="Q43">
        <f t="shared" si="2"/>
        <v>6.1026162943796924E-3</v>
      </c>
      <c r="R43">
        <f t="shared" si="2"/>
        <v>2.054923814529043E-2</v>
      </c>
      <c r="S43">
        <f t="shared" si="2"/>
        <v>9.0480589189611549E-3</v>
      </c>
      <c r="T43">
        <f t="shared" si="2"/>
        <v>3.0299864452909414E-3</v>
      </c>
      <c r="U43">
        <f t="shared" si="2"/>
        <v>3.1170068889541797E-4</v>
      </c>
      <c r="V43">
        <f t="shared" si="2"/>
        <v>2.4623697359505495E-3</v>
      </c>
      <c r="W43">
        <f t="shared" si="2"/>
        <v>2.5570727651030301E-3</v>
      </c>
      <c r="X43">
        <f t="shared" si="2"/>
        <v>4.120443531834158E-3</v>
      </c>
      <c r="Y43">
        <f>ABS(Y42-Y41)</f>
        <v>8.6792998698105014E-5</v>
      </c>
      <c r="AA43">
        <f>SUM(C43:Y43)</f>
        <v>0.14757442075074426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10"/>
  <sheetViews>
    <sheetView topLeftCell="C1" zoomScale="80" zoomScaleNormal="80" workbookViewId="0">
      <selection activeCell="AA10" sqref="AA10"/>
    </sheetView>
  </sheetViews>
  <sheetFormatPr defaultRowHeight="15" x14ac:dyDescent="0.25"/>
  <cols>
    <col min="2" max="2" width="15.7109375" customWidth="1"/>
  </cols>
  <sheetData>
    <row r="3" spans="2:27" x14ac:dyDescent="0.25">
      <c r="C3">
        <v>-6</v>
      </c>
      <c r="D3">
        <v>-5.5</v>
      </c>
      <c r="E3">
        <v>-5</v>
      </c>
      <c r="F3">
        <v>-4.5</v>
      </c>
      <c r="G3">
        <v>-4</v>
      </c>
      <c r="H3">
        <v>-3.5</v>
      </c>
      <c r="I3">
        <v>-3</v>
      </c>
      <c r="J3">
        <v>-2.5</v>
      </c>
      <c r="K3">
        <v>-2</v>
      </c>
      <c r="L3">
        <v>-1.5</v>
      </c>
      <c r="M3">
        <v>-1</v>
      </c>
      <c r="N3">
        <v>-0.5</v>
      </c>
      <c r="O3">
        <v>0</v>
      </c>
      <c r="P3">
        <v>0.5</v>
      </c>
      <c r="Q3">
        <v>1</v>
      </c>
      <c r="R3">
        <v>1.5</v>
      </c>
      <c r="S3">
        <v>2</v>
      </c>
      <c r="T3">
        <v>2.5</v>
      </c>
      <c r="U3">
        <v>3</v>
      </c>
      <c r="V3">
        <v>3.5</v>
      </c>
      <c r="W3">
        <v>4</v>
      </c>
      <c r="X3">
        <v>4.5</v>
      </c>
      <c r="Y3">
        <v>5</v>
      </c>
      <c r="AA3" t="s">
        <v>17</v>
      </c>
    </row>
    <row r="4" spans="2:27" x14ac:dyDescent="0.25">
      <c r="B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9</v>
      </c>
      <c r="I4">
        <v>223</v>
      </c>
      <c r="J4">
        <v>876</v>
      </c>
      <c r="K4">
        <v>1839</v>
      </c>
      <c r="L4">
        <v>2760</v>
      </c>
      <c r="M4">
        <v>4431</v>
      </c>
      <c r="N4">
        <v>5913</v>
      </c>
      <c r="O4">
        <v>5599</v>
      </c>
      <c r="P4">
        <v>4668</v>
      </c>
      <c r="Q4">
        <v>3761</v>
      </c>
      <c r="R4">
        <v>2327</v>
      </c>
      <c r="S4">
        <v>1418</v>
      </c>
      <c r="T4">
        <v>1295</v>
      </c>
      <c r="U4">
        <v>605</v>
      </c>
      <c r="V4">
        <v>63</v>
      </c>
      <c r="W4">
        <v>0</v>
      </c>
      <c r="X4">
        <v>0</v>
      </c>
      <c r="Y4">
        <v>0</v>
      </c>
      <c r="AA4">
        <f>SUM(C4:Y4)</f>
        <v>35787</v>
      </c>
    </row>
    <row r="5" spans="2:27" x14ac:dyDescent="0.25"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7</v>
      </c>
      <c r="I5">
        <v>117</v>
      </c>
      <c r="J5">
        <v>839</v>
      </c>
      <c r="K5">
        <v>1610</v>
      </c>
      <c r="L5">
        <v>2405</v>
      </c>
      <c r="M5">
        <v>3970</v>
      </c>
      <c r="N5">
        <v>5015</v>
      </c>
      <c r="O5">
        <v>6156</v>
      </c>
      <c r="P5">
        <v>5846</v>
      </c>
      <c r="Q5">
        <v>3857</v>
      </c>
      <c r="R5">
        <v>2142</v>
      </c>
      <c r="S5">
        <v>1184</v>
      </c>
      <c r="T5">
        <v>917</v>
      </c>
      <c r="U5">
        <v>250</v>
      </c>
      <c r="V5">
        <v>5</v>
      </c>
      <c r="W5">
        <v>0</v>
      </c>
      <c r="X5">
        <v>0</v>
      </c>
      <c r="Y5">
        <v>0</v>
      </c>
      <c r="AA5">
        <f>SUM(C5:Y5)</f>
        <v>34320</v>
      </c>
    </row>
    <row r="7" spans="2:27" x14ac:dyDescent="0.25">
      <c r="C7">
        <v>-6</v>
      </c>
      <c r="D7">
        <v>-5.5</v>
      </c>
      <c r="E7">
        <v>-5</v>
      </c>
      <c r="F7">
        <v>-4.5</v>
      </c>
      <c r="G7">
        <v>-4</v>
      </c>
      <c r="H7">
        <v>-3.5</v>
      </c>
      <c r="I7">
        <v>-3</v>
      </c>
      <c r="J7">
        <v>-2.5</v>
      </c>
      <c r="K7">
        <v>-2</v>
      </c>
      <c r="L7">
        <v>-1.5</v>
      </c>
      <c r="M7">
        <v>-1</v>
      </c>
      <c r="N7">
        <v>-0.5</v>
      </c>
      <c r="O7">
        <v>0</v>
      </c>
      <c r="P7">
        <v>0.5</v>
      </c>
      <c r="Q7">
        <v>1</v>
      </c>
      <c r="R7">
        <v>1.5</v>
      </c>
      <c r="S7">
        <v>2</v>
      </c>
      <c r="T7">
        <v>2.5</v>
      </c>
      <c r="U7">
        <v>3</v>
      </c>
      <c r="V7">
        <v>3.5</v>
      </c>
      <c r="W7">
        <v>4</v>
      </c>
      <c r="X7">
        <v>4.5</v>
      </c>
      <c r="Y7">
        <v>5</v>
      </c>
    </row>
    <row r="8" spans="2:27" x14ac:dyDescent="0.25">
      <c r="B8" t="s">
        <v>6</v>
      </c>
      <c r="C8">
        <f t="shared" ref="C8:G8" si="0">C4/$AA$4</f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ref="H8:V8" si="1">H4/$AA$4</f>
        <v>2.5148797049207814E-4</v>
      </c>
      <c r="I8">
        <f t="shared" si="1"/>
        <v>6.2313130466370471E-3</v>
      </c>
      <c r="J8">
        <f t="shared" si="1"/>
        <v>2.4478162461228938E-2</v>
      </c>
      <c r="K8">
        <f t="shared" si="1"/>
        <v>5.1387375303881301E-2</v>
      </c>
      <c r="L8">
        <f t="shared" si="1"/>
        <v>7.7122977617570629E-2</v>
      </c>
      <c r="M8">
        <f t="shared" si="1"/>
        <v>0.1238159108055998</v>
      </c>
      <c r="N8">
        <f t="shared" si="1"/>
        <v>0.16522759661329534</v>
      </c>
      <c r="O8">
        <f t="shared" si="1"/>
        <v>0.15645346075390504</v>
      </c>
      <c r="P8">
        <f t="shared" si="1"/>
        <v>0.13043842736189118</v>
      </c>
      <c r="Q8">
        <f t="shared" si="1"/>
        <v>0.10509402855785621</v>
      </c>
      <c r="R8">
        <f t="shared" si="1"/>
        <v>6.5023611926118427E-2</v>
      </c>
      <c r="S8">
        <f t="shared" si="1"/>
        <v>3.9623326906418531E-2</v>
      </c>
      <c r="T8">
        <f t="shared" si="1"/>
        <v>3.6186324643026797E-2</v>
      </c>
      <c r="U8">
        <f t="shared" si="1"/>
        <v>1.690558023863414E-2</v>
      </c>
      <c r="V8">
        <f t="shared" si="1"/>
        <v>1.7604157934445468E-3</v>
      </c>
      <c r="W8">
        <f t="shared" ref="W8:Y8" si="2">W4/$AA$4</f>
        <v>0</v>
      </c>
      <c r="X8">
        <f t="shared" si="2"/>
        <v>0</v>
      </c>
      <c r="Y8">
        <f t="shared" si="2"/>
        <v>0</v>
      </c>
    </row>
    <row r="9" spans="2:27" x14ac:dyDescent="0.25">
      <c r="B9" t="s">
        <v>7</v>
      </c>
      <c r="C9">
        <f t="shared" ref="C9:G9" si="3">C5/$AA$5</f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ref="H9:V9" si="4">H5/$AA$5</f>
        <v>2.0396270396270396E-4</v>
      </c>
      <c r="I9">
        <f t="shared" si="4"/>
        <v>3.4090909090909089E-3</v>
      </c>
      <c r="J9">
        <f t="shared" si="4"/>
        <v>2.4446386946386945E-2</v>
      </c>
      <c r="K9">
        <f t="shared" si="4"/>
        <v>4.6911421911421912E-2</v>
      </c>
      <c r="L9">
        <f t="shared" si="4"/>
        <v>7.0075757575757569E-2</v>
      </c>
      <c r="M9">
        <f t="shared" si="4"/>
        <v>0.11567599067599067</v>
      </c>
      <c r="N9">
        <f t="shared" si="4"/>
        <v>0.14612470862470864</v>
      </c>
      <c r="O9">
        <f t="shared" si="4"/>
        <v>0.17937062937062936</v>
      </c>
      <c r="P9">
        <f t="shared" si="4"/>
        <v>0.17033799533799535</v>
      </c>
      <c r="Q9">
        <f t="shared" si="4"/>
        <v>0.11238344988344988</v>
      </c>
      <c r="R9">
        <f t="shared" si="4"/>
        <v>6.2412587412587414E-2</v>
      </c>
      <c r="S9">
        <f t="shared" si="4"/>
        <v>3.4498834498834501E-2</v>
      </c>
      <c r="T9">
        <f t="shared" si="4"/>
        <v>2.6719114219114218E-2</v>
      </c>
      <c r="U9">
        <f t="shared" si="4"/>
        <v>7.2843822843822841E-3</v>
      </c>
      <c r="V9">
        <f t="shared" si="4"/>
        <v>1.4568764568764569E-4</v>
      </c>
      <c r="W9">
        <f t="shared" ref="W9:Y9" si="5">W5/$AA$5</f>
        <v>0</v>
      </c>
      <c r="X9">
        <f t="shared" si="5"/>
        <v>0</v>
      </c>
      <c r="Y9">
        <f t="shared" si="5"/>
        <v>0</v>
      </c>
    </row>
    <row r="10" spans="2:27" x14ac:dyDescent="0.25">
      <c r="C10">
        <f t="shared" ref="C10:X10" si="6">ABS(C8-C9)</f>
        <v>0</v>
      </c>
      <c r="D10">
        <f t="shared" si="6"/>
        <v>0</v>
      </c>
      <c r="E10">
        <f t="shared" si="6"/>
        <v>0</v>
      </c>
      <c r="F10">
        <f t="shared" si="6"/>
        <v>0</v>
      </c>
      <c r="G10">
        <f t="shared" si="6"/>
        <v>0</v>
      </c>
      <c r="H10">
        <f t="shared" si="6"/>
        <v>4.7525266529374176E-5</v>
      </c>
      <c r="I10">
        <f t="shared" si="6"/>
        <v>2.8222221375461382E-3</v>
      </c>
      <c r="J10">
        <f t="shared" si="6"/>
        <v>3.1775514841993202E-5</v>
      </c>
      <c r="K10">
        <f t="shared" si="6"/>
        <v>4.4759533924593892E-3</v>
      </c>
      <c r="L10">
        <f t="shared" si="6"/>
        <v>7.0472200418130598E-3</v>
      </c>
      <c r="M10">
        <f t="shared" si="6"/>
        <v>8.1399201296091239E-3</v>
      </c>
      <c r="N10">
        <f t="shared" si="6"/>
        <v>1.9102887988586698E-2</v>
      </c>
      <c r="O10">
        <f t="shared" si="6"/>
        <v>2.2917168616724326E-2</v>
      </c>
      <c r="P10">
        <f t="shared" si="6"/>
        <v>3.9899567976104167E-2</v>
      </c>
      <c r="Q10">
        <f t="shared" si="6"/>
        <v>7.2894213255936674E-3</v>
      </c>
      <c r="R10">
        <f t="shared" si="6"/>
        <v>2.6110245135310128E-3</v>
      </c>
      <c r="S10">
        <f t="shared" si="6"/>
        <v>5.1244924075840304E-3</v>
      </c>
      <c r="T10">
        <f t="shared" si="6"/>
        <v>9.4672104239125789E-3</v>
      </c>
      <c r="U10">
        <f t="shared" si="6"/>
        <v>9.6211979542518561E-3</v>
      </c>
      <c r="V10">
        <f t="shared" si="6"/>
        <v>1.6147281477569011E-3</v>
      </c>
      <c r="W10">
        <f t="shared" si="6"/>
        <v>0</v>
      </c>
      <c r="X10">
        <f t="shared" si="6"/>
        <v>0</v>
      </c>
      <c r="Y10">
        <f>ABS(Y8-Y9)</f>
        <v>0</v>
      </c>
      <c r="AA10">
        <f>SUM(C10:Y10)</f>
        <v>0.14021231583684432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A12"/>
  <sheetViews>
    <sheetView tabSelected="1" topLeftCell="K19" zoomScale="80" zoomScaleNormal="80" workbookViewId="0">
      <selection activeCell="V26" sqref="V26"/>
    </sheetView>
  </sheetViews>
  <sheetFormatPr defaultRowHeight="15" x14ac:dyDescent="0.25"/>
  <cols>
    <col min="2" max="2" width="17.5703125" customWidth="1"/>
  </cols>
  <sheetData>
    <row r="5" spans="2:27" x14ac:dyDescent="0.25">
      <c r="C5">
        <v>-6</v>
      </c>
      <c r="D5">
        <v>-5.5</v>
      </c>
      <c r="E5">
        <v>-5</v>
      </c>
      <c r="F5">
        <v>-4.5</v>
      </c>
      <c r="G5">
        <v>-4</v>
      </c>
      <c r="H5">
        <v>-3.5</v>
      </c>
      <c r="I5">
        <v>-3</v>
      </c>
      <c r="J5">
        <v>-2.5</v>
      </c>
      <c r="K5">
        <v>-2</v>
      </c>
      <c r="L5">
        <v>-1.5</v>
      </c>
      <c r="M5">
        <v>-1</v>
      </c>
      <c r="N5">
        <v>-0.5</v>
      </c>
      <c r="O5">
        <v>0</v>
      </c>
      <c r="P5">
        <v>0.5</v>
      </c>
      <c r="Q5">
        <v>1</v>
      </c>
      <c r="R5">
        <v>1.5</v>
      </c>
      <c r="S5">
        <v>2</v>
      </c>
      <c r="T5">
        <v>2.5</v>
      </c>
      <c r="U5">
        <v>3</v>
      </c>
      <c r="V5">
        <v>3.5</v>
      </c>
      <c r="W5">
        <v>4</v>
      </c>
      <c r="X5">
        <v>4.5</v>
      </c>
      <c r="Y5">
        <v>5</v>
      </c>
      <c r="AA5" t="s">
        <v>16</v>
      </c>
    </row>
    <row r="6" spans="2:27" x14ac:dyDescent="0.25">
      <c r="B6" t="s">
        <v>8</v>
      </c>
      <c r="C6">
        <v>0</v>
      </c>
      <c r="D6">
        <v>0</v>
      </c>
      <c r="E6">
        <v>0</v>
      </c>
      <c r="F6">
        <v>74</v>
      </c>
      <c r="G6">
        <v>180</v>
      </c>
      <c r="H6">
        <v>208</v>
      </c>
      <c r="I6">
        <v>259</v>
      </c>
      <c r="J6">
        <v>235</v>
      </c>
      <c r="K6">
        <v>463</v>
      </c>
      <c r="L6">
        <v>1929</v>
      </c>
      <c r="M6">
        <v>4934</v>
      </c>
      <c r="N6">
        <v>6247</v>
      </c>
      <c r="O6">
        <v>9287</v>
      </c>
      <c r="P6">
        <v>9193</v>
      </c>
      <c r="Q6">
        <v>3231</v>
      </c>
      <c r="R6">
        <v>728</v>
      </c>
      <c r="S6">
        <v>366</v>
      </c>
      <c r="T6">
        <v>427</v>
      </c>
      <c r="U6">
        <v>675</v>
      </c>
      <c r="V6">
        <v>529</v>
      </c>
      <c r="W6">
        <v>158</v>
      </c>
      <c r="X6">
        <v>0</v>
      </c>
      <c r="Y6">
        <v>0</v>
      </c>
      <c r="AA6">
        <f>SUM(C6:Y6)</f>
        <v>39123</v>
      </c>
    </row>
    <row r="7" spans="2:27" x14ac:dyDescent="0.25">
      <c r="B7" t="s">
        <v>9</v>
      </c>
      <c r="C7">
        <v>0</v>
      </c>
      <c r="D7">
        <v>0</v>
      </c>
      <c r="E7">
        <v>0</v>
      </c>
      <c r="F7">
        <v>0</v>
      </c>
      <c r="G7">
        <v>1</v>
      </c>
      <c r="H7">
        <v>167</v>
      </c>
      <c r="I7">
        <v>543</v>
      </c>
      <c r="J7">
        <v>399</v>
      </c>
      <c r="K7">
        <v>325</v>
      </c>
      <c r="L7">
        <v>609</v>
      </c>
      <c r="M7">
        <v>2821</v>
      </c>
      <c r="N7">
        <v>7294</v>
      </c>
      <c r="O7">
        <v>8727</v>
      </c>
      <c r="P7">
        <v>6077</v>
      </c>
      <c r="Q7">
        <v>4390</v>
      </c>
      <c r="R7">
        <v>2093</v>
      </c>
      <c r="S7">
        <v>364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A7">
        <f>SUM(C7:Y7)</f>
        <v>33810</v>
      </c>
    </row>
    <row r="9" spans="2:27" x14ac:dyDescent="0.25">
      <c r="C9">
        <v>-6</v>
      </c>
      <c r="D9">
        <v>-5.5</v>
      </c>
      <c r="E9">
        <v>-5</v>
      </c>
      <c r="F9">
        <v>-4.5</v>
      </c>
      <c r="G9">
        <v>-4</v>
      </c>
      <c r="H9">
        <v>-3.5</v>
      </c>
      <c r="I9">
        <v>-3</v>
      </c>
      <c r="J9">
        <v>-2.5</v>
      </c>
      <c r="K9">
        <v>-2</v>
      </c>
      <c r="L9">
        <v>-1.5</v>
      </c>
      <c r="M9">
        <v>-1</v>
      </c>
      <c r="N9">
        <v>-0.5</v>
      </c>
      <c r="O9">
        <v>0</v>
      </c>
      <c r="P9">
        <v>0.5</v>
      </c>
      <c r="Q9">
        <v>1</v>
      </c>
      <c r="R9">
        <v>1.5</v>
      </c>
      <c r="S9">
        <v>2</v>
      </c>
      <c r="T9">
        <v>2.5</v>
      </c>
      <c r="U9">
        <v>3</v>
      </c>
      <c r="V9">
        <v>3.5</v>
      </c>
      <c r="W9">
        <v>4</v>
      </c>
      <c r="X9">
        <v>4.5</v>
      </c>
      <c r="Y9">
        <v>5</v>
      </c>
    </row>
    <row r="10" spans="2:27" x14ac:dyDescent="0.25">
      <c r="B10" t="s">
        <v>8</v>
      </c>
      <c r="C10">
        <f t="shared" ref="C10:E10" si="0">C6/$AA$6</f>
        <v>0</v>
      </c>
      <c r="D10">
        <f t="shared" si="0"/>
        <v>0</v>
      </c>
      <c r="E10">
        <f t="shared" si="0"/>
        <v>0</v>
      </c>
      <c r="F10">
        <f t="shared" ref="F10:W10" si="1">F6/$AA$6</f>
        <v>1.891470490504307E-3</v>
      </c>
      <c r="G10">
        <f t="shared" si="1"/>
        <v>4.6008741660915576E-3</v>
      </c>
      <c r="H10">
        <f t="shared" si="1"/>
        <v>5.3165657030391326E-3</v>
      </c>
      <c r="I10">
        <f t="shared" si="1"/>
        <v>6.6201467167650739E-3</v>
      </c>
      <c r="J10">
        <f t="shared" si="1"/>
        <v>6.0066968279528666E-3</v>
      </c>
      <c r="K10">
        <f t="shared" si="1"/>
        <v>1.183447077166884E-2</v>
      </c>
      <c r="L10">
        <f t="shared" si="1"/>
        <v>4.9306034813281191E-2</v>
      </c>
      <c r="M10">
        <f t="shared" si="1"/>
        <v>0.12611507297497634</v>
      </c>
      <c r="N10">
        <f t="shared" si="1"/>
        <v>0.15967589397541088</v>
      </c>
      <c r="O10">
        <f t="shared" si="1"/>
        <v>0.23737954655829052</v>
      </c>
      <c r="P10">
        <f t="shared" si="1"/>
        <v>0.23497686782710936</v>
      </c>
      <c r="Q10">
        <f t="shared" si="1"/>
        <v>8.2585691281343451E-2</v>
      </c>
      <c r="R10">
        <f t="shared" si="1"/>
        <v>1.8607979960636966E-2</v>
      </c>
      <c r="S10">
        <f t="shared" si="1"/>
        <v>9.3551108043861669E-3</v>
      </c>
      <c r="T10">
        <f t="shared" si="1"/>
        <v>1.0914295938450528E-2</v>
      </c>
      <c r="U10">
        <f t="shared" si="1"/>
        <v>1.725327812284334E-2</v>
      </c>
      <c r="V10">
        <f t="shared" si="1"/>
        <v>1.3521457965902411E-2</v>
      </c>
      <c r="W10">
        <f t="shared" si="1"/>
        <v>4.0385451013470334E-3</v>
      </c>
      <c r="X10">
        <f t="shared" ref="X10:Y10" si="2">X6/$AA$6</f>
        <v>0</v>
      </c>
      <c r="Y10">
        <f t="shared" si="2"/>
        <v>0</v>
      </c>
    </row>
    <row r="11" spans="2:27" x14ac:dyDescent="0.25">
      <c r="B11" t="s">
        <v>9</v>
      </c>
      <c r="C11">
        <f t="shared" ref="C11:E11" si="3">C7/$AA$7</f>
        <v>0</v>
      </c>
      <c r="D11">
        <f t="shared" si="3"/>
        <v>0</v>
      </c>
      <c r="E11">
        <f t="shared" si="3"/>
        <v>0</v>
      </c>
      <c r="F11">
        <f t="shared" ref="F11:W11" si="4">F7/$AA$7</f>
        <v>0</v>
      </c>
      <c r="G11">
        <f t="shared" si="4"/>
        <v>2.9577048210588582E-5</v>
      </c>
      <c r="H11">
        <f t="shared" si="4"/>
        <v>4.9393670511682936E-3</v>
      </c>
      <c r="I11">
        <f t="shared" si="4"/>
        <v>1.60603371783496E-2</v>
      </c>
      <c r="J11">
        <f t="shared" si="4"/>
        <v>1.1801242236024845E-2</v>
      </c>
      <c r="K11">
        <f t="shared" si="4"/>
        <v>9.6125406684412894E-3</v>
      </c>
      <c r="L11">
        <f t="shared" si="4"/>
        <v>1.8012422360248446E-2</v>
      </c>
      <c r="M11">
        <f t="shared" si="4"/>
        <v>8.3436853002070391E-2</v>
      </c>
      <c r="N11">
        <f t="shared" si="4"/>
        <v>0.21573498964803312</v>
      </c>
      <c r="O11">
        <f t="shared" si="4"/>
        <v>0.25811889973380658</v>
      </c>
      <c r="P11">
        <f t="shared" si="4"/>
        <v>0.17973972197574681</v>
      </c>
      <c r="Q11">
        <f t="shared" si="4"/>
        <v>0.12984324164448388</v>
      </c>
      <c r="R11">
        <f t="shared" si="4"/>
        <v>6.1904761904761907E-2</v>
      </c>
      <c r="S11">
        <f t="shared" si="4"/>
        <v>1.0766045548654244E-2</v>
      </c>
      <c r="T11">
        <f t="shared" si="4"/>
        <v>0</v>
      </c>
      <c r="U11">
        <f t="shared" si="4"/>
        <v>0</v>
      </c>
      <c r="V11">
        <f t="shared" si="4"/>
        <v>0</v>
      </c>
      <c r="W11">
        <f t="shared" si="4"/>
        <v>0</v>
      </c>
      <c r="X11">
        <f t="shared" ref="X11:Y11" si="5">X7/$AA$7</f>
        <v>0</v>
      </c>
      <c r="Y11">
        <f t="shared" si="5"/>
        <v>0</v>
      </c>
    </row>
    <row r="12" spans="2:27" x14ac:dyDescent="0.25">
      <c r="C12">
        <f t="shared" ref="C12:X12" si="6">ABS(C11-C10)</f>
        <v>0</v>
      </c>
      <c r="D12">
        <f t="shared" si="6"/>
        <v>0</v>
      </c>
      <c r="E12">
        <f t="shared" si="6"/>
        <v>0</v>
      </c>
      <c r="F12">
        <f t="shared" si="6"/>
        <v>1.891470490504307E-3</v>
      </c>
      <c r="G12">
        <f t="shared" si="6"/>
        <v>4.5712971178809691E-3</v>
      </c>
      <c r="H12">
        <f t="shared" si="6"/>
        <v>3.7719865187083902E-4</v>
      </c>
      <c r="I12">
        <f t="shared" si="6"/>
        <v>9.4401904615845252E-3</v>
      </c>
      <c r="J12">
        <f t="shared" si="6"/>
        <v>5.7945454080719789E-3</v>
      </c>
      <c r="K12">
        <f t="shared" si="6"/>
        <v>2.2219301032275502E-3</v>
      </c>
      <c r="L12">
        <f t="shared" si="6"/>
        <v>3.1293612453032749E-2</v>
      </c>
      <c r="M12">
        <f t="shared" si="6"/>
        <v>4.2678219972905954E-2</v>
      </c>
      <c r="N12">
        <f t="shared" si="6"/>
        <v>5.6059095672622239E-2</v>
      </c>
      <c r="O12">
        <f t="shared" si="6"/>
        <v>2.0739353175516062E-2</v>
      </c>
      <c r="P12">
        <f t="shared" si="6"/>
        <v>5.5237145851362551E-2</v>
      </c>
      <c r="Q12">
        <f t="shared" si="6"/>
        <v>4.725755036314043E-2</v>
      </c>
      <c r="R12">
        <f t="shared" si="6"/>
        <v>4.3296781944124937E-2</v>
      </c>
      <c r="S12">
        <f t="shared" si="6"/>
        <v>1.4109347442680768E-3</v>
      </c>
      <c r="T12">
        <f t="shared" si="6"/>
        <v>1.0914295938450528E-2</v>
      </c>
      <c r="U12">
        <f t="shared" si="6"/>
        <v>1.725327812284334E-2</v>
      </c>
      <c r="V12">
        <f t="shared" si="6"/>
        <v>1.3521457965902411E-2</v>
      </c>
      <c r="W12">
        <f t="shared" si="6"/>
        <v>4.0385451013470334E-3</v>
      </c>
      <c r="X12">
        <f t="shared" si="6"/>
        <v>0</v>
      </c>
      <c r="Y12">
        <f>ABS(Y11-Y10)</f>
        <v>0</v>
      </c>
      <c r="AA12">
        <f>SUM(C12:Y12)</f>
        <v>0.36799690353865649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A11"/>
  <sheetViews>
    <sheetView zoomScale="70" zoomScaleNormal="70" workbookViewId="0">
      <selection activeCell="AA11" sqref="AA11"/>
    </sheetView>
  </sheetViews>
  <sheetFormatPr defaultRowHeight="15" x14ac:dyDescent="0.25"/>
  <cols>
    <col min="2" max="2" width="15.42578125" customWidth="1"/>
    <col min="3" max="3" width="12" bestFit="1" customWidth="1"/>
  </cols>
  <sheetData>
    <row r="4" spans="2:27" x14ac:dyDescent="0.25">
      <c r="C4">
        <v>-6</v>
      </c>
      <c r="D4">
        <v>-5.5</v>
      </c>
      <c r="E4">
        <v>-5</v>
      </c>
      <c r="F4">
        <v>-4.5</v>
      </c>
      <c r="G4">
        <v>-4</v>
      </c>
      <c r="H4">
        <v>-3.5</v>
      </c>
      <c r="I4">
        <v>-3</v>
      </c>
      <c r="J4">
        <v>-2.5</v>
      </c>
      <c r="K4">
        <v>-2</v>
      </c>
      <c r="L4">
        <v>-1.5</v>
      </c>
      <c r="M4">
        <v>-1</v>
      </c>
      <c r="N4">
        <v>-0.5</v>
      </c>
      <c r="O4">
        <v>0</v>
      </c>
      <c r="P4">
        <v>0.5</v>
      </c>
      <c r="Q4">
        <v>1</v>
      </c>
      <c r="R4">
        <v>1.5</v>
      </c>
      <c r="S4">
        <v>2</v>
      </c>
      <c r="T4">
        <v>2.5</v>
      </c>
      <c r="U4">
        <v>3</v>
      </c>
      <c r="V4">
        <v>3.5</v>
      </c>
      <c r="W4">
        <v>4</v>
      </c>
      <c r="X4">
        <v>4.5</v>
      </c>
      <c r="Y4">
        <v>5</v>
      </c>
      <c r="AA4" t="s">
        <v>16</v>
      </c>
    </row>
    <row r="5" spans="2:27" x14ac:dyDescent="0.25">
      <c r="B5" t="s">
        <v>10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152</v>
      </c>
      <c r="K5">
        <v>737</v>
      </c>
      <c r="L5">
        <v>3582</v>
      </c>
      <c r="M5">
        <v>5042</v>
      </c>
      <c r="N5">
        <v>7089</v>
      </c>
      <c r="O5">
        <v>6151</v>
      </c>
      <c r="P5">
        <v>5858</v>
      </c>
      <c r="Q5">
        <v>3660</v>
      </c>
      <c r="R5">
        <v>2555</v>
      </c>
      <c r="S5">
        <v>1162</v>
      </c>
      <c r="T5">
        <v>679</v>
      </c>
      <c r="U5">
        <v>359</v>
      </c>
      <c r="V5">
        <v>0</v>
      </c>
      <c r="W5">
        <v>0</v>
      </c>
      <c r="X5">
        <v>0</v>
      </c>
      <c r="Y5">
        <v>0</v>
      </c>
      <c r="AA5">
        <f>SUM(C5:Y5)</f>
        <v>37026</v>
      </c>
    </row>
    <row r="6" spans="2:27" x14ac:dyDescent="0.25">
      <c r="B6" t="s">
        <v>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443</v>
      </c>
      <c r="L6">
        <v>1312</v>
      </c>
      <c r="M6">
        <v>3652</v>
      </c>
      <c r="N6">
        <v>7115</v>
      </c>
      <c r="O6">
        <v>7638</v>
      </c>
      <c r="P6">
        <v>4983</v>
      </c>
      <c r="Q6">
        <v>2970</v>
      </c>
      <c r="R6">
        <v>2112</v>
      </c>
      <c r="S6">
        <v>736</v>
      </c>
      <c r="T6">
        <v>54</v>
      </c>
      <c r="U6">
        <v>0</v>
      </c>
      <c r="V6">
        <v>0</v>
      </c>
      <c r="W6">
        <v>0</v>
      </c>
      <c r="X6">
        <v>0</v>
      </c>
      <c r="Y6">
        <v>0</v>
      </c>
      <c r="AA6">
        <f>SUM(C6:Y6)</f>
        <v>31017</v>
      </c>
    </row>
    <row r="8" spans="2:27" x14ac:dyDescent="0.25">
      <c r="C8">
        <v>-6</v>
      </c>
      <c r="D8">
        <v>-5.5</v>
      </c>
      <c r="E8">
        <v>-5</v>
      </c>
      <c r="F8">
        <v>-4.5</v>
      </c>
      <c r="G8">
        <v>-4</v>
      </c>
      <c r="H8">
        <v>-3.5</v>
      </c>
      <c r="I8">
        <v>-3</v>
      </c>
      <c r="J8">
        <v>-2.5</v>
      </c>
      <c r="K8">
        <v>-2</v>
      </c>
      <c r="L8">
        <v>-1.5</v>
      </c>
      <c r="M8">
        <v>-1</v>
      </c>
      <c r="N8">
        <v>-0.5</v>
      </c>
      <c r="O8">
        <v>0</v>
      </c>
      <c r="P8">
        <v>0.5</v>
      </c>
      <c r="Q8">
        <v>1</v>
      </c>
      <c r="R8">
        <v>1.5</v>
      </c>
      <c r="S8">
        <v>2</v>
      </c>
      <c r="T8">
        <v>2.5</v>
      </c>
      <c r="U8">
        <v>3</v>
      </c>
      <c r="V8">
        <v>3.5</v>
      </c>
      <c r="W8">
        <v>4</v>
      </c>
      <c r="X8">
        <v>4.5</v>
      </c>
      <c r="Y8">
        <v>5</v>
      </c>
    </row>
    <row r="9" spans="2:27" x14ac:dyDescent="0.25">
      <c r="B9" t="s">
        <v>10</v>
      </c>
      <c r="C9">
        <f t="shared" ref="C9:I9" si="0">C5/$AA$5</f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ref="J9:U9" si="1">J5/$AA$5</f>
        <v>4.1052233565602551E-3</v>
      </c>
      <c r="K9">
        <f t="shared" si="1"/>
        <v>1.9904931669637551E-2</v>
      </c>
      <c r="L9">
        <f t="shared" si="1"/>
        <v>9.6742829363150221E-2</v>
      </c>
      <c r="M9">
        <f t="shared" si="1"/>
        <v>0.13617458002484739</v>
      </c>
      <c r="N9">
        <f t="shared" si="1"/>
        <v>0.19146005509641872</v>
      </c>
      <c r="O9">
        <f t="shared" si="1"/>
        <v>0.16612650569869822</v>
      </c>
      <c r="P9">
        <f t="shared" si="1"/>
        <v>0.15821314751796034</v>
      </c>
      <c r="Q9">
        <f t="shared" si="1"/>
        <v>9.8849457138227195E-2</v>
      </c>
      <c r="R9">
        <f t="shared" si="1"/>
        <v>6.9005563657970073E-2</v>
      </c>
      <c r="S9">
        <f t="shared" si="1"/>
        <v>3.138335223896721E-2</v>
      </c>
      <c r="T9">
        <f t="shared" si="1"/>
        <v>1.8338464862529033E-2</v>
      </c>
      <c r="U9">
        <f t="shared" si="1"/>
        <v>9.6958893750337602E-3</v>
      </c>
      <c r="V9">
        <f t="shared" ref="V9:Y9" si="2">V5/$AA$5</f>
        <v>0</v>
      </c>
      <c r="W9">
        <f t="shared" si="2"/>
        <v>0</v>
      </c>
      <c r="X9">
        <f t="shared" si="2"/>
        <v>0</v>
      </c>
      <c r="Y9">
        <f t="shared" si="2"/>
        <v>0</v>
      </c>
    </row>
    <row r="10" spans="2:27" x14ac:dyDescent="0.25">
      <c r="B10" t="s">
        <v>11</v>
      </c>
      <c r="C10">
        <f t="shared" ref="C10:I10" si="3">C6/$AA$6</f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ref="J10:U10" si="4">J6/$AA$6</f>
        <v>6.4480768610761835E-5</v>
      </c>
      <c r="K10">
        <f t="shared" si="4"/>
        <v>1.4282490247283747E-2</v>
      </c>
      <c r="L10">
        <f t="shared" si="4"/>
        <v>4.2299384208659765E-2</v>
      </c>
      <c r="M10">
        <f t="shared" si="4"/>
        <v>0.11774188348325113</v>
      </c>
      <c r="N10">
        <f t="shared" si="4"/>
        <v>0.22939033433278525</v>
      </c>
      <c r="O10">
        <f t="shared" si="4"/>
        <v>0.24625205532449948</v>
      </c>
      <c r="P10">
        <f t="shared" si="4"/>
        <v>0.16065383499371313</v>
      </c>
      <c r="Q10">
        <f t="shared" si="4"/>
        <v>9.5753941386981331E-2</v>
      </c>
      <c r="R10">
        <f t="shared" si="4"/>
        <v>6.8091691652964498E-2</v>
      </c>
      <c r="S10">
        <f t="shared" si="4"/>
        <v>2.3728922848760357E-2</v>
      </c>
      <c r="T10">
        <f t="shared" si="4"/>
        <v>1.7409807524905697E-3</v>
      </c>
      <c r="U10">
        <f t="shared" si="4"/>
        <v>0</v>
      </c>
      <c r="V10">
        <f t="shared" ref="V10:Y10" si="5">V6/$AA$6</f>
        <v>0</v>
      </c>
      <c r="W10">
        <f t="shared" si="5"/>
        <v>0</v>
      </c>
      <c r="X10">
        <f t="shared" si="5"/>
        <v>0</v>
      </c>
      <c r="Y10">
        <f t="shared" si="5"/>
        <v>0</v>
      </c>
    </row>
    <row r="11" spans="2:27" x14ac:dyDescent="0.25">
      <c r="C11">
        <f>ABS(C10-C9)</f>
        <v>0</v>
      </c>
      <c r="D11">
        <f t="shared" ref="D11:Y11" si="6">ABS(D10-D9)</f>
        <v>0</v>
      </c>
      <c r="E11">
        <f t="shared" si="6"/>
        <v>0</v>
      </c>
      <c r="F11">
        <f t="shared" si="6"/>
        <v>0</v>
      </c>
      <c r="G11">
        <f t="shared" si="6"/>
        <v>0</v>
      </c>
      <c r="H11">
        <f t="shared" si="6"/>
        <v>0</v>
      </c>
      <c r="I11">
        <f t="shared" si="6"/>
        <v>0</v>
      </c>
      <c r="J11">
        <f t="shared" si="6"/>
        <v>4.0407425879494937E-3</v>
      </c>
      <c r="K11">
        <f t="shared" si="6"/>
        <v>5.6224414223538036E-3</v>
      </c>
      <c r="L11">
        <f t="shared" si="6"/>
        <v>5.4443445154490455E-2</v>
      </c>
      <c r="M11">
        <f t="shared" si="6"/>
        <v>1.8432696541596266E-2</v>
      </c>
      <c r="N11">
        <f t="shared" si="6"/>
        <v>3.7930279236366521E-2</v>
      </c>
      <c r="O11">
        <f t="shared" si="6"/>
        <v>8.0125549625801262E-2</v>
      </c>
      <c r="P11">
        <f t="shared" si="6"/>
        <v>2.4406874757527952E-3</v>
      </c>
      <c r="Q11">
        <f t="shared" si="6"/>
        <v>3.0955157512458642E-3</v>
      </c>
      <c r="R11">
        <f t="shared" si="6"/>
        <v>9.1387200500557542E-4</v>
      </c>
      <c r="S11">
        <f t="shared" si="6"/>
        <v>7.6544293902068537E-3</v>
      </c>
      <c r="T11">
        <f t="shared" si="6"/>
        <v>1.6597484110038464E-2</v>
      </c>
      <c r="U11">
        <f t="shared" si="6"/>
        <v>9.6958893750337602E-3</v>
      </c>
      <c r="V11">
        <f t="shared" si="6"/>
        <v>0</v>
      </c>
      <c r="W11">
        <f t="shared" si="6"/>
        <v>0</v>
      </c>
      <c r="X11">
        <f t="shared" si="6"/>
        <v>0</v>
      </c>
      <c r="Y11">
        <f t="shared" si="6"/>
        <v>0</v>
      </c>
      <c r="AA11">
        <f>SUM(C11:Y11)</f>
        <v>0.24099303267584116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A12"/>
  <sheetViews>
    <sheetView zoomScale="70" zoomScaleNormal="70" workbookViewId="0">
      <selection activeCell="AA12" sqref="AA12"/>
    </sheetView>
  </sheetViews>
  <sheetFormatPr defaultRowHeight="15" x14ac:dyDescent="0.25"/>
  <cols>
    <col min="2" max="2" width="14.85546875" customWidth="1"/>
  </cols>
  <sheetData>
    <row r="5" spans="2:27" x14ac:dyDescent="0.25">
      <c r="C5">
        <v>-6</v>
      </c>
      <c r="D5">
        <v>-5.5</v>
      </c>
      <c r="E5">
        <v>-5</v>
      </c>
      <c r="F5">
        <v>-4.5</v>
      </c>
      <c r="G5">
        <v>-4</v>
      </c>
      <c r="H5">
        <v>-3.5</v>
      </c>
      <c r="I5">
        <v>-3</v>
      </c>
      <c r="J5">
        <v>-2.5</v>
      </c>
      <c r="K5">
        <v>-2</v>
      </c>
      <c r="L5">
        <v>-1.5</v>
      </c>
      <c r="M5">
        <v>-1</v>
      </c>
      <c r="N5">
        <v>-0.5</v>
      </c>
      <c r="O5">
        <v>0</v>
      </c>
      <c r="P5">
        <v>0.5</v>
      </c>
      <c r="Q5">
        <v>1</v>
      </c>
      <c r="R5">
        <v>1.5</v>
      </c>
      <c r="S5">
        <v>2</v>
      </c>
      <c r="T5">
        <v>2.5</v>
      </c>
      <c r="U5">
        <v>3</v>
      </c>
      <c r="V5">
        <v>3.5</v>
      </c>
      <c r="W5">
        <v>4</v>
      </c>
      <c r="X5">
        <v>4.5</v>
      </c>
      <c r="Y5">
        <v>5</v>
      </c>
      <c r="AA5" t="s">
        <v>16</v>
      </c>
    </row>
    <row r="6" spans="2:27" x14ac:dyDescent="0.25">
      <c r="B6" t="s">
        <v>12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146</v>
      </c>
      <c r="J6">
        <v>487</v>
      </c>
      <c r="K6">
        <v>1303</v>
      </c>
      <c r="L6">
        <v>1695</v>
      </c>
      <c r="M6">
        <v>3125</v>
      </c>
      <c r="N6">
        <v>5132</v>
      </c>
      <c r="O6">
        <v>6227</v>
      </c>
      <c r="P6">
        <v>3789</v>
      </c>
      <c r="Q6">
        <v>1171</v>
      </c>
      <c r="R6">
        <v>1339</v>
      </c>
      <c r="S6">
        <v>1505</v>
      </c>
      <c r="T6">
        <v>1383</v>
      </c>
      <c r="U6">
        <v>359</v>
      </c>
      <c r="V6">
        <v>0</v>
      </c>
      <c r="W6">
        <v>0</v>
      </c>
      <c r="X6">
        <v>0</v>
      </c>
      <c r="Y6">
        <v>0</v>
      </c>
      <c r="AA6">
        <f>SUM(C6:Y6)</f>
        <v>27661</v>
      </c>
    </row>
    <row r="7" spans="2:27" x14ac:dyDescent="0.25">
      <c r="B7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346</v>
      </c>
      <c r="J7">
        <v>1228</v>
      </c>
      <c r="K7">
        <v>1079</v>
      </c>
      <c r="L7">
        <v>833</v>
      </c>
      <c r="M7">
        <v>820</v>
      </c>
      <c r="N7">
        <v>3048</v>
      </c>
      <c r="O7">
        <v>4579</v>
      </c>
      <c r="P7">
        <v>4129</v>
      </c>
      <c r="Q7">
        <v>2152</v>
      </c>
      <c r="R7">
        <v>991</v>
      </c>
      <c r="S7">
        <v>1030</v>
      </c>
      <c r="T7">
        <v>534</v>
      </c>
      <c r="U7">
        <v>207</v>
      </c>
      <c r="V7">
        <v>0</v>
      </c>
      <c r="W7">
        <v>0</v>
      </c>
      <c r="X7">
        <v>0</v>
      </c>
      <c r="Y7">
        <v>0</v>
      </c>
      <c r="AA7">
        <f>SUM(C7:Y7)</f>
        <v>20976</v>
      </c>
    </row>
    <row r="9" spans="2:27" x14ac:dyDescent="0.25">
      <c r="C9">
        <v>-6</v>
      </c>
      <c r="D9">
        <v>-5.5</v>
      </c>
      <c r="E9">
        <v>-5</v>
      </c>
      <c r="F9">
        <v>-4.5</v>
      </c>
      <c r="G9">
        <v>-4</v>
      </c>
      <c r="H9">
        <v>-3.5</v>
      </c>
      <c r="I9">
        <v>-3</v>
      </c>
      <c r="J9">
        <v>-2.5</v>
      </c>
      <c r="K9">
        <v>-2</v>
      </c>
      <c r="L9">
        <v>-1.5</v>
      </c>
      <c r="M9">
        <v>-1</v>
      </c>
      <c r="N9">
        <v>-0.5</v>
      </c>
      <c r="O9">
        <v>0</v>
      </c>
      <c r="P9">
        <v>0.5</v>
      </c>
      <c r="Q9">
        <v>1</v>
      </c>
      <c r="R9">
        <v>1.5</v>
      </c>
      <c r="S9">
        <v>2</v>
      </c>
      <c r="T9">
        <v>2.5</v>
      </c>
      <c r="U9">
        <v>3</v>
      </c>
      <c r="V9">
        <v>3.5</v>
      </c>
      <c r="W9">
        <v>4</v>
      </c>
      <c r="X9">
        <v>4.5</v>
      </c>
      <c r="Y9">
        <v>5</v>
      </c>
    </row>
    <row r="10" spans="2:27" x14ac:dyDescent="0.25">
      <c r="B10" t="s">
        <v>12</v>
      </c>
      <c r="C10">
        <f t="shared" ref="C10:H10" si="0">C6/$AA$6</f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ref="I10:U10" si="1">I6/$AA$6</f>
        <v>5.2781895086945517E-3</v>
      </c>
      <c r="J10">
        <f t="shared" si="1"/>
        <v>1.7606015689960595E-2</v>
      </c>
      <c r="K10">
        <f t="shared" si="1"/>
        <v>4.7106033765952064E-2</v>
      </c>
      <c r="L10">
        <f t="shared" si="1"/>
        <v>6.1277611076967574E-2</v>
      </c>
      <c r="M10">
        <f t="shared" si="1"/>
        <v>0.11297494667582517</v>
      </c>
      <c r="N10">
        <f t="shared" si="1"/>
        <v>0.18553197642890712</v>
      </c>
      <c r="O10">
        <f t="shared" si="1"/>
        <v>0.22511839774411627</v>
      </c>
      <c r="P10">
        <f t="shared" si="1"/>
        <v>0.13697986334550449</v>
      </c>
      <c r="Q10">
        <f t="shared" si="1"/>
        <v>4.233397201836521E-2</v>
      </c>
      <c r="R10">
        <f t="shared" si="1"/>
        <v>4.8407505151657565E-2</v>
      </c>
      <c r="S10">
        <f t="shared" si="1"/>
        <v>5.4408734319077404E-2</v>
      </c>
      <c r="T10">
        <f t="shared" si="1"/>
        <v>4.9998192400853188E-2</v>
      </c>
      <c r="U10">
        <f t="shared" si="1"/>
        <v>1.2978561874118796E-2</v>
      </c>
      <c r="V10">
        <f t="shared" ref="V10:Y10" si="2">V6/$AA$6</f>
        <v>0</v>
      </c>
      <c r="W10">
        <f t="shared" si="2"/>
        <v>0</v>
      </c>
      <c r="X10">
        <f t="shared" si="2"/>
        <v>0</v>
      </c>
      <c r="Y10">
        <f t="shared" si="2"/>
        <v>0</v>
      </c>
    </row>
    <row r="11" spans="2:27" x14ac:dyDescent="0.25">
      <c r="B11" t="s">
        <v>13</v>
      </c>
      <c r="C11">
        <f t="shared" ref="C11:H11" si="3">C7/$AA$7</f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ref="I11:U11" si="4">I7/$AA$7</f>
        <v>1.6495041952707856E-2</v>
      </c>
      <c r="J11">
        <f t="shared" si="4"/>
        <v>5.8543096872616322E-2</v>
      </c>
      <c r="K11">
        <f t="shared" si="4"/>
        <v>5.1439740655987796E-2</v>
      </c>
      <c r="L11">
        <f t="shared" si="4"/>
        <v>3.9712051868802438E-2</v>
      </c>
      <c r="M11">
        <f t="shared" si="4"/>
        <v>3.9092295957284515E-2</v>
      </c>
      <c r="N11">
        <f t="shared" si="4"/>
        <v>0.14530892448512586</v>
      </c>
      <c r="O11">
        <f t="shared" si="4"/>
        <v>0.21829710144927536</v>
      </c>
      <c r="P11">
        <f t="shared" si="4"/>
        <v>0.1968440122044241</v>
      </c>
      <c r="Q11">
        <f t="shared" si="4"/>
        <v>0.10259344012204424</v>
      </c>
      <c r="R11">
        <f t="shared" si="4"/>
        <v>4.7244469870327994E-2</v>
      </c>
      <c r="S11">
        <f t="shared" si="4"/>
        <v>4.9103737604881771E-2</v>
      </c>
      <c r="T11">
        <f t="shared" si="4"/>
        <v>2.5457665903890161E-2</v>
      </c>
      <c r="U11">
        <f t="shared" si="4"/>
        <v>9.8684210526315784E-3</v>
      </c>
      <c r="V11">
        <f t="shared" ref="V11:Y11" si="5">V7/$AA$7</f>
        <v>0</v>
      </c>
      <c r="W11">
        <f t="shared" si="5"/>
        <v>0</v>
      </c>
      <c r="X11">
        <f t="shared" si="5"/>
        <v>0</v>
      </c>
      <c r="Y11">
        <f t="shared" si="5"/>
        <v>0</v>
      </c>
    </row>
    <row r="12" spans="2:27" x14ac:dyDescent="0.25">
      <c r="C12">
        <f>ABS(C11-C10)</f>
        <v>0</v>
      </c>
      <c r="D12">
        <f t="shared" ref="D12:Y12" si="6">ABS(D11-D10)</f>
        <v>0</v>
      </c>
      <c r="E12">
        <f t="shared" si="6"/>
        <v>0</v>
      </c>
      <c r="F12">
        <f t="shared" si="6"/>
        <v>0</v>
      </c>
      <c r="G12">
        <f t="shared" si="6"/>
        <v>0</v>
      </c>
      <c r="H12">
        <f t="shared" si="6"/>
        <v>0</v>
      </c>
      <c r="I12">
        <f t="shared" si="6"/>
        <v>1.1216852444013305E-2</v>
      </c>
      <c r="J12">
        <f t="shared" si="6"/>
        <v>4.0937081182655724E-2</v>
      </c>
      <c r="K12">
        <f t="shared" si="6"/>
        <v>4.3337068900357323E-3</v>
      </c>
      <c r="L12">
        <f t="shared" si="6"/>
        <v>2.1565559208165136E-2</v>
      </c>
      <c r="M12">
        <f t="shared" si="6"/>
        <v>7.3882650718540652E-2</v>
      </c>
      <c r="N12">
        <f t="shared" si="6"/>
        <v>4.0223051943781257E-2</v>
      </c>
      <c r="O12">
        <f t="shared" si="6"/>
        <v>6.8212962948409062E-3</v>
      </c>
      <c r="P12">
        <f t="shared" si="6"/>
        <v>5.9864148858919608E-2</v>
      </c>
      <c r="Q12">
        <f t="shared" si="6"/>
        <v>6.0259468103679034E-2</v>
      </c>
      <c r="R12">
        <f t="shared" si="6"/>
        <v>1.1630352813295705E-3</v>
      </c>
      <c r="S12">
        <f t="shared" si="6"/>
        <v>5.3049967141956325E-3</v>
      </c>
      <c r="T12">
        <f t="shared" si="6"/>
        <v>2.4540526496963026E-2</v>
      </c>
      <c r="U12">
        <f t="shared" si="6"/>
        <v>3.1101408214872176E-3</v>
      </c>
      <c r="V12">
        <f t="shared" si="6"/>
        <v>0</v>
      </c>
      <c r="W12">
        <f t="shared" si="6"/>
        <v>0</v>
      </c>
      <c r="X12">
        <f t="shared" si="6"/>
        <v>0</v>
      </c>
      <c r="Y12">
        <f t="shared" si="6"/>
        <v>0</v>
      </c>
      <c r="AA12">
        <f>SUM(C12:Y12)</f>
        <v>0.35322251495860679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AA15"/>
  <sheetViews>
    <sheetView topLeftCell="C1" zoomScale="80" zoomScaleNormal="80" workbookViewId="0">
      <selection activeCell="AA15" sqref="AA15"/>
    </sheetView>
  </sheetViews>
  <sheetFormatPr defaultRowHeight="15" x14ac:dyDescent="0.25"/>
  <cols>
    <col min="2" max="2" width="18.85546875" customWidth="1"/>
    <col min="3" max="3" width="12" bestFit="1" customWidth="1"/>
  </cols>
  <sheetData>
    <row r="8" spans="2:27" x14ac:dyDescent="0.25">
      <c r="C8">
        <v>-6</v>
      </c>
      <c r="D8">
        <v>-5.5</v>
      </c>
      <c r="E8">
        <v>-5</v>
      </c>
      <c r="F8">
        <v>-4.5</v>
      </c>
      <c r="G8">
        <v>-4</v>
      </c>
      <c r="H8">
        <v>-3.5</v>
      </c>
      <c r="I8">
        <v>-3</v>
      </c>
      <c r="J8">
        <v>-2.5</v>
      </c>
      <c r="K8">
        <v>-2</v>
      </c>
      <c r="L8">
        <v>-1.5</v>
      </c>
      <c r="M8">
        <v>-1</v>
      </c>
      <c r="N8">
        <v>-0.5</v>
      </c>
      <c r="O8">
        <v>0</v>
      </c>
      <c r="P8">
        <v>0.5</v>
      </c>
      <c r="Q8">
        <v>1</v>
      </c>
      <c r="R8">
        <v>1.5</v>
      </c>
      <c r="S8">
        <v>2</v>
      </c>
      <c r="T8">
        <v>2.5</v>
      </c>
      <c r="U8">
        <v>3</v>
      </c>
      <c r="V8">
        <v>3.5</v>
      </c>
      <c r="W8">
        <v>4</v>
      </c>
      <c r="X8">
        <v>4.5</v>
      </c>
      <c r="Y8">
        <v>5</v>
      </c>
      <c r="AA8" t="s">
        <v>16</v>
      </c>
    </row>
    <row r="9" spans="2:27" x14ac:dyDescent="0.25">
      <c r="B9" t="s">
        <v>15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47</v>
      </c>
      <c r="K9">
        <v>141</v>
      </c>
      <c r="L9">
        <v>1298</v>
      </c>
      <c r="M9">
        <v>3928</v>
      </c>
      <c r="N9">
        <v>5600</v>
      </c>
      <c r="O9">
        <v>8078</v>
      </c>
      <c r="P9">
        <v>6418</v>
      </c>
      <c r="Q9">
        <v>2926</v>
      </c>
      <c r="R9">
        <v>1292</v>
      </c>
      <c r="S9">
        <v>334</v>
      </c>
      <c r="T9">
        <v>45</v>
      </c>
      <c r="U9">
        <v>0</v>
      </c>
      <c r="V9">
        <v>0</v>
      </c>
      <c r="W9">
        <v>0</v>
      </c>
      <c r="X9">
        <v>0</v>
      </c>
      <c r="Y9">
        <v>0</v>
      </c>
      <c r="AA9">
        <f>SUM(C9:Y9)</f>
        <v>30108</v>
      </c>
    </row>
    <row r="10" spans="2:27" x14ac:dyDescent="0.25">
      <c r="B10" t="s">
        <v>14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301</v>
      </c>
      <c r="L10">
        <v>794</v>
      </c>
      <c r="M10">
        <v>2176</v>
      </c>
      <c r="N10">
        <v>4528</v>
      </c>
      <c r="O10">
        <v>8171</v>
      </c>
      <c r="P10">
        <v>5012</v>
      </c>
      <c r="Q10">
        <v>2869</v>
      </c>
      <c r="R10">
        <v>551</v>
      </c>
      <c r="S10">
        <v>18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>
        <f>SUM(C10:Y10)</f>
        <v>24420</v>
      </c>
    </row>
    <row r="12" spans="2:27" x14ac:dyDescent="0.25">
      <c r="C12">
        <v>-6</v>
      </c>
      <c r="D12">
        <v>-5.5</v>
      </c>
      <c r="E12">
        <v>-5</v>
      </c>
      <c r="F12">
        <v>-4.5</v>
      </c>
      <c r="G12">
        <v>-4</v>
      </c>
      <c r="H12">
        <v>-3.5</v>
      </c>
      <c r="I12">
        <v>-3</v>
      </c>
      <c r="J12">
        <v>-2.5</v>
      </c>
      <c r="K12">
        <v>-2</v>
      </c>
      <c r="L12">
        <v>-1.5</v>
      </c>
      <c r="M12">
        <v>-1</v>
      </c>
      <c r="N12">
        <v>-0.5</v>
      </c>
      <c r="O12">
        <v>0</v>
      </c>
      <c r="P12">
        <v>0.5</v>
      </c>
      <c r="Q12">
        <v>1</v>
      </c>
      <c r="R12">
        <v>1.5</v>
      </c>
      <c r="S12">
        <v>2</v>
      </c>
      <c r="T12">
        <v>2.5</v>
      </c>
      <c r="U12">
        <v>3</v>
      </c>
      <c r="V12">
        <v>3.5</v>
      </c>
      <c r="W12">
        <v>4</v>
      </c>
      <c r="X12">
        <v>4.5</v>
      </c>
      <c r="Y12">
        <v>5</v>
      </c>
    </row>
    <row r="13" spans="2:27" x14ac:dyDescent="0.25">
      <c r="B13" t="s">
        <v>15</v>
      </c>
      <c r="C13">
        <f t="shared" ref="C13:H13" si="0">C9/$AA$9</f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ref="I13:T13" si="1">I9/$AA$9</f>
        <v>3.3213763783711972E-5</v>
      </c>
      <c r="J13">
        <f t="shared" si="1"/>
        <v>1.5610468978344626E-3</v>
      </c>
      <c r="K13">
        <f t="shared" si="1"/>
        <v>4.6831406935033881E-3</v>
      </c>
      <c r="L13">
        <f t="shared" si="1"/>
        <v>4.3111465391258139E-2</v>
      </c>
      <c r="M13">
        <f t="shared" si="1"/>
        <v>0.13046366414242061</v>
      </c>
      <c r="N13">
        <f t="shared" si="1"/>
        <v>0.18599707718878702</v>
      </c>
      <c r="O13">
        <f t="shared" si="1"/>
        <v>0.26830078384482531</v>
      </c>
      <c r="P13">
        <f t="shared" si="1"/>
        <v>0.21316593596386343</v>
      </c>
      <c r="Q13">
        <f t="shared" si="1"/>
        <v>9.7183472831141218E-2</v>
      </c>
      <c r="R13">
        <f t="shared" si="1"/>
        <v>4.2912182808555868E-2</v>
      </c>
      <c r="S13">
        <f t="shared" si="1"/>
        <v>1.1093397103759797E-2</v>
      </c>
      <c r="T13">
        <f t="shared" si="1"/>
        <v>1.4946193702670386E-3</v>
      </c>
      <c r="U13">
        <f t="shared" ref="U13:Y13" si="2">U9/$AA$9</f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</row>
    <row r="14" spans="2:27" x14ac:dyDescent="0.25">
      <c r="B14" t="s">
        <v>14</v>
      </c>
      <c r="C14">
        <f t="shared" ref="C14:H14" si="3">C10/$AA$10</f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ref="I14:T14" si="4">I10/$AA$10</f>
        <v>0</v>
      </c>
      <c r="J14">
        <f t="shared" si="4"/>
        <v>0</v>
      </c>
      <c r="K14">
        <f t="shared" si="4"/>
        <v>1.2325962325962326E-2</v>
      </c>
      <c r="L14">
        <f t="shared" si="4"/>
        <v>3.2514332514332514E-2</v>
      </c>
      <c r="M14">
        <f t="shared" si="4"/>
        <v>8.91072891072891E-2</v>
      </c>
      <c r="N14">
        <f t="shared" si="4"/>
        <v>0.18542178542178542</v>
      </c>
      <c r="O14">
        <f t="shared" si="4"/>
        <v>0.33460278460278459</v>
      </c>
      <c r="P14">
        <f t="shared" si="4"/>
        <v>0.20524160524160523</v>
      </c>
      <c r="Q14">
        <f t="shared" si="4"/>
        <v>0.11748566748566748</v>
      </c>
      <c r="R14">
        <f t="shared" si="4"/>
        <v>2.2563472563472565E-2</v>
      </c>
      <c r="S14">
        <f t="shared" si="4"/>
        <v>7.3710073710073708E-4</v>
      </c>
      <c r="T14">
        <f t="shared" si="4"/>
        <v>0</v>
      </c>
      <c r="U14">
        <f t="shared" ref="U14:Y14" si="5">U10/$AA$10</f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</row>
    <row r="15" spans="2:27" x14ac:dyDescent="0.25">
      <c r="C15">
        <f>ABS(C14-C13)</f>
        <v>0</v>
      </c>
      <c r="D15">
        <f t="shared" ref="D15:Y15" si="6">ABS(D14-D13)</f>
        <v>0</v>
      </c>
      <c r="E15">
        <f t="shared" si="6"/>
        <v>0</v>
      </c>
      <c r="F15">
        <f t="shared" si="6"/>
        <v>0</v>
      </c>
      <c r="G15">
        <f t="shared" si="6"/>
        <v>0</v>
      </c>
      <c r="H15">
        <f t="shared" si="6"/>
        <v>0</v>
      </c>
      <c r="I15">
        <f t="shared" si="6"/>
        <v>3.3213763783711972E-5</v>
      </c>
      <c r="J15">
        <f t="shared" si="6"/>
        <v>1.5610468978344626E-3</v>
      </c>
      <c r="K15">
        <f t="shared" si="6"/>
        <v>7.6428216324589378E-3</v>
      </c>
      <c r="L15">
        <f t="shared" si="6"/>
        <v>1.0597132876925625E-2</v>
      </c>
      <c r="M15">
        <f t="shared" si="6"/>
        <v>4.135637503513151E-2</v>
      </c>
      <c r="N15">
        <f t="shared" si="6"/>
        <v>5.7529176700160667E-4</v>
      </c>
      <c r="O15">
        <f t="shared" si="6"/>
        <v>6.6302000757959278E-2</v>
      </c>
      <c r="P15">
        <f t="shared" si="6"/>
        <v>7.9243307222582049E-3</v>
      </c>
      <c r="Q15">
        <f t="shared" si="6"/>
        <v>2.0302194654526262E-2</v>
      </c>
      <c r="R15">
        <f t="shared" si="6"/>
        <v>2.0348710245083303E-2</v>
      </c>
      <c r="S15">
        <f t="shared" si="6"/>
        <v>1.035629636665906E-2</v>
      </c>
      <c r="T15">
        <f t="shared" si="6"/>
        <v>1.4946193702670386E-3</v>
      </c>
      <c r="U15">
        <f t="shared" si="6"/>
        <v>0</v>
      </c>
      <c r="V15">
        <f t="shared" si="6"/>
        <v>0</v>
      </c>
      <c r="W15">
        <f t="shared" si="6"/>
        <v>0</v>
      </c>
      <c r="X15">
        <f t="shared" si="6"/>
        <v>0</v>
      </c>
      <c r="Y15">
        <f t="shared" si="6"/>
        <v>0</v>
      </c>
      <c r="AA15">
        <f>SUM(C15:Y15)</f>
        <v>0.18849403408988899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Provete 67</vt:lpstr>
      <vt:lpstr>Provete 68</vt:lpstr>
      <vt:lpstr>Provete 69</vt:lpstr>
      <vt:lpstr>Provete 70</vt:lpstr>
      <vt:lpstr>Provete 71</vt:lpstr>
      <vt:lpstr>Provete 72</vt:lpstr>
      <vt:lpstr>Provete 73</vt:lpstr>
      <vt:lpstr>Provete 74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rresende</cp:lastModifiedBy>
  <dcterms:created xsi:type="dcterms:W3CDTF">2013-05-31T09:33:41Z</dcterms:created>
  <dcterms:modified xsi:type="dcterms:W3CDTF">2013-08-14T14:43:12Z</dcterms:modified>
</cp:coreProperties>
</file>