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457149/Documents/GitHub/Project1/DATA/"/>
    </mc:Choice>
  </mc:AlternateContent>
  <xr:revisionPtr revIDLastSave="0" documentId="13_ncr:1_{562420F0-F793-9E43-B459-CABEF1A32513}" xr6:coauthVersionLast="44" xr6:coauthVersionMax="44" xr10:uidLastSave="{00000000-0000-0000-0000-000000000000}"/>
  <bookViews>
    <workbookView xWindow="35840" yWindow="0" windowWidth="51200" windowHeight="21600" xr2:uid="{D8F172B6-29F2-BE48-A9D4-F8BDBD301C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X10" i="1" l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W8" i="1"/>
  <c r="AR6" i="1"/>
  <c r="AX5" i="1"/>
  <c r="AW5" i="1"/>
  <c r="AV5" i="1"/>
  <c r="AU5" i="1"/>
  <c r="AU8" i="1" s="1"/>
  <c r="AT5" i="1"/>
  <c r="AS5" i="1"/>
  <c r="AS8" i="1" s="1"/>
  <c r="AR5" i="1"/>
  <c r="AQ5" i="1"/>
  <c r="AQ8" i="1" s="1"/>
  <c r="AP5" i="1"/>
  <c r="AO5" i="1"/>
  <c r="AO8" i="1" s="1"/>
  <c r="AN5" i="1"/>
  <c r="AM5" i="1"/>
  <c r="AM8" i="1" s="1"/>
  <c r="AL5" i="1"/>
  <c r="AK5" i="1"/>
  <c r="AK8" i="1" s="1"/>
  <c r="AX4" i="1"/>
  <c r="AX6" i="1" s="1"/>
  <c r="AW4" i="1"/>
  <c r="AW7" i="1" s="1"/>
  <c r="AV4" i="1"/>
  <c r="AV6" i="1" s="1"/>
  <c r="AU4" i="1"/>
  <c r="AU7" i="1" s="1"/>
  <c r="AT4" i="1"/>
  <c r="AS4" i="1"/>
  <c r="AS7" i="1" s="1"/>
  <c r="AR4" i="1"/>
  <c r="AQ4" i="1"/>
  <c r="AQ7" i="1" s="1"/>
  <c r="AP4" i="1"/>
  <c r="AO4" i="1"/>
  <c r="AO7" i="1" s="1"/>
  <c r="AN4" i="1"/>
  <c r="AM4" i="1"/>
  <c r="AM7" i="1" s="1"/>
  <c r="AL4" i="1"/>
  <c r="AK4" i="1"/>
  <c r="AJ5" i="1"/>
  <c r="AI5" i="1"/>
  <c r="AI8" i="1" s="1"/>
  <c r="AJ4" i="1"/>
  <c r="AJ6" i="1" s="1"/>
  <c r="AI4" i="1"/>
  <c r="AI7" i="1" s="1"/>
  <c r="AH5" i="1"/>
  <c r="AG5" i="1"/>
  <c r="AG8" i="1" s="1"/>
  <c r="AH4" i="1"/>
  <c r="AG4" i="1"/>
  <c r="AG7" i="1" s="1"/>
  <c r="AE10" i="1"/>
  <c r="AF10" i="1"/>
  <c r="AG10" i="1"/>
  <c r="AH10" i="1"/>
  <c r="AI10" i="1"/>
  <c r="AJ10" i="1"/>
  <c r="AD10" i="1"/>
  <c r="AC10" i="1"/>
  <c r="AD5" i="1"/>
  <c r="AC5" i="1"/>
  <c r="AC8" i="1" s="1"/>
  <c r="AD4" i="1"/>
  <c r="AD6" i="1" s="1"/>
  <c r="AC4" i="1"/>
  <c r="AC7" i="1" s="1"/>
  <c r="Z26" i="1"/>
  <c r="Z5" i="1"/>
  <c r="Z4" i="1"/>
  <c r="Z6" i="1" s="1"/>
  <c r="AF5" i="1"/>
  <c r="AE5" i="1"/>
  <c r="AE8" i="1" s="1"/>
  <c r="AF4" i="1"/>
  <c r="AE4" i="1"/>
  <c r="AB10" i="1"/>
  <c r="AA10" i="1"/>
  <c r="AB5" i="1"/>
  <c r="AA5" i="1"/>
  <c r="AA8" i="1" s="1"/>
  <c r="AB4" i="1"/>
  <c r="AB6" i="1" s="1"/>
  <c r="AA4" i="1"/>
  <c r="AA7" i="1" s="1"/>
  <c r="Z10" i="1"/>
  <c r="Y10" i="1"/>
  <c r="Y5" i="1"/>
  <c r="Y8" i="1" s="1"/>
  <c r="Y4" i="1"/>
  <c r="Y6" i="1" s="1"/>
  <c r="Q34" i="1"/>
  <c r="AT6" i="1" l="1"/>
  <c r="AQ6" i="1"/>
  <c r="AU9" i="1"/>
  <c r="AV7" i="1" s="1"/>
  <c r="AW9" i="1"/>
  <c r="AX7" i="1" s="1"/>
  <c r="AS6" i="1"/>
  <c r="AU6" i="1"/>
  <c r="AX8" i="1"/>
  <c r="AW6" i="1"/>
  <c r="AN6" i="1"/>
  <c r="AP6" i="1"/>
  <c r="AK6" i="1"/>
  <c r="AL6" i="1"/>
  <c r="AK7" i="1"/>
  <c r="AQ9" i="1"/>
  <c r="AR8" i="1" s="1"/>
  <c r="AV8" i="1"/>
  <c r="AM9" i="1"/>
  <c r="AN8" i="1" s="1"/>
  <c r="AO9" i="1"/>
  <c r="AP8" i="1" s="1"/>
  <c r="AS9" i="1"/>
  <c r="AT8" i="1" s="1"/>
  <c r="AM6" i="1"/>
  <c r="AO6" i="1"/>
  <c r="AT7" i="1"/>
  <c r="AI9" i="1"/>
  <c r="AJ7" i="1"/>
  <c r="AJ9" i="1" s="1"/>
  <c r="AJ8" i="1"/>
  <c r="AI6" i="1"/>
  <c r="AH6" i="1"/>
  <c r="AG9" i="1"/>
  <c r="AH7" i="1" s="1"/>
  <c r="AH8" i="1"/>
  <c r="AG6" i="1"/>
  <c r="AF6" i="1"/>
  <c r="AC9" i="1"/>
  <c r="AD8" i="1" s="1"/>
  <c r="AC6" i="1"/>
  <c r="AE6" i="1"/>
  <c r="AE7" i="1"/>
  <c r="AA9" i="1"/>
  <c r="AB7" i="1" s="1"/>
  <c r="AA6" i="1"/>
  <c r="Y7" i="1"/>
  <c r="X10" i="1"/>
  <c r="W10" i="1"/>
  <c r="X5" i="1"/>
  <c r="W5" i="1"/>
  <c r="W8" i="1" s="1"/>
  <c r="X4" i="1"/>
  <c r="X6" i="1" s="1"/>
  <c r="W4" i="1"/>
  <c r="W7" i="1" s="1"/>
  <c r="AX9" i="1" l="1"/>
  <c r="AV9" i="1"/>
  <c r="AK9" i="1"/>
  <c r="AL8" i="1" s="1"/>
  <c r="AT9" i="1"/>
  <c r="AP7" i="1"/>
  <c r="AP9" i="1" s="1"/>
  <c r="AN7" i="1"/>
  <c r="AN9" i="1" s="1"/>
  <c r="AR7" i="1"/>
  <c r="AR9" i="1" s="1"/>
  <c r="AH9" i="1"/>
  <c r="AD7" i="1"/>
  <c r="AD9" i="1" s="1"/>
  <c r="AE9" i="1"/>
  <c r="AF8" i="1" s="1"/>
  <c r="AB8" i="1"/>
  <c r="Y9" i="1"/>
  <c r="Z8" i="1" s="1"/>
  <c r="W9" i="1"/>
  <c r="X7" i="1"/>
  <c r="X8" i="1"/>
  <c r="W6" i="1"/>
  <c r="V10" i="1"/>
  <c r="U10" i="1"/>
  <c r="V5" i="1"/>
  <c r="U5" i="1"/>
  <c r="U8" i="1" s="1"/>
  <c r="V4" i="1"/>
  <c r="U4" i="1"/>
  <c r="T10" i="1"/>
  <c r="S10" i="1"/>
  <c r="R10" i="1"/>
  <c r="Q10" i="1"/>
  <c r="P10" i="1"/>
  <c r="O10" i="1"/>
  <c r="AL7" i="1" l="1"/>
  <c r="AL9" i="1" s="1"/>
  <c r="U6" i="1"/>
  <c r="AF7" i="1"/>
  <c r="AF9" i="1" s="1"/>
  <c r="AB9" i="1"/>
  <c r="Z7" i="1"/>
  <c r="Z9" i="1" s="1"/>
  <c r="X9" i="1"/>
  <c r="V6" i="1"/>
  <c r="U7" i="1"/>
  <c r="U9" i="1"/>
  <c r="V7" i="1" s="1"/>
  <c r="N10" i="1"/>
  <c r="M10" i="1"/>
  <c r="K10" i="1"/>
  <c r="C10" i="1"/>
  <c r="D10" i="1"/>
  <c r="E10" i="1"/>
  <c r="F10" i="1"/>
  <c r="G10" i="1"/>
  <c r="H10" i="1"/>
  <c r="I10" i="1"/>
  <c r="K4" i="1"/>
  <c r="K7" i="1" s="1"/>
  <c r="L4" i="1"/>
  <c r="M4" i="1"/>
  <c r="M7" i="1" s="1"/>
  <c r="N4" i="1"/>
  <c r="O4" i="1"/>
  <c r="O7" i="1" s="1"/>
  <c r="P4" i="1"/>
  <c r="Q4" i="1"/>
  <c r="Q7" i="1" s="1"/>
  <c r="R4" i="1"/>
  <c r="S4" i="1"/>
  <c r="S7" i="1" s="1"/>
  <c r="T4" i="1"/>
  <c r="K5" i="1"/>
  <c r="K8" i="1" s="1"/>
  <c r="L5" i="1"/>
  <c r="M5" i="1"/>
  <c r="M8" i="1" s="1"/>
  <c r="N5" i="1"/>
  <c r="O5" i="1"/>
  <c r="O8" i="1" s="1"/>
  <c r="P5" i="1"/>
  <c r="P6" i="1" s="1"/>
  <c r="Q5" i="1"/>
  <c r="R5" i="1"/>
  <c r="R6" i="1" s="1"/>
  <c r="S5" i="1"/>
  <c r="S8" i="1" s="1"/>
  <c r="T5" i="1"/>
  <c r="E9" i="1"/>
  <c r="F8" i="1" s="1"/>
  <c r="C8" i="1"/>
  <c r="C7" i="1"/>
  <c r="C9" i="1" s="1"/>
  <c r="D7" i="1" s="1"/>
  <c r="D4" i="1"/>
  <c r="E4" i="1"/>
  <c r="F4" i="1"/>
  <c r="G4" i="1"/>
  <c r="G7" i="1" s="1"/>
  <c r="H4" i="1"/>
  <c r="I4" i="1"/>
  <c r="I7" i="1" s="1"/>
  <c r="I9" i="1" s="1"/>
  <c r="J4" i="1"/>
  <c r="D5" i="1"/>
  <c r="D6" i="1" s="1"/>
  <c r="E5" i="1"/>
  <c r="F5" i="1"/>
  <c r="G5" i="1"/>
  <c r="G8" i="1" s="1"/>
  <c r="H5" i="1"/>
  <c r="I5" i="1"/>
  <c r="I8" i="1" s="1"/>
  <c r="J5" i="1"/>
  <c r="C5" i="1"/>
  <c r="C4" i="1"/>
  <c r="V8" i="1" l="1"/>
  <c r="V9" i="1" s="1"/>
  <c r="Q6" i="1"/>
  <c r="Q8" i="1"/>
  <c r="Q9" i="1" s="1"/>
  <c r="R7" i="1" s="1"/>
  <c r="S9" i="1"/>
  <c r="T8" i="1" s="1"/>
  <c r="T7" i="1"/>
  <c r="T9" i="1" s="1"/>
  <c r="D8" i="1"/>
  <c r="C6" i="1"/>
  <c r="O9" i="1"/>
  <c r="P8" i="1" s="1"/>
  <c r="T6" i="1"/>
  <c r="S6" i="1"/>
  <c r="D9" i="1"/>
  <c r="D14" i="1" s="1"/>
  <c r="N6" i="1"/>
  <c r="O6" i="1"/>
  <c r="M9" i="1"/>
  <c r="N7" i="1" s="1"/>
  <c r="M6" i="1"/>
  <c r="L6" i="1"/>
  <c r="K9" i="1"/>
  <c r="L7" i="1" s="1"/>
  <c r="K6" i="1"/>
  <c r="J8" i="1"/>
  <c r="J7" i="1"/>
  <c r="G9" i="1"/>
  <c r="H7" i="1" s="1"/>
  <c r="F7" i="1"/>
  <c r="F9" i="1" s="1"/>
  <c r="I6" i="1"/>
  <c r="J6" i="1"/>
  <c r="H6" i="1"/>
  <c r="G6" i="1"/>
  <c r="F6" i="1"/>
  <c r="E6" i="1"/>
  <c r="R8" i="1" l="1"/>
  <c r="R9" i="1" s="1"/>
  <c r="P7" i="1"/>
  <c r="P9" i="1" s="1"/>
  <c r="J9" i="1"/>
  <c r="N8" i="1"/>
  <c r="N9" i="1" s="1"/>
  <c r="L8" i="1"/>
  <c r="L9" i="1" s="1"/>
  <c r="H8" i="1"/>
  <c r="H9" i="1" s="1"/>
</calcChain>
</file>

<file path=xl/sharedStrings.xml><?xml version="1.0" encoding="utf-8"?>
<sst xmlns="http://schemas.openxmlformats.org/spreadsheetml/2006/main" count="5" uniqueCount="3">
  <si>
    <t>DEM</t>
  </si>
  <si>
    <t>REP</t>
  </si>
  <si>
    <t>DIFF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</si>
</sst>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4"/>
      <color rgb="FF222222"/>
      <name val="Arial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222222"/>
      <name val="Helvetica Neue"/>
      <family val="2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4"/>
      <color rgb="FF222222"/>
      <name val="Reti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3" fontId="1" fillId="0" borderId="0" xfId="0" applyNumberFormat="1" applyFont="1"/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4" fillId="0" borderId="0" xfId="0" applyNumberFormat="1" applyFont="1"/>
    <xf numFmtId="0" fontId="5" fillId="0" borderId="0" xfId="0" applyFont="1"/>
    <xf numFmtId="0" fontId="6" fillId="0" borderId="0" xfId="0" applyFont="1"/>
    <xf numFmtId="3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B9BA-49BB-234C-B69E-2DDFFA88E049}">
  <dimension ref="A1:AX34"/>
  <sheetViews>
    <sheetView tabSelected="1" topLeftCell="AB1" workbookViewId="0">
      <selection activeCell="AL15" sqref="AL15"/>
    </sheetView>
  </sheetViews>
  <sheetFormatPr baseColWidth="10" defaultRowHeight="16"/>
  <cols>
    <col min="3" max="9" width="11.5" bestFit="1" customWidth="1"/>
    <col min="10" max="10" width="11.1640625" bestFit="1" customWidth="1"/>
    <col min="11" max="11" width="11.5" bestFit="1" customWidth="1"/>
    <col min="12" max="12" width="11.1640625" bestFit="1" customWidth="1"/>
    <col min="13" max="15" width="11.5" bestFit="1" customWidth="1"/>
    <col min="16" max="16" width="12.33203125" bestFit="1" customWidth="1"/>
    <col min="17" max="17" width="13.1640625" bestFit="1" customWidth="1"/>
    <col min="18" max="18" width="18.33203125" bestFit="1" customWidth="1"/>
    <col min="19" max="20" width="11.33203125" bestFit="1" customWidth="1"/>
    <col min="21" max="21" width="12" bestFit="1" customWidth="1"/>
    <col min="22" max="24" width="11.33203125" bestFit="1" customWidth="1"/>
    <col min="25" max="26" width="11" bestFit="1" customWidth="1"/>
    <col min="27" max="27" width="12" bestFit="1" customWidth="1"/>
    <col min="28" max="28" width="11" bestFit="1" customWidth="1"/>
    <col min="29" max="29" width="12" bestFit="1" customWidth="1"/>
    <col min="30" max="30" width="18.33203125" bestFit="1" customWidth="1"/>
    <col min="31" max="31" width="15" bestFit="1" customWidth="1"/>
    <col min="32" max="32" width="18.1640625" bestFit="1" customWidth="1"/>
    <col min="33" max="33" width="11.83203125" bestFit="1" customWidth="1"/>
    <col min="34" max="34" width="18.1640625" bestFit="1" customWidth="1"/>
    <col min="35" max="36" width="11" bestFit="1" customWidth="1"/>
    <col min="37" max="37" width="21.6640625" bestFit="1" customWidth="1"/>
    <col min="38" max="38" width="18.1640625" bestFit="1" customWidth="1"/>
  </cols>
  <sheetData>
    <row r="1" spans="1:50" s="3" customFormat="1" ht="21">
      <c r="A1" s="3" t="s">
        <v>0</v>
      </c>
      <c r="B1" s="3">
        <v>2926112</v>
      </c>
      <c r="C1" s="3">
        <v>2955637</v>
      </c>
      <c r="D1" s="3">
        <v>2972675</v>
      </c>
      <c r="E1" s="3">
        <v>3000512</v>
      </c>
      <c r="F1" s="3">
        <v>3006818</v>
      </c>
      <c r="G1" s="3">
        <v>3015721</v>
      </c>
      <c r="H1" s="3">
        <v>3078666</v>
      </c>
      <c r="I1" s="3">
        <v>3088402</v>
      </c>
      <c r="J1" s="3">
        <v>3100662</v>
      </c>
      <c r="K1" s="3">
        <v>3108460</v>
      </c>
      <c r="L1" s="3">
        <v>3111776</v>
      </c>
      <c r="M1" s="3">
        <v>3117170</v>
      </c>
      <c r="N1" s="3">
        <v>3120731</v>
      </c>
      <c r="O1" s="3">
        <v>3134275</v>
      </c>
      <c r="P1" s="3">
        <v>3137658</v>
      </c>
      <c r="Q1" s="2">
        <v>3142499</v>
      </c>
      <c r="R1" s="2">
        <v>3147799</v>
      </c>
      <c r="S1" s="2">
        <v>3199756</v>
      </c>
      <c r="T1" s="2">
        <v>3209556</v>
      </c>
      <c r="U1" s="2">
        <v>3217052</v>
      </c>
      <c r="V1" s="2">
        <v>3295319</v>
      </c>
      <c r="W1" s="2">
        <v>3297614</v>
      </c>
      <c r="X1" s="2">
        <v>3301176</v>
      </c>
      <c r="Y1" s="2">
        <v>3302987</v>
      </c>
      <c r="Z1" s="2">
        <v>3307724</v>
      </c>
      <c r="AA1" s="2">
        <v>3308042</v>
      </c>
      <c r="AB1" s="2">
        <v>3310256</v>
      </c>
      <c r="AC1" s="2">
        <v>3311673</v>
      </c>
      <c r="AD1" s="2">
        <v>3315712</v>
      </c>
      <c r="AE1" s="2">
        <v>3316772</v>
      </c>
      <c r="AF1" s="2">
        <v>3319730</v>
      </c>
      <c r="AG1" s="2">
        <v>3319987</v>
      </c>
      <c r="AH1" s="2">
        <v>3323940</v>
      </c>
      <c r="AI1" s="9">
        <v>3325650</v>
      </c>
      <c r="AJ1" s="9">
        <v>3327307</v>
      </c>
      <c r="AK1" s="6">
        <v>3337069</v>
      </c>
      <c r="AL1" s="9">
        <v>0</v>
      </c>
      <c r="AM1" s="9">
        <v>0</v>
      </c>
      <c r="AN1" s="9">
        <v>0</v>
      </c>
      <c r="AO1" s="9">
        <v>0</v>
      </c>
      <c r="AP1" s="9">
        <v>0</v>
      </c>
      <c r="AQ1" s="9">
        <v>0</v>
      </c>
      <c r="AR1" s="9">
        <v>0</v>
      </c>
      <c r="AS1" s="9">
        <v>0</v>
      </c>
      <c r="AT1" s="9">
        <v>0</v>
      </c>
      <c r="AU1" s="9">
        <v>0</v>
      </c>
      <c r="AV1" s="9">
        <v>0</v>
      </c>
      <c r="AW1" s="9">
        <v>0</v>
      </c>
      <c r="AX1" s="9">
        <v>0</v>
      </c>
    </row>
    <row r="2" spans="1:50" s="3" customFormat="1" ht="21">
      <c r="A2" s="3" t="s">
        <v>1</v>
      </c>
      <c r="B2" s="3">
        <v>3165278</v>
      </c>
      <c r="C2" s="3">
        <v>3179960</v>
      </c>
      <c r="D2" s="3">
        <v>3144471</v>
      </c>
      <c r="E2" s="3">
        <v>3196465</v>
      </c>
      <c r="F2" s="3">
        <v>3199203</v>
      </c>
      <c r="G2" s="3">
        <v>3202481</v>
      </c>
      <c r="H2" s="3">
        <v>3221132</v>
      </c>
      <c r="I2" s="3">
        <v>3224104</v>
      </c>
      <c r="J2" s="3">
        <v>3225536</v>
      </c>
      <c r="K2" s="3">
        <v>3227044</v>
      </c>
      <c r="L2" s="3">
        <v>3228002</v>
      </c>
      <c r="M2" s="3">
        <v>3231212</v>
      </c>
      <c r="N2" s="3">
        <v>3232131</v>
      </c>
      <c r="O2" s="3">
        <v>3236920</v>
      </c>
      <c r="P2" s="3">
        <v>3238682</v>
      </c>
      <c r="Q2" s="2">
        <v>3240431</v>
      </c>
      <c r="R2" s="2">
        <v>3243483</v>
      </c>
      <c r="S2" s="2">
        <v>3264017</v>
      </c>
      <c r="T2" s="2">
        <v>3267879</v>
      </c>
      <c r="U2" s="2">
        <v>3270273</v>
      </c>
      <c r="V2" s="2">
        <v>3289725</v>
      </c>
      <c r="W2" s="2">
        <v>3290788</v>
      </c>
      <c r="X2" s="2">
        <v>3292149</v>
      </c>
      <c r="Y2" s="2">
        <v>3293235</v>
      </c>
      <c r="Z2" s="2">
        <v>3295334</v>
      </c>
      <c r="AA2" s="2">
        <v>3295545</v>
      </c>
      <c r="AB2" s="2">
        <v>3296885</v>
      </c>
      <c r="AC2" s="2">
        <v>3298011</v>
      </c>
      <c r="AD2" s="2">
        <v>3301176</v>
      </c>
      <c r="AE2" s="2">
        <v>3301849</v>
      </c>
      <c r="AF2" s="2">
        <v>3302718</v>
      </c>
      <c r="AG2" s="2">
        <v>3303047</v>
      </c>
      <c r="AH2" s="2">
        <v>3304356</v>
      </c>
      <c r="AI2" s="9">
        <v>3305163</v>
      </c>
      <c r="AJ2" s="9">
        <v>3305561</v>
      </c>
      <c r="AK2" s="9">
        <v>3308192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9">
        <v>0</v>
      </c>
      <c r="AU2" s="9">
        <v>0</v>
      </c>
      <c r="AV2" s="9">
        <v>0</v>
      </c>
      <c r="AW2" s="9">
        <v>0</v>
      </c>
      <c r="AX2" s="9">
        <v>0</v>
      </c>
    </row>
    <row r="3" spans="1:50" s="3" customFormat="1" ht="21"/>
    <row r="4" spans="1:50">
      <c r="B4" t="s">
        <v>0</v>
      </c>
      <c r="C4">
        <f>+C1-B1</f>
        <v>29525</v>
      </c>
      <c r="D4">
        <f t="shared" ref="D4:J4" si="0">+D1-C1</f>
        <v>17038</v>
      </c>
      <c r="E4">
        <f t="shared" si="0"/>
        <v>27837</v>
      </c>
      <c r="F4">
        <f t="shared" si="0"/>
        <v>6306</v>
      </c>
      <c r="G4">
        <f t="shared" si="0"/>
        <v>8903</v>
      </c>
      <c r="H4">
        <f t="shared" si="0"/>
        <v>62945</v>
      </c>
      <c r="I4">
        <f t="shared" si="0"/>
        <v>9736</v>
      </c>
      <c r="J4">
        <f t="shared" si="0"/>
        <v>12260</v>
      </c>
      <c r="K4">
        <f t="shared" ref="K4:T4" si="1">+K1-J1</f>
        <v>7798</v>
      </c>
      <c r="L4">
        <f t="shared" si="1"/>
        <v>3316</v>
      </c>
      <c r="M4">
        <f t="shared" si="1"/>
        <v>5394</v>
      </c>
      <c r="N4">
        <f t="shared" si="1"/>
        <v>3561</v>
      </c>
      <c r="O4">
        <f t="shared" si="1"/>
        <v>13544</v>
      </c>
      <c r="P4">
        <f t="shared" si="1"/>
        <v>3383</v>
      </c>
      <c r="Q4">
        <f t="shared" si="1"/>
        <v>4841</v>
      </c>
      <c r="R4">
        <f t="shared" si="1"/>
        <v>5300</v>
      </c>
      <c r="S4">
        <f t="shared" si="1"/>
        <v>51957</v>
      </c>
      <c r="T4">
        <f t="shared" si="1"/>
        <v>9800</v>
      </c>
      <c r="U4">
        <f t="shared" ref="U4:U5" si="2">+U1-T1</f>
        <v>7496</v>
      </c>
      <c r="V4">
        <f t="shared" ref="V4:V5" si="3">+V1-U1</f>
        <v>78267</v>
      </c>
      <c r="W4">
        <f t="shared" ref="W4:W5" si="4">+W1-V1</f>
        <v>2295</v>
      </c>
      <c r="X4">
        <f t="shared" ref="X4:X5" si="5">+X1-W1</f>
        <v>3562</v>
      </c>
      <c r="Y4">
        <f t="shared" ref="Y4:Z5" si="6">+Y1-X1</f>
        <v>1811</v>
      </c>
      <c r="Z4">
        <f t="shared" si="6"/>
        <v>4737</v>
      </c>
      <c r="AA4">
        <f t="shared" ref="AA4:AA5" si="7">+AA1-Z1</f>
        <v>318</v>
      </c>
      <c r="AB4">
        <f t="shared" ref="AB4:AB5" si="8">+AB1-AA1</f>
        <v>2214</v>
      </c>
      <c r="AC4">
        <f t="shared" ref="AC4:AC5" si="9">+AC1-AB1</f>
        <v>1417</v>
      </c>
      <c r="AD4">
        <f t="shared" ref="AD4:AD5" si="10">+AD1-AC1</f>
        <v>4039</v>
      </c>
      <c r="AE4">
        <f t="shared" ref="AE4:AE5" si="11">+AE1-AD1</f>
        <v>1060</v>
      </c>
      <c r="AF4">
        <f t="shared" ref="AF4:AF5" si="12">+AF1-AE1</f>
        <v>2958</v>
      </c>
      <c r="AG4">
        <f t="shared" ref="AG4:AG5" si="13">+AG1-AF1</f>
        <v>257</v>
      </c>
      <c r="AH4">
        <f t="shared" ref="AH4:AH5" si="14">+AH1-AG1</f>
        <v>3953</v>
      </c>
      <c r="AI4">
        <f t="shared" ref="AI4:AI5" si="15">+AI1-AH1</f>
        <v>1710</v>
      </c>
      <c r="AJ4">
        <f t="shared" ref="AJ4:AJ5" si="16">+AJ1-AI1</f>
        <v>1657</v>
      </c>
      <c r="AK4">
        <f t="shared" ref="AK4:AK5" si="17">+AK1-AJ1</f>
        <v>9762</v>
      </c>
      <c r="AL4">
        <f t="shared" ref="AL4:AL5" si="18">+AL1-AK1</f>
        <v>-3337069</v>
      </c>
      <c r="AM4">
        <f t="shared" ref="AM4:AM5" si="19">+AM1-AL1</f>
        <v>0</v>
      </c>
      <c r="AN4">
        <f t="shared" ref="AN4:AN5" si="20">+AN1-AM1</f>
        <v>0</v>
      </c>
      <c r="AO4">
        <f t="shared" ref="AO4:AO5" si="21">+AO1-AN1</f>
        <v>0</v>
      </c>
      <c r="AP4">
        <f t="shared" ref="AP4:AP5" si="22">+AP1-AO1</f>
        <v>0</v>
      </c>
      <c r="AQ4">
        <f t="shared" ref="AQ4:AQ5" si="23">+AQ1-AP1</f>
        <v>0</v>
      </c>
      <c r="AR4">
        <f t="shared" ref="AR4:AR5" si="24">+AR1-AQ1</f>
        <v>0</v>
      </c>
      <c r="AS4">
        <f t="shared" ref="AS4:AS5" si="25">+AS1-AR1</f>
        <v>0</v>
      </c>
      <c r="AT4">
        <f t="shared" ref="AT4:AT5" si="26">+AT1-AS1</f>
        <v>0</v>
      </c>
      <c r="AU4">
        <f t="shared" ref="AU4:AU5" si="27">+AU1-AT1</f>
        <v>0</v>
      </c>
      <c r="AV4">
        <f t="shared" ref="AV4:AV5" si="28">+AV1-AU1</f>
        <v>0</v>
      </c>
      <c r="AW4">
        <f t="shared" ref="AW4:AW5" si="29">+AW1-AV1</f>
        <v>0</v>
      </c>
      <c r="AX4">
        <f t="shared" ref="AX4:AX5" si="30">+AX1-AW1</f>
        <v>0</v>
      </c>
    </row>
    <row r="5" spans="1:50">
      <c r="B5" t="s">
        <v>1</v>
      </c>
      <c r="C5">
        <f>+C2-B2</f>
        <v>14682</v>
      </c>
      <c r="D5">
        <f t="shared" ref="D5:J5" si="31">+D2-C2</f>
        <v>-35489</v>
      </c>
      <c r="E5">
        <f t="shared" si="31"/>
        <v>51994</v>
      </c>
      <c r="F5">
        <f t="shared" si="31"/>
        <v>2738</v>
      </c>
      <c r="G5">
        <f t="shared" si="31"/>
        <v>3278</v>
      </c>
      <c r="H5">
        <f t="shared" si="31"/>
        <v>18651</v>
      </c>
      <c r="I5">
        <f t="shared" si="31"/>
        <v>2972</v>
      </c>
      <c r="J5">
        <f t="shared" si="31"/>
        <v>1432</v>
      </c>
      <c r="K5">
        <f t="shared" ref="K5:T5" si="32">+K2-J2</f>
        <v>1508</v>
      </c>
      <c r="L5">
        <f t="shared" si="32"/>
        <v>958</v>
      </c>
      <c r="M5">
        <f t="shared" si="32"/>
        <v>3210</v>
      </c>
      <c r="N5">
        <f t="shared" si="32"/>
        <v>919</v>
      </c>
      <c r="O5">
        <f t="shared" si="32"/>
        <v>4789</v>
      </c>
      <c r="P5">
        <f t="shared" si="32"/>
        <v>1762</v>
      </c>
      <c r="Q5">
        <f t="shared" si="32"/>
        <v>1749</v>
      </c>
      <c r="R5">
        <f t="shared" si="32"/>
        <v>3052</v>
      </c>
      <c r="S5">
        <f t="shared" si="32"/>
        <v>20534</v>
      </c>
      <c r="T5">
        <f t="shared" si="32"/>
        <v>3862</v>
      </c>
      <c r="U5">
        <f t="shared" si="2"/>
        <v>2394</v>
      </c>
      <c r="V5">
        <f t="shared" si="3"/>
        <v>19452</v>
      </c>
      <c r="W5">
        <f t="shared" si="4"/>
        <v>1063</v>
      </c>
      <c r="X5">
        <f t="shared" si="5"/>
        <v>1361</v>
      </c>
      <c r="Y5">
        <f t="shared" si="6"/>
        <v>1086</v>
      </c>
      <c r="Z5">
        <f t="shared" si="6"/>
        <v>2099</v>
      </c>
      <c r="AA5">
        <f t="shared" si="7"/>
        <v>211</v>
      </c>
      <c r="AB5">
        <f t="shared" si="8"/>
        <v>1340</v>
      </c>
      <c r="AC5">
        <f t="shared" si="9"/>
        <v>1126</v>
      </c>
      <c r="AD5">
        <f t="shared" si="10"/>
        <v>3165</v>
      </c>
      <c r="AE5">
        <f t="shared" si="11"/>
        <v>673</v>
      </c>
      <c r="AF5">
        <f t="shared" si="12"/>
        <v>869</v>
      </c>
      <c r="AG5">
        <f t="shared" si="13"/>
        <v>329</v>
      </c>
      <c r="AH5">
        <f t="shared" si="14"/>
        <v>1309</v>
      </c>
      <c r="AI5">
        <f t="shared" si="15"/>
        <v>807</v>
      </c>
      <c r="AJ5">
        <f t="shared" si="16"/>
        <v>398</v>
      </c>
      <c r="AK5">
        <f t="shared" si="17"/>
        <v>2631</v>
      </c>
      <c r="AL5">
        <f t="shared" si="18"/>
        <v>-3308192</v>
      </c>
      <c r="AM5">
        <f t="shared" si="19"/>
        <v>0</v>
      </c>
      <c r="AN5">
        <f t="shared" si="20"/>
        <v>0</v>
      </c>
      <c r="AO5">
        <f t="shared" si="21"/>
        <v>0</v>
      </c>
      <c r="AP5">
        <f t="shared" si="22"/>
        <v>0</v>
      </c>
      <c r="AQ5">
        <f t="shared" si="23"/>
        <v>0</v>
      </c>
      <c r="AR5">
        <f t="shared" si="24"/>
        <v>0</v>
      </c>
      <c r="AS5">
        <f t="shared" si="25"/>
        <v>0</v>
      </c>
      <c r="AT5">
        <f t="shared" si="26"/>
        <v>0</v>
      </c>
      <c r="AU5">
        <f t="shared" si="27"/>
        <v>0</v>
      </c>
      <c r="AV5">
        <f t="shared" si="28"/>
        <v>0</v>
      </c>
      <c r="AW5">
        <f t="shared" si="29"/>
        <v>0</v>
      </c>
      <c r="AX5">
        <f t="shared" si="30"/>
        <v>0</v>
      </c>
    </row>
    <row r="6" spans="1:50">
      <c r="B6" t="s">
        <v>2</v>
      </c>
      <c r="C6" s="1">
        <f>+C4/C5</f>
        <v>2.0109658084729602</v>
      </c>
      <c r="D6" s="1">
        <f t="shared" ref="D6:J6" si="33">+D4/D5</f>
        <v>-0.48009242300431121</v>
      </c>
      <c r="E6" s="1">
        <f t="shared" si="33"/>
        <v>0.53538869869600336</v>
      </c>
      <c r="F6" s="1">
        <f t="shared" si="33"/>
        <v>2.3031409788166544</v>
      </c>
      <c r="G6" s="1">
        <f t="shared" si="33"/>
        <v>2.7159853569249544</v>
      </c>
      <c r="H6" s="1">
        <f t="shared" si="33"/>
        <v>3.3748860650903438</v>
      </c>
      <c r="I6" s="1">
        <f t="shared" si="33"/>
        <v>3.2759084791386273</v>
      </c>
      <c r="J6" s="1">
        <f t="shared" si="33"/>
        <v>8.561452513966481</v>
      </c>
      <c r="K6" s="1">
        <f t="shared" ref="K6" si="34">+K4/K5</f>
        <v>5.1710875331564985</v>
      </c>
      <c r="L6" s="1">
        <f t="shared" ref="L6" si="35">+L4/L5</f>
        <v>3.4613778705636742</v>
      </c>
      <c r="M6" s="1">
        <f t="shared" ref="M6" si="36">+M4/M5</f>
        <v>1.6803738317757009</v>
      </c>
      <c r="N6" s="1">
        <f t="shared" ref="N6" si="37">+N4/N5</f>
        <v>3.8748639825897713</v>
      </c>
      <c r="O6" s="1">
        <f t="shared" ref="O6" si="38">+O4/O5</f>
        <v>2.8281478387972436</v>
      </c>
      <c r="P6" s="1">
        <f t="shared" ref="P6" si="39">+P4/P5</f>
        <v>1.9199772985244041</v>
      </c>
      <c r="Q6" s="1">
        <f t="shared" ref="Q6" si="40">+Q4/Q5</f>
        <v>2.7678673527730133</v>
      </c>
      <c r="R6" s="1">
        <f t="shared" ref="R6" si="41">+R4/R5</f>
        <v>1.7365661861074706</v>
      </c>
      <c r="S6" s="1">
        <f t="shared" ref="S6" si="42">+S4/S5</f>
        <v>2.5302912243108988</v>
      </c>
      <c r="T6" s="1">
        <f t="shared" ref="T6:V6" si="43">+T4/T5</f>
        <v>2.5375453133091663</v>
      </c>
      <c r="U6" s="1">
        <f t="shared" si="43"/>
        <v>3.1311612364243944</v>
      </c>
      <c r="V6" s="1">
        <f t="shared" si="43"/>
        <v>4.0235965453423814</v>
      </c>
      <c r="W6" s="1">
        <f t="shared" ref="W6:AC6" si="44">+W4/W5</f>
        <v>2.1589840075258704</v>
      </c>
      <c r="X6" s="1">
        <f t="shared" si="44"/>
        <v>2.6171932402645113</v>
      </c>
      <c r="Y6" s="1">
        <f t="shared" ref="Y6:AF6" si="45">+Y4/Y5</f>
        <v>1.6675874769797421</v>
      </c>
      <c r="Z6" s="1">
        <f t="shared" si="45"/>
        <v>2.2567889471176752</v>
      </c>
      <c r="AA6" s="1">
        <f t="shared" si="45"/>
        <v>1.5071090047393365</v>
      </c>
      <c r="AB6" s="1">
        <f t="shared" si="45"/>
        <v>1.6522388059701492</v>
      </c>
      <c r="AC6" s="1">
        <f t="shared" ref="AC6:AD6" si="46">+AC4/AC5</f>
        <v>1.258436944937833</v>
      </c>
      <c r="AD6" s="1">
        <f t="shared" si="46"/>
        <v>1.2761453396524487</v>
      </c>
      <c r="AE6" s="1">
        <f t="shared" si="45"/>
        <v>1.575037147102526</v>
      </c>
      <c r="AF6" s="1">
        <f t="shared" si="45"/>
        <v>3.4039125431530497</v>
      </c>
      <c r="AG6" s="1">
        <f t="shared" ref="AG6:AH6" si="47">+AG4/AG5</f>
        <v>0.78115501519756836</v>
      </c>
      <c r="AH6" s="1">
        <f t="shared" si="47"/>
        <v>3.0198624904507256</v>
      </c>
      <c r="AI6" s="1">
        <f t="shared" ref="AI6:AV6" si="48">+AI4/AI5</f>
        <v>2.1189591078066914</v>
      </c>
      <c r="AJ6" s="1">
        <f t="shared" si="48"/>
        <v>4.1633165829145726</v>
      </c>
      <c r="AK6" s="1">
        <f t="shared" si="48"/>
        <v>3.710376282782212</v>
      </c>
      <c r="AL6" s="1">
        <f t="shared" si="48"/>
        <v>1.0087289371354504</v>
      </c>
      <c r="AM6" s="1" t="e">
        <f t="shared" si="48"/>
        <v>#DIV/0!</v>
      </c>
      <c r="AN6" s="1" t="e">
        <f t="shared" si="48"/>
        <v>#DIV/0!</v>
      </c>
      <c r="AO6" s="1" t="e">
        <f t="shared" si="48"/>
        <v>#DIV/0!</v>
      </c>
      <c r="AP6" s="1" t="e">
        <f t="shared" si="48"/>
        <v>#DIV/0!</v>
      </c>
      <c r="AQ6" s="1" t="e">
        <f t="shared" si="48"/>
        <v>#DIV/0!</v>
      </c>
      <c r="AR6" s="1" t="e">
        <f t="shared" si="48"/>
        <v>#DIV/0!</v>
      </c>
      <c r="AS6" s="1" t="e">
        <f t="shared" si="48"/>
        <v>#DIV/0!</v>
      </c>
      <c r="AT6" s="1" t="e">
        <f t="shared" si="48"/>
        <v>#DIV/0!</v>
      </c>
      <c r="AU6" s="1" t="e">
        <f t="shared" si="48"/>
        <v>#DIV/0!</v>
      </c>
      <c r="AV6" s="1" t="e">
        <f t="shared" si="48"/>
        <v>#DIV/0!</v>
      </c>
      <c r="AW6" s="1" t="e">
        <f t="shared" ref="AW6:AX6" si="49">+AW4/AW5</f>
        <v>#DIV/0!</v>
      </c>
      <c r="AX6" s="1" t="e">
        <f t="shared" si="49"/>
        <v>#DIV/0!</v>
      </c>
    </row>
    <row r="7" spans="1:50" s="4" customFormat="1" ht="24">
      <c r="C7" s="4">
        <f>+E1-B1</f>
        <v>74400</v>
      </c>
      <c r="D7" s="4">
        <f>+C7/C9</f>
        <v>0.70463219903965446</v>
      </c>
      <c r="E7" s="4">
        <v>6306</v>
      </c>
      <c r="F7" s="4">
        <f>+E7/E9</f>
        <v>0.69725785050862454</v>
      </c>
      <c r="G7" s="4">
        <f>+G4</f>
        <v>8903</v>
      </c>
      <c r="H7" s="4">
        <f>+G7/G9</f>
        <v>0.73089237336836055</v>
      </c>
      <c r="I7" s="4">
        <f>+I4</f>
        <v>9736</v>
      </c>
      <c r="J7" s="4">
        <f>+I7/I9</f>
        <v>0.76613157066414861</v>
      </c>
      <c r="K7" s="4">
        <f>+K4</f>
        <v>7798</v>
      </c>
      <c r="L7" s="4">
        <f>+K7/K9</f>
        <v>0.83795400816677412</v>
      </c>
      <c r="M7" s="4">
        <f>+M4</f>
        <v>5394</v>
      </c>
      <c r="N7" s="4">
        <f>+M7/M9</f>
        <v>0.62691771269177132</v>
      </c>
      <c r="O7" s="4">
        <f>+O4</f>
        <v>13544</v>
      </c>
      <c r="P7" s="4">
        <f>+O7/O9</f>
        <v>0.73877706867397586</v>
      </c>
      <c r="Q7" s="4">
        <f>+Q4</f>
        <v>4841</v>
      </c>
      <c r="R7" s="4">
        <f>+Q7/Q9</f>
        <v>0.73459787556904399</v>
      </c>
      <c r="S7" s="4">
        <f>+S4</f>
        <v>51957</v>
      </c>
      <c r="T7" s="4">
        <f>+S7/S9</f>
        <v>0.71673725014139689</v>
      </c>
      <c r="U7" s="4">
        <f>+U4</f>
        <v>7496</v>
      </c>
      <c r="V7" s="4">
        <f>+U7/U9</f>
        <v>0.75793731041456014</v>
      </c>
      <c r="W7" s="4">
        <f>+W4</f>
        <v>2295</v>
      </c>
      <c r="X7" s="4">
        <f>+W7/W9</f>
        <v>0.68344252531268612</v>
      </c>
      <c r="Y7" s="4">
        <f>+Y4</f>
        <v>1811</v>
      </c>
      <c r="Z7" s="4">
        <f>+Y7/Y9</f>
        <v>0.62512944425267514</v>
      </c>
      <c r="AA7" s="4">
        <f>+AA4</f>
        <v>318</v>
      </c>
      <c r="AB7" s="4">
        <f>+AA7/AA9</f>
        <v>0.60113421550094515</v>
      </c>
      <c r="AC7" s="4">
        <f>+AC4</f>
        <v>1417</v>
      </c>
      <c r="AD7" s="4">
        <f>+AC7/AC9</f>
        <v>0.55721588674793554</v>
      </c>
      <c r="AE7" s="4">
        <f>+AE4</f>
        <v>1060</v>
      </c>
      <c r="AF7" s="4">
        <f>+AE7/AE9</f>
        <v>0.61165608770917479</v>
      </c>
      <c r="AG7" s="4">
        <f>+AG4</f>
        <v>257</v>
      </c>
      <c r="AH7" s="4">
        <f>+AG7/AG9</f>
        <v>0.43856655290102387</v>
      </c>
      <c r="AI7" s="4">
        <f>+AI4</f>
        <v>1710</v>
      </c>
      <c r="AJ7" s="4">
        <f>+AI7/AI9</f>
        <v>0.67938021454112041</v>
      </c>
      <c r="AK7" s="4">
        <f>+AK4</f>
        <v>9762</v>
      </c>
      <c r="AL7" s="4">
        <f>+AK7/AK9</f>
        <v>0.78770273541515368</v>
      </c>
      <c r="AM7" s="4">
        <f>+AM4</f>
        <v>0</v>
      </c>
      <c r="AN7" s="4" t="e">
        <f>+AM7/AM9</f>
        <v>#DIV/0!</v>
      </c>
      <c r="AO7" s="4">
        <f>+AO4</f>
        <v>0</v>
      </c>
      <c r="AP7" s="4" t="e">
        <f>+AO7/AO9</f>
        <v>#DIV/0!</v>
      </c>
      <c r="AQ7" s="4">
        <f>+AQ4</f>
        <v>0</v>
      </c>
      <c r="AR7" s="4" t="e">
        <f>+AQ7/AQ9</f>
        <v>#DIV/0!</v>
      </c>
      <c r="AS7" s="4">
        <f>+AS4</f>
        <v>0</v>
      </c>
      <c r="AT7" s="4" t="e">
        <f>+AS7/AS9</f>
        <v>#DIV/0!</v>
      </c>
      <c r="AU7" s="4">
        <f>+AU4</f>
        <v>0</v>
      </c>
      <c r="AV7" s="4" t="e">
        <f>+AU7/AU9</f>
        <v>#DIV/0!</v>
      </c>
      <c r="AW7" s="4">
        <f>+AW4</f>
        <v>0</v>
      </c>
      <c r="AX7" s="4" t="e">
        <f>+AW7/AW9</f>
        <v>#DIV/0!</v>
      </c>
    </row>
    <row r="8" spans="1:50">
      <c r="C8">
        <f>+E2-B2</f>
        <v>31187</v>
      </c>
      <c r="D8">
        <f>+C8/C9</f>
        <v>0.29536780096034548</v>
      </c>
      <c r="E8">
        <v>2738</v>
      </c>
      <c r="F8">
        <f>+E8/E9</f>
        <v>0.30274214949137551</v>
      </c>
      <c r="G8">
        <f>+G5</f>
        <v>3278</v>
      </c>
      <c r="H8">
        <f>+G8/G9</f>
        <v>0.26910762663163945</v>
      </c>
      <c r="I8">
        <f>+I5</f>
        <v>2972</v>
      </c>
      <c r="J8">
        <f>+I8/I9</f>
        <v>0.23386842933585142</v>
      </c>
      <c r="K8">
        <f>+K5</f>
        <v>1508</v>
      </c>
      <c r="L8">
        <f>+K8/K9</f>
        <v>0.16204599183322588</v>
      </c>
      <c r="M8">
        <f>+M5</f>
        <v>3210</v>
      </c>
      <c r="N8">
        <f>+M8/M9</f>
        <v>0.37308228730822873</v>
      </c>
      <c r="O8">
        <f>+O5</f>
        <v>4789</v>
      </c>
      <c r="P8">
        <f>+O8/O9</f>
        <v>0.26122293132602409</v>
      </c>
      <c r="Q8">
        <f>+Q5</f>
        <v>1749</v>
      </c>
      <c r="R8">
        <f>+Q8/Q9</f>
        <v>0.26540212443095601</v>
      </c>
      <c r="S8">
        <f>+S5</f>
        <v>20534</v>
      </c>
      <c r="T8">
        <f>+S8/S9</f>
        <v>0.28326274985860311</v>
      </c>
      <c r="U8">
        <f>+U5</f>
        <v>2394</v>
      </c>
      <c r="V8">
        <f>+U8/U9</f>
        <v>0.24206268958543983</v>
      </c>
      <c r="W8">
        <f>+W5</f>
        <v>1063</v>
      </c>
      <c r="X8">
        <f>+W8/W9</f>
        <v>0.31655747468731388</v>
      </c>
      <c r="Y8">
        <f>+Y5</f>
        <v>1086</v>
      </c>
      <c r="Z8">
        <f>+Y8/Y9</f>
        <v>0.37487055574732481</v>
      </c>
      <c r="AA8">
        <f>+AA5</f>
        <v>211</v>
      </c>
      <c r="AB8">
        <f>+AA8/AA9</f>
        <v>0.3988657844990548</v>
      </c>
      <c r="AC8">
        <f>+AC5</f>
        <v>1126</v>
      </c>
      <c r="AD8">
        <f>+AC8/AC9</f>
        <v>0.44278411325206452</v>
      </c>
      <c r="AE8">
        <f>+AE5</f>
        <v>673</v>
      </c>
      <c r="AF8">
        <f>+AE8/AE9</f>
        <v>0.38834391229082516</v>
      </c>
      <c r="AG8">
        <f>+AG5</f>
        <v>329</v>
      </c>
      <c r="AH8">
        <f>+AG8/AG9</f>
        <v>0.56143344709897613</v>
      </c>
      <c r="AI8">
        <f>+AI5</f>
        <v>807</v>
      </c>
      <c r="AJ8">
        <f>+AI8/AI9</f>
        <v>0.32061978545887959</v>
      </c>
      <c r="AK8">
        <f>+AK5</f>
        <v>2631</v>
      </c>
      <c r="AL8">
        <f>+AK8/AK9</f>
        <v>0.2122972645848463</v>
      </c>
      <c r="AM8">
        <f>+AM5</f>
        <v>0</v>
      </c>
      <c r="AN8" t="e">
        <f>+AM8/AM9</f>
        <v>#DIV/0!</v>
      </c>
      <c r="AO8">
        <f>+AO5</f>
        <v>0</v>
      </c>
      <c r="AP8" t="e">
        <f>+AO8/AO9</f>
        <v>#DIV/0!</v>
      </c>
      <c r="AQ8">
        <f>+AQ5</f>
        <v>0</v>
      </c>
      <c r="AR8" t="e">
        <f>+AQ8/AQ9</f>
        <v>#DIV/0!</v>
      </c>
      <c r="AS8">
        <f>+AS5</f>
        <v>0</v>
      </c>
      <c r="AT8" t="e">
        <f>+AS8/AS9</f>
        <v>#DIV/0!</v>
      </c>
      <c r="AU8">
        <f>+AU5</f>
        <v>0</v>
      </c>
      <c r="AV8" t="e">
        <f>+AU8/AU9</f>
        <v>#DIV/0!</v>
      </c>
      <c r="AW8">
        <f>+AW5</f>
        <v>0</v>
      </c>
      <c r="AX8" t="e">
        <f>+AW8/AW9</f>
        <v>#DIV/0!</v>
      </c>
    </row>
    <row r="9" spans="1:50">
      <c r="C9">
        <f>+C7+C8</f>
        <v>105587</v>
      </c>
      <c r="D9">
        <f>+D7-D8</f>
        <v>0.40926439807930898</v>
      </c>
      <c r="E9">
        <f>+E7+E8</f>
        <v>9044</v>
      </c>
      <c r="F9">
        <f>+F7-F8</f>
        <v>0.39451570101724903</v>
      </c>
      <c r="G9">
        <f>+G7+G8</f>
        <v>12181</v>
      </c>
      <c r="H9">
        <f>+H7-H8</f>
        <v>0.4617847467367211</v>
      </c>
      <c r="I9">
        <f>+I7+I8</f>
        <v>12708</v>
      </c>
      <c r="J9">
        <f>+J7-J8</f>
        <v>0.53226314132829722</v>
      </c>
      <c r="K9">
        <f>+K7+K8</f>
        <v>9306</v>
      </c>
      <c r="L9">
        <f>+L7-L8</f>
        <v>0.67590801633354824</v>
      </c>
      <c r="M9">
        <f>+M7+M8</f>
        <v>8604</v>
      </c>
      <c r="N9">
        <f>+N7-N8</f>
        <v>0.25383542538354259</v>
      </c>
      <c r="O9">
        <f>+O7+O8</f>
        <v>18333</v>
      </c>
      <c r="P9">
        <f>+P7-P8</f>
        <v>0.47755413734795177</v>
      </c>
      <c r="Q9">
        <f>+Q7+Q8</f>
        <v>6590</v>
      </c>
      <c r="R9">
        <f>+R7-R8</f>
        <v>0.46919575113808798</v>
      </c>
      <c r="S9">
        <f>+S7+S8</f>
        <v>72491</v>
      </c>
      <c r="T9">
        <f>+T7-T8</f>
        <v>0.43347450028279377</v>
      </c>
      <c r="U9">
        <f>+U7+U8</f>
        <v>9890</v>
      </c>
      <c r="V9">
        <f>+V7-V8</f>
        <v>0.51587462082912028</v>
      </c>
      <c r="W9">
        <f>+W7+W8</f>
        <v>3358</v>
      </c>
      <c r="X9">
        <f>+X7-X8</f>
        <v>0.36688505062537224</v>
      </c>
      <c r="Y9">
        <f>+Y7+Y8</f>
        <v>2897</v>
      </c>
      <c r="Z9">
        <f>+Z7-Z8</f>
        <v>0.25025888850535033</v>
      </c>
      <c r="AA9">
        <f>+AA7+AA8</f>
        <v>529</v>
      </c>
      <c r="AB9">
        <f>+AB7-AB8</f>
        <v>0.20226843100189035</v>
      </c>
      <c r="AC9">
        <f>+AC7+AC8</f>
        <v>2543</v>
      </c>
      <c r="AD9">
        <f>+AD7-AD8</f>
        <v>0.11443177349587103</v>
      </c>
      <c r="AE9">
        <f>+AE7+AE8</f>
        <v>1733</v>
      </c>
      <c r="AF9">
        <f>+AF7-AF8</f>
        <v>0.22331217541834963</v>
      </c>
      <c r="AG9">
        <f>+AG7+AG8</f>
        <v>586</v>
      </c>
      <c r="AH9">
        <f>+AH7-AH8</f>
        <v>-0.12286689419795227</v>
      </c>
      <c r="AI9">
        <f>+AI7+AI8</f>
        <v>2517</v>
      </c>
      <c r="AJ9">
        <f>+AJ7-AJ8</f>
        <v>0.35876042908224082</v>
      </c>
      <c r="AK9">
        <f>+AK7+AK8</f>
        <v>12393</v>
      </c>
      <c r="AL9">
        <f>+AL7-AL8</f>
        <v>0.57540547083030735</v>
      </c>
      <c r="AM9">
        <f>+AM7+AM8</f>
        <v>0</v>
      </c>
      <c r="AN9" t="e">
        <f>+AN7-AN8</f>
        <v>#DIV/0!</v>
      </c>
      <c r="AO9">
        <f>+AO7+AO8</f>
        <v>0</v>
      </c>
      <c r="AP9" t="e">
        <f>+AP7-AP8</f>
        <v>#DIV/0!</v>
      </c>
      <c r="AQ9">
        <f>+AQ7+AQ8</f>
        <v>0</v>
      </c>
      <c r="AR9" t="e">
        <f>+AR7-AR8</f>
        <v>#DIV/0!</v>
      </c>
      <c r="AS9">
        <f>+AS7+AS8</f>
        <v>0</v>
      </c>
      <c r="AT9" t="e">
        <f>+AT7-AT8</f>
        <v>#DIV/0!</v>
      </c>
      <c r="AU9">
        <f>+AU7+AU8</f>
        <v>0</v>
      </c>
      <c r="AV9" t="e">
        <f>+AV7-AV8</f>
        <v>#DIV/0!</v>
      </c>
      <c r="AW9">
        <f>+AW7+AW8</f>
        <v>0</v>
      </c>
      <c r="AX9" t="e">
        <f>+AX7-AX8</f>
        <v>#DIV/0!</v>
      </c>
    </row>
    <row r="10" spans="1:50" s="7" customFormat="1" ht="26">
      <c r="C10" s="7">
        <f t="shared" ref="C10:H10" si="50">+C2-C1</f>
        <v>224323</v>
      </c>
      <c r="D10" s="7">
        <f t="shared" si="50"/>
        <v>171796</v>
      </c>
      <c r="E10" s="7">
        <f t="shared" si="50"/>
        <v>195953</v>
      </c>
      <c r="F10" s="7">
        <f t="shared" si="50"/>
        <v>192385</v>
      </c>
      <c r="G10" s="7">
        <f t="shared" si="50"/>
        <v>186760</v>
      </c>
      <c r="H10" s="8">
        <f t="shared" si="50"/>
        <v>142466</v>
      </c>
      <c r="I10" s="8">
        <f>+I2-I1</f>
        <v>135702</v>
      </c>
      <c r="J10" s="8"/>
      <c r="K10" s="8">
        <f>+K2-K1</f>
        <v>118584</v>
      </c>
      <c r="L10" s="8"/>
      <c r="M10" s="8">
        <f>+M2-M1</f>
        <v>114042</v>
      </c>
      <c r="N10" s="8">
        <f t="shared" ref="N10" si="51">+N2-N1</f>
        <v>111400</v>
      </c>
      <c r="O10" s="8">
        <f>+O2-O1</f>
        <v>102645</v>
      </c>
      <c r="P10" s="8">
        <f t="shared" ref="P10:R10" si="52">+P2-P1</f>
        <v>101024</v>
      </c>
      <c r="Q10" s="8">
        <f>+Q2-Q1</f>
        <v>97932</v>
      </c>
      <c r="R10" s="8">
        <f t="shared" si="52"/>
        <v>95684</v>
      </c>
      <c r="S10" s="8">
        <f>+S2-S1</f>
        <v>64261</v>
      </c>
      <c r="T10" s="8">
        <f t="shared" ref="T10" si="53">+T2-T1</f>
        <v>58323</v>
      </c>
      <c r="U10" s="8">
        <f>+U2-U1</f>
        <v>53221</v>
      </c>
      <c r="V10" s="7">
        <f t="shared" ref="V10" si="54">+V2-V1</f>
        <v>-5594</v>
      </c>
      <c r="W10" s="7">
        <f>+W2-W1</f>
        <v>-6826</v>
      </c>
      <c r="X10" s="7">
        <f t="shared" ref="X10:Y10" si="55">+X2-X1</f>
        <v>-9027</v>
      </c>
      <c r="Y10" s="7">
        <f>+Y2-Y1</f>
        <v>-9752</v>
      </c>
      <c r="Z10" s="7">
        <f t="shared" ref="Z10" si="56">+Z2-Z1</f>
        <v>-12390</v>
      </c>
      <c r="AA10" s="7">
        <f>+AA2-AA1</f>
        <v>-12497</v>
      </c>
      <c r="AB10" s="7">
        <f t="shared" ref="AB10:AK10" si="57">+AB2-AB1</f>
        <v>-13371</v>
      </c>
      <c r="AC10" s="7">
        <f>+AC2-AC1</f>
        <v>-13662</v>
      </c>
      <c r="AD10" s="7">
        <f t="shared" si="57"/>
        <v>-14536</v>
      </c>
      <c r="AE10" s="7">
        <f t="shared" si="57"/>
        <v>-14923</v>
      </c>
      <c r="AF10" s="7">
        <f t="shared" si="57"/>
        <v>-17012</v>
      </c>
      <c r="AG10" s="7">
        <f t="shared" si="57"/>
        <v>-16940</v>
      </c>
      <c r="AH10" s="7">
        <f t="shared" si="57"/>
        <v>-19584</v>
      </c>
      <c r="AI10" s="7">
        <f t="shared" si="57"/>
        <v>-20487</v>
      </c>
      <c r="AJ10" s="7">
        <f t="shared" si="57"/>
        <v>-21746</v>
      </c>
      <c r="AK10" s="7">
        <f>+AK2-AK1</f>
        <v>-28877</v>
      </c>
      <c r="AL10" s="7">
        <f t="shared" ref="AL10:AM10" si="58">+AL2-AL1</f>
        <v>0</v>
      </c>
      <c r="AM10" s="7">
        <f>+AM2-AM1</f>
        <v>0</v>
      </c>
      <c r="AN10" s="7">
        <f t="shared" ref="AN10" si="59">+AN2-AN1</f>
        <v>0</v>
      </c>
      <c r="AO10" s="7">
        <f>+AO2-AO1</f>
        <v>0</v>
      </c>
      <c r="AP10" s="7">
        <f t="shared" ref="AP10:AX10" si="60">+AP2-AP1</f>
        <v>0</v>
      </c>
      <c r="AQ10" s="7">
        <f>+AQ2-AQ1</f>
        <v>0</v>
      </c>
      <c r="AR10" s="7">
        <f t="shared" ref="AR10:AX10" si="61">+AR2-AR1</f>
        <v>0</v>
      </c>
      <c r="AS10" s="7">
        <f t="shared" si="61"/>
        <v>0</v>
      </c>
      <c r="AT10" s="7">
        <f t="shared" si="61"/>
        <v>0</v>
      </c>
      <c r="AU10" s="7">
        <f t="shared" si="61"/>
        <v>0</v>
      </c>
      <c r="AV10" s="7">
        <f t="shared" si="61"/>
        <v>0</v>
      </c>
      <c r="AW10" s="7">
        <f t="shared" si="61"/>
        <v>0</v>
      </c>
      <c r="AX10" s="7">
        <f t="shared" si="61"/>
        <v>0</v>
      </c>
    </row>
    <row r="14" spans="1:50">
      <c r="D14">
        <f>90000*D9</f>
        <v>36833.795827137808</v>
      </c>
    </row>
    <row r="26" spans="17:26">
      <c r="Z26">
        <f>3800*14</f>
        <v>53200</v>
      </c>
    </row>
    <row r="31" spans="17:26">
      <c r="Q31" s="5">
        <v>2732084</v>
      </c>
    </row>
    <row r="32" spans="17:26" ht="18">
      <c r="Q32" s="6">
        <v>2655383</v>
      </c>
    </row>
    <row r="33" spans="17:17">
      <c r="Q33">
        <v>66000</v>
      </c>
    </row>
    <row r="34" spans="17:17">
      <c r="Q34" s="5">
        <f>SUM(Q31:Q33)</f>
        <v>5453467</v>
      </c>
    </row>
  </sheetData>
  <conditionalFormatting sqref="D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num" val="0.67"/>
        <cfvo type="num" val="0.7"/>
        <color rgb="FFFF7128"/>
        <color rgb="FF92D050"/>
      </colorScale>
    </cfRule>
  </conditionalFormatting>
  <conditionalFormatting sqref="F7">
    <cfRule type="colorScale" priority="66">
      <colorScale>
        <cfvo type="num" val="0.67"/>
        <cfvo type="num" val="0.7"/>
        <color rgb="FFFF7128"/>
        <color rgb="FF92D050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">
    <cfRule type="colorScale" priority="64">
      <colorScale>
        <cfvo type="num" val="0.67"/>
        <cfvo type="num" val="0.7"/>
        <color rgb="FFFF7128"/>
        <color rgb="FF92D050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">
    <cfRule type="colorScale" priority="62">
      <colorScale>
        <cfvo type="num" val="0.67"/>
        <cfvo type="num" val="0.7"/>
        <color rgb="FFFF7128"/>
        <color rgb="FF92D050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">
    <cfRule type="colorScale" priority="60">
      <colorScale>
        <cfvo type="num" val="0.67"/>
        <cfvo type="num" val="0.7"/>
        <color rgb="FFFF7128"/>
        <color rgb="FF92D050"/>
      </colorScale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58">
      <colorScale>
        <cfvo type="num" val="0.67"/>
        <cfvo type="num" val="0.7"/>
        <color rgb="FFFF7128"/>
        <color rgb="FF92D050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56">
      <colorScale>
        <cfvo type="num" val="0.67"/>
        <cfvo type="num" val="0.7"/>
        <color rgb="FFFF7128"/>
        <color rgb="FF92D050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olorScale" priority="54">
      <colorScale>
        <cfvo type="num" val="0.67"/>
        <cfvo type="num" val="0.7"/>
        <color rgb="FFFF7128"/>
        <color rgb="FF92D050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">
    <cfRule type="colorScale" priority="46">
      <colorScale>
        <cfvo type="num" val="0.67"/>
        <cfvo type="num" val="0.7"/>
        <color rgb="FFFF7128"/>
        <color rgb="FF92D050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">
    <cfRule type="colorScale" priority="44">
      <colorScale>
        <cfvo type="num" val="0.67"/>
        <cfvo type="num" val="0.7"/>
        <color rgb="FFFF7128"/>
        <color rgb="FF92D050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">
    <cfRule type="colorScale" priority="42">
      <colorScale>
        <cfvo type="num" val="0.67"/>
        <cfvo type="num" val="0.7"/>
        <color rgb="FFFF7128"/>
        <color rgb="FF92D050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">
    <cfRule type="colorScale" priority="32">
      <colorScale>
        <cfvo type="num" val="0.67"/>
        <cfvo type="num" val="0.7"/>
        <color rgb="FFFF7128"/>
        <color rgb="FF92D050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">
    <cfRule type="colorScale" priority="30">
      <colorScale>
        <cfvo type="num" val="0.67"/>
        <cfvo type="num" val="0.7"/>
        <color rgb="FFFF7128"/>
        <color rgb="FF92D050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">
    <cfRule type="colorScale" priority="26">
      <colorScale>
        <cfvo type="num" val="0.67"/>
        <cfvo type="num" val="0.7"/>
        <color rgb="FFFF7128"/>
        <color rgb="FF92D050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B10 AY10:XFD10">
    <cfRule type="colorScale" priority="24">
      <colorScale>
        <cfvo type="num" val="-20000"/>
        <cfvo type="num" val="0"/>
        <cfvo type="num" val="50000"/>
        <color theme="9"/>
        <color rgb="FFFCFCFF"/>
        <color rgb="FFC00000"/>
      </colorScale>
    </cfRule>
  </conditionalFormatting>
  <conditionalFormatting sqref="AD7">
    <cfRule type="colorScale" priority="22">
      <colorScale>
        <cfvo type="num" val="0.67"/>
        <cfvo type="num" val="0.7"/>
        <color rgb="FFFF7128"/>
        <color rgb="FF92D050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:AJ10">
    <cfRule type="colorScale" priority="21">
      <colorScale>
        <cfvo type="num" val="-20000"/>
        <cfvo type="num" val="0"/>
        <cfvo type="num" val="50000"/>
        <color theme="9"/>
        <color rgb="FFFCFCFF"/>
        <color rgb="FFC00000"/>
      </colorScale>
    </cfRule>
  </conditionalFormatting>
  <conditionalFormatting sqref="AH7">
    <cfRule type="colorScale" priority="19">
      <colorScale>
        <cfvo type="num" val="0.67"/>
        <cfvo type="num" val="0.7"/>
        <color rgb="FFFF7128"/>
        <color rgb="FF92D050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">
    <cfRule type="colorScale" priority="17">
      <colorScale>
        <cfvo type="num" val="0.67"/>
        <cfvo type="num" val="0.7"/>
        <color rgb="FFFF7128"/>
        <color rgb="FF92D050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">
    <cfRule type="colorScale" priority="15">
      <colorScale>
        <cfvo type="num" val="0.67"/>
        <cfvo type="num" val="0.7"/>
        <color rgb="FFFF7128"/>
        <color rgb="FF92D050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">
    <cfRule type="colorScale" priority="13">
      <colorScale>
        <cfvo type="num" val="0.67"/>
        <cfvo type="num" val="0.7"/>
        <color rgb="FFFF7128"/>
        <color rgb="FF92D050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">
    <cfRule type="colorScale" priority="11">
      <colorScale>
        <cfvo type="num" val="0.67"/>
        <cfvo type="num" val="0.7"/>
        <color rgb="FFFF7128"/>
        <color rgb="FF92D050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7">
    <cfRule type="colorScale" priority="9">
      <colorScale>
        <cfvo type="num" val="0.67"/>
        <cfvo type="num" val="0.7"/>
        <color rgb="FFFF7128"/>
        <color rgb="FF92D05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:AP10">
    <cfRule type="colorScale" priority="8">
      <colorScale>
        <cfvo type="num" val="-20000"/>
        <cfvo type="num" val="0"/>
        <cfvo type="num" val="50000"/>
        <color theme="9"/>
        <color rgb="FFFCFCFF"/>
        <color rgb="FFC00000"/>
      </colorScale>
    </cfRule>
  </conditionalFormatting>
  <conditionalFormatting sqref="AR7">
    <cfRule type="colorScale" priority="6">
      <colorScale>
        <cfvo type="num" val="0.67"/>
        <cfvo type="num" val="0.7"/>
        <color rgb="FFFF7128"/>
        <color rgb="FF92D050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0:AX10">
    <cfRule type="colorScale" priority="5">
      <colorScale>
        <cfvo type="num" val="-20000"/>
        <cfvo type="num" val="0"/>
        <cfvo type="num" val="50000"/>
        <color theme="9"/>
        <color rgb="FFFCFCFF"/>
        <color rgb="FFC00000"/>
      </colorScale>
    </cfRule>
  </conditionalFormatting>
  <conditionalFormatting sqref="AV7">
    <cfRule type="colorScale" priority="3">
      <colorScale>
        <cfvo type="num" val="0.67"/>
        <cfvo type="num" val="0.7"/>
        <color rgb="FFFF7128"/>
        <color rgb="FF92D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7">
    <cfRule type="colorScale" priority="1">
      <colorScale>
        <cfvo type="num" val="0.67"/>
        <cfvo type="num" val="0.7"/>
        <color rgb="FFFF7128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headerFooter>
    <oddFooter>&amp;L_x000D_&amp;1#&amp;"Open Sans Regular"&amp;8&amp;K414141 Proprietary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2020-11-05T00:26:24Z</dcterms:created>
  <dcterms:modified xsi:type="dcterms:W3CDTF">2020-11-07T03:50:43Z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2020-11-05T00:26:25-0500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6e02e360-c8c6-48b7-8f4c-0000bc7674ca</vt:lpwstr>
  </property>
  <property fmtid="{D5CDD505-2E9C-101B-9397-08002B2CF9AE}" pid="8" name="MSIP_Label_67599526-06ca-49cc-9fa9-5307800a949a_ContentBits">
    <vt:lpwstr>2</vt:lpwstr>
  </property>
</Properties>
</file>