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" yWindow="240" windowWidth="25360" windowHeight="14720" tabRatio="500" firstSheet="2" activeTab="4"/>
  </bookViews>
  <sheets>
    <sheet name="Gastos - linea = deuda " sheetId="1" r:id="rId1"/>
    <sheet name="Gastos - linea # deuda" sheetId="4" r:id="rId2"/>
    <sheet name="Gastos de cancelacion" sheetId="2" r:id="rId3"/>
    <sheet name="Gastos de cancelacion antic." sheetId="6" r:id="rId4"/>
    <sheet name="Gastos renovacion y refinanciac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T4" i="7"/>
  <c r="Z4" i="7"/>
  <c r="AF4" i="7"/>
  <c r="AC3" i="7"/>
  <c r="AC7" i="7"/>
  <c r="N3" i="7"/>
  <c r="T3" i="7"/>
  <c r="Z3" i="7"/>
  <c r="AF3" i="7"/>
  <c r="AC6" i="7"/>
  <c r="AC11" i="7"/>
  <c r="AB11" i="7"/>
  <c r="AD11" i="7"/>
  <c r="AF11" i="7"/>
  <c r="AE11" i="7"/>
  <c r="AC12" i="7"/>
  <c r="AB12" i="7"/>
  <c r="AD12" i="7"/>
  <c r="AF12" i="7"/>
  <c r="AE12" i="7"/>
  <c r="AC13" i="7"/>
  <c r="AB13" i="7"/>
  <c r="AD13" i="7"/>
  <c r="AF13" i="7"/>
  <c r="AE13" i="7"/>
  <c r="AC14" i="7"/>
  <c r="AB14" i="7"/>
  <c r="AD14" i="7"/>
  <c r="AF14" i="7"/>
  <c r="AE14" i="7"/>
  <c r="AC15" i="7"/>
  <c r="AB15" i="7"/>
  <c r="AD15" i="7"/>
  <c r="AF15" i="7"/>
  <c r="AE15" i="7"/>
  <c r="AC16" i="7"/>
  <c r="AB16" i="7"/>
  <c r="AD16" i="7"/>
  <c r="AF16" i="7"/>
  <c r="AE16" i="7"/>
  <c r="AC17" i="7"/>
  <c r="AB17" i="7"/>
  <c r="AD17" i="7"/>
  <c r="AF17" i="7"/>
  <c r="AE17" i="7"/>
  <c r="AC18" i="7"/>
  <c r="AB18" i="7"/>
  <c r="AD18" i="7"/>
  <c r="AF18" i="7"/>
  <c r="AE18" i="7"/>
  <c r="AC19" i="7"/>
  <c r="AB19" i="7"/>
  <c r="AD19" i="7"/>
  <c r="AF19" i="7"/>
  <c r="AE19" i="7"/>
  <c r="AC20" i="7"/>
  <c r="AB20" i="7"/>
  <c r="AD20" i="7"/>
  <c r="AF20" i="7"/>
  <c r="AE20" i="7"/>
  <c r="AC21" i="7"/>
  <c r="AB21" i="7"/>
  <c r="AD21" i="7"/>
  <c r="AF21" i="7"/>
  <c r="AE21" i="7"/>
  <c r="AC22" i="7"/>
  <c r="AB22" i="7"/>
  <c r="AD22" i="7"/>
  <c r="AF22" i="7"/>
  <c r="AE22" i="7"/>
  <c r="AC23" i="7"/>
  <c r="AB23" i="7"/>
  <c r="AD23" i="7"/>
  <c r="AF23" i="7"/>
  <c r="AE23" i="7"/>
  <c r="AC24" i="7"/>
  <c r="AB24" i="7"/>
  <c r="AD24" i="7"/>
  <c r="AF24" i="7"/>
  <c r="AE24" i="7"/>
  <c r="AC25" i="7"/>
  <c r="AB25" i="7"/>
  <c r="AD25" i="7"/>
  <c r="AF25" i="7"/>
  <c r="AE25" i="7"/>
  <c r="AC26" i="7"/>
  <c r="AB26" i="7"/>
  <c r="AD26" i="7"/>
  <c r="AF26" i="7"/>
  <c r="AE26" i="7"/>
  <c r="AC27" i="7"/>
  <c r="AB27" i="7"/>
  <c r="AD27" i="7"/>
  <c r="AF27" i="7"/>
  <c r="AE27" i="7"/>
  <c r="AC28" i="7"/>
  <c r="AB28" i="7"/>
  <c r="AD28" i="7"/>
  <c r="AF28" i="7"/>
  <c r="AE28" i="7"/>
  <c r="AC29" i="7"/>
  <c r="AB29" i="7"/>
  <c r="AD29" i="7"/>
  <c r="AF29" i="7"/>
  <c r="AE29" i="7"/>
  <c r="AC30" i="7"/>
  <c r="AB30" i="7"/>
  <c r="AD30" i="7"/>
  <c r="AF30" i="7"/>
  <c r="AE30" i="7"/>
  <c r="AC31" i="7"/>
  <c r="AB31" i="7"/>
  <c r="AD31" i="7"/>
  <c r="AF31" i="7"/>
  <c r="AE31" i="7"/>
  <c r="AC32" i="7"/>
  <c r="AB32" i="7"/>
  <c r="AD32" i="7"/>
  <c r="AF32" i="7"/>
  <c r="AE32" i="7"/>
  <c r="AC33" i="7"/>
  <c r="AB33" i="7"/>
  <c r="AD33" i="7"/>
  <c r="AF33" i="7"/>
  <c r="AE33" i="7"/>
  <c r="AC34" i="7"/>
  <c r="AB34" i="7"/>
  <c r="AD34" i="7"/>
  <c r="AF34" i="7"/>
  <c r="AE34" i="7"/>
  <c r="AC35" i="7"/>
  <c r="AB35" i="7"/>
  <c r="AD35" i="7"/>
  <c r="AF35" i="7"/>
  <c r="AE35" i="7"/>
  <c r="AC36" i="7"/>
  <c r="AB36" i="7"/>
  <c r="AD36" i="7"/>
  <c r="AF36" i="7"/>
  <c r="AE36" i="7"/>
  <c r="AC37" i="7"/>
  <c r="AB37" i="7"/>
  <c r="AD37" i="7"/>
  <c r="AF37" i="7"/>
  <c r="AE37" i="7"/>
  <c r="AC38" i="7"/>
  <c r="AB38" i="7"/>
  <c r="AD38" i="7"/>
  <c r="AF38" i="7"/>
  <c r="AE38" i="7"/>
  <c r="AC39" i="7"/>
  <c r="AB39" i="7"/>
  <c r="AD39" i="7"/>
  <c r="AF39" i="7"/>
  <c r="AE39" i="7"/>
  <c r="AC40" i="7"/>
  <c r="AB40" i="7"/>
  <c r="AD40" i="7"/>
  <c r="AF40" i="7"/>
  <c r="AE40" i="7"/>
  <c r="AC41" i="7"/>
  <c r="AB41" i="7"/>
  <c r="AD41" i="7"/>
  <c r="AF41" i="7"/>
  <c r="AE41" i="7"/>
  <c r="AC42" i="7"/>
  <c r="AB42" i="7"/>
  <c r="AD42" i="7"/>
  <c r="AF42" i="7"/>
  <c r="AE42" i="7"/>
  <c r="AC43" i="7"/>
  <c r="AB43" i="7"/>
  <c r="AD43" i="7"/>
  <c r="AF43" i="7"/>
  <c r="AE43" i="7"/>
  <c r="AC44" i="7"/>
  <c r="AB44" i="7"/>
  <c r="AD44" i="7"/>
  <c r="AF44" i="7"/>
  <c r="AE44" i="7"/>
  <c r="AC45" i="7"/>
  <c r="AB45" i="7"/>
  <c r="AD45" i="7"/>
  <c r="AF45" i="7"/>
  <c r="AE45" i="7"/>
  <c r="AC46" i="7"/>
  <c r="AB46" i="7"/>
  <c r="AD46" i="7"/>
  <c r="AF46" i="7"/>
  <c r="AE46" i="7"/>
  <c r="AC47" i="7"/>
  <c r="AB47" i="7"/>
  <c r="AD47" i="7"/>
  <c r="AF47" i="7"/>
  <c r="AE47" i="7"/>
  <c r="AC48" i="7"/>
  <c r="AB48" i="7"/>
  <c r="AD48" i="7"/>
  <c r="AF48" i="7"/>
  <c r="AE48" i="7"/>
  <c r="AC49" i="7"/>
  <c r="AB49" i="7"/>
  <c r="AD49" i="7"/>
  <c r="AF49" i="7"/>
  <c r="AE49" i="7"/>
  <c r="AC50" i="7"/>
  <c r="AB50" i="7"/>
  <c r="AD50" i="7"/>
  <c r="AF50" i="7"/>
  <c r="AE50" i="7"/>
  <c r="AC51" i="7"/>
  <c r="AB51" i="7"/>
  <c r="AD51" i="7"/>
  <c r="AF51" i="7"/>
  <c r="AE51" i="7"/>
  <c r="AC52" i="7"/>
  <c r="AB52" i="7"/>
  <c r="AD52" i="7"/>
  <c r="AF52" i="7"/>
  <c r="AE52" i="7"/>
  <c r="AC53" i="7"/>
  <c r="AB53" i="7"/>
  <c r="AD53" i="7"/>
  <c r="AF53" i="7"/>
  <c r="AE53" i="7"/>
  <c r="AC54" i="7"/>
  <c r="AB54" i="7"/>
  <c r="AD54" i="7"/>
  <c r="AF54" i="7"/>
  <c r="AE54" i="7"/>
  <c r="AC55" i="7"/>
  <c r="AB55" i="7"/>
  <c r="AD55" i="7"/>
  <c r="AF55" i="7"/>
  <c r="AE55" i="7"/>
  <c r="AC56" i="7"/>
  <c r="AB56" i="7"/>
  <c r="AD56" i="7"/>
  <c r="AF56" i="7"/>
  <c r="AE56" i="7"/>
  <c r="AC57" i="7"/>
  <c r="AB57" i="7"/>
  <c r="AD57" i="7"/>
  <c r="AF57" i="7"/>
  <c r="AE57" i="7"/>
  <c r="AC58" i="7"/>
  <c r="AB58" i="7"/>
  <c r="AD58" i="7"/>
  <c r="AF58" i="7"/>
  <c r="AE58" i="7"/>
  <c r="AC59" i="7"/>
  <c r="AB59" i="7"/>
  <c r="AD59" i="7"/>
  <c r="AF59" i="7"/>
  <c r="AE59" i="7"/>
  <c r="AC60" i="7"/>
  <c r="AB60" i="7"/>
  <c r="AD60" i="7"/>
  <c r="AF60" i="7"/>
  <c r="AE60" i="7"/>
  <c r="AC61" i="7"/>
  <c r="AB61" i="7"/>
  <c r="AD61" i="7"/>
  <c r="AF61" i="7"/>
  <c r="AE61" i="7"/>
  <c r="AC62" i="7"/>
  <c r="AB62" i="7"/>
  <c r="AD62" i="7"/>
  <c r="AF62" i="7"/>
  <c r="AE62" i="7"/>
  <c r="AC63" i="7"/>
  <c r="AB63" i="7"/>
  <c r="AD63" i="7"/>
  <c r="AF63" i="7"/>
  <c r="AE63" i="7"/>
  <c r="AC64" i="7"/>
  <c r="AB64" i="7"/>
  <c r="AD64" i="7"/>
  <c r="AF64" i="7"/>
  <c r="AE64" i="7"/>
  <c r="AC65" i="7"/>
  <c r="AB65" i="7"/>
  <c r="AD65" i="7"/>
  <c r="AF65" i="7"/>
  <c r="AE65" i="7"/>
  <c r="AC66" i="7"/>
  <c r="AB66" i="7"/>
  <c r="AD66" i="7"/>
  <c r="AF66" i="7"/>
  <c r="AE66" i="7"/>
  <c r="AC67" i="7"/>
  <c r="AB67" i="7"/>
  <c r="AD67" i="7"/>
  <c r="AF67" i="7"/>
  <c r="AE67" i="7"/>
  <c r="AC68" i="7"/>
  <c r="AB68" i="7"/>
  <c r="AD68" i="7"/>
  <c r="AF68" i="7"/>
  <c r="AE68" i="7"/>
  <c r="AC69" i="7"/>
  <c r="AB69" i="7"/>
  <c r="AD69" i="7"/>
  <c r="AF69" i="7"/>
  <c r="AE69" i="7"/>
  <c r="AC70" i="7"/>
  <c r="AB70" i="7"/>
  <c r="AD70" i="7"/>
  <c r="AF70" i="7"/>
  <c r="AE70" i="7"/>
  <c r="AC71" i="7"/>
  <c r="AB71" i="7"/>
  <c r="AD71" i="7"/>
  <c r="AF71" i="7"/>
  <c r="AE71" i="7"/>
  <c r="AC72" i="7"/>
  <c r="AB72" i="7"/>
  <c r="AD72" i="7"/>
  <c r="AF72" i="7"/>
  <c r="AE72" i="7"/>
  <c r="AC73" i="7"/>
  <c r="AB73" i="7"/>
  <c r="AD73" i="7"/>
  <c r="AF73" i="7"/>
  <c r="AE73" i="7"/>
  <c r="AC74" i="7"/>
  <c r="AB74" i="7"/>
  <c r="AD74" i="7"/>
  <c r="AF74" i="7"/>
  <c r="AE74" i="7"/>
  <c r="AC75" i="7"/>
  <c r="AB75" i="7"/>
  <c r="AD75" i="7"/>
  <c r="AF75" i="7"/>
  <c r="AE75" i="7"/>
  <c r="AC76" i="7"/>
  <c r="AB76" i="7"/>
  <c r="AD76" i="7"/>
  <c r="AF76" i="7"/>
  <c r="AE76" i="7"/>
  <c r="AC77" i="7"/>
  <c r="AB77" i="7"/>
  <c r="AD77" i="7"/>
  <c r="AF77" i="7"/>
  <c r="AE77" i="7"/>
  <c r="AC78" i="7"/>
  <c r="AB78" i="7"/>
  <c r="AD78" i="7"/>
  <c r="AF78" i="7"/>
  <c r="AE78" i="7"/>
  <c r="AC79" i="7"/>
  <c r="AB79" i="7"/>
  <c r="AD79" i="7"/>
  <c r="AF79" i="7"/>
  <c r="AE79" i="7"/>
  <c r="AC80" i="7"/>
  <c r="AB80" i="7"/>
  <c r="AD80" i="7"/>
  <c r="AF80" i="7"/>
  <c r="AE80" i="7"/>
  <c r="AC81" i="7"/>
  <c r="AB81" i="7"/>
  <c r="AD81" i="7"/>
  <c r="AF81" i="7"/>
  <c r="AE81" i="7"/>
  <c r="AC82" i="7"/>
  <c r="AB82" i="7"/>
  <c r="AD82" i="7"/>
  <c r="AF82" i="7"/>
  <c r="AE82" i="7"/>
  <c r="AC83" i="7"/>
  <c r="AB83" i="7"/>
  <c r="AD83" i="7"/>
  <c r="AF83" i="7"/>
  <c r="AE83" i="7"/>
  <c r="AC84" i="7"/>
  <c r="AB84" i="7"/>
  <c r="AD84" i="7"/>
  <c r="AF84" i="7"/>
  <c r="AE84" i="7"/>
  <c r="AC85" i="7"/>
  <c r="AF85" i="7"/>
  <c r="AB85" i="7"/>
  <c r="AD85" i="7"/>
  <c r="AE85" i="7"/>
  <c r="W3" i="7"/>
  <c r="W7" i="7"/>
  <c r="W6" i="7"/>
  <c r="W11" i="7"/>
  <c r="V11" i="7"/>
  <c r="X11" i="7"/>
  <c r="Z11" i="7"/>
  <c r="Y11" i="7"/>
  <c r="W12" i="7"/>
  <c r="V12" i="7"/>
  <c r="X12" i="7"/>
  <c r="Z12" i="7"/>
  <c r="Y12" i="7"/>
  <c r="W13" i="7"/>
  <c r="V13" i="7"/>
  <c r="X13" i="7"/>
  <c r="Z13" i="7"/>
  <c r="Y13" i="7"/>
  <c r="W14" i="7"/>
  <c r="V14" i="7"/>
  <c r="X14" i="7"/>
  <c r="Z14" i="7"/>
  <c r="Y14" i="7"/>
  <c r="W15" i="7"/>
  <c r="V15" i="7"/>
  <c r="X15" i="7"/>
  <c r="Z15" i="7"/>
  <c r="Y15" i="7"/>
  <c r="W16" i="7"/>
  <c r="V16" i="7"/>
  <c r="X16" i="7"/>
  <c r="Z16" i="7"/>
  <c r="Y16" i="7"/>
  <c r="W17" i="7"/>
  <c r="V17" i="7"/>
  <c r="X17" i="7"/>
  <c r="Z17" i="7"/>
  <c r="Y17" i="7"/>
  <c r="W18" i="7"/>
  <c r="V18" i="7"/>
  <c r="X18" i="7"/>
  <c r="Z18" i="7"/>
  <c r="Y18" i="7"/>
  <c r="W19" i="7"/>
  <c r="V19" i="7"/>
  <c r="X19" i="7"/>
  <c r="Z19" i="7"/>
  <c r="Y19" i="7"/>
  <c r="W20" i="7"/>
  <c r="V20" i="7"/>
  <c r="X20" i="7"/>
  <c r="Z20" i="7"/>
  <c r="Y20" i="7"/>
  <c r="W21" i="7"/>
  <c r="V21" i="7"/>
  <c r="X21" i="7"/>
  <c r="Z21" i="7"/>
  <c r="Y21" i="7"/>
  <c r="W22" i="7"/>
  <c r="V22" i="7"/>
  <c r="X22" i="7"/>
  <c r="Z22" i="7"/>
  <c r="Y22" i="7"/>
  <c r="W23" i="7"/>
  <c r="V23" i="7"/>
  <c r="X23" i="7"/>
  <c r="Z23" i="7"/>
  <c r="Y23" i="7"/>
  <c r="W24" i="7"/>
  <c r="V24" i="7"/>
  <c r="X24" i="7"/>
  <c r="Z24" i="7"/>
  <c r="Y24" i="7"/>
  <c r="W25" i="7"/>
  <c r="V25" i="7"/>
  <c r="X25" i="7"/>
  <c r="Z25" i="7"/>
  <c r="Y25" i="7"/>
  <c r="W26" i="7"/>
  <c r="V26" i="7"/>
  <c r="X26" i="7"/>
  <c r="Z26" i="7"/>
  <c r="Y26" i="7"/>
  <c r="W27" i="7"/>
  <c r="V27" i="7"/>
  <c r="X27" i="7"/>
  <c r="Z27" i="7"/>
  <c r="Y27" i="7"/>
  <c r="W28" i="7"/>
  <c r="V28" i="7"/>
  <c r="X28" i="7"/>
  <c r="Z28" i="7"/>
  <c r="Y28" i="7"/>
  <c r="W29" i="7"/>
  <c r="V29" i="7"/>
  <c r="X29" i="7"/>
  <c r="Z29" i="7"/>
  <c r="Y29" i="7"/>
  <c r="W30" i="7"/>
  <c r="V30" i="7"/>
  <c r="X30" i="7"/>
  <c r="Z30" i="7"/>
  <c r="Y30" i="7"/>
  <c r="W31" i="7"/>
  <c r="V31" i="7"/>
  <c r="X31" i="7"/>
  <c r="Z31" i="7"/>
  <c r="Y31" i="7"/>
  <c r="W32" i="7"/>
  <c r="V32" i="7"/>
  <c r="X32" i="7"/>
  <c r="Z32" i="7"/>
  <c r="Y32" i="7"/>
  <c r="W33" i="7"/>
  <c r="V33" i="7"/>
  <c r="X33" i="7"/>
  <c r="Z33" i="7"/>
  <c r="Y33" i="7"/>
  <c r="W34" i="7"/>
  <c r="V34" i="7"/>
  <c r="X34" i="7"/>
  <c r="Z34" i="7"/>
  <c r="Y34" i="7"/>
  <c r="W35" i="7"/>
  <c r="V35" i="7"/>
  <c r="X35" i="7"/>
  <c r="Z35" i="7"/>
  <c r="Y35" i="7"/>
  <c r="W36" i="7"/>
  <c r="V36" i="7"/>
  <c r="X36" i="7"/>
  <c r="Z36" i="7"/>
  <c r="Y36" i="7"/>
  <c r="W37" i="7"/>
  <c r="V37" i="7"/>
  <c r="X37" i="7"/>
  <c r="Z37" i="7"/>
  <c r="Y37" i="7"/>
  <c r="W38" i="7"/>
  <c r="V38" i="7"/>
  <c r="X38" i="7"/>
  <c r="Z38" i="7"/>
  <c r="Y38" i="7"/>
  <c r="W39" i="7"/>
  <c r="V39" i="7"/>
  <c r="X39" i="7"/>
  <c r="Z39" i="7"/>
  <c r="Y39" i="7"/>
  <c r="W40" i="7"/>
  <c r="V40" i="7"/>
  <c r="X40" i="7"/>
  <c r="Z40" i="7"/>
  <c r="Y40" i="7"/>
  <c r="W41" i="7"/>
  <c r="V41" i="7"/>
  <c r="X41" i="7"/>
  <c r="Z41" i="7"/>
  <c r="Y41" i="7"/>
  <c r="W42" i="7"/>
  <c r="V42" i="7"/>
  <c r="X42" i="7"/>
  <c r="Z42" i="7"/>
  <c r="Y42" i="7"/>
  <c r="W43" i="7"/>
  <c r="V43" i="7"/>
  <c r="X43" i="7"/>
  <c r="Z43" i="7"/>
  <c r="Y43" i="7"/>
  <c r="W44" i="7"/>
  <c r="V44" i="7"/>
  <c r="X44" i="7"/>
  <c r="Z44" i="7"/>
  <c r="Y44" i="7"/>
  <c r="W45" i="7"/>
  <c r="V45" i="7"/>
  <c r="X45" i="7"/>
  <c r="Z45" i="7"/>
  <c r="Y45" i="7"/>
  <c r="W46" i="7"/>
  <c r="V46" i="7"/>
  <c r="X46" i="7"/>
  <c r="Z46" i="7"/>
  <c r="Y46" i="7"/>
  <c r="W47" i="7"/>
  <c r="V47" i="7"/>
  <c r="X47" i="7"/>
  <c r="Z47" i="7"/>
  <c r="Y47" i="7"/>
  <c r="W48" i="7"/>
  <c r="V48" i="7"/>
  <c r="X48" i="7"/>
  <c r="Z48" i="7"/>
  <c r="Y48" i="7"/>
  <c r="W49" i="7"/>
  <c r="V49" i="7"/>
  <c r="X49" i="7"/>
  <c r="Z49" i="7"/>
  <c r="Y49" i="7"/>
  <c r="W50" i="7"/>
  <c r="V50" i="7"/>
  <c r="X50" i="7"/>
  <c r="Z50" i="7"/>
  <c r="Y50" i="7"/>
  <c r="W51" i="7"/>
  <c r="V51" i="7"/>
  <c r="X51" i="7"/>
  <c r="Z51" i="7"/>
  <c r="Y51" i="7"/>
  <c r="W52" i="7"/>
  <c r="V52" i="7"/>
  <c r="X52" i="7"/>
  <c r="Z52" i="7"/>
  <c r="Y52" i="7"/>
  <c r="W53" i="7"/>
  <c r="V53" i="7"/>
  <c r="X53" i="7"/>
  <c r="Z53" i="7"/>
  <c r="Y53" i="7"/>
  <c r="W54" i="7"/>
  <c r="V54" i="7"/>
  <c r="X54" i="7"/>
  <c r="Z54" i="7"/>
  <c r="Y54" i="7"/>
  <c r="W55" i="7"/>
  <c r="V55" i="7"/>
  <c r="X55" i="7"/>
  <c r="Z55" i="7"/>
  <c r="Y55" i="7"/>
  <c r="W56" i="7"/>
  <c r="V56" i="7"/>
  <c r="X56" i="7"/>
  <c r="Z56" i="7"/>
  <c r="Y56" i="7"/>
  <c r="W57" i="7"/>
  <c r="V57" i="7"/>
  <c r="X57" i="7"/>
  <c r="Z57" i="7"/>
  <c r="Y57" i="7"/>
  <c r="W58" i="7"/>
  <c r="V58" i="7"/>
  <c r="X58" i="7"/>
  <c r="Z58" i="7"/>
  <c r="Y58" i="7"/>
  <c r="W59" i="7"/>
  <c r="V59" i="7"/>
  <c r="X59" i="7"/>
  <c r="Z59" i="7"/>
  <c r="Y59" i="7"/>
  <c r="W60" i="7"/>
  <c r="V60" i="7"/>
  <c r="X60" i="7"/>
  <c r="Z60" i="7"/>
  <c r="Y60" i="7"/>
  <c r="W61" i="7"/>
  <c r="V61" i="7"/>
  <c r="X61" i="7"/>
  <c r="Z61" i="7"/>
  <c r="Y61" i="7"/>
  <c r="W62" i="7"/>
  <c r="V62" i="7"/>
  <c r="X62" i="7"/>
  <c r="Z62" i="7"/>
  <c r="Y62" i="7"/>
  <c r="W63" i="7"/>
  <c r="V63" i="7"/>
  <c r="X63" i="7"/>
  <c r="Z63" i="7"/>
  <c r="Y63" i="7"/>
  <c r="W64" i="7"/>
  <c r="V64" i="7"/>
  <c r="X64" i="7"/>
  <c r="Z64" i="7"/>
  <c r="Y64" i="7"/>
  <c r="W65" i="7"/>
  <c r="V65" i="7"/>
  <c r="X65" i="7"/>
  <c r="Z65" i="7"/>
  <c r="Y65" i="7"/>
  <c r="W66" i="7"/>
  <c r="V66" i="7"/>
  <c r="X66" i="7"/>
  <c r="Z66" i="7"/>
  <c r="Y66" i="7"/>
  <c r="W67" i="7"/>
  <c r="V67" i="7"/>
  <c r="X67" i="7"/>
  <c r="Z67" i="7"/>
  <c r="Y67" i="7"/>
  <c r="W68" i="7"/>
  <c r="V68" i="7"/>
  <c r="X68" i="7"/>
  <c r="Z68" i="7"/>
  <c r="Y68" i="7"/>
  <c r="W69" i="7"/>
  <c r="V69" i="7"/>
  <c r="X69" i="7"/>
  <c r="Z69" i="7"/>
  <c r="Y69" i="7"/>
  <c r="W70" i="7"/>
  <c r="V70" i="7"/>
  <c r="X70" i="7"/>
  <c r="Z70" i="7"/>
  <c r="Y70" i="7"/>
  <c r="W71" i="7"/>
  <c r="V71" i="7"/>
  <c r="X71" i="7"/>
  <c r="Z71" i="7"/>
  <c r="Y71" i="7"/>
  <c r="W72" i="7"/>
  <c r="V72" i="7"/>
  <c r="X72" i="7"/>
  <c r="Z72" i="7"/>
  <c r="Y72" i="7"/>
  <c r="W73" i="7"/>
  <c r="V73" i="7"/>
  <c r="X73" i="7"/>
  <c r="Z73" i="7"/>
  <c r="Y73" i="7"/>
  <c r="W74" i="7"/>
  <c r="V74" i="7"/>
  <c r="X74" i="7"/>
  <c r="Z74" i="7"/>
  <c r="Y74" i="7"/>
  <c r="W75" i="7"/>
  <c r="V75" i="7"/>
  <c r="X75" i="7"/>
  <c r="Z75" i="7"/>
  <c r="Y75" i="7"/>
  <c r="W76" i="7"/>
  <c r="V76" i="7"/>
  <c r="X76" i="7"/>
  <c r="Z76" i="7"/>
  <c r="Y76" i="7"/>
  <c r="W77" i="7"/>
  <c r="V77" i="7"/>
  <c r="X77" i="7"/>
  <c r="Z77" i="7"/>
  <c r="Y77" i="7"/>
  <c r="W78" i="7"/>
  <c r="V78" i="7"/>
  <c r="X78" i="7"/>
  <c r="Z78" i="7"/>
  <c r="Y78" i="7"/>
  <c r="W79" i="7"/>
  <c r="V79" i="7"/>
  <c r="X79" i="7"/>
  <c r="Z79" i="7"/>
  <c r="Y79" i="7"/>
  <c r="W80" i="7"/>
  <c r="V80" i="7"/>
  <c r="X80" i="7"/>
  <c r="Z80" i="7"/>
  <c r="Y80" i="7"/>
  <c r="W81" i="7"/>
  <c r="V81" i="7"/>
  <c r="X81" i="7"/>
  <c r="Z81" i="7"/>
  <c r="Y81" i="7"/>
  <c r="W82" i="7"/>
  <c r="V82" i="7"/>
  <c r="X82" i="7"/>
  <c r="Z82" i="7"/>
  <c r="Y82" i="7"/>
  <c r="W83" i="7"/>
  <c r="V83" i="7"/>
  <c r="X83" i="7"/>
  <c r="Z83" i="7"/>
  <c r="Y83" i="7"/>
  <c r="W84" i="7"/>
  <c r="V84" i="7"/>
  <c r="X84" i="7"/>
  <c r="Z84" i="7"/>
  <c r="Y84" i="7"/>
  <c r="W85" i="7"/>
  <c r="Z85" i="7"/>
  <c r="V85" i="7"/>
  <c r="X85" i="7"/>
  <c r="Y85" i="7"/>
  <c r="Q3" i="7"/>
  <c r="Q7" i="7"/>
  <c r="Q6" i="7"/>
  <c r="Q11" i="7"/>
  <c r="P11" i="7"/>
  <c r="R11" i="7"/>
  <c r="T11" i="7"/>
  <c r="S11" i="7"/>
  <c r="Q12" i="7"/>
  <c r="P12" i="7"/>
  <c r="R12" i="7"/>
  <c r="T12" i="7"/>
  <c r="S12" i="7"/>
  <c r="Q13" i="7"/>
  <c r="P13" i="7"/>
  <c r="R13" i="7"/>
  <c r="T13" i="7"/>
  <c r="S13" i="7"/>
  <c r="Q14" i="7"/>
  <c r="P14" i="7"/>
  <c r="R14" i="7"/>
  <c r="T14" i="7"/>
  <c r="S14" i="7"/>
  <c r="Q15" i="7"/>
  <c r="P15" i="7"/>
  <c r="R15" i="7"/>
  <c r="T15" i="7"/>
  <c r="S15" i="7"/>
  <c r="Q16" i="7"/>
  <c r="P16" i="7"/>
  <c r="R16" i="7"/>
  <c r="T16" i="7"/>
  <c r="S16" i="7"/>
  <c r="Q17" i="7"/>
  <c r="P17" i="7"/>
  <c r="R17" i="7"/>
  <c r="T17" i="7"/>
  <c r="S17" i="7"/>
  <c r="Q18" i="7"/>
  <c r="P18" i="7"/>
  <c r="R18" i="7"/>
  <c r="T18" i="7"/>
  <c r="S18" i="7"/>
  <c r="Q19" i="7"/>
  <c r="P19" i="7"/>
  <c r="R19" i="7"/>
  <c r="T19" i="7"/>
  <c r="S19" i="7"/>
  <c r="Q20" i="7"/>
  <c r="P20" i="7"/>
  <c r="R20" i="7"/>
  <c r="T20" i="7"/>
  <c r="S20" i="7"/>
  <c r="Q21" i="7"/>
  <c r="P21" i="7"/>
  <c r="R21" i="7"/>
  <c r="T21" i="7"/>
  <c r="S21" i="7"/>
  <c r="Q22" i="7"/>
  <c r="P22" i="7"/>
  <c r="R22" i="7"/>
  <c r="T22" i="7"/>
  <c r="S22" i="7"/>
  <c r="Q23" i="7"/>
  <c r="P23" i="7"/>
  <c r="R23" i="7"/>
  <c r="T23" i="7"/>
  <c r="S23" i="7"/>
  <c r="Q24" i="7"/>
  <c r="P24" i="7"/>
  <c r="R24" i="7"/>
  <c r="T24" i="7"/>
  <c r="S24" i="7"/>
  <c r="Q25" i="7"/>
  <c r="P25" i="7"/>
  <c r="R25" i="7"/>
  <c r="T25" i="7"/>
  <c r="S25" i="7"/>
  <c r="Q26" i="7"/>
  <c r="P26" i="7"/>
  <c r="R26" i="7"/>
  <c r="T26" i="7"/>
  <c r="S26" i="7"/>
  <c r="Q27" i="7"/>
  <c r="P27" i="7"/>
  <c r="R27" i="7"/>
  <c r="T27" i="7"/>
  <c r="S27" i="7"/>
  <c r="Q28" i="7"/>
  <c r="P28" i="7"/>
  <c r="R28" i="7"/>
  <c r="T28" i="7"/>
  <c r="S28" i="7"/>
  <c r="Q29" i="7"/>
  <c r="P29" i="7"/>
  <c r="R29" i="7"/>
  <c r="T29" i="7"/>
  <c r="S29" i="7"/>
  <c r="Q30" i="7"/>
  <c r="P30" i="7"/>
  <c r="R30" i="7"/>
  <c r="T30" i="7"/>
  <c r="S30" i="7"/>
  <c r="Q31" i="7"/>
  <c r="P31" i="7"/>
  <c r="R31" i="7"/>
  <c r="T31" i="7"/>
  <c r="S31" i="7"/>
  <c r="Q32" i="7"/>
  <c r="P32" i="7"/>
  <c r="R32" i="7"/>
  <c r="T32" i="7"/>
  <c r="S32" i="7"/>
  <c r="Q33" i="7"/>
  <c r="P33" i="7"/>
  <c r="R33" i="7"/>
  <c r="T33" i="7"/>
  <c r="S33" i="7"/>
  <c r="Q34" i="7"/>
  <c r="P34" i="7"/>
  <c r="R34" i="7"/>
  <c r="T34" i="7"/>
  <c r="S34" i="7"/>
  <c r="Q35" i="7"/>
  <c r="P35" i="7"/>
  <c r="R35" i="7"/>
  <c r="T35" i="7"/>
  <c r="S35" i="7"/>
  <c r="Q36" i="7"/>
  <c r="P36" i="7"/>
  <c r="R36" i="7"/>
  <c r="T36" i="7"/>
  <c r="S36" i="7"/>
  <c r="Q37" i="7"/>
  <c r="P37" i="7"/>
  <c r="R37" i="7"/>
  <c r="T37" i="7"/>
  <c r="S37" i="7"/>
  <c r="Q38" i="7"/>
  <c r="P38" i="7"/>
  <c r="R38" i="7"/>
  <c r="T38" i="7"/>
  <c r="S38" i="7"/>
  <c r="Q39" i="7"/>
  <c r="P39" i="7"/>
  <c r="R39" i="7"/>
  <c r="T39" i="7"/>
  <c r="S39" i="7"/>
  <c r="Q40" i="7"/>
  <c r="P40" i="7"/>
  <c r="R40" i="7"/>
  <c r="T40" i="7"/>
  <c r="S40" i="7"/>
  <c r="Q41" i="7"/>
  <c r="P41" i="7"/>
  <c r="R41" i="7"/>
  <c r="T41" i="7"/>
  <c r="S41" i="7"/>
  <c r="Q42" i="7"/>
  <c r="P42" i="7"/>
  <c r="R42" i="7"/>
  <c r="T42" i="7"/>
  <c r="S42" i="7"/>
  <c r="Q43" i="7"/>
  <c r="P43" i="7"/>
  <c r="R43" i="7"/>
  <c r="T43" i="7"/>
  <c r="S43" i="7"/>
  <c r="Q44" i="7"/>
  <c r="P44" i="7"/>
  <c r="R44" i="7"/>
  <c r="T44" i="7"/>
  <c r="S44" i="7"/>
  <c r="Q45" i="7"/>
  <c r="P45" i="7"/>
  <c r="R45" i="7"/>
  <c r="T45" i="7"/>
  <c r="S45" i="7"/>
  <c r="Q46" i="7"/>
  <c r="P46" i="7"/>
  <c r="R46" i="7"/>
  <c r="T46" i="7"/>
  <c r="S46" i="7"/>
  <c r="Q47" i="7"/>
  <c r="P47" i="7"/>
  <c r="R47" i="7"/>
  <c r="T47" i="7"/>
  <c r="S47" i="7"/>
  <c r="Q48" i="7"/>
  <c r="P48" i="7"/>
  <c r="R48" i="7"/>
  <c r="T48" i="7"/>
  <c r="S48" i="7"/>
  <c r="Q49" i="7"/>
  <c r="P49" i="7"/>
  <c r="R49" i="7"/>
  <c r="T49" i="7"/>
  <c r="S49" i="7"/>
  <c r="Q50" i="7"/>
  <c r="P50" i="7"/>
  <c r="R50" i="7"/>
  <c r="T50" i="7"/>
  <c r="S50" i="7"/>
  <c r="Q51" i="7"/>
  <c r="P51" i="7"/>
  <c r="R51" i="7"/>
  <c r="T51" i="7"/>
  <c r="S51" i="7"/>
  <c r="Q52" i="7"/>
  <c r="P52" i="7"/>
  <c r="R52" i="7"/>
  <c r="T52" i="7"/>
  <c r="S52" i="7"/>
  <c r="Q53" i="7"/>
  <c r="P53" i="7"/>
  <c r="R53" i="7"/>
  <c r="T53" i="7"/>
  <c r="S53" i="7"/>
  <c r="Q54" i="7"/>
  <c r="P54" i="7"/>
  <c r="R54" i="7"/>
  <c r="T54" i="7"/>
  <c r="S54" i="7"/>
  <c r="Q55" i="7"/>
  <c r="P55" i="7"/>
  <c r="R55" i="7"/>
  <c r="T55" i="7"/>
  <c r="S55" i="7"/>
  <c r="Q56" i="7"/>
  <c r="P56" i="7"/>
  <c r="R56" i="7"/>
  <c r="T56" i="7"/>
  <c r="S56" i="7"/>
  <c r="Q57" i="7"/>
  <c r="P57" i="7"/>
  <c r="R57" i="7"/>
  <c r="T57" i="7"/>
  <c r="S57" i="7"/>
  <c r="Q58" i="7"/>
  <c r="P58" i="7"/>
  <c r="R58" i="7"/>
  <c r="T58" i="7"/>
  <c r="S58" i="7"/>
  <c r="Q59" i="7"/>
  <c r="P59" i="7"/>
  <c r="R59" i="7"/>
  <c r="T59" i="7"/>
  <c r="S59" i="7"/>
  <c r="Q60" i="7"/>
  <c r="P60" i="7"/>
  <c r="R60" i="7"/>
  <c r="T60" i="7"/>
  <c r="S60" i="7"/>
  <c r="Q61" i="7"/>
  <c r="P61" i="7"/>
  <c r="R61" i="7"/>
  <c r="T61" i="7"/>
  <c r="S61" i="7"/>
  <c r="Q62" i="7"/>
  <c r="P62" i="7"/>
  <c r="R62" i="7"/>
  <c r="T62" i="7"/>
  <c r="S62" i="7"/>
  <c r="Q63" i="7"/>
  <c r="P63" i="7"/>
  <c r="R63" i="7"/>
  <c r="T63" i="7"/>
  <c r="S63" i="7"/>
  <c r="Q64" i="7"/>
  <c r="P64" i="7"/>
  <c r="R64" i="7"/>
  <c r="T64" i="7"/>
  <c r="S64" i="7"/>
  <c r="Q65" i="7"/>
  <c r="P65" i="7"/>
  <c r="R65" i="7"/>
  <c r="T65" i="7"/>
  <c r="S65" i="7"/>
  <c r="Q66" i="7"/>
  <c r="P66" i="7"/>
  <c r="R66" i="7"/>
  <c r="T66" i="7"/>
  <c r="S66" i="7"/>
  <c r="Q67" i="7"/>
  <c r="P67" i="7"/>
  <c r="R67" i="7"/>
  <c r="T67" i="7"/>
  <c r="S67" i="7"/>
  <c r="Q68" i="7"/>
  <c r="P68" i="7"/>
  <c r="R68" i="7"/>
  <c r="T68" i="7"/>
  <c r="S68" i="7"/>
  <c r="Q69" i="7"/>
  <c r="P69" i="7"/>
  <c r="R69" i="7"/>
  <c r="T69" i="7"/>
  <c r="S69" i="7"/>
  <c r="Q70" i="7"/>
  <c r="P70" i="7"/>
  <c r="R70" i="7"/>
  <c r="T70" i="7"/>
  <c r="S70" i="7"/>
  <c r="Q71" i="7"/>
  <c r="P71" i="7"/>
  <c r="R71" i="7"/>
  <c r="T71" i="7"/>
  <c r="S71" i="7"/>
  <c r="Q72" i="7"/>
  <c r="P72" i="7"/>
  <c r="R72" i="7"/>
  <c r="T72" i="7"/>
  <c r="S72" i="7"/>
  <c r="Q73" i="7"/>
  <c r="P73" i="7"/>
  <c r="R73" i="7"/>
  <c r="T73" i="7"/>
  <c r="S73" i="7"/>
  <c r="Q74" i="7"/>
  <c r="P74" i="7"/>
  <c r="R74" i="7"/>
  <c r="T74" i="7"/>
  <c r="S74" i="7"/>
  <c r="Q75" i="7"/>
  <c r="P75" i="7"/>
  <c r="R75" i="7"/>
  <c r="T75" i="7"/>
  <c r="S75" i="7"/>
  <c r="Q76" i="7"/>
  <c r="P76" i="7"/>
  <c r="R76" i="7"/>
  <c r="T76" i="7"/>
  <c r="S76" i="7"/>
  <c r="Q77" i="7"/>
  <c r="P77" i="7"/>
  <c r="R77" i="7"/>
  <c r="T77" i="7"/>
  <c r="S77" i="7"/>
  <c r="Q78" i="7"/>
  <c r="P78" i="7"/>
  <c r="R78" i="7"/>
  <c r="T78" i="7"/>
  <c r="S78" i="7"/>
  <c r="Q79" i="7"/>
  <c r="P79" i="7"/>
  <c r="R79" i="7"/>
  <c r="T79" i="7"/>
  <c r="S79" i="7"/>
  <c r="Q80" i="7"/>
  <c r="P80" i="7"/>
  <c r="R80" i="7"/>
  <c r="T80" i="7"/>
  <c r="S80" i="7"/>
  <c r="Q81" i="7"/>
  <c r="P81" i="7"/>
  <c r="R81" i="7"/>
  <c r="T81" i="7"/>
  <c r="S81" i="7"/>
  <c r="Q82" i="7"/>
  <c r="P82" i="7"/>
  <c r="R82" i="7"/>
  <c r="T82" i="7"/>
  <c r="S82" i="7"/>
  <c r="Q83" i="7"/>
  <c r="P83" i="7"/>
  <c r="R83" i="7"/>
  <c r="T83" i="7"/>
  <c r="S83" i="7"/>
  <c r="Q84" i="7"/>
  <c r="P84" i="7"/>
  <c r="R84" i="7"/>
  <c r="T84" i="7"/>
  <c r="S84" i="7"/>
  <c r="Q85" i="7"/>
  <c r="T85" i="7"/>
  <c r="P85" i="7"/>
  <c r="R85" i="7"/>
  <c r="S85" i="7"/>
  <c r="K3" i="7"/>
  <c r="K7" i="7"/>
  <c r="K11" i="7"/>
  <c r="J11" i="7"/>
  <c r="L11" i="7"/>
  <c r="N11" i="7"/>
  <c r="M11" i="7"/>
  <c r="K12" i="7"/>
  <c r="J12" i="7"/>
  <c r="L12" i="7"/>
  <c r="N12" i="7"/>
  <c r="M12" i="7"/>
  <c r="K13" i="7"/>
  <c r="J13" i="7"/>
  <c r="L13" i="7"/>
  <c r="N13" i="7"/>
  <c r="M13" i="7"/>
  <c r="K14" i="7"/>
  <c r="J14" i="7"/>
  <c r="L14" i="7"/>
  <c r="N14" i="7"/>
  <c r="M14" i="7"/>
  <c r="K15" i="7"/>
  <c r="J15" i="7"/>
  <c r="L15" i="7"/>
  <c r="N15" i="7"/>
  <c r="M15" i="7"/>
  <c r="K16" i="7"/>
  <c r="J16" i="7"/>
  <c r="L16" i="7"/>
  <c r="N16" i="7"/>
  <c r="M16" i="7"/>
  <c r="K17" i="7"/>
  <c r="J17" i="7"/>
  <c r="L17" i="7"/>
  <c r="N17" i="7"/>
  <c r="M17" i="7"/>
  <c r="K18" i="7"/>
  <c r="J18" i="7"/>
  <c r="L18" i="7"/>
  <c r="N18" i="7"/>
  <c r="M18" i="7"/>
  <c r="K19" i="7"/>
  <c r="J19" i="7"/>
  <c r="L19" i="7"/>
  <c r="N19" i="7"/>
  <c r="M19" i="7"/>
  <c r="K20" i="7"/>
  <c r="J20" i="7"/>
  <c r="L20" i="7"/>
  <c r="N20" i="7"/>
  <c r="M20" i="7"/>
  <c r="K21" i="7"/>
  <c r="J21" i="7"/>
  <c r="L21" i="7"/>
  <c r="N21" i="7"/>
  <c r="M21" i="7"/>
  <c r="K22" i="7"/>
  <c r="J22" i="7"/>
  <c r="L22" i="7"/>
  <c r="N22" i="7"/>
  <c r="M22" i="7"/>
  <c r="K23" i="7"/>
  <c r="J23" i="7"/>
  <c r="L23" i="7"/>
  <c r="N23" i="7"/>
  <c r="M23" i="7"/>
  <c r="K24" i="7"/>
  <c r="J24" i="7"/>
  <c r="L24" i="7"/>
  <c r="N24" i="7"/>
  <c r="M24" i="7"/>
  <c r="K25" i="7"/>
  <c r="J25" i="7"/>
  <c r="L25" i="7"/>
  <c r="N25" i="7"/>
  <c r="M25" i="7"/>
  <c r="K26" i="7"/>
  <c r="J26" i="7"/>
  <c r="L26" i="7"/>
  <c r="N26" i="7"/>
  <c r="M26" i="7"/>
  <c r="K27" i="7"/>
  <c r="J27" i="7"/>
  <c r="L27" i="7"/>
  <c r="N27" i="7"/>
  <c r="M27" i="7"/>
  <c r="K28" i="7"/>
  <c r="J28" i="7"/>
  <c r="L28" i="7"/>
  <c r="N28" i="7"/>
  <c r="M28" i="7"/>
  <c r="K29" i="7"/>
  <c r="J29" i="7"/>
  <c r="L29" i="7"/>
  <c r="N29" i="7"/>
  <c r="M29" i="7"/>
  <c r="K30" i="7"/>
  <c r="J30" i="7"/>
  <c r="L30" i="7"/>
  <c r="N30" i="7"/>
  <c r="M30" i="7"/>
  <c r="K31" i="7"/>
  <c r="J31" i="7"/>
  <c r="L31" i="7"/>
  <c r="N31" i="7"/>
  <c r="M31" i="7"/>
  <c r="K32" i="7"/>
  <c r="J32" i="7"/>
  <c r="L32" i="7"/>
  <c r="N32" i="7"/>
  <c r="M32" i="7"/>
  <c r="K33" i="7"/>
  <c r="J33" i="7"/>
  <c r="L33" i="7"/>
  <c r="N33" i="7"/>
  <c r="M33" i="7"/>
  <c r="K34" i="7"/>
  <c r="J34" i="7"/>
  <c r="L34" i="7"/>
  <c r="N34" i="7"/>
  <c r="M34" i="7"/>
  <c r="K35" i="7"/>
  <c r="J35" i="7"/>
  <c r="L35" i="7"/>
  <c r="N35" i="7"/>
  <c r="M35" i="7"/>
  <c r="K36" i="7"/>
  <c r="J36" i="7"/>
  <c r="L36" i="7"/>
  <c r="N36" i="7"/>
  <c r="M36" i="7"/>
  <c r="K37" i="7"/>
  <c r="J37" i="7"/>
  <c r="L37" i="7"/>
  <c r="N37" i="7"/>
  <c r="M37" i="7"/>
  <c r="K38" i="7"/>
  <c r="J38" i="7"/>
  <c r="L38" i="7"/>
  <c r="N38" i="7"/>
  <c r="M38" i="7"/>
  <c r="K39" i="7"/>
  <c r="J39" i="7"/>
  <c r="L39" i="7"/>
  <c r="N39" i="7"/>
  <c r="M39" i="7"/>
  <c r="K40" i="7"/>
  <c r="J40" i="7"/>
  <c r="L40" i="7"/>
  <c r="N40" i="7"/>
  <c r="M40" i="7"/>
  <c r="K41" i="7"/>
  <c r="J41" i="7"/>
  <c r="L41" i="7"/>
  <c r="N41" i="7"/>
  <c r="M41" i="7"/>
  <c r="K42" i="7"/>
  <c r="J42" i="7"/>
  <c r="L42" i="7"/>
  <c r="N42" i="7"/>
  <c r="M42" i="7"/>
  <c r="K43" i="7"/>
  <c r="J43" i="7"/>
  <c r="L43" i="7"/>
  <c r="N43" i="7"/>
  <c r="M43" i="7"/>
  <c r="K44" i="7"/>
  <c r="J44" i="7"/>
  <c r="L44" i="7"/>
  <c r="N44" i="7"/>
  <c r="M44" i="7"/>
  <c r="K45" i="7"/>
  <c r="J45" i="7"/>
  <c r="L45" i="7"/>
  <c r="N45" i="7"/>
  <c r="M45" i="7"/>
  <c r="K46" i="7"/>
  <c r="J46" i="7"/>
  <c r="L46" i="7"/>
  <c r="N46" i="7"/>
  <c r="M46" i="7"/>
  <c r="K47" i="7"/>
  <c r="J47" i="7"/>
  <c r="L47" i="7"/>
  <c r="N47" i="7"/>
  <c r="M47" i="7"/>
  <c r="K48" i="7"/>
  <c r="J48" i="7"/>
  <c r="L48" i="7"/>
  <c r="N48" i="7"/>
  <c r="M48" i="7"/>
  <c r="K49" i="7"/>
  <c r="J49" i="7"/>
  <c r="L49" i="7"/>
  <c r="N49" i="7"/>
  <c r="M49" i="7"/>
  <c r="K50" i="7"/>
  <c r="J50" i="7"/>
  <c r="L50" i="7"/>
  <c r="N50" i="7"/>
  <c r="M50" i="7"/>
  <c r="K51" i="7"/>
  <c r="J51" i="7"/>
  <c r="L51" i="7"/>
  <c r="N51" i="7"/>
  <c r="M51" i="7"/>
  <c r="K52" i="7"/>
  <c r="J52" i="7"/>
  <c r="L52" i="7"/>
  <c r="N52" i="7"/>
  <c r="M52" i="7"/>
  <c r="K53" i="7"/>
  <c r="J53" i="7"/>
  <c r="L53" i="7"/>
  <c r="N53" i="7"/>
  <c r="M53" i="7"/>
  <c r="K54" i="7"/>
  <c r="J54" i="7"/>
  <c r="L54" i="7"/>
  <c r="N54" i="7"/>
  <c r="M54" i="7"/>
  <c r="K55" i="7"/>
  <c r="J55" i="7"/>
  <c r="L55" i="7"/>
  <c r="N55" i="7"/>
  <c r="M55" i="7"/>
  <c r="K56" i="7"/>
  <c r="J56" i="7"/>
  <c r="L56" i="7"/>
  <c r="N56" i="7"/>
  <c r="M56" i="7"/>
  <c r="K57" i="7"/>
  <c r="J57" i="7"/>
  <c r="L57" i="7"/>
  <c r="N57" i="7"/>
  <c r="M57" i="7"/>
  <c r="K58" i="7"/>
  <c r="J58" i="7"/>
  <c r="L58" i="7"/>
  <c r="N58" i="7"/>
  <c r="M58" i="7"/>
  <c r="K59" i="7"/>
  <c r="J59" i="7"/>
  <c r="L59" i="7"/>
  <c r="N59" i="7"/>
  <c r="M59" i="7"/>
  <c r="K60" i="7"/>
  <c r="J60" i="7"/>
  <c r="L60" i="7"/>
  <c r="N60" i="7"/>
  <c r="M60" i="7"/>
  <c r="K61" i="7"/>
  <c r="J61" i="7"/>
  <c r="L61" i="7"/>
  <c r="N61" i="7"/>
  <c r="M61" i="7"/>
  <c r="K62" i="7"/>
  <c r="J62" i="7"/>
  <c r="L62" i="7"/>
  <c r="N62" i="7"/>
  <c r="M62" i="7"/>
  <c r="K63" i="7"/>
  <c r="J63" i="7"/>
  <c r="L63" i="7"/>
  <c r="N63" i="7"/>
  <c r="M63" i="7"/>
  <c r="K64" i="7"/>
  <c r="J64" i="7"/>
  <c r="L64" i="7"/>
  <c r="N64" i="7"/>
  <c r="M64" i="7"/>
  <c r="K65" i="7"/>
  <c r="J65" i="7"/>
  <c r="L65" i="7"/>
  <c r="N65" i="7"/>
  <c r="M65" i="7"/>
  <c r="K66" i="7"/>
  <c r="J66" i="7"/>
  <c r="L66" i="7"/>
  <c r="N66" i="7"/>
  <c r="M66" i="7"/>
  <c r="K67" i="7"/>
  <c r="J67" i="7"/>
  <c r="L67" i="7"/>
  <c r="N67" i="7"/>
  <c r="M67" i="7"/>
  <c r="K68" i="7"/>
  <c r="J68" i="7"/>
  <c r="L68" i="7"/>
  <c r="N68" i="7"/>
  <c r="M68" i="7"/>
  <c r="K69" i="7"/>
  <c r="J69" i="7"/>
  <c r="L69" i="7"/>
  <c r="N69" i="7"/>
  <c r="M69" i="7"/>
  <c r="K70" i="7"/>
  <c r="J70" i="7"/>
  <c r="L70" i="7"/>
  <c r="N70" i="7"/>
  <c r="M70" i="7"/>
  <c r="K71" i="7"/>
  <c r="J71" i="7"/>
  <c r="L71" i="7"/>
  <c r="N71" i="7"/>
  <c r="M71" i="7"/>
  <c r="K72" i="7"/>
  <c r="J72" i="7"/>
  <c r="L72" i="7"/>
  <c r="N72" i="7"/>
  <c r="M72" i="7"/>
  <c r="K73" i="7"/>
  <c r="J73" i="7"/>
  <c r="L73" i="7"/>
  <c r="N73" i="7"/>
  <c r="M73" i="7"/>
  <c r="K74" i="7"/>
  <c r="J74" i="7"/>
  <c r="L74" i="7"/>
  <c r="N74" i="7"/>
  <c r="M74" i="7"/>
  <c r="K75" i="7"/>
  <c r="J75" i="7"/>
  <c r="L75" i="7"/>
  <c r="N75" i="7"/>
  <c r="M75" i="7"/>
  <c r="K76" i="7"/>
  <c r="J76" i="7"/>
  <c r="L76" i="7"/>
  <c r="N76" i="7"/>
  <c r="M76" i="7"/>
  <c r="K77" i="7"/>
  <c r="J77" i="7"/>
  <c r="L77" i="7"/>
  <c r="N77" i="7"/>
  <c r="M77" i="7"/>
  <c r="K78" i="7"/>
  <c r="J78" i="7"/>
  <c r="L78" i="7"/>
  <c r="N78" i="7"/>
  <c r="M78" i="7"/>
  <c r="K79" i="7"/>
  <c r="J79" i="7"/>
  <c r="L79" i="7"/>
  <c r="N79" i="7"/>
  <c r="M79" i="7"/>
  <c r="K80" i="7"/>
  <c r="J80" i="7"/>
  <c r="L80" i="7"/>
  <c r="N80" i="7"/>
  <c r="M80" i="7"/>
  <c r="K81" i="7"/>
  <c r="J81" i="7"/>
  <c r="L81" i="7"/>
  <c r="N81" i="7"/>
  <c r="M81" i="7"/>
  <c r="K82" i="7"/>
  <c r="J82" i="7"/>
  <c r="L82" i="7"/>
  <c r="N82" i="7"/>
  <c r="M82" i="7"/>
  <c r="K83" i="7"/>
  <c r="J83" i="7"/>
  <c r="L83" i="7"/>
  <c r="N83" i="7"/>
  <c r="M83" i="7"/>
  <c r="K84" i="7"/>
  <c r="J84" i="7"/>
  <c r="L84" i="7"/>
  <c r="N84" i="7"/>
  <c r="M84" i="7"/>
  <c r="K85" i="7"/>
  <c r="N85" i="7"/>
  <c r="J85" i="7"/>
  <c r="L85" i="7"/>
  <c r="M85" i="7"/>
  <c r="B8" i="7"/>
  <c r="D11" i="7"/>
  <c r="D12" i="7"/>
  <c r="B14" i="7"/>
  <c r="AC4" i="7"/>
  <c r="W4" i="7"/>
  <c r="Q4" i="7"/>
  <c r="K4" i="7"/>
  <c r="B6" i="6"/>
  <c r="D24" i="1"/>
  <c r="D25" i="4"/>
  <c r="D22" i="4"/>
  <c r="D21" i="1"/>
  <c r="N4" i="1"/>
  <c r="T4" i="1"/>
  <c r="Z4" i="1"/>
  <c r="AF4" i="1"/>
  <c r="AC3" i="1"/>
  <c r="AC12" i="1"/>
  <c r="AC13" i="1"/>
  <c r="AC7" i="1"/>
  <c r="AB13" i="1"/>
  <c r="N3" i="1"/>
  <c r="T3" i="1"/>
  <c r="Z3" i="1"/>
  <c r="AF3" i="1"/>
  <c r="AC6" i="1"/>
  <c r="AD13" i="1"/>
  <c r="AF13" i="1"/>
  <c r="AE13" i="1"/>
  <c r="AC14" i="1"/>
  <c r="AB14" i="1"/>
  <c r="AD14" i="1"/>
  <c r="AF14" i="1"/>
  <c r="AE14" i="1"/>
  <c r="AC15" i="1"/>
  <c r="AB15" i="1"/>
  <c r="AD15" i="1"/>
  <c r="AF15" i="1"/>
  <c r="AE15" i="1"/>
  <c r="AC16" i="1"/>
  <c r="AB16" i="1"/>
  <c r="AD16" i="1"/>
  <c r="AF16" i="1"/>
  <c r="AE16" i="1"/>
  <c r="AC17" i="1"/>
  <c r="AB17" i="1"/>
  <c r="AD17" i="1"/>
  <c r="AF17" i="1"/>
  <c r="AE17" i="1"/>
  <c r="AC18" i="1"/>
  <c r="AB18" i="1"/>
  <c r="AD18" i="1"/>
  <c r="AF18" i="1"/>
  <c r="AE18" i="1"/>
  <c r="AC19" i="1"/>
  <c r="AB19" i="1"/>
  <c r="AD19" i="1"/>
  <c r="AF19" i="1"/>
  <c r="AE19" i="1"/>
  <c r="AC20" i="1"/>
  <c r="AB20" i="1"/>
  <c r="AD20" i="1"/>
  <c r="AF20" i="1"/>
  <c r="AE20" i="1"/>
  <c r="AC21" i="1"/>
  <c r="AB21" i="1"/>
  <c r="AD21" i="1"/>
  <c r="AF21" i="1"/>
  <c r="AE21" i="1"/>
  <c r="AC22" i="1"/>
  <c r="AB22" i="1"/>
  <c r="AD22" i="1"/>
  <c r="AF22" i="1"/>
  <c r="AE22" i="1"/>
  <c r="AC23" i="1"/>
  <c r="AB23" i="1"/>
  <c r="AD23" i="1"/>
  <c r="AF23" i="1"/>
  <c r="AE23" i="1"/>
  <c r="AC24" i="1"/>
  <c r="AB24" i="1"/>
  <c r="AD24" i="1"/>
  <c r="AF24" i="1"/>
  <c r="AE24" i="1"/>
  <c r="AC25" i="1"/>
  <c r="AB25" i="1"/>
  <c r="AD25" i="1"/>
  <c r="AF25" i="1"/>
  <c r="AE25" i="1"/>
  <c r="AC26" i="1"/>
  <c r="AB26" i="1"/>
  <c r="AD26" i="1"/>
  <c r="AF26" i="1"/>
  <c r="AE26" i="1"/>
  <c r="AC27" i="1"/>
  <c r="AB27" i="1"/>
  <c r="AD27" i="1"/>
  <c r="AF27" i="1"/>
  <c r="AE27" i="1"/>
  <c r="AC28" i="1"/>
  <c r="AB28" i="1"/>
  <c r="AD28" i="1"/>
  <c r="AF28" i="1"/>
  <c r="AE28" i="1"/>
  <c r="AC29" i="1"/>
  <c r="AB29" i="1"/>
  <c r="AD29" i="1"/>
  <c r="AF29" i="1"/>
  <c r="AE29" i="1"/>
  <c r="AC30" i="1"/>
  <c r="AB30" i="1"/>
  <c r="AD30" i="1"/>
  <c r="AF30" i="1"/>
  <c r="AE30" i="1"/>
  <c r="AC31" i="1"/>
  <c r="AB31" i="1"/>
  <c r="AD31" i="1"/>
  <c r="AF31" i="1"/>
  <c r="AE31" i="1"/>
  <c r="AC32" i="1"/>
  <c r="AB32" i="1"/>
  <c r="AD32" i="1"/>
  <c r="AF32" i="1"/>
  <c r="AE32" i="1"/>
  <c r="AC33" i="1"/>
  <c r="AB33" i="1"/>
  <c r="AD33" i="1"/>
  <c r="AF33" i="1"/>
  <c r="AE33" i="1"/>
  <c r="AC34" i="1"/>
  <c r="AB34" i="1"/>
  <c r="AD34" i="1"/>
  <c r="AF34" i="1"/>
  <c r="AE34" i="1"/>
  <c r="AC35" i="1"/>
  <c r="AB35" i="1"/>
  <c r="AD35" i="1"/>
  <c r="AF35" i="1"/>
  <c r="AE35" i="1"/>
  <c r="AC36" i="1"/>
  <c r="AB36" i="1"/>
  <c r="AD36" i="1"/>
  <c r="AF36" i="1"/>
  <c r="AE36" i="1"/>
  <c r="AC37" i="1"/>
  <c r="AB37" i="1"/>
  <c r="AD37" i="1"/>
  <c r="AF37" i="1"/>
  <c r="AE37" i="1"/>
  <c r="AC38" i="1"/>
  <c r="AB38" i="1"/>
  <c r="AD38" i="1"/>
  <c r="AF38" i="1"/>
  <c r="AE38" i="1"/>
  <c r="AC39" i="1"/>
  <c r="AB39" i="1"/>
  <c r="AD39" i="1"/>
  <c r="AF39" i="1"/>
  <c r="AE39" i="1"/>
  <c r="AC40" i="1"/>
  <c r="AB40" i="1"/>
  <c r="AD40" i="1"/>
  <c r="AF40" i="1"/>
  <c r="AE40" i="1"/>
  <c r="AC41" i="1"/>
  <c r="AB41" i="1"/>
  <c r="AD41" i="1"/>
  <c r="AF41" i="1"/>
  <c r="AE41" i="1"/>
  <c r="AC42" i="1"/>
  <c r="AB42" i="1"/>
  <c r="AD42" i="1"/>
  <c r="AF42" i="1"/>
  <c r="AE42" i="1"/>
  <c r="AC43" i="1"/>
  <c r="AB43" i="1"/>
  <c r="AD43" i="1"/>
  <c r="AF43" i="1"/>
  <c r="AE43" i="1"/>
  <c r="AC44" i="1"/>
  <c r="AB44" i="1"/>
  <c r="AD44" i="1"/>
  <c r="AF44" i="1"/>
  <c r="AE44" i="1"/>
  <c r="AC45" i="1"/>
  <c r="AB45" i="1"/>
  <c r="AD45" i="1"/>
  <c r="AF45" i="1"/>
  <c r="AE45" i="1"/>
  <c r="AC46" i="1"/>
  <c r="AB46" i="1"/>
  <c r="AD46" i="1"/>
  <c r="AF46" i="1"/>
  <c r="AE46" i="1"/>
  <c r="AC47" i="1"/>
  <c r="AB47" i="1"/>
  <c r="AD47" i="1"/>
  <c r="AF47" i="1"/>
  <c r="AE47" i="1"/>
  <c r="AC48" i="1"/>
  <c r="AB48" i="1"/>
  <c r="AD48" i="1"/>
  <c r="AF48" i="1"/>
  <c r="AE48" i="1"/>
  <c r="AC49" i="1"/>
  <c r="AB49" i="1"/>
  <c r="AD49" i="1"/>
  <c r="AF49" i="1"/>
  <c r="AE49" i="1"/>
  <c r="AC50" i="1"/>
  <c r="AB50" i="1"/>
  <c r="AD50" i="1"/>
  <c r="AF50" i="1"/>
  <c r="AE50" i="1"/>
  <c r="AC51" i="1"/>
  <c r="AB51" i="1"/>
  <c r="AD51" i="1"/>
  <c r="AF51" i="1"/>
  <c r="AE51" i="1"/>
  <c r="AC52" i="1"/>
  <c r="AB52" i="1"/>
  <c r="AD52" i="1"/>
  <c r="AF52" i="1"/>
  <c r="AE52" i="1"/>
  <c r="AC53" i="1"/>
  <c r="AB53" i="1"/>
  <c r="AD53" i="1"/>
  <c r="AF53" i="1"/>
  <c r="AE53" i="1"/>
  <c r="AC54" i="1"/>
  <c r="AB54" i="1"/>
  <c r="AD54" i="1"/>
  <c r="AF54" i="1"/>
  <c r="AE54" i="1"/>
  <c r="AC55" i="1"/>
  <c r="AB55" i="1"/>
  <c r="AD55" i="1"/>
  <c r="AF55" i="1"/>
  <c r="AE55" i="1"/>
  <c r="AC56" i="1"/>
  <c r="AB56" i="1"/>
  <c r="AD56" i="1"/>
  <c r="AF56" i="1"/>
  <c r="AE56" i="1"/>
  <c r="AC57" i="1"/>
  <c r="AB57" i="1"/>
  <c r="AD57" i="1"/>
  <c r="AF57" i="1"/>
  <c r="AE57" i="1"/>
  <c r="AC58" i="1"/>
  <c r="AB58" i="1"/>
  <c r="AD58" i="1"/>
  <c r="AF58" i="1"/>
  <c r="AE58" i="1"/>
  <c r="AC59" i="1"/>
  <c r="AB59" i="1"/>
  <c r="AD59" i="1"/>
  <c r="AF59" i="1"/>
  <c r="AE59" i="1"/>
  <c r="AC60" i="1"/>
  <c r="AB60" i="1"/>
  <c r="AD60" i="1"/>
  <c r="AF60" i="1"/>
  <c r="AE60" i="1"/>
  <c r="AC61" i="1"/>
  <c r="AB61" i="1"/>
  <c r="AD61" i="1"/>
  <c r="AF61" i="1"/>
  <c r="AE61" i="1"/>
  <c r="AC62" i="1"/>
  <c r="AB62" i="1"/>
  <c r="AD62" i="1"/>
  <c r="AF62" i="1"/>
  <c r="AE62" i="1"/>
  <c r="AC63" i="1"/>
  <c r="AB63" i="1"/>
  <c r="AD63" i="1"/>
  <c r="AF63" i="1"/>
  <c r="AE63" i="1"/>
  <c r="AC64" i="1"/>
  <c r="AB64" i="1"/>
  <c r="AD64" i="1"/>
  <c r="AF64" i="1"/>
  <c r="AE64" i="1"/>
  <c r="AC65" i="1"/>
  <c r="AB65" i="1"/>
  <c r="AD65" i="1"/>
  <c r="AF65" i="1"/>
  <c r="AE65" i="1"/>
  <c r="AC66" i="1"/>
  <c r="AB66" i="1"/>
  <c r="AD66" i="1"/>
  <c r="AF66" i="1"/>
  <c r="AE66" i="1"/>
  <c r="AC67" i="1"/>
  <c r="AB67" i="1"/>
  <c r="AD67" i="1"/>
  <c r="AF67" i="1"/>
  <c r="AE67" i="1"/>
  <c r="AC68" i="1"/>
  <c r="AB68" i="1"/>
  <c r="AD68" i="1"/>
  <c r="AF68" i="1"/>
  <c r="AE68" i="1"/>
  <c r="AC69" i="1"/>
  <c r="AB69" i="1"/>
  <c r="AD69" i="1"/>
  <c r="AF69" i="1"/>
  <c r="AE69" i="1"/>
  <c r="AC70" i="1"/>
  <c r="AB70" i="1"/>
  <c r="AD70" i="1"/>
  <c r="AF70" i="1"/>
  <c r="AE70" i="1"/>
  <c r="AC71" i="1"/>
  <c r="AB71" i="1"/>
  <c r="AD71" i="1"/>
  <c r="AF71" i="1"/>
  <c r="AE71" i="1"/>
  <c r="AC72" i="1"/>
  <c r="AB72" i="1"/>
  <c r="AD72" i="1"/>
  <c r="AF72" i="1"/>
  <c r="AE72" i="1"/>
  <c r="AC73" i="1"/>
  <c r="AB73" i="1"/>
  <c r="AD73" i="1"/>
  <c r="AF73" i="1"/>
  <c r="AE73" i="1"/>
  <c r="AC74" i="1"/>
  <c r="AB74" i="1"/>
  <c r="AD74" i="1"/>
  <c r="AF74" i="1"/>
  <c r="AE74" i="1"/>
  <c r="AC75" i="1"/>
  <c r="AB75" i="1"/>
  <c r="AD75" i="1"/>
  <c r="AF75" i="1"/>
  <c r="AE75" i="1"/>
  <c r="AC76" i="1"/>
  <c r="AB76" i="1"/>
  <c r="AD76" i="1"/>
  <c r="AF76" i="1"/>
  <c r="AE76" i="1"/>
  <c r="AC77" i="1"/>
  <c r="AB77" i="1"/>
  <c r="AD77" i="1"/>
  <c r="AF77" i="1"/>
  <c r="AE77" i="1"/>
  <c r="AC78" i="1"/>
  <c r="AB78" i="1"/>
  <c r="AD78" i="1"/>
  <c r="AF78" i="1"/>
  <c r="AE78" i="1"/>
  <c r="AC79" i="1"/>
  <c r="AB79" i="1"/>
  <c r="AD79" i="1"/>
  <c r="AF79" i="1"/>
  <c r="AE79" i="1"/>
  <c r="AC80" i="1"/>
  <c r="AB80" i="1"/>
  <c r="AD80" i="1"/>
  <c r="AF80" i="1"/>
  <c r="AE80" i="1"/>
  <c r="AC81" i="1"/>
  <c r="AB81" i="1"/>
  <c r="AD81" i="1"/>
  <c r="AF81" i="1"/>
  <c r="AE81" i="1"/>
  <c r="AC82" i="1"/>
  <c r="AB82" i="1"/>
  <c r="AD82" i="1"/>
  <c r="AF82" i="1"/>
  <c r="AE82" i="1"/>
  <c r="AC83" i="1"/>
  <c r="AB83" i="1"/>
  <c r="AD83" i="1"/>
  <c r="AF83" i="1"/>
  <c r="AE83" i="1"/>
  <c r="AC84" i="1"/>
  <c r="AB84" i="1"/>
  <c r="AD84" i="1"/>
  <c r="AF84" i="1"/>
  <c r="AE84" i="1"/>
  <c r="AC85" i="1"/>
  <c r="AB85" i="1"/>
  <c r="AD85" i="1"/>
  <c r="AF85" i="1"/>
  <c r="AE85" i="1"/>
  <c r="AC86" i="1"/>
  <c r="AB86" i="1"/>
  <c r="AD86" i="1"/>
  <c r="AF86" i="1"/>
  <c r="AE86" i="1"/>
  <c r="AC87" i="1"/>
  <c r="AB87" i="1"/>
  <c r="AD87" i="1"/>
  <c r="AF87" i="1"/>
  <c r="AE87" i="1"/>
  <c r="AC88" i="1"/>
  <c r="AB88" i="1"/>
  <c r="AD88" i="1"/>
  <c r="AF88" i="1"/>
  <c r="AE88" i="1"/>
  <c r="AC89" i="1"/>
  <c r="AB89" i="1"/>
  <c r="AD89" i="1"/>
  <c r="AF89" i="1"/>
  <c r="AE89" i="1"/>
  <c r="AC90" i="1"/>
  <c r="AB90" i="1"/>
  <c r="AD90" i="1"/>
  <c r="AF90" i="1"/>
  <c r="AE90" i="1"/>
  <c r="AC91" i="1"/>
  <c r="AB91" i="1"/>
  <c r="AD91" i="1"/>
  <c r="AF91" i="1"/>
  <c r="AE91" i="1"/>
  <c r="AC92" i="1"/>
  <c r="AB92" i="1"/>
  <c r="AD92" i="1"/>
  <c r="AF92" i="1"/>
  <c r="AE92" i="1"/>
  <c r="AC93" i="1"/>
  <c r="AB93" i="1"/>
  <c r="AD93" i="1"/>
  <c r="AF93" i="1"/>
  <c r="AE93" i="1"/>
  <c r="AC94" i="1"/>
  <c r="AB94" i="1"/>
  <c r="AD94" i="1"/>
  <c r="AF94" i="1"/>
  <c r="AE94" i="1"/>
  <c r="AC95" i="1"/>
  <c r="AB95" i="1"/>
  <c r="AD95" i="1"/>
  <c r="AF95" i="1"/>
  <c r="AE95" i="1"/>
  <c r="AC96" i="1"/>
  <c r="AB96" i="1"/>
  <c r="AD96" i="1"/>
  <c r="AF96" i="1"/>
  <c r="AE96" i="1"/>
  <c r="AC97" i="1"/>
  <c r="AB97" i="1"/>
  <c r="AD97" i="1"/>
  <c r="AF97" i="1"/>
  <c r="AE97" i="1"/>
  <c r="AC98" i="1"/>
  <c r="AF98" i="1"/>
  <c r="AB98" i="1"/>
  <c r="AD98" i="1"/>
  <c r="AE98" i="1"/>
  <c r="W3" i="1"/>
  <c r="W12" i="1"/>
  <c r="W7" i="1"/>
  <c r="W6" i="1"/>
  <c r="X12" i="1"/>
  <c r="Z12" i="1"/>
  <c r="Y12" i="1"/>
  <c r="W13" i="1"/>
  <c r="V13" i="1"/>
  <c r="X13" i="1"/>
  <c r="Z13" i="1"/>
  <c r="Y13" i="1"/>
  <c r="W14" i="1"/>
  <c r="V14" i="1"/>
  <c r="X14" i="1"/>
  <c r="Z14" i="1"/>
  <c r="Y14" i="1"/>
  <c r="W15" i="1"/>
  <c r="V15" i="1"/>
  <c r="X15" i="1"/>
  <c r="Z15" i="1"/>
  <c r="Y15" i="1"/>
  <c r="W16" i="1"/>
  <c r="V16" i="1"/>
  <c r="X16" i="1"/>
  <c r="Z16" i="1"/>
  <c r="Y16" i="1"/>
  <c r="W17" i="1"/>
  <c r="V17" i="1"/>
  <c r="X17" i="1"/>
  <c r="Z17" i="1"/>
  <c r="Y17" i="1"/>
  <c r="W18" i="1"/>
  <c r="V18" i="1"/>
  <c r="X18" i="1"/>
  <c r="Z18" i="1"/>
  <c r="Y18" i="1"/>
  <c r="W19" i="1"/>
  <c r="V19" i="1"/>
  <c r="X19" i="1"/>
  <c r="Z19" i="1"/>
  <c r="Y19" i="1"/>
  <c r="W20" i="1"/>
  <c r="V20" i="1"/>
  <c r="X20" i="1"/>
  <c r="Z20" i="1"/>
  <c r="Y20" i="1"/>
  <c r="W21" i="1"/>
  <c r="V21" i="1"/>
  <c r="X21" i="1"/>
  <c r="Z21" i="1"/>
  <c r="Y21" i="1"/>
  <c r="W22" i="1"/>
  <c r="V22" i="1"/>
  <c r="X22" i="1"/>
  <c r="Z22" i="1"/>
  <c r="Y22" i="1"/>
  <c r="W23" i="1"/>
  <c r="V23" i="1"/>
  <c r="X23" i="1"/>
  <c r="Z23" i="1"/>
  <c r="Y23" i="1"/>
  <c r="W24" i="1"/>
  <c r="V24" i="1"/>
  <c r="X24" i="1"/>
  <c r="Z24" i="1"/>
  <c r="Y24" i="1"/>
  <c r="W25" i="1"/>
  <c r="V25" i="1"/>
  <c r="X25" i="1"/>
  <c r="Z25" i="1"/>
  <c r="Y25" i="1"/>
  <c r="W26" i="1"/>
  <c r="V26" i="1"/>
  <c r="X26" i="1"/>
  <c r="Z26" i="1"/>
  <c r="Y26" i="1"/>
  <c r="W27" i="1"/>
  <c r="V27" i="1"/>
  <c r="X27" i="1"/>
  <c r="Z27" i="1"/>
  <c r="Y27" i="1"/>
  <c r="W28" i="1"/>
  <c r="V28" i="1"/>
  <c r="X28" i="1"/>
  <c r="Z28" i="1"/>
  <c r="Y28" i="1"/>
  <c r="W29" i="1"/>
  <c r="V29" i="1"/>
  <c r="X29" i="1"/>
  <c r="Z29" i="1"/>
  <c r="Y29" i="1"/>
  <c r="W30" i="1"/>
  <c r="V30" i="1"/>
  <c r="X30" i="1"/>
  <c r="Z30" i="1"/>
  <c r="Y30" i="1"/>
  <c r="W31" i="1"/>
  <c r="V31" i="1"/>
  <c r="X31" i="1"/>
  <c r="Z31" i="1"/>
  <c r="Y31" i="1"/>
  <c r="W32" i="1"/>
  <c r="V32" i="1"/>
  <c r="X32" i="1"/>
  <c r="Z32" i="1"/>
  <c r="Y32" i="1"/>
  <c r="W33" i="1"/>
  <c r="V33" i="1"/>
  <c r="X33" i="1"/>
  <c r="Z33" i="1"/>
  <c r="Y33" i="1"/>
  <c r="W34" i="1"/>
  <c r="V34" i="1"/>
  <c r="X34" i="1"/>
  <c r="Z34" i="1"/>
  <c r="Y34" i="1"/>
  <c r="W35" i="1"/>
  <c r="V35" i="1"/>
  <c r="X35" i="1"/>
  <c r="Z35" i="1"/>
  <c r="Y35" i="1"/>
  <c r="W36" i="1"/>
  <c r="V36" i="1"/>
  <c r="X36" i="1"/>
  <c r="Z36" i="1"/>
  <c r="Y36" i="1"/>
  <c r="W37" i="1"/>
  <c r="V37" i="1"/>
  <c r="X37" i="1"/>
  <c r="Z37" i="1"/>
  <c r="Y37" i="1"/>
  <c r="W38" i="1"/>
  <c r="V38" i="1"/>
  <c r="X38" i="1"/>
  <c r="Z38" i="1"/>
  <c r="Y38" i="1"/>
  <c r="W39" i="1"/>
  <c r="V39" i="1"/>
  <c r="X39" i="1"/>
  <c r="Z39" i="1"/>
  <c r="Y39" i="1"/>
  <c r="W40" i="1"/>
  <c r="V40" i="1"/>
  <c r="X40" i="1"/>
  <c r="Z40" i="1"/>
  <c r="Y40" i="1"/>
  <c r="W41" i="1"/>
  <c r="V41" i="1"/>
  <c r="X41" i="1"/>
  <c r="Z41" i="1"/>
  <c r="Y41" i="1"/>
  <c r="W42" i="1"/>
  <c r="V42" i="1"/>
  <c r="X42" i="1"/>
  <c r="Z42" i="1"/>
  <c r="Y42" i="1"/>
  <c r="W43" i="1"/>
  <c r="V43" i="1"/>
  <c r="X43" i="1"/>
  <c r="Z43" i="1"/>
  <c r="Y43" i="1"/>
  <c r="W44" i="1"/>
  <c r="V44" i="1"/>
  <c r="X44" i="1"/>
  <c r="Z44" i="1"/>
  <c r="Y44" i="1"/>
  <c r="W45" i="1"/>
  <c r="V45" i="1"/>
  <c r="X45" i="1"/>
  <c r="Z45" i="1"/>
  <c r="Y45" i="1"/>
  <c r="W46" i="1"/>
  <c r="V46" i="1"/>
  <c r="X46" i="1"/>
  <c r="Z46" i="1"/>
  <c r="Y46" i="1"/>
  <c r="W47" i="1"/>
  <c r="V47" i="1"/>
  <c r="X47" i="1"/>
  <c r="Z47" i="1"/>
  <c r="Y47" i="1"/>
  <c r="W48" i="1"/>
  <c r="V48" i="1"/>
  <c r="X48" i="1"/>
  <c r="Z48" i="1"/>
  <c r="Y48" i="1"/>
  <c r="W49" i="1"/>
  <c r="V49" i="1"/>
  <c r="X49" i="1"/>
  <c r="Z49" i="1"/>
  <c r="Y49" i="1"/>
  <c r="W50" i="1"/>
  <c r="V50" i="1"/>
  <c r="X50" i="1"/>
  <c r="Z50" i="1"/>
  <c r="Y50" i="1"/>
  <c r="W51" i="1"/>
  <c r="V51" i="1"/>
  <c r="X51" i="1"/>
  <c r="Z51" i="1"/>
  <c r="Y51" i="1"/>
  <c r="W52" i="1"/>
  <c r="V52" i="1"/>
  <c r="X52" i="1"/>
  <c r="Z52" i="1"/>
  <c r="Y52" i="1"/>
  <c r="W53" i="1"/>
  <c r="V53" i="1"/>
  <c r="X53" i="1"/>
  <c r="Z53" i="1"/>
  <c r="Y53" i="1"/>
  <c r="W54" i="1"/>
  <c r="V54" i="1"/>
  <c r="X54" i="1"/>
  <c r="Z54" i="1"/>
  <c r="Y54" i="1"/>
  <c r="W55" i="1"/>
  <c r="V55" i="1"/>
  <c r="X55" i="1"/>
  <c r="Z55" i="1"/>
  <c r="Y55" i="1"/>
  <c r="W56" i="1"/>
  <c r="V56" i="1"/>
  <c r="X56" i="1"/>
  <c r="Z56" i="1"/>
  <c r="Y56" i="1"/>
  <c r="W57" i="1"/>
  <c r="V57" i="1"/>
  <c r="X57" i="1"/>
  <c r="Z57" i="1"/>
  <c r="Y57" i="1"/>
  <c r="W58" i="1"/>
  <c r="V58" i="1"/>
  <c r="X58" i="1"/>
  <c r="Z58" i="1"/>
  <c r="Y58" i="1"/>
  <c r="W59" i="1"/>
  <c r="V59" i="1"/>
  <c r="X59" i="1"/>
  <c r="Z59" i="1"/>
  <c r="Y59" i="1"/>
  <c r="W60" i="1"/>
  <c r="V60" i="1"/>
  <c r="X60" i="1"/>
  <c r="Z60" i="1"/>
  <c r="Y60" i="1"/>
  <c r="W61" i="1"/>
  <c r="V61" i="1"/>
  <c r="X61" i="1"/>
  <c r="Z61" i="1"/>
  <c r="Y61" i="1"/>
  <c r="W62" i="1"/>
  <c r="V62" i="1"/>
  <c r="X62" i="1"/>
  <c r="Z62" i="1"/>
  <c r="Y62" i="1"/>
  <c r="W63" i="1"/>
  <c r="V63" i="1"/>
  <c r="X63" i="1"/>
  <c r="Z63" i="1"/>
  <c r="Y63" i="1"/>
  <c r="W64" i="1"/>
  <c r="V64" i="1"/>
  <c r="X64" i="1"/>
  <c r="Z64" i="1"/>
  <c r="Y64" i="1"/>
  <c r="W65" i="1"/>
  <c r="V65" i="1"/>
  <c r="X65" i="1"/>
  <c r="Z65" i="1"/>
  <c r="Y65" i="1"/>
  <c r="W66" i="1"/>
  <c r="V66" i="1"/>
  <c r="X66" i="1"/>
  <c r="Z66" i="1"/>
  <c r="Y66" i="1"/>
  <c r="W67" i="1"/>
  <c r="V67" i="1"/>
  <c r="X67" i="1"/>
  <c r="Z67" i="1"/>
  <c r="Y67" i="1"/>
  <c r="W68" i="1"/>
  <c r="V68" i="1"/>
  <c r="X68" i="1"/>
  <c r="Z68" i="1"/>
  <c r="Y68" i="1"/>
  <c r="W69" i="1"/>
  <c r="V69" i="1"/>
  <c r="X69" i="1"/>
  <c r="Z69" i="1"/>
  <c r="Y69" i="1"/>
  <c r="W70" i="1"/>
  <c r="V70" i="1"/>
  <c r="X70" i="1"/>
  <c r="Z70" i="1"/>
  <c r="Y70" i="1"/>
  <c r="W71" i="1"/>
  <c r="V71" i="1"/>
  <c r="X71" i="1"/>
  <c r="Z71" i="1"/>
  <c r="Y71" i="1"/>
  <c r="W72" i="1"/>
  <c r="V72" i="1"/>
  <c r="X72" i="1"/>
  <c r="Z72" i="1"/>
  <c r="Y72" i="1"/>
  <c r="W73" i="1"/>
  <c r="V73" i="1"/>
  <c r="X73" i="1"/>
  <c r="Z73" i="1"/>
  <c r="Y73" i="1"/>
  <c r="W74" i="1"/>
  <c r="V74" i="1"/>
  <c r="X74" i="1"/>
  <c r="Z74" i="1"/>
  <c r="Y74" i="1"/>
  <c r="W75" i="1"/>
  <c r="V75" i="1"/>
  <c r="X75" i="1"/>
  <c r="Z75" i="1"/>
  <c r="Y75" i="1"/>
  <c r="W76" i="1"/>
  <c r="V76" i="1"/>
  <c r="X76" i="1"/>
  <c r="Z76" i="1"/>
  <c r="Y76" i="1"/>
  <c r="W77" i="1"/>
  <c r="V77" i="1"/>
  <c r="X77" i="1"/>
  <c r="Z77" i="1"/>
  <c r="Y77" i="1"/>
  <c r="W78" i="1"/>
  <c r="V78" i="1"/>
  <c r="X78" i="1"/>
  <c r="Z78" i="1"/>
  <c r="Y78" i="1"/>
  <c r="W79" i="1"/>
  <c r="V79" i="1"/>
  <c r="X79" i="1"/>
  <c r="Z79" i="1"/>
  <c r="Y79" i="1"/>
  <c r="W80" i="1"/>
  <c r="V80" i="1"/>
  <c r="X80" i="1"/>
  <c r="Z80" i="1"/>
  <c r="Y80" i="1"/>
  <c r="W81" i="1"/>
  <c r="V81" i="1"/>
  <c r="X81" i="1"/>
  <c r="Z81" i="1"/>
  <c r="Y81" i="1"/>
  <c r="W82" i="1"/>
  <c r="V82" i="1"/>
  <c r="X82" i="1"/>
  <c r="Z82" i="1"/>
  <c r="Y82" i="1"/>
  <c r="W83" i="1"/>
  <c r="V83" i="1"/>
  <c r="X83" i="1"/>
  <c r="Z83" i="1"/>
  <c r="Y83" i="1"/>
  <c r="W84" i="1"/>
  <c r="V84" i="1"/>
  <c r="X84" i="1"/>
  <c r="Z84" i="1"/>
  <c r="Y84" i="1"/>
  <c r="W85" i="1"/>
  <c r="V85" i="1"/>
  <c r="X85" i="1"/>
  <c r="Z85" i="1"/>
  <c r="Y85" i="1"/>
  <c r="W86" i="1"/>
  <c r="V86" i="1"/>
  <c r="X86" i="1"/>
  <c r="Z86" i="1"/>
  <c r="Y86" i="1"/>
  <c r="W87" i="1"/>
  <c r="V87" i="1"/>
  <c r="X87" i="1"/>
  <c r="Z87" i="1"/>
  <c r="Y87" i="1"/>
  <c r="W88" i="1"/>
  <c r="V88" i="1"/>
  <c r="X88" i="1"/>
  <c r="Z88" i="1"/>
  <c r="Y88" i="1"/>
  <c r="W89" i="1"/>
  <c r="V89" i="1"/>
  <c r="X89" i="1"/>
  <c r="Z89" i="1"/>
  <c r="Y89" i="1"/>
  <c r="W90" i="1"/>
  <c r="V90" i="1"/>
  <c r="X90" i="1"/>
  <c r="Z90" i="1"/>
  <c r="Y90" i="1"/>
  <c r="W91" i="1"/>
  <c r="V91" i="1"/>
  <c r="X91" i="1"/>
  <c r="Z91" i="1"/>
  <c r="Y91" i="1"/>
  <c r="W92" i="1"/>
  <c r="V92" i="1"/>
  <c r="X92" i="1"/>
  <c r="Z92" i="1"/>
  <c r="Y92" i="1"/>
  <c r="W93" i="1"/>
  <c r="V93" i="1"/>
  <c r="X93" i="1"/>
  <c r="Z93" i="1"/>
  <c r="Y93" i="1"/>
  <c r="W94" i="1"/>
  <c r="V94" i="1"/>
  <c r="X94" i="1"/>
  <c r="Z94" i="1"/>
  <c r="Y94" i="1"/>
  <c r="W95" i="1"/>
  <c r="V95" i="1"/>
  <c r="X95" i="1"/>
  <c r="Z95" i="1"/>
  <c r="Y95" i="1"/>
  <c r="W96" i="1"/>
  <c r="V96" i="1"/>
  <c r="X96" i="1"/>
  <c r="Z96" i="1"/>
  <c r="Y96" i="1"/>
  <c r="W97" i="1"/>
  <c r="V97" i="1"/>
  <c r="X97" i="1"/>
  <c r="Z97" i="1"/>
  <c r="Y97" i="1"/>
  <c r="W98" i="1"/>
  <c r="Z98" i="1"/>
  <c r="V98" i="1"/>
  <c r="X98" i="1"/>
  <c r="Y98" i="1"/>
  <c r="Q3" i="1"/>
  <c r="Q12" i="1"/>
  <c r="Q7" i="1"/>
  <c r="Q6" i="1"/>
  <c r="R12" i="1"/>
  <c r="T12" i="1"/>
  <c r="S12" i="1"/>
  <c r="Q13" i="1"/>
  <c r="P13" i="1"/>
  <c r="R13" i="1"/>
  <c r="T13" i="1"/>
  <c r="S13" i="1"/>
  <c r="Q14" i="1"/>
  <c r="P14" i="1"/>
  <c r="R14" i="1"/>
  <c r="T14" i="1"/>
  <c r="S14" i="1"/>
  <c r="Q15" i="1"/>
  <c r="P15" i="1"/>
  <c r="R15" i="1"/>
  <c r="T15" i="1"/>
  <c r="S15" i="1"/>
  <c r="Q16" i="1"/>
  <c r="P16" i="1"/>
  <c r="R16" i="1"/>
  <c r="T16" i="1"/>
  <c r="S16" i="1"/>
  <c r="Q17" i="1"/>
  <c r="P17" i="1"/>
  <c r="R17" i="1"/>
  <c r="T17" i="1"/>
  <c r="S17" i="1"/>
  <c r="Q18" i="1"/>
  <c r="P18" i="1"/>
  <c r="R18" i="1"/>
  <c r="T18" i="1"/>
  <c r="S18" i="1"/>
  <c r="Q19" i="1"/>
  <c r="P19" i="1"/>
  <c r="R19" i="1"/>
  <c r="T19" i="1"/>
  <c r="S19" i="1"/>
  <c r="Q20" i="1"/>
  <c r="P20" i="1"/>
  <c r="R20" i="1"/>
  <c r="T20" i="1"/>
  <c r="S20" i="1"/>
  <c r="Q21" i="1"/>
  <c r="P21" i="1"/>
  <c r="R21" i="1"/>
  <c r="T21" i="1"/>
  <c r="S21" i="1"/>
  <c r="Q22" i="1"/>
  <c r="P22" i="1"/>
  <c r="R22" i="1"/>
  <c r="T22" i="1"/>
  <c r="S22" i="1"/>
  <c r="Q23" i="1"/>
  <c r="P23" i="1"/>
  <c r="R23" i="1"/>
  <c r="T23" i="1"/>
  <c r="S23" i="1"/>
  <c r="Q24" i="1"/>
  <c r="P24" i="1"/>
  <c r="R24" i="1"/>
  <c r="T24" i="1"/>
  <c r="S24" i="1"/>
  <c r="Q25" i="1"/>
  <c r="P25" i="1"/>
  <c r="R25" i="1"/>
  <c r="T25" i="1"/>
  <c r="S25" i="1"/>
  <c r="Q26" i="1"/>
  <c r="P26" i="1"/>
  <c r="R26" i="1"/>
  <c r="T26" i="1"/>
  <c r="S26" i="1"/>
  <c r="Q27" i="1"/>
  <c r="P27" i="1"/>
  <c r="R27" i="1"/>
  <c r="T27" i="1"/>
  <c r="S27" i="1"/>
  <c r="Q28" i="1"/>
  <c r="P28" i="1"/>
  <c r="R28" i="1"/>
  <c r="T28" i="1"/>
  <c r="S28" i="1"/>
  <c r="Q29" i="1"/>
  <c r="P29" i="1"/>
  <c r="R29" i="1"/>
  <c r="T29" i="1"/>
  <c r="S29" i="1"/>
  <c r="Q30" i="1"/>
  <c r="P30" i="1"/>
  <c r="R30" i="1"/>
  <c r="T30" i="1"/>
  <c r="S30" i="1"/>
  <c r="Q31" i="1"/>
  <c r="P31" i="1"/>
  <c r="R31" i="1"/>
  <c r="T31" i="1"/>
  <c r="S31" i="1"/>
  <c r="Q32" i="1"/>
  <c r="P32" i="1"/>
  <c r="R32" i="1"/>
  <c r="T32" i="1"/>
  <c r="S32" i="1"/>
  <c r="Q33" i="1"/>
  <c r="P33" i="1"/>
  <c r="R33" i="1"/>
  <c r="T33" i="1"/>
  <c r="S33" i="1"/>
  <c r="Q34" i="1"/>
  <c r="P34" i="1"/>
  <c r="R34" i="1"/>
  <c r="T34" i="1"/>
  <c r="S34" i="1"/>
  <c r="Q35" i="1"/>
  <c r="P35" i="1"/>
  <c r="R35" i="1"/>
  <c r="T35" i="1"/>
  <c r="S35" i="1"/>
  <c r="Q36" i="1"/>
  <c r="P36" i="1"/>
  <c r="R36" i="1"/>
  <c r="T36" i="1"/>
  <c r="S36" i="1"/>
  <c r="Q37" i="1"/>
  <c r="P37" i="1"/>
  <c r="R37" i="1"/>
  <c r="T37" i="1"/>
  <c r="S37" i="1"/>
  <c r="Q38" i="1"/>
  <c r="P38" i="1"/>
  <c r="R38" i="1"/>
  <c r="T38" i="1"/>
  <c r="S38" i="1"/>
  <c r="Q39" i="1"/>
  <c r="P39" i="1"/>
  <c r="R39" i="1"/>
  <c r="T39" i="1"/>
  <c r="S39" i="1"/>
  <c r="Q40" i="1"/>
  <c r="P40" i="1"/>
  <c r="R40" i="1"/>
  <c r="T40" i="1"/>
  <c r="S40" i="1"/>
  <c r="Q41" i="1"/>
  <c r="P41" i="1"/>
  <c r="R41" i="1"/>
  <c r="T41" i="1"/>
  <c r="S41" i="1"/>
  <c r="Q42" i="1"/>
  <c r="P42" i="1"/>
  <c r="R42" i="1"/>
  <c r="T42" i="1"/>
  <c r="S42" i="1"/>
  <c r="Q43" i="1"/>
  <c r="P43" i="1"/>
  <c r="R43" i="1"/>
  <c r="T43" i="1"/>
  <c r="S43" i="1"/>
  <c r="Q44" i="1"/>
  <c r="P44" i="1"/>
  <c r="R44" i="1"/>
  <c r="T44" i="1"/>
  <c r="S44" i="1"/>
  <c r="Q45" i="1"/>
  <c r="P45" i="1"/>
  <c r="R45" i="1"/>
  <c r="T45" i="1"/>
  <c r="S45" i="1"/>
  <c r="Q46" i="1"/>
  <c r="P46" i="1"/>
  <c r="R46" i="1"/>
  <c r="T46" i="1"/>
  <c r="S46" i="1"/>
  <c r="Q47" i="1"/>
  <c r="P47" i="1"/>
  <c r="R47" i="1"/>
  <c r="T47" i="1"/>
  <c r="S47" i="1"/>
  <c r="Q48" i="1"/>
  <c r="P48" i="1"/>
  <c r="R48" i="1"/>
  <c r="T48" i="1"/>
  <c r="S48" i="1"/>
  <c r="Q49" i="1"/>
  <c r="P49" i="1"/>
  <c r="R49" i="1"/>
  <c r="T49" i="1"/>
  <c r="S49" i="1"/>
  <c r="Q50" i="1"/>
  <c r="P50" i="1"/>
  <c r="R50" i="1"/>
  <c r="T50" i="1"/>
  <c r="S50" i="1"/>
  <c r="Q51" i="1"/>
  <c r="P51" i="1"/>
  <c r="R51" i="1"/>
  <c r="T51" i="1"/>
  <c r="S51" i="1"/>
  <c r="Q52" i="1"/>
  <c r="P52" i="1"/>
  <c r="R52" i="1"/>
  <c r="T52" i="1"/>
  <c r="S52" i="1"/>
  <c r="Q53" i="1"/>
  <c r="P53" i="1"/>
  <c r="R53" i="1"/>
  <c r="T53" i="1"/>
  <c r="S53" i="1"/>
  <c r="Q54" i="1"/>
  <c r="P54" i="1"/>
  <c r="R54" i="1"/>
  <c r="T54" i="1"/>
  <c r="S54" i="1"/>
  <c r="Q55" i="1"/>
  <c r="P55" i="1"/>
  <c r="R55" i="1"/>
  <c r="T55" i="1"/>
  <c r="S55" i="1"/>
  <c r="Q56" i="1"/>
  <c r="P56" i="1"/>
  <c r="R56" i="1"/>
  <c r="T56" i="1"/>
  <c r="S56" i="1"/>
  <c r="Q57" i="1"/>
  <c r="P57" i="1"/>
  <c r="R57" i="1"/>
  <c r="T57" i="1"/>
  <c r="S57" i="1"/>
  <c r="Q58" i="1"/>
  <c r="P58" i="1"/>
  <c r="R58" i="1"/>
  <c r="T58" i="1"/>
  <c r="S58" i="1"/>
  <c r="Q59" i="1"/>
  <c r="P59" i="1"/>
  <c r="R59" i="1"/>
  <c r="T59" i="1"/>
  <c r="S59" i="1"/>
  <c r="Q60" i="1"/>
  <c r="P60" i="1"/>
  <c r="R60" i="1"/>
  <c r="T60" i="1"/>
  <c r="S60" i="1"/>
  <c r="Q61" i="1"/>
  <c r="P61" i="1"/>
  <c r="R61" i="1"/>
  <c r="T61" i="1"/>
  <c r="S61" i="1"/>
  <c r="Q62" i="1"/>
  <c r="P62" i="1"/>
  <c r="R62" i="1"/>
  <c r="T62" i="1"/>
  <c r="S62" i="1"/>
  <c r="Q63" i="1"/>
  <c r="P63" i="1"/>
  <c r="R63" i="1"/>
  <c r="T63" i="1"/>
  <c r="S63" i="1"/>
  <c r="Q64" i="1"/>
  <c r="P64" i="1"/>
  <c r="R64" i="1"/>
  <c r="T64" i="1"/>
  <c r="S64" i="1"/>
  <c r="Q65" i="1"/>
  <c r="P65" i="1"/>
  <c r="R65" i="1"/>
  <c r="T65" i="1"/>
  <c r="S65" i="1"/>
  <c r="Q66" i="1"/>
  <c r="P66" i="1"/>
  <c r="R66" i="1"/>
  <c r="T66" i="1"/>
  <c r="S66" i="1"/>
  <c r="Q67" i="1"/>
  <c r="P67" i="1"/>
  <c r="R67" i="1"/>
  <c r="T67" i="1"/>
  <c r="S67" i="1"/>
  <c r="Q68" i="1"/>
  <c r="P68" i="1"/>
  <c r="R68" i="1"/>
  <c r="T68" i="1"/>
  <c r="S68" i="1"/>
  <c r="Q69" i="1"/>
  <c r="P69" i="1"/>
  <c r="R69" i="1"/>
  <c r="T69" i="1"/>
  <c r="S69" i="1"/>
  <c r="Q70" i="1"/>
  <c r="P70" i="1"/>
  <c r="R70" i="1"/>
  <c r="T70" i="1"/>
  <c r="S70" i="1"/>
  <c r="Q71" i="1"/>
  <c r="P71" i="1"/>
  <c r="R71" i="1"/>
  <c r="T71" i="1"/>
  <c r="S71" i="1"/>
  <c r="Q72" i="1"/>
  <c r="P72" i="1"/>
  <c r="R72" i="1"/>
  <c r="T72" i="1"/>
  <c r="S72" i="1"/>
  <c r="Q73" i="1"/>
  <c r="P73" i="1"/>
  <c r="R73" i="1"/>
  <c r="T73" i="1"/>
  <c r="S73" i="1"/>
  <c r="Q74" i="1"/>
  <c r="P74" i="1"/>
  <c r="R74" i="1"/>
  <c r="T74" i="1"/>
  <c r="S74" i="1"/>
  <c r="Q75" i="1"/>
  <c r="P75" i="1"/>
  <c r="R75" i="1"/>
  <c r="T75" i="1"/>
  <c r="S75" i="1"/>
  <c r="Q76" i="1"/>
  <c r="P76" i="1"/>
  <c r="R76" i="1"/>
  <c r="T76" i="1"/>
  <c r="S76" i="1"/>
  <c r="Q77" i="1"/>
  <c r="P77" i="1"/>
  <c r="R77" i="1"/>
  <c r="T77" i="1"/>
  <c r="S77" i="1"/>
  <c r="Q78" i="1"/>
  <c r="P78" i="1"/>
  <c r="R78" i="1"/>
  <c r="T78" i="1"/>
  <c r="S78" i="1"/>
  <c r="Q79" i="1"/>
  <c r="P79" i="1"/>
  <c r="R79" i="1"/>
  <c r="T79" i="1"/>
  <c r="S79" i="1"/>
  <c r="Q80" i="1"/>
  <c r="P80" i="1"/>
  <c r="R80" i="1"/>
  <c r="T80" i="1"/>
  <c r="S80" i="1"/>
  <c r="Q81" i="1"/>
  <c r="P81" i="1"/>
  <c r="R81" i="1"/>
  <c r="T81" i="1"/>
  <c r="S81" i="1"/>
  <c r="Q82" i="1"/>
  <c r="P82" i="1"/>
  <c r="R82" i="1"/>
  <c r="T82" i="1"/>
  <c r="S82" i="1"/>
  <c r="Q83" i="1"/>
  <c r="P83" i="1"/>
  <c r="R83" i="1"/>
  <c r="T83" i="1"/>
  <c r="S83" i="1"/>
  <c r="Q84" i="1"/>
  <c r="P84" i="1"/>
  <c r="R84" i="1"/>
  <c r="T84" i="1"/>
  <c r="S84" i="1"/>
  <c r="Q85" i="1"/>
  <c r="P85" i="1"/>
  <c r="R85" i="1"/>
  <c r="T85" i="1"/>
  <c r="S85" i="1"/>
  <c r="Q86" i="1"/>
  <c r="P86" i="1"/>
  <c r="R86" i="1"/>
  <c r="T86" i="1"/>
  <c r="S86" i="1"/>
  <c r="Q87" i="1"/>
  <c r="P87" i="1"/>
  <c r="R87" i="1"/>
  <c r="T87" i="1"/>
  <c r="S87" i="1"/>
  <c r="Q88" i="1"/>
  <c r="P88" i="1"/>
  <c r="R88" i="1"/>
  <c r="T88" i="1"/>
  <c r="S88" i="1"/>
  <c r="Q89" i="1"/>
  <c r="P89" i="1"/>
  <c r="R89" i="1"/>
  <c r="T89" i="1"/>
  <c r="S89" i="1"/>
  <c r="Q90" i="1"/>
  <c r="P90" i="1"/>
  <c r="R90" i="1"/>
  <c r="T90" i="1"/>
  <c r="S90" i="1"/>
  <c r="Q91" i="1"/>
  <c r="P91" i="1"/>
  <c r="R91" i="1"/>
  <c r="T91" i="1"/>
  <c r="S91" i="1"/>
  <c r="Q92" i="1"/>
  <c r="P92" i="1"/>
  <c r="R92" i="1"/>
  <c r="T92" i="1"/>
  <c r="S92" i="1"/>
  <c r="Q93" i="1"/>
  <c r="P93" i="1"/>
  <c r="R93" i="1"/>
  <c r="T93" i="1"/>
  <c r="S93" i="1"/>
  <c r="Q94" i="1"/>
  <c r="P94" i="1"/>
  <c r="R94" i="1"/>
  <c r="T94" i="1"/>
  <c r="S94" i="1"/>
  <c r="Q95" i="1"/>
  <c r="P95" i="1"/>
  <c r="R95" i="1"/>
  <c r="T95" i="1"/>
  <c r="S95" i="1"/>
  <c r="Q96" i="1"/>
  <c r="P96" i="1"/>
  <c r="R96" i="1"/>
  <c r="T96" i="1"/>
  <c r="S96" i="1"/>
  <c r="Q97" i="1"/>
  <c r="P97" i="1"/>
  <c r="R97" i="1"/>
  <c r="T97" i="1"/>
  <c r="S97" i="1"/>
  <c r="Q98" i="1"/>
  <c r="T98" i="1"/>
  <c r="P98" i="1"/>
  <c r="R98" i="1"/>
  <c r="S98" i="1"/>
  <c r="K3" i="1"/>
  <c r="K12" i="1"/>
  <c r="K7" i="1"/>
  <c r="L12" i="1"/>
  <c r="N12" i="1"/>
  <c r="M12" i="1"/>
  <c r="K13" i="1"/>
  <c r="J13" i="1"/>
  <c r="L13" i="1"/>
  <c r="N13" i="1"/>
  <c r="M13" i="1"/>
  <c r="K14" i="1"/>
  <c r="J14" i="1"/>
  <c r="L14" i="1"/>
  <c r="N14" i="1"/>
  <c r="M14" i="1"/>
  <c r="K15" i="1"/>
  <c r="J15" i="1"/>
  <c r="L15" i="1"/>
  <c r="N15" i="1"/>
  <c r="M15" i="1"/>
  <c r="K16" i="1"/>
  <c r="J16" i="1"/>
  <c r="L16" i="1"/>
  <c r="N16" i="1"/>
  <c r="M16" i="1"/>
  <c r="K17" i="1"/>
  <c r="J17" i="1"/>
  <c r="L17" i="1"/>
  <c r="N17" i="1"/>
  <c r="M17" i="1"/>
  <c r="K18" i="1"/>
  <c r="J18" i="1"/>
  <c r="L18" i="1"/>
  <c r="N18" i="1"/>
  <c r="M18" i="1"/>
  <c r="K19" i="1"/>
  <c r="J19" i="1"/>
  <c r="L19" i="1"/>
  <c r="N19" i="1"/>
  <c r="M19" i="1"/>
  <c r="K20" i="1"/>
  <c r="J20" i="1"/>
  <c r="L20" i="1"/>
  <c r="N20" i="1"/>
  <c r="M20" i="1"/>
  <c r="K21" i="1"/>
  <c r="J21" i="1"/>
  <c r="L21" i="1"/>
  <c r="N21" i="1"/>
  <c r="M21" i="1"/>
  <c r="K22" i="1"/>
  <c r="J22" i="1"/>
  <c r="L22" i="1"/>
  <c r="N22" i="1"/>
  <c r="M22" i="1"/>
  <c r="K23" i="1"/>
  <c r="J23" i="1"/>
  <c r="L23" i="1"/>
  <c r="N23" i="1"/>
  <c r="M23" i="1"/>
  <c r="K24" i="1"/>
  <c r="J24" i="1"/>
  <c r="L24" i="1"/>
  <c r="N24" i="1"/>
  <c r="M24" i="1"/>
  <c r="K25" i="1"/>
  <c r="J25" i="1"/>
  <c r="L25" i="1"/>
  <c r="N25" i="1"/>
  <c r="M25" i="1"/>
  <c r="K26" i="1"/>
  <c r="J26" i="1"/>
  <c r="L26" i="1"/>
  <c r="N26" i="1"/>
  <c r="M26" i="1"/>
  <c r="K27" i="1"/>
  <c r="J27" i="1"/>
  <c r="L27" i="1"/>
  <c r="N27" i="1"/>
  <c r="M27" i="1"/>
  <c r="K28" i="1"/>
  <c r="J28" i="1"/>
  <c r="L28" i="1"/>
  <c r="N28" i="1"/>
  <c r="M28" i="1"/>
  <c r="K29" i="1"/>
  <c r="J29" i="1"/>
  <c r="L29" i="1"/>
  <c r="N29" i="1"/>
  <c r="M29" i="1"/>
  <c r="K30" i="1"/>
  <c r="J30" i="1"/>
  <c r="L30" i="1"/>
  <c r="N30" i="1"/>
  <c r="M30" i="1"/>
  <c r="K31" i="1"/>
  <c r="J31" i="1"/>
  <c r="L31" i="1"/>
  <c r="N31" i="1"/>
  <c r="M31" i="1"/>
  <c r="K32" i="1"/>
  <c r="J32" i="1"/>
  <c r="L32" i="1"/>
  <c r="N32" i="1"/>
  <c r="M32" i="1"/>
  <c r="K33" i="1"/>
  <c r="J33" i="1"/>
  <c r="L33" i="1"/>
  <c r="N33" i="1"/>
  <c r="M33" i="1"/>
  <c r="K34" i="1"/>
  <c r="J34" i="1"/>
  <c r="L34" i="1"/>
  <c r="N34" i="1"/>
  <c r="M34" i="1"/>
  <c r="K35" i="1"/>
  <c r="J35" i="1"/>
  <c r="L35" i="1"/>
  <c r="N35" i="1"/>
  <c r="M35" i="1"/>
  <c r="K36" i="1"/>
  <c r="J36" i="1"/>
  <c r="L36" i="1"/>
  <c r="N36" i="1"/>
  <c r="M36" i="1"/>
  <c r="K37" i="1"/>
  <c r="J37" i="1"/>
  <c r="L37" i="1"/>
  <c r="N37" i="1"/>
  <c r="M37" i="1"/>
  <c r="K38" i="1"/>
  <c r="J38" i="1"/>
  <c r="L38" i="1"/>
  <c r="N38" i="1"/>
  <c r="M38" i="1"/>
  <c r="K39" i="1"/>
  <c r="J39" i="1"/>
  <c r="L39" i="1"/>
  <c r="N39" i="1"/>
  <c r="M39" i="1"/>
  <c r="K40" i="1"/>
  <c r="J40" i="1"/>
  <c r="L40" i="1"/>
  <c r="N40" i="1"/>
  <c r="M40" i="1"/>
  <c r="K41" i="1"/>
  <c r="J41" i="1"/>
  <c r="L41" i="1"/>
  <c r="N41" i="1"/>
  <c r="M41" i="1"/>
  <c r="K42" i="1"/>
  <c r="J42" i="1"/>
  <c r="L42" i="1"/>
  <c r="N42" i="1"/>
  <c r="M42" i="1"/>
  <c r="K43" i="1"/>
  <c r="J43" i="1"/>
  <c r="L43" i="1"/>
  <c r="N43" i="1"/>
  <c r="M43" i="1"/>
  <c r="K44" i="1"/>
  <c r="J44" i="1"/>
  <c r="L44" i="1"/>
  <c r="N44" i="1"/>
  <c r="M44" i="1"/>
  <c r="K45" i="1"/>
  <c r="J45" i="1"/>
  <c r="L45" i="1"/>
  <c r="N45" i="1"/>
  <c r="M45" i="1"/>
  <c r="K46" i="1"/>
  <c r="J46" i="1"/>
  <c r="L46" i="1"/>
  <c r="N46" i="1"/>
  <c r="M46" i="1"/>
  <c r="K47" i="1"/>
  <c r="J47" i="1"/>
  <c r="L47" i="1"/>
  <c r="N47" i="1"/>
  <c r="M47" i="1"/>
  <c r="K48" i="1"/>
  <c r="J48" i="1"/>
  <c r="L48" i="1"/>
  <c r="N48" i="1"/>
  <c r="M48" i="1"/>
  <c r="K49" i="1"/>
  <c r="J49" i="1"/>
  <c r="L49" i="1"/>
  <c r="N49" i="1"/>
  <c r="M49" i="1"/>
  <c r="K50" i="1"/>
  <c r="J50" i="1"/>
  <c r="L50" i="1"/>
  <c r="N50" i="1"/>
  <c r="M50" i="1"/>
  <c r="K51" i="1"/>
  <c r="J51" i="1"/>
  <c r="L51" i="1"/>
  <c r="N51" i="1"/>
  <c r="M51" i="1"/>
  <c r="K52" i="1"/>
  <c r="J52" i="1"/>
  <c r="L52" i="1"/>
  <c r="N52" i="1"/>
  <c r="M52" i="1"/>
  <c r="K53" i="1"/>
  <c r="J53" i="1"/>
  <c r="L53" i="1"/>
  <c r="N53" i="1"/>
  <c r="M53" i="1"/>
  <c r="K54" i="1"/>
  <c r="J54" i="1"/>
  <c r="L54" i="1"/>
  <c r="N54" i="1"/>
  <c r="M54" i="1"/>
  <c r="K55" i="1"/>
  <c r="J55" i="1"/>
  <c r="L55" i="1"/>
  <c r="N55" i="1"/>
  <c r="M55" i="1"/>
  <c r="K56" i="1"/>
  <c r="J56" i="1"/>
  <c r="L56" i="1"/>
  <c r="N56" i="1"/>
  <c r="M56" i="1"/>
  <c r="K57" i="1"/>
  <c r="J57" i="1"/>
  <c r="L57" i="1"/>
  <c r="N57" i="1"/>
  <c r="M57" i="1"/>
  <c r="K58" i="1"/>
  <c r="J58" i="1"/>
  <c r="L58" i="1"/>
  <c r="N58" i="1"/>
  <c r="M58" i="1"/>
  <c r="K59" i="1"/>
  <c r="J59" i="1"/>
  <c r="L59" i="1"/>
  <c r="N59" i="1"/>
  <c r="M59" i="1"/>
  <c r="K60" i="1"/>
  <c r="J60" i="1"/>
  <c r="L60" i="1"/>
  <c r="N60" i="1"/>
  <c r="M60" i="1"/>
  <c r="K61" i="1"/>
  <c r="J61" i="1"/>
  <c r="L61" i="1"/>
  <c r="N61" i="1"/>
  <c r="M61" i="1"/>
  <c r="K62" i="1"/>
  <c r="J62" i="1"/>
  <c r="L62" i="1"/>
  <c r="N62" i="1"/>
  <c r="M62" i="1"/>
  <c r="K63" i="1"/>
  <c r="J63" i="1"/>
  <c r="L63" i="1"/>
  <c r="N63" i="1"/>
  <c r="M63" i="1"/>
  <c r="K64" i="1"/>
  <c r="J64" i="1"/>
  <c r="L64" i="1"/>
  <c r="N64" i="1"/>
  <c r="M64" i="1"/>
  <c r="K65" i="1"/>
  <c r="J65" i="1"/>
  <c r="L65" i="1"/>
  <c r="N65" i="1"/>
  <c r="M65" i="1"/>
  <c r="K66" i="1"/>
  <c r="J66" i="1"/>
  <c r="L66" i="1"/>
  <c r="N66" i="1"/>
  <c r="M66" i="1"/>
  <c r="K67" i="1"/>
  <c r="J67" i="1"/>
  <c r="L67" i="1"/>
  <c r="N67" i="1"/>
  <c r="M67" i="1"/>
  <c r="K68" i="1"/>
  <c r="J68" i="1"/>
  <c r="L68" i="1"/>
  <c r="N68" i="1"/>
  <c r="M68" i="1"/>
  <c r="K69" i="1"/>
  <c r="J69" i="1"/>
  <c r="L69" i="1"/>
  <c r="N69" i="1"/>
  <c r="M69" i="1"/>
  <c r="K70" i="1"/>
  <c r="J70" i="1"/>
  <c r="L70" i="1"/>
  <c r="N70" i="1"/>
  <c r="M70" i="1"/>
  <c r="K71" i="1"/>
  <c r="J71" i="1"/>
  <c r="L71" i="1"/>
  <c r="N71" i="1"/>
  <c r="M71" i="1"/>
  <c r="K72" i="1"/>
  <c r="J72" i="1"/>
  <c r="L72" i="1"/>
  <c r="N72" i="1"/>
  <c r="M72" i="1"/>
  <c r="K73" i="1"/>
  <c r="J73" i="1"/>
  <c r="L73" i="1"/>
  <c r="N73" i="1"/>
  <c r="M73" i="1"/>
  <c r="K74" i="1"/>
  <c r="J74" i="1"/>
  <c r="L74" i="1"/>
  <c r="N74" i="1"/>
  <c r="M74" i="1"/>
  <c r="K75" i="1"/>
  <c r="J75" i="1"/>
  <c r="L75" i="1"/>
  <c r="N75" i="1"/>
  <c r="M75" i="1"/>
  <c r="K76" i="1"/>
  <c r="J76" i="1"/>
  <c r="L76" i="1"/>
  <c r="N76" i="1"/>
  <c r="M76" i="1"/>
  <c r="K77" i="1"/>
  <c r="J77" i="1"/>
  <c r="L77" i="1"/>
  <c r="N77" i="1"/>
  <c r="M77" i="1"/>
  <c r="K78" i="1"/>
  <c r="J78" i="1"/>
  <c r="L78" i="1"/>
  <c r="N78" i="1"/>
  <c r="M78" i="1"/>
  <c r="K79" i="1"/>
  <c r="J79" i="1"/>
  <c r="L79" i="1"/>
  <c r="N79" i="1"/>
  <c r="M79" i="1"/>
  <c r="K80" i="1"/>
  <c r="J80" i="1"/>
  <c r="L80" i="1"/>
  <c r="N80" i="1"/>
  <c r="M80" i="1"/>
  <c r="K81" i="1"/>
  <c r="J81" i="1"/>
  <c r="L81" i="1"/>
  <c r="N81" i="1"/>
  <c r="M81" i="1"/>
  <c r="K82" i="1"/>
  <c r="J82" i="1"/>
  <c r="L82" i="1"/>
  <c r="N82" i="1"/>
  <c r="M82" i="1"/>
  <c r="K83" i="1"/>
  <c r="J83" i="1"/>
  <c r="L83" i="1"/>
  <c r="N83" i="1"/>
  <c r="M83" i="1"/>
  <c r="K84" i="1"/>
  <c r="J84" i="1"/>
  <c r="L84" i="1"/>
  <c r="N84" i="1"/>
  <c r="M84" i="1"/>
  <c r="K85" i="1"/>
  <c r="J85" i="1"/>
  <c r="L85" i="1"/>
  <c r="N85" i="1"/>
  <c r="M85" i="1"/>
  <c r="K86" i="1"/>
  <c r="J86" i="1"/>
  <c r="L86" i="1"/>
  <c r="N86" i="1"/>
  <c r="M86" i="1"/>
  <c r="K87" i="1"/>
  <c r="J87" i="1"/>
  <c r="L87" i="1"/>
  <c r="N87" i="1"/>
  <c r="M87" i="1"/>
  <c r="K88" i="1"/>
  <c r="J88" i="1"/>
  <c r="L88" i="1"/>
  <c r="N88" i="1"/>
  <c r="M88" i="1"/>
  <c r="K89" i="1"/>
  <c r="J89" i="1"/>
  <c r="L89" i="1"/>
  <c r="N89" i="1"/>
  <c r="M89" i="1"/>
  <c r="K90" i="1"/>
  <c r="J90" i="1"/>
  <c r="L90" i="1"/>
  <c r="N90" i="1"/>
  <c r="M90" i="1"/>
  <c r="K91" i="1"/>
  <c r="J91" i="1"/>
  <c r="L91" i="1"/>
  <c r="N91" i="1"/>
  <c r="M91" i="1"/>
  <c r="K92" i="1"/>
  <c r="J92" i="1"/>
  <c r="L92" i="1"/>
  <c r="N92" i="1"/>
  <c r="M92" i="1"/>
  <c r="K93" i="1"/>
  <c r="J93" i="1"/>
  <c r="L93" i="1"/>
  <c r="N93" i="1"/>
  <c r="M93" i="1"/>
  <c r="K94" i="1"/>
  <c r="J94" i="1"/>
  <c r="L94" i="1"/>
  <c r="N94" i="1"/>
  <c r="M94" i="1"/>
  <c r="K95" i="1"/>
  <c r="J95" i="1"/>
  <c r="L95" i="1"/>
  <c r="N95" i="1"/>
  <c r="M95" i="1"/>
  <c r="K96" i="1"/>
  <c r="J96" i="1"/>
  <c r="L96" i="1"/>
  <c r="N96" i="1"/>
  <c r="M96" i="1"/>
  <c r="K97" i="1"/>
  <c r="J97" i="1"/>
  <c r="L97" i="1"/>
  <c r="N97" i="1"/>
  <c r="M97" i="1"/>
  <c r="K98" i="1"/>
  <c r="N98" i="1"/>
  <c r="J98" i="1"/>
  <c r="L98" i="1"/>
  <c r="M98" i="1"/>
  <c r="AF12" i="1"/>
  <c r="AD12" i="1"/>
  <c r="AC4" i="1"/>
  <c r="W4" i="1"/>
  <c r="Q4" i="1"/>
  <c r="K4" i="1"/>
  <c r="AC7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D72" i="4"/>
  <c r="AB73" i="4"/>
  <c r="AD73" i="4"/>
  <c r="AB74" i="4"/>
  <c r="AD74" i="4"/>
  <c r="AB75" i="4"/>
  <c r="AD75" i="4"/>
  <c r="AB76" i="4"/>
  <c r="AD76" i="4"/>
  <c r="AB77" i="4"/>
  <c r="AD77" i="4"/>
  <c r="AB78" i="4"/>
  <c r="AD78" i="4"/>
  <c r="AB79" i="4"/>
  <c r="AD79" i="4"/>
  <c r="AB80" i="4"/>
  <c r="AD80" i="4"/>
  <c r="AB81" i="4"/>
  <c r="AD81" i="4"/>
  <c r="AB82" i="4"/>
  <c r="AD82" i="4"/>
  <c r="AB83" i="4"/>
  <c r="AD83" i="4"/>
  <c r="AB84" i="4"/>
  <c r="AD84" i="4"/>
  <c r="AB85" i="4"/>
  <c r="AD85" i="4"/>
  <c r="AB86" i="4"/>
  <c r="AD86" i="4"/>
  <c r="AB87" i="4"/>
  <c r="AD87" i="4"/>
  <c r="AB88" i="4"/>
  <c r="AD88" i="4"/>
  <c r="AB89" i="4"/>
  <c r="AD89" i="4"/>
  <c r="AB90" i="4"/>
  <c r="AD90" i="4"/>
  <c r="AB91" i="4"/>
  <c r="AD91" i="4"/>
  <c r="AB92" i="4"/>
  <c r="AD92" i="4"/>
  <c r="AB93" i="4"/>
  <c r="AD93" i="4"/>
  <c r="AB94" i="4"/>
  <c r="AD94" i="4"/>
  <c r="AB95" i="4"/>
  <c r="AD95" i="4"/>
  <c r="AB96" i="4"/>
  <c r="AD96" i="4"/>
  <c r="AB97" i="4"/>
  <c r="AD97" i="4"/>
  <c r="AB98" i="4"/>
  <c r="AD98" i="4"/>
  <c r="N4" i="4"/>
  <c r="T4" i="4"/>
  <c r="Z4" i="4"/>
  <c r="AF4" i="4"/>
  <c r="AC3" i="4"/>
  <c r="AC12" i="4"/>
  <c r="AC13" i="4"/>
  <c r="N3" i="4"/>
  <c r="T3" i="4"/>
  <c r="Z3" i="4"/>
  <c r="AF3" i="4"/>
  <c r="AC6" i="4"/>
  <c r="AF13" i="4"/>
  <c r="AD13" i="4"/>
  <c r="AE13" i="4"/>
  <c r="AC14" i="4"/>
  <c r="AF14" i="4"/>
  <c r="AD14" i="4"/>
  <c r="AE14" i="4"/>
  <c r="AC15" i="4"/>
  <c r="AF15" i="4"/>
  <c r="AD15" i="4"/>
  <c r="AE15" i="4"/>
  <c r="AC16" i="4"/>
  <c r="AF16" i="4"/>
  <c r="AD16" i="4"/>
  <c r="AE16" i="4"/>
  <c r="AC17" i="4"/>
  <c r="AF17" i="4"/>
  <c r="AD17" i="4"/>
  <c r="AE17" i="4"/>
  <c r="AC18" i="4"/>
  <c r="AF18" i="4"/>
  <c r="AD18" i="4"/>
  <c r="AE18" i="4"/>
  <c r="AC19" i="4"/>
  <c r="AF19" i="4"/>
  <c r="AD19" i="4"/>
  <c r="AE19" i="4"/>
  <c r="AC20" i="4"/>
  <c r="AF20" i="4"/>
  <c r="AD20" i="4"/>
  <c r="AE20" i="4"/>
  <c r="AC21" i="4"/>
  <c r="AF21" i="4"/>
  <c r="AD21" i="4"/>
  <c r="AE21" i="4"/>
  <c r="AC22" i="4"/>
  <c r="AF22" i="4"/>
  <c r="AD22" i="4"/>
  <c r="AE22" i="4"/>
  <c r="AC23" i="4"/>
  <c r="AF23" i="4"/>
  <c r="AD23" i="4"/>
  <c r="AE23" i="4"/>
  <c r="AC24" i="4"/>
  <c r="AF24" i="4"/>
  <c r="AD24" i="4"/>
  <c r="AE24" i="4"/>
  <c r="AC25" i="4"/>
  <c r="AF25" i="4"/>
  <c r="AD25" i="4"/>
  <c r="AE25" i="4"/>
  <c r="AC26" i="4"/>
  <c r="AF26" i="4"/>
  <c r="AD26" i="4"/>
  <c r="AE26" i="4"/>
  <c r="AC27" i="4"/>
  <c r="AF27" i="4"/>
  <c r="AD27" i="4"/>
  <c r="AE27" i="4"/>
  <c r="AC28" i="4"/>
  <c r="AF28" i="4"/>
  <c r="AD28" i="4"/>
  <c r="AE28" i="4"/>
  <c r="AC29" i="4"/>
  <c r="AF29" i="4"/>
  <c r="AD29" i="4"/>
  <c r="AE29" i="4"/>
  <c r="AC30" i="4"/>
  <c r="AF30" i="4"/>
  <c r="AD30" i="4"/>
  <c r="AE30" i="4"/>
  <c r="AC31" i="4"/>
  <c r="AF31" i="4"/>
  <c r="AD31" i="4"/>
  <c r="AE31" i="4"/>
  <c r="AC32" i="4"/>
  <c r="AF32" i="4"/>
  <c r="AD32" i="4"/>
  <c r="AE32" i="4"/>
  <c r="AC33" i="4"/>
  <c r="AF33" i="4"/>
  <c r="AD33" i="4"/>
  <c r="AE33" i="4"/>
  <c r="AC34" i="4"/>
  <c r="AF34" i="4"/>
  <c r="AD34" i="4"/>
  <c r="AE34" i="4"/>
  <c r="AC35" i="4"/>
  <c r="AF35" i="4"/>
  <c r="AD35" i="4"/>
  <c r="AE35" i="4"/>
  <c r="AC36" i="4"/>
  <c r="AF36" i="4"/>
  <c r="AD36" i="4"/>
  <c r="AE36" i="4"/>
  <c r="AC37" i="4"/>
  <c r="AF37" i="4"/>
  <c r="AD37" i="4"/>
  <c r="AE37" i="4"/>
  <c r="AC38" i="4"/>
  <c r="AF38" i="4"/>
  <c r="AD38" i="4"/>
  <c r="AE38" i="4"/>
  <c r="AC39" i="4"/>
  <c r="AF39" i="4"/>
  <c r="AD39" i="4"/>
  <c r="AE39" i="4"/>
  <c r="AC40" i="4"/>
  <c r="AF40" i="4"/>
  <c r="AD40" i="4"/>
  <c r="AE40" i="4"/>
  <c r="AC41" i="4"/>
  <c r="AF41" i="4"/>
  <c r="AD41" i="4"/>
  <c r="AE41" i="4"/>
  <c r="AC42" i="4"/>
  <c r="AF42" i="4"/>
  <c r="AD42" i="4"/>
  <c r="AE42" i="4"/>
  <c r="AC43" i="4"/>
  <c r="AF43" i="4"/>
  <c r="AD43" i="4"/>
  <c r="AE43" i="4"/>
  <c r="AC44" i="4"/>
  <c r="AF44" i="4"/>
  <c r="AD44" i="4"/>
  <c r="AE44" i="4"/>
  <c r="AC45" i="4"/>
  <c r="AF45" i="4"/>
  <c r="AD45" i="4"/>
  <c r="AE45" i="4"/>
  <c r="AC46" i="4"/>
  <c r="AF46" i="4"/>
  <c r="AD46" i="4"/>
  <c r="AE46" i="4"/>
  <c r="AC47" i="4"/>
  <c r="AF47" i="4"/>
  <c r="AD47" i="4"/>
  <c r="AE47" i="4"/>
  <c r="AC48" i="4"/>
  <c r="AF48" i="4"/>
  <c r="AD48" i="4"/>
  <c r="AE48" i="4"/>
  <c r="AC49" i="4"/>
  <c r="AF49" i="4"/>
  <c r="AD49" i="4"/>
  <c r="AE49" i="4"/>
  <c r="AC50" i="4"/>
  <c r="AF50" i="4"/>
  <c r="AD50" i="4"/>
  <c r="AE50" i="4"/>
  <c r="AC51" i="4"/>
  <c r="AF51" i="4"/>
  <c r="AD51" i="4"/>
  <c r="AE51" i="4"/>
  <c r="AC52" i="4"/>
  <c r="AF52" i="4"/>
  <c r="AD52" i="4"/>
  <c r="AE52" i="4"/>
  <c r="AC53" i="4"/>
  <c r="AF53" i="4"/>
  <c r="AD53" i="4"/>
  <c r="AE53" i="4"/>
  <c r="AC54" i="4"/>
  <c r="AF54" i="4"/>
  <c r="AD54" i="4"/>
  <c r="AE54" i="4"/>
  <c r="AC55" i="4"/>
  <c r="AF55" i="4"/>
  <c r="AD55" i="4"/>
  <c r="AE55" i="4"/>
  <c r="AC56" i="4"/>
  <c r="AF56" i="4"/>
  <c r="AD56" i="4"/>
  <c r="AE56" i="4"/>
  <c r="AC57" i="4"/>
  <c r="AF57" i="4"/>
  <c r="AD57" i="4"/>
  <c r="AE57" i="4"/>
  <c r="AC58" i="4"/>
  <c r="AF58" i="4"/>
  <c r="AD58" i="4"/>
  <c r="AE58" i="4"/>
  <c r="AC59" i="4"/>
  <c r="AF59" i="4"/>
  <c r="AD59" i="4"/>
  <c r="AE59" i="4"/>
  <c r="AC60" i="4"/>
  <c r="AF60" i="4"/>
  <c r="AD60" i="4"/>
  <c r="AE60" i="4"/>
  <c r="AC61" i="4"/>
  <c r="AF61" i="4"/>
  <c r="AD61" i="4"/>
  <c r="AE61" i="4"/>
  <c r="AC62" i="4"/>
  <c r="AF62" i="4"/>
  <c r="AD62" i="4"/>
  <c r="AE62" i="4"/>
  <c r="AC63" i="4"/>
  <c r="AF63" i="4"/>
  <c r="AD63" i="4"/>
  <c r="AE63" i="4"/>
  <c r="AC64" i="4"/>
  <c r="AF64" i="4"/>
  <c r="AD64" i="4"/>
  <c r="AE64" i="4"/>
  <c r="AC65" i="4"/>
  <c r="AF65" i="4"/>
  <c r="AD65" i="4"/>
  <c r="AE65" i="4"/>
  <c r="AC66" i="4"/>
  <c r="AF66" i="4"/>
  <c r="AD66" i="4"/>
  <c r="AE66" i="4"/>
  <c r="AC67" i="4"/>
  <c r="AF67" i="4"/>
  <c r="AD67" i="4"/>
  <c r="AE67" i="4"/>
  <c r="AC68" i="4"/>
  <c r="AF68" i="4"/>
  <c r="AD68" i="4"/>
  <c r="AE68" i="4"/>
  <c r="AC69" i="4"/>
  <c r="AF69" i="4"/>
  <c r="AD69" i="4"/>
  <c r="AE69" i="4"/>
  <c r="AC70" i="4"/>
  <c r="AF70" i="4"/>
  <c r="AD70" i="4"/>
  <c r="AE70" i="4"/>
  <c r="AC71" i="4"/>
  <c r="AF71" i="4"/>
  <c r="AD71" i="4"/>
  <c r="AE71" i="4"/>
  <c r="AC72" i="4"/>
  <c r="AF72" i="4"/>
  <c r="AE72" i="4"/>
  <c r="AC73" i="4"/>
  <c r="AF73" i="4"/>
  <c r="AE73" i="4"/>
  <c r="AC74" i="4"/>
  <c r="AF74" i="4"/>
  <c r="AE74" i="4"/>
  <c r="AC75" i="4"/>
  <c r="AF75" i="4"/>
  <c r="AE75" i="4"/>
  <c r="AC76" i="4"/>
  <c r="AF76" i="4"/>
  <c r="AE76" i="4"/>
  <c r="AC77" i="4"/>
  <c r="AF77" i="4"/>
  <c r="AE77" i="4"/>
  <c r="AC78" i="4"/>
  <c r="AF78" i="4"/>
  <c r="AE78" i="4"/>
  <c r="AC79" i="4"/>
  <c r="AF79" i="4"/>
  <c r="AE79" i="4"/>
  <c r="AC80" i="4"/>
  <c r="AF80" i="4"/>
  <c r="AE80" i="4"/>
  <c r="AC81" i="4"/>
  <c r="AF81" i="4"/>
  <c r="AE81" i="4"/>
  <c r="AC82" i="4"/>
  <c r="AF82" i="4"/>
  <c r="AE82" i="4"/>
  <c r="AC83" i="4"/>
  <c r="AF83" i="4"/>
  <c r="AE83" i="4"/>
  <c r="AC84" i="4"/>
  <c r="AF84" i="4"/>
  <c r="AE84" i="4"/>
  <c r="AC85" i="4"/>
  <c r="AF85" i="4"/>
  <c r="AE85" i="4"/>
  <c r="AC86" i="4"/>
  <c r="AF86" i="4"/>
  <c r="AE86" i="4"/>
  <c r="AC87" i="4"/>
  <c r="AF87" i="4"/>
  <c r="AE87" i="4"/>
  <c r="AC88" i="4"/>
  <c r="AF88" i="4"/>
  <c r="AE88" i="4"/>
  <c r="AC89" i="4"/>
  <c r="AF89" i="4"/>
  <c r="AE89" i="4"/>
  <c r="AC90" i="4"/>
  <c r="AF90" i="4"/>
  <c r="AE90" i="4"/>
  <c r="AC91" i="4"/>
  <c r="AF91" i="4"/>
  <c r="AE91" i="4"/>
  <c r="AC92" i="4"/>
  <c r="AF92" i="4"/>
  <c r="AE92" i="4"/>
  <c r="AC93" i="4"/>
  <c r="AF93" i="4"/>
  <c r="AE93" i="4"/>
  <c r="AC94" i="4"/>
  <c r="AF94" i="4"/>
  <c r="AE94" i="4"/>
  <c r="AC95" i="4"/>
  <c r="AF95" i="4"/>
  <c r="AE95" i="4"/>
  <c r="AC96" i="4"/>
  <c r="AF96" i="4"/>
  <c r="AE96" i="4"/>
  <c r="AC97" i="4"/>
  <c r="AF97" i="4"/>
  <c r="AE97" i="4"/>
  <c r="AC98" i="4"/>
  <c r="AF98" i="4"/>
  <c r="AF12" i="4"/>
  <c r="AD12" i="4"/>
  <c r="W3" i="4"/>
  <c r="W12" i="4"/>
  <c r="W7" i="4"/>
  <c r="W6" i="4"/>
  <c r="X12" i="4"/>
  <c r="Z12" i="4"/>
  <c r="Y12" i="4"/>
  <c r="W13" i="4"/>
  <c r="Z13" i="4"/>
  <c r="V13" i="4"/>
  <c r="X13" i="4"/>
  <c r="Y13" i="4"/>
  <c r="W14" i="4"/>
  <c r="Z14" i="4"/>
  <c r="V14" i="4"/>
  <c r="X14" i="4"/>
  <c r="Y14" i="4"/>
  <c r="W15" i="4"/>
  <c r="Z15" i="4"/>
  <c r="V15" i="4"/>
  <c r="X15" i="4"/>
  <c r="Y15" i="4"/>
  <c r="W16" i="4"/>
  <c r="Z16" i="4"/>
  <c r="V16" i="4"/>
  <c r="X16" i="4"/>
  <c r="Y16" i="4"/>
  <c r="W17" i="4"/>
  <c r="Z17" i="4"/>
  <c r="V17" i="4"/>
  <c r="X17" i="4"/>
  <c r="Y17" i="4"/>
  <c r="W18" i="4"/>
  <c r="Z18" i="4"/>
  <c r="V18" i="4"/>
  <c r="X18" i="4"/>
  <c r="Y18" i="4"/>
  <c r="W19" i="4"/>
  <c r="Z19" i="4"/>
  <c r="V19" i="4"/>
  <c r="X19" i="4"/>
  <c r="Y19" i="4"/>
  <c r="W20" i="4"/>
  <c r="Z20" i="4"/>
  <c r="V20" i="4"/>
  <c r="X20" i="4"/>
  <c r="Y20" i="4"/>
  <c r="W21" i="4"/>
  <c r="Z21" i="4"/>
  <c r="V21" i="4"/>
  <c r="X21" i="4"/>
  <c r="Y21" i="4"/>
  <c r="W22" i="4"/>
  <c r="Z22" i="4"/>
  <c r="V22" i="4"/>
  <c r="X22" i="4"/>
  <c r="Y22" i="4"/>
  <c r="W23" i="4"/>
  <c r="Z23" i="4"/>
  <c r="V23" i="4"/>
  <c r="X23" i="4"/>
  <c r="Y23" i="4"/>
  <c r="W24" i="4"/>
  <c r="Z24" i="4"/>
  <c r="V24" i="4"/>
  <c r="X24" i="4"/>
  <c r="Y24" i="4"/>
  <c r="W25" i="4"/>
  <c r="Z25" i="4"/>
  <c r="V25" i="4"/>
  <c r="X25" i="4"/>
  <c r="Y25" i="4"/>
  <c r="W26" i="4"/>
  <c r="Z26" i="4"/>
  <c r="V26" i="4"/>
  <c r="X26" i="4"/>
  <c r="Y26" i="4"/>
  <c r="W27" i="4"/>
  <c r="Z27" i="4"/>
  <c r="V27" i="4"/>
  <c r="X27" i="4"/>
  <c r="Y27" i="4"/>
  <c r="W28" i="4"/>
  <c r="Z28" i="4"/>
  <c r="V28" i="4"/>
  <c r="X28" i="4"/>
  <c r="Y28" i="4"/>
  <c r="W29" i="4"/>
  <c r="Z29" i="4"/>
  <c r="V29" i="4"/>
  <c r="X29" i="4"/>
  <c r="Y29" i="4"/>
  <c r="W30" i="4"/>
  <c r="Z30" i="4"/>
  <c r="V30" i="4"/>
  <c r="X30" i="4"/>
  <c r="Y30" i="4"/>
  <c r="W31" i="4"/>
  <c r="Z31" i="4"/>
  <c r="V31" i="4"/>
  <c r="X31" i="4"/>
  <c r="Y31" i="4"/>
  <c r="W32" i="4"/>
  <c r="Z32" i="4"/>
  <c r="V32" i="4"/>
  <c r="X32" i="4"/>
  <c r="Y32" i="4"/>
  <c r="W33" i="4"/>
  <c r="Z33" i="4"/>
  <c r="V33" i="4"/>
  <c r="X33" i="4"/>
  <c r="Y33" i="4"/>
  <c r="W34" i="4"/>
  <c r="Z34" i="4"/>
  <c r="V34" i="4"/>
  <c r="X34" i="4"/>
  <c r="Y34" i="4"/>
  <c r="W35" i="4"/>
  <c r="Z35" i="4"/>
  <c r="V35" i="4"/>
  <c r="X35" i="4"/>
  <c r="Y35" i="4"/>
  <c r="W36" i="4"/>
  <c r="Z36" i="4"/>
  <c r="V36" i="4"/>
  <c r="X36" i="4"/>
  <c r="Y36" i="4"/>
  <c r="W37" i="4"/>
  <c r="Z37" i="4"/>
  <c r="V37" i="4"/>
  <c r="X37" i="4"/>
  <c r="Y37" i="4"/>
  <c r="W38" i="4"/>
  <c r="Z38" i="4"/>
  <c r="V38" i="4"/>
  <c r="X38" i="4"/>
  <c r="Y38" i="4"/>
  <c r="W39" i="4"/>
  <c r="Z39" i="4"/>
  <c r="V39" i="4"/>
  <c r="X39" i="4"/>
  <c r="Y39" i="4"/>
  <c r="W40" i="4"/>
  <c r="Z40" i="4"/>
  <c r="V40" i="4"/>
  <c r="X40" i="4"/>
  <c r="Y40" i="4"/>
  <c r="W41" i="4"/>
  <c r="Z41" i="4"/>
  <c r="V41" i="4"/>
  <c r="X41" i="4"/>
  <c r="Y41" i="4"/>
  <c r="W42" i="4"/>
  <c r="Z42" i="4"/>
  <c r="V42" i="4"/>
  <c r="X42" i="4"/>
  <c r="Y42" i="4"/>
  <c r="W43" i="4"/>
  <c r="Z43" i="4"/>
  <c r="V43" i="4"/>
  <c r="X43" i="4"/>
  <c r="Y43" i="4"/>
  <c r="W44" i="4"/>
  <c r="Z44" i="4"/>
  <c r="V44" i="4"/>
  <c r="X44" i="4"/>
  <c r="Y44" i="4"/>
  <c r="W45" i="4"/>
  <c r="Z45" i="4"/>
  <c r="V45" i="4"/>
  <c r="X45" i="4"/>
  <c r="Y45" i="4"/>
  <c r="W46" i="4"/>
  <c r="Z46" i="4"/>
  <c r="V46" i="4"/>
  <c r="X46" i="4"/>
  <c r="Y46" i="4"/>
  <c r="W47" i="4"/>
  <c r="Z47" i="4"/>
  <c r="V47" i="4"/>
  <c r="X47" i="4"/>
  <c r="Y47" i="4"/>
  <c r="W48" i="4"/>
  <c r="Z48" i="4"/>
  <c r="V48" i="4"/>
  <c r="X48" i="4"/>
  <c r="Y48" i="4"/>
  <c r="W49" i="4"/>
  <c r="Z49" i="4"/>
  <c r="V49" i="4"/>
  <c r="X49" i="4"/>
  <c r="Y49" i="4"/>
  <c r="W50" i="4"/>
  <c r="Z50" i="4"/>
  <c r="V50" i="4"/>
  <c r="X50" i="4"/>
  <c r="Y50" i="4"/>
  <c r="W51" i="4"/>
  <c r="Z51" i="4"/>
  <c r="V51" i="4"/>
  <c r="X51" i="4"/>
  <c r="Y51" i="4"/>
  <c r="W52" i="4"/>
  <c r="Z52" i="4"/>
  <c r="V52" i="4"/>
  <c r="X52" i="4"/>
  <c r="Y52" i="4"/>
  <c r="W53" i="4"/>
  <c r="Z53" i="4"/>
  <c r="V53" i="4"/>
  <c r="X53" i="4"/>
  <c r="Y53" i="4"/>
  <c r="W54" i="4"/>
  <c r="Z54" i="4"/>
  <c r="V54" i="4"/>
  <c r="X54" i="4"/>
  <c r="Y54" i="4"/>
  <c r="W55" i="4"/>
  <c r="Z55" i="4"/>
  <c r="V55" i="4"/>
  <c r="X55" i="4"/>
  <c r="Y55" i="4"/>
  <c r="W56" i="4"/>
  <c r="Z56" i="4"/>
  <c r="V56" i="4"/>
  <c r="X56" i="4"/>
  <c r="Y56" i="4"/>
  <c r="W57" i="4"/>
  <c r="Z57" i="4"/>
  <c r="V57" i="4"/>
  <c r="X57" i="4"/>
  <c r="Y57" i="4"/>
  <c r="W58" i="4"/>
  <c r="Z58" i="4"/>
  <c r="V58" i="4"/>
  <c r="X58" i="4"/>
  <c r="Y58" i="4"/>
  <c r="W59" i="4"/>
  <c r="Z59" i="4"/>
  <c r="V59" i="4"/>
  <c r="X59" i="4"/>
  <c r="Y59" i="4"/>
  <c r="W60" i="4"/>
  <c r="Z60" i="4"/>
  <c r="V60" i="4"/>
  <c r="X60" i="4"/>
  <c r="Y60" i="4"/>
  <c r="W61" i="4"/>
  <c r="Z61" i="4"/>
  <c r="V61" i="4"/>
  <c r="X61" i="4"/>
  <c r="Y61" i="4"/>
  <c r="W62" i="4"/>
  <c r="Z62" i="4"/>
  <c r="V62" i="4"/>
  <c r="X62" i="4"/>
  <c r="Y62" i="4"/>
  <c r="W63" i="4"/>
  <c r="Z63" i="4"/>
  <c r="V63" i="4"/>
  <c r="X63" i="4"/>
  <c r="Y63" i="4"/>
  <c r="W64" i="4"/>
  <c r="Z64" i="4"/>
  <c r="V64" i="4"/>
  <c r="X64" i="4"/>
  <c r="Y64" i="4"/>
  <c r="W65" i="4"/>
  <c r="Z65" i="4"/>
  <c r="V65" i="4"/>
  <c r="X65" i="4"/>
  <c r="Y65" i="4"/>
  <c r="W66" i="4"/>
  <c r="Z66" i="4"/>
  <c r="V66" i="4"/>
  <c r="X66" i="4"/>
  <c r="Y66" i="4"/>
  <c r="W67" i="4"/>
  <c r="Z67" i="4"/>
  <c r="V67" i="4"/>
  <c r="X67" i="4"/>
  <c r="Y67" i="4"/>
  <c r="W68" i="4"/>
  <c r="Z68" i="4"/>
  <c r="V68" i="4"/>
  <c r="X68" i="4"/>
  <c r="Y68" i="4"/>
  <c r="W69" i="4"/>
  <c r="Z69" i="4"/>
  <c r="V69" i="4"/>
  <c r="X69" i="4"/>
  <c r="Y69" i="4"/>
  <c r="W70" i="4"/>
  <c r="Z70" i="4"/>
  <c r="V70" i="4"/>
  <c r="X70" i="4"/>
  <c r="Y70" i="4"/>
  <c r="W71" i="4"/>
  <c r="Z71" i="4"/>
  <c r="V71" i="4"/>
  <c r="X71" i="4"/>
  <c r="Y71" i="4"/>
  <c r="W72" i="4"/>
  <c r="Z72" i="4"/>
  <c r="V72" i="4"/>
  <c r="X72" i="4"/>
  <c r="Y72" i="4"/>
  <c r="W73" i="4"/>
  <c r="Z73" i="4"/>
  <c r="V73" i="4"/>
  <c r="X73" i="4"/>
  <c r="Y73" i="4"/>
  <c r="W74" i="4"/>
  <c r="Z74" i="4"/>
  <c r="V74" i="4"/>
  <c r="X74" i="4"/>
  <c r="Y74" i="4"/>
  <c r="W75" i="4"/>
  <c r="Z75" i="4"/>
  <c r="V75" i="4"/>
  <c r="X75" i="4"/>
  <c r="Y75" i="4"/>
  <c r="W76" i="4"/>
  <c r="Z76" i="4"/>
  <c r="V76" i="4"/>
  <c r="X76" i="4"/>
  <c r="Y76" i="4"/>
  <c r="W77" i="4"/>
  <c r="Z77" i="4"/>
  <c r="V77" i="4"/>
  <c r="X77" i="4"/>
  <c r="Y77" i="4"/>
  <c r="W78" i="4"/>
  <c r="Z78" i="4"/>
  <c r="V78" i="4"/>
  <c r="X78" i="4"/>
  <c r="Y78" i="4"/>
  <c r="W79" i="4"/>
  <c r="Z79" i="4"/>
  <c r="V79" i="4"/>
  <c r="X79" i="4"/>
  <c r="Y79" i="4"/>
  <c r="W80" i="4"/>
  <c r="Z80" i="4"/>
  <c r="V80" i="4"/>
  <c r="X80" i="4"/>
  <c r="Y80" i="4"/>
  <c r="W81" i="4"/>
  <c r="Z81" i="4"/>
  <c r="V81" i="4"/>
  <c r="X81" i="4"/>
  <c r="Y81" i="4"/>
  <c r="W82" i="4"/>
  <c r="Z82" i="4"/>
  <c r="V82" i="4"/>
  <c r="X82" i="4"/>
  <c r="Y82" i="4"/>
  <c r="W83" i="4"/>
  <c r="Z83" i="4"/>
  <c r="V83" i="4"/>
  <c r="X83" i="4"/>
  <c r="Y83" i="4"/>
  <c r="W84" i="4"/>
  <c r="Z84" i="4"/>
  <c r="V84" i="4"/>
  <c r="X84" i="4"/>
  <c r="Y84" i="4"/>
  <c r="W85" i="4"/>
  <c r="Z85" i="4"/>
  <c r="V85" i="4"/>
  <c r="X85" i="4"/>
  <c r="Y85" i="4"/>
  <c r="W86" i="4"/>
  <c r="Z86" i="4"/>
  <c r="V86" i="4"/>
  <c r="X86" i="4"/>
  <c r="Y86" i="4"/>
  <c r="W87" i="4"/>
  <c r="Z87" i="4"/>
  <c r="V87" i="4"/>
  <c r="X87" i="4"/>
  <c r="Y87" i="4"/>
  <c r="W88" i="4"/>
  <c r="Z88" i="4"/>
  <c r="V88" i="4"/>
  <c r="X88" i="4"/>
  <c r="Y88" i="4"/>
  <c r="W89" i="4"/>
  <c r="Z89" i="4"/>
  <c r="V89" i="4"/>
  <c r="X89" i="4"/>
  <c r="Y89" i="4"/>
  <c r="W90" i="4"/>
  <c r="Z90" i="4"/>
  <c r="V90" i="4"/>
  <c r="X90" i="4"/>
  <c r="Y90" i="4"/>
  <c r="W91" i="4"/>
  <c r="Z91" i="4"/>
  <c r="V91" i="4"/>
  <c r="X91" i="4"/>
  <c r="Y91" i="4"/>
  <c r="W92" i="4"/>
  <c r="Z92" i="4"/>
  <c r="V92" i="4"/>
  <c r="X92" i="4"/>
  <c r="Y92" i="4"/>
  <c r="W93" i="4"/>
  <c r="Z93" i="4"/>
  <c r="V93" i="4"/>
  <c r="X93" i="4"/>
  <c r="Y93" i="4"/>
  <c r="W94" i="4"/>
  <c r="Z94" i="4"/>
  <c r="V94" i="4"/>
  <c r="X94" i="4"/>
  <c r="Y94" i="4"/>
  <c r="W95" i="4"/>
  <c r="Z95" i="4"/>
  <c r="V95" i="4"/>
  <c r="X95" i="4"/>
  <c r="Y95" i="4"/>
  <c r="W96" i="4"/>
  <c r="Z96" i="4"/>
  <c r="V96" i="4"/>
  <c r="X96" i="4"/>
  <c r="Y96" i="4"/>
  <c r="W97" i="4"/>
  <c r="Z97" i="4"/>
  <c r="V97" i="4"/>
  <c r="X97" i="4"/>
  <c r="Y97" i="4"/>
  <c r="W98" i="4"/>
  <c r="Z98" i="4"/>
  <c r="V98" i="4"/>
  <c r="X98" i="4"/>
  <c r="Q3" i="4"/>
  <c r="Q12" i="4"/>
  <c r="Q7" i="4"/>
  <c r="Q6" i="4"/>
  <c r="R12" i="4"/>
  <c r="T12" i="4"/>
  <c r="S12" i="4"/>
  <c r="Q13" i="4"/>
  <c r="T13" i="4"/>
  <c r="P13" i="4"/>
  <c r="R13" i="4"/>
  <c r="S13" i="4"/>
  <c r="Q14" i="4"/>
  <c r="T14" i="4"/>
  <c r="P14" i="4"/>
  <c r="R14" i="4"/>
  <c r="S14" i="4"/>
  <c r="Q15" i="4"/>
  <c r="T15" i="4"/>
  <c r="P15" i="4"/>
  <c r="R15" i="4"/>
  <c r="S15" i="4"/>
  <c r="Q16" i="4"/>
  <c r="T16" i="4"/>
  <c r="P16" i="4"/>
  <c r="R16" i="4"/>
  <c r="S16" i="4"/>
  <c r="Q17" i="4"/>
  <c r="T17" i="4"/>
  <c r="P17" i="4"/>
  <c r="R17" i="4"/>
  <c r="S17" i="4"/>
  <c r="Q18" i="4"/>
  <c r="T18" i="4"/>
  <c r="P18" i="4"/>
  <c r="R18" i="4"/>
  <c r="S18" i="4"/>
  <c r="Q19" i="4"/>
  <c r="T19" i="4"/>
  <c r="P19" i="4"/>
  <c r="R19" i="4"/>
  <c r="S19" i="4"/>
  <c r="Q20" i="4"/>
  <c r="T20" i="4"/>
  <c r="P20" i="4"/>
  <c r="R20" i="4"/>
  <c r="S20" i="4"/>
  <c r="Q21" i="4"/>
  <c r="T21" i="4"/>
  <c r="P21" i="4"/>
  <c r="R21" i="4"/>
  <c r="S21" i="4"/>
  <c r="Q22" i="4"/>
  <c r="T22" i="4"/>
  <c r="P22" i="4"/>
  <c r="R22" i="4"/>
  <c r="S22" i="4"/>
  <c r="Q23" i="4"/>
  <c r="T23" i="4"/>
  <c r="P23" i="4"/>
  <c r="R23" i="4"/>
  <c r="S23" i="4"/>
  <c r="Q24" i="4"/>
  <c r="T24" i="4"/>
  <c r="P24" i="4"/>
  <c r="R24" i="4"/>
  <c r="S24" i="4"/>
  <c r="Q25" i="4"/>
  <c r="T25" i="4"/>
  <c r="P25" i="4"/>
  <c r="R25" i="4"/>
  <c r="S25" i="4"/>
  <c r="Q26" i="4"/>
  <c r="T26" i="4"/>
  <c r="P26" i="4"/>
  <c r="R26" i="4"/>
  <c r="S26" i="4"/>
  <c r="Q27" i="4"/>
  <c r="T27" i="4"/>
  <c r="P27" i="4"/>
  <c r="R27" i="4"/>
  <c r="S27" i="4"/>
  <c r="Q28" i="4"/>
  <c r="T28" i="4"/>
  <c r="P28" i="4"/>
  <c r="R28" i="4"/>
  <c r="S28" i="4"/>
  <c r="Q29" i="4"/>
  <c r="T29" i="4"/>
  <c r="P29" i="4"/>
  <c r="R29" i="4"/>
  <c r="S29" i="4"/>
  <c r="Q30" i="4"/>
  <c r="T30" i="4"/>
  <c r="P30" i="4"/>
  <c r="R30" i="4"/>
  <c r="S30" i="4"/>
  <c r="Q31" i="4"/>
  <c r="T31" i="4"/>
  <c r="P31" i="4"/>
  <c r="R31" i="4"/>
  <c r="S31" i="4"/>
  <c r="Q32" i="4"/>
  <c r="T32" i="4"/>
  <c r="P32" i="4"/>
  <c r="R32" i="4"/>
  <c r="S32" i="4"/>
  <c r="Q33" i="4"/>
  <c r="T33" i="4"/>
  <c r="P33" i="4"/>
  <c r="R33" i="4"/>
  <c r="S33" i="4"/>
  <c r="Q34" i="4"/>
  <c r="T34" i="4"/>
  <c r="P34" i="4"/>
  <c r="R34" i="4"/>
  <c r="S34" i="4"/>
  <c r="Q35" i="4"/>
  <c r="T35" i="4"/>
  <c r="P35" i="4"/>
  <c r="R35" i="4"/>
  <c r="S35" i="4"/>
  <c r="Q36" i="4"/>
  <c r="T36" i="4"/>
  <c r="P36" i="4"/>
  <c r="R36" i="4"/>
  <c r="S36" i="4"/>
  <c r="Q37" i="4"/>
  <c r="T37" i="4"/>
  <c r="P37" i="4"/>
  <c r="R37" i="4"/>
  <c r="S37" i="4"/>
  <c r="Q38" i="4"/>
  <c r="T38" i="4"/>
  <c r="P38" i="4"/>
  <c r="R38" i="4"/>
  <c r="S38" i="4"/>
  <c r="Q39" i="4"/>
  <c r="T39" i="4"/>
  <c r="P39" i="4"/>
  <c r="R39" i="4"/>
  <c r="S39" i="4"/>
  <c r="Q40" i="4"/>
  <c r="T40" i="4"/>
  <c r="P40" i="4"/>
  <c r="R40" i="4"/>
  <c r="S40" i="4"/>
  <c r="Q41" i="4"/>
  <c r="T41" i="4"/>
  <c r="P41" i="4"/>
  <c r="R41" i="4"/>
  <c r="S41" i="4"/>
  <c r="Q42" i="4"/>
  <c r="T42" i="4"/>
  <c r="P42" i="4"/>
  <c r="R42" i="4"/>
  <c r="S42" i="4"/>
  <c r="Q43" i="4"/>
  <c r="T43" i="4"/>
  <c r="P43" i="4"/>
  <c r="R43" i="4"/>
  <c r="S43" i="4"/>
  <c r="Q44" i="4"/>
  <c r="T44" i="4"/>
  <c r="P44" i="4"/>
  <c r="R44" i="4"/>
  <c r="S44" i="4"/>
  <c r="Q45" i="4"/>
  <c r="T45" i="4"/>
  <c r="P45" i="4"/>
  <c r="R45" i="4"/>
  <c r="S45" i="4"/>
  <c r="Q46" i="4"/>
  <c r="T46" i="4"/>
  <c r="P46" i="4"/>
  <c r="R46" i="4"/>
  <c r="S46" i="4"/>
  <c r="Q47" i="4"/>
  <c r="T47" i="4"/>
  <c r="P47" i="4"/>
  <c r="R47" i="4"/>
  <c r="S47" i="4"/>
  <c r="Q48" i="4"/>
  <c r="T48" i="4"/>
  <c r="P48" i="4"/>
  <c r="R48" i="4"/>
  <c r="S48" i="4"/>
  <c r="Q49" i="4"/>
  <c r="T49" i="4"/>
  <c r="P49" i="4"/>
  <c r="R49" i="4"/>
  <c r="S49" i="4"/>
  <c r="Q50" i="4"/>
  <c r="T50" i="4"/>
  <c r="P50" i="4"/>
  <c r="R50" i="4"/>
  <c r="S50" i="4"/>
  <c r="Q51" i="4"/>
  <c r="T51" i="4"/>
  <c r="P51" i="4"/>
  <c r="R51" i="4"/>
  <c r="S51" i="4"/>
  <c r="Q52" i="4"/>
  <c r="T52" i="4"/>
  <c r="P52" i="4"/>
  <c r="R52" i="4"/>
  <c r="S52" i="4"/>
  <c r="Q53" i="4"/>
  <c r="T53" i="4"/>
  <c r="P53" i="4"/>
  <c r="R53" i="4"/>
  <c r="S53" i="4"/>
  <c r="Q54" i="4"/>
  <c r="T54" i="4"/>
  <c r="P54" i="4"/>
  <c r="R54" i="4"/>
  <c r="S54" i="4"/>
  <c r="Q55" i="4"/>
  <c r="T55" i="4"/>
  <c r="P55" i="4"/>
  <c r="R55" i="4"/>
  <c r="S55" i="4"/>
  <c r="Q56" i="4"/>
  <c r="T56" i="4"/>
  <c r="P56" i="4"/>
  <c r="R56" i="4"/>
  <c r="S56" i="4"/>
  <c r="Q57" i="4"/>
  <c r="T57" i="4"/>
  <c r="P57" i="4"/>
  <c r="R57" i="4"/>
  <c r="S57" i="4"/>
  <c r="Q58" i="4"/>
  <c r="T58" i="4"/>
  <c r="P58" i="4"/>
  <c r="R58" i="4"/>
  <c r="S58" i="4"/>
  <c r="Q59" i="4"/>
  <c r="T59" i="4"/>
  <c r="P59" i="4"/>
  <c r="R59" i="4"/>
  <c r="S59" i="4"/>
  <c r="Q60" i="4"/>
  <c r="T60" i="4"/>
  <c r="P60" i="4"/>
  <c r="R60" i="4"/>
  <c r="S60" i="4"/>
  <c r="Q61" i="4"/>
  <c r="T61" i="4"/>
  <c r="P61" i="4"/>
  <c r="R61" i="4"/>
  <c r="S61" i="4"/>
  <c r="Q62" i="4"/>
  <c r="T62" i="4"/>
  <c r="P62" i="4"/>
  <c r="R62" i="4"/>
  <c r="S62" i="4"/>
  <c r="Q63" i="4"/>
  <c r="T63" i="4"/>
  <c r="P63" i="4"/>
  <c r="R63" i="4"/>
  <c r="S63" i="4"/>
  <c r="Q64" i="4"/>
  <c r="T64" i="4"/>
  <c r="P64" i="4"/>
  <c r="R64" i="4"/>
  <c r="S64" i="4"/>
  <c r="Q65" i="4"/>
  <c r="T65" i="4"/>
  <c r="P65" i="4"/>
  <c r="R65" i="4"/>
  <c r="S65" i="4"/>
  <c r="Q66" i="4"/>
  <c r="T66" i="4"/>
  <c r="P66" i="4"/>
  <c r="R66" i="4"/>
  <c r="S66" i="4"/>
  <c r="Q67" i="4"/>
  <c r="T67" i="4"/>
  <c r="P67" i="4"/>
  <c r="R67" i="4"/>
  <c r="S67" i="4"/>
  <c r="Q68" i="4"/>
  <c r="T68" i="4"/>
  <c r="P68" i="4"/>
  <c r="R68" i="4"/>
  <c r="S68" i="4"/>
  <c r="Q69" i="4"/>
  <c r="T69" i="4"/>
  <c r="P69" i="4"/>
  <c r="R69" i="4"/>
  <c r="S69" i="4"/>
  <c r="Q70" i="4"/>
  <c r="T70" i="4"/>
  <c r="P70" i="4"/>
  <c r="R70" i="4"/>
  <c r="S70" i="4"/>
  <c r="Q71" i="4"/>
  <c r="T71" i="4"/>
  <c r="P71" i="4"/>
  <c r="R71" i="4"/>
  <c r="S71" i="4"/>
  <c r="Q72" i="4"/>
  <c r="T72" i="4"/>
  <c r="P72" i="4"/>
  <c r="R72" i="4"/>
  <c r="S72" i="4"/>
  <c r="Q73" i="4"/>
  <c r="T73" i="4"/>
  <c r="P73" i="4"/>
  <c r="R73" i="4"/>
  <c r="S73" i="4"/>
  <c r="Q74" i="4"/>
  <c r="T74" i="4"/>
  <c r="P74" i="4"/>
  <c r="R74" i="4"/>
  <c r="S74" i="4"/>
  <c r="Q75" i="4"/>
  <c r="T75" i="4"/>
  <c r="P75" i="4"/>
  <c r="R75" i="4"/>
  <c r="S75" i="4"/>
  <c r="Q76" i="4"/>
  <c r="T76" i="4"/>
  <c r="P76" i="4"/>
  <c r="R76" i="4"/>
  <c r="S76" i="4"/>
  <c r="Q77" i="4"/>
  <c r="T77" i="4"/>
  <c r="P77" i="4"/>
  <c r="R77" i="4"/>
  <c r="S77" i="4"/>
  <c r="Q78" i="4"/>
  <c r="T78" i="4"/>
  <c r="P78" i="4"/>
  <c r="R78" i="4"/>
  <c r="S78" i="4"/>
  <c r="Q79" i="4"/>
  <c r="T79" i="4"/>
  <c r="P79" i="4"/>
  <c r="R79" i="4"/>
  <c r="S79" i="4"/>
  <c r="Q80" i="4"/>
  <c r="T80" i="4"/>
  <c r="P80" i="4"/>
  <c r="R80" i="4"/>
  <c r="S80" i="4"/>
  <c r="Q81" i="4"/>
  <c r="T81" i="4"/>
  <c r="P81" i="4"/>
  <c r="R81" i="4"/>
  <c r="S81" i="4"/>
  <c r="Q82" i="4"/>
  <c r="T82" i="4"/>
  <c r="P82" i="4"/>
  <c r="R82" i="4"/>
  <c r="S82" i="4"/>
  <c r="Q83" i="4"/>
  <c r="T83" i="4"/>
  <c r="P83" i="4"/>
  <c r="R83" i="4"/>
  <c r="S83" i="4"/>
  <c r="Q84" i="4"/>
  <c r="T84" i="4"/>
  <c r="P84" i="4"/>
  <c r="R84" i="4"/>
  <c r="S84" i="4"/>
  <c r="Q85" i="4"/>
  <c r="T85" i="4"/>
  <c r="P85" i="4"/>
  <c r="R85" i="4"/>
  <c r="S85" i="4"/>
  <c r="Q86" i="4"/>
  <c r="T86" i="4"/>
  <c r="P86" i="4"/>
  <c r="R86" i="4"/>
  <c r="S86" i="4"/>
  <c r="Q87" i="4"/>
  <c r="T87" i="4"/>
  <c r="P87" i="4"/>
  <c r="R87" i="4"/>
  <c r="S87" i="4"/>
  <c r="Q88" i="4"/>
  <c r="T88" i="4"/>
  <c r="P88" i="4"/>
  <c r="R88" i="4"/>
  <c r="S88" i="4"/>
  <c r="Q89" i="4"/>
  <c r="T89" i="4"/>
  <c r="P89" i="4"/>
  <c r="R89" i="4"/>
  <c r="S89" i="4"/>
  <c r="Q90" i="4"/>
  <c r="T90" i="4"/>
  <c r="P90" i="4"/>
  <c r="R90" i="4"/>
  <c r="S90" i="4"/>
  <c r="Q91" i="4"/>
  <c r="T91" i="4"/>
  <c r="P91" i="4"/>
  <c r="R91" i="4"/>
  <c r="S91" i="4"/>
  <c r="Q92" i="4"/>
  <c r="T92" i="4"/>
  <c r="P92" i="4"/>
  <c r="R92" i="4"/>
  <c r="S92" i="4"/>
  <c r="Q93" i="4"/>
  <c r="T93" i="4"/>
  <c r="P93" i="4"/>
  <c r="R93" i="4"/>
  <c r="S93" i="4"/>
  <c r="Q94" i="4"/>
  <c r="T94" i="4"/>
  <c r="P94" i="4"/>
  <c r="R94" i="4"/>
  <c r="S94" i="4"/>
  <c r="Q95" i="4"/>
  <c r="T95" i="4"/>
  <c r="P95" i="4"/>
  <c r="R95" i="4"/>
  <c r="S95" i="4"/>
  <c r="Q96" i="4"/>
  <c r="T96" i="4"/>
  <c r="P96" i="4"/>
  <c r="R96" i="4"/>
  <c r="S96" i="4"/>
  <c r="Q97" i="4"/>
  <c r="T97" i="4"/>
  <c r="P97" i="4"/>
  <c r="R97" i="4"/>
  <c r="S97" i="4"/>
  <c r="Q98" i="4"/>
  <c r="T98" i="4"/>
  <c r="P98" i="4"/>
  <c r="R98" i="4"/>
  <c r="K3" i="4"/>
  <c r="K12" i="4"/>
  <c r="K7" i="4"/>
  <c r="L12" i="4"/>
  <c r="N12" i="4"/>
  <c r="M12" i="4"/>
  <c r="K13" i="4"/>
  <c r="N13" i="4"/>
  <c r="J13" i="4"/>
  <c r="L13" i="4"/>
  <c r="M13" i="4"/>
  <c r="K14" i="4"/>
  <c r="N14" i="4"/>
  <c r="J14" i="4"/>
  <c r="L14" i="4"/>
  <c r="M14" i="4"/>
  <c r="K15" i="4"/>
  <c r="N15" i="4"/>
  <c r="J15" i="4"/>
  <c r="L15" i="4"/>
  <c r="M15" i="4"/>
  <c r="K16" i="4"/>
  <c r="N16" i="4"/>
  <c r="J16" i="4"/>
  <c r="L16" i="4"/>
  <c r="M16" i="4"/>
  <c r="K17" i="4"/>
  <c r="N17" i="4"/>
  <c r="J17" i="4"/>
  <c r="L17" i="4"/>
  <c r="M17" i="4"/>
  <c r="K18" i="4"/>
  <c r="N18" i="4"/>
  <c r="J18" i="4"/>
  <c r="L18" i="4"/>
  <c r="M18" i="4"/>
  <c r="K19" i="4"/>
  <c r="N19" i="4"/>
  <c r="J19" i="4"/>
  <c r="L19" i="4"/>
  <c r="M19" i="4"/>
  <c r="K20" i="4"/>
  <c r="N20" i="4"/>
  <c r="J20" i="4"/>
  <c r="L20" i="4"/>
  <c r="M20" i="4"/>
  <c r="K21" i="4"/>
  <c r="N21" i="4"/>
  <c r="J21" i="4"/>
  <c r="L21" i="4"/>
  <c r="M21" i="4"/>
  <c r="K22" i="4"/>
  <c r="N22" i="4"/>
  <c r="J22" i="4"/>
  <c r="L22" i="4"/>
  <c r="M22" i="4"/>
  <c r="K23" i="4"/>
  <c r="N23" i="4"/>
  <c r="J23" i="4"/>
  <c r="L23" i="4"/>
  <c r="M23" i="4"/>
  <c r="K24" i="4"/>
  <c r="N24" i="4"/>
  <c r="J24" i="4"/>
  <c r="L24" i="4"/>
  <c r="M24" i="4"/>
  <c r="K25" i="4"/>
  <c r="N25" i="4"/>
  <c r="J25" i="4"/>
  <c r="L25" i="4"/>
  <c r="M25" i="4"/>
  <c r="K26" i="4"/>
  <c r="N26" i="4"/>
  <c r="J26" i="4"/>
  <c r="L26" i="4"/>
  <c r="M26" i="4"/>
  <c r="K27" i="4"/>
  <c r="N27" i="4"/>
  <c r="J27" i="4"/>
  <c r="L27" i="4"/>
  <c r="M27" i="4"/>
  <c r="K28" i="4"/>
  <c r="N28" i="4"/>
  <c r="J28" i="4"/>
  <c r="L28" i="4"/>
  <c r="M28" i="4"/>
  <c r="K29" i="4"/>
  <c r="N29" i="4"/>
  <c r="J29" i="4"/>
  <c r="L29" i="4"/>
  <c r="M29" i="4"/>
  <c r="K30" i="4"/>
  <c r="N30" i="4"/>
  <c r="J30" i="4"/>
  <c r="L30" i="4"/>
  <c r="M30" i="4"/>
  <c r="K31" i="4"/>
  <c r="N31" i="4"/>
  <c r="J31" i="4"/>
  <c r="L31" i="4"/>
  <c r="M31" i="4"/>
  <c r="K32" i="4"/>
  <c r="N32" i="4"/>
  <c r="J32" i="4"/>
  <c r="L32" i="4"/>
  <c r="M32" i="4"/>
  <c r="K33" i="4"/>
  <c r="N33" i="4"/>
  <c r="J33" i="4"/>
  <c r="L33" i="4"/>
  <c r="M33" i="4"/>
  <c r="K34" i="4"/>
  <c r="N34" i="4"/>
  <c r="J34" i="4"/>
  <c r="L34" i="4"/>
  <c r="M34" i="4"/>
  <c r="K35" i="4"/>
  <c r="N35" i="4"/>
  <c r="J35" i="4"/>
  <c r="L35" i="4"/>
  <c r="M35" i="4"/>
  <c r="K36" i="4"/>
  <c r="N36" i="4"/>
  <c r="J36" i="4"/>
  <c r="L36" i="4"/>
  <c r="M36" i="4"/>
  <c r="K37" i="4"/>
  <c r="N37" i="4"/>
  <c r="J37" i="4"/>
  <c r="L37" i="4"/>
  <c r="M37" i="4"/>
  <c r="K38" i="4"/>
  <c r="N38" i="4"/>
  <c r="J38" i="4"/>
  <c r="L38" i="4"/>
  <c r="M38" i="4"/>
  <c r="K39" i="4"/>
  <c r="N39" i="4"/>
  <c r="J39" i="4"/>
  <c r="L39" i="4"/>
  <c r="M39" i="4"/>
  <c r="K40" i="4"/>
  <c r="N40" i="4"/>
  <c r="J40" i="4"/>
  <c r="L40" i="4"/>
  <c r="M40" i="4"/>
  <c r="K41" i="4"/>
  <c r="N41" i="4"/>
  <c r="J41" i="4"/>
  <c r="L41" i="4"/>
  <c r="M41" i="4"/>
  <c r="K42" i="4"/>
  <c r="N42" i="4"/>
  <c r="J42" i="4"/>
  <c r="L42" i="4"/>
  <c r="M42" i="4"/>
  <c r="K43" i="4"/>
  <c r="N43" i="4"/>
  <c r="J43" i="4"/>
  <c r="L43" i="4"/>
  <c r="M43" i="4"/>
  <c r="K44" i="4"/>
  <c r="N44" i="4"/>
  <c r="J44" i="4"/>
  <c r="L44" i="4"/>
  <c r="M44" i="4"/>
  <c r="K45" i="4"/>
  <c r="N45" i="4"/>
  <c r="J45" i="4"/>
  <c r="L45" i="4"/>
  <c r="M45" i="4"/>
  <c r="K46" i="4"/>
  <c r="N46" i="4"/>
  <c r="J46" i="4"/>
  <c r="L46" i="4"/>
  <c r="M46" i="4"/>
  <c r="K47" i="4"/>
  <c r="N47" i="4"/>
  <c r="J47" i="4"/>
  <c r="L47" i="4"/>
  <c r="M47" i="4"/>
  <c r="K48" i="4"/>
  <c r="N48" i="4"/>
  <c r="J48" i="4"/>
  <c r="L48" i="4"/>
  <c r="M48" i="4"/>
  <c r="K49" i="4"/>
  <c r="N49" i="4"/>
  <c r="J49" i="4"/>
  <c r="L49" i="4"/>
  <c r="M49" i="4"/>
  <c r="K50" i="4"/>
  <c r="N50" i="4"/>
  <c r="J50" i="4"/>
  <c r="L50" i="4"/>
  <c r="M50" i="4"/>
  <c r="K51" i="4"/>
  <c r="N51" i="4"/>
  <c r="J51" i="4"/>
  <c r="L51" i="4"/>
  <c r="M51" i="4"/>
  <c r="K52" i="4"/>
  <c r="N52" i="4"/>
  <c r="J52" i="4"/>
  <c r="L52" i="4"/>
  <c r="M52" i="4"/>
  <c r="K53" i="4"/>
  <c r="N53" i="4"/>
  <c r="J53" i="4"/>
  <c r="L53" i="4"/>
  <c r="M53" i="4"/>
  <c r="K54" i="4"/>
  <c r="N54" i="4"/>
  <c r="J54" i="4"/>
  <c r="L54" i="4"/>
  <c r="M54" i="4"/>
  <c r="K55" i="4"/>
  <c r="N55" i="4"/>
  <c r="J55" i="4"/>
  <c r="L55" i="4"/>
  <c r="M55" i="4"/>
  <c r="K56" i="4"/>
  <c r="N56" i="4"/>
  <c r="J56" i="4"/>
  <c r="L56" i="4"/>
  <c r="M56" i="4"/>
  <c r="K57" i="4"/>
  <c r="N57" i="4"/>
  <c r="J57" i="4"/>
  <c r="L57" i="4"/>
  <c r="M57" i="4"/>
  <c r="K58" i="4"/>
  <c r="N58" i="4"/>
  <c r="J58" i="4"/>
  <c r="L58" i="4"/>
  <c r="M58" i="4"/>
  <c r="K59" i="4"/>
  <c r="N59" i="4"/>
  <c r="J59" i="4"/>
  <c r="L59" i="4"/>
  <c r="M59" i="4"/>
  <c r="K60" i="4"/>
  <c r="N60" i="4"/>
  <c r="J60" i="4"/>
  <c r="L60" i="4"/>
  <c r="M60" i="4"/>
  <c r="K61" i="4"/>
  <c r="N61" i="4"/>
  <c r="J61" i="4"/>
  <c r="L61" i="4"/>
  <c r="M61" i="4"/>
  <c r="K62" i="4"/>
  <c r="N62" i="4"/>
  <c r="J62" i="4"/>
  <c r="L62" i="4"/>
  <c r="M62" i="4"/>
  <c r="K63" i="4"/>
  <c r="N63" i="4"/>
  <c r="J63" i="4"/>
  <c r="L63" i="4"/>
  <c r="M63" i="4"/>
  <c r="K64" i="4"/>
  <c r="N64" i="4"/>
  <c r="J64" i="4"/>
  <c r="L64" i="4"/>
  <c r="M64" i="4"/>
  <c r="K65" i="4"/>
  <c r="N65" i="4"/>
  <c r="J65" i="4"/>
  <c r="L65" i="4"/>
  <c r="M65" i="4"/>
  <c r="K66" i="4"/>
  <c r="N66" i="4"/>
  <c r="J66" i="4"/>
  <c r="L66" i="4"/>
  <c r="M66" i="4"/>
  <c r="K67" i="4"/>
  <c r="N67" i="4"/>
  <c r="J67" i="4"/>
  <c r="L67" i="4"/>
  <c r="M67" i="4"/>
  <c r="K68" i="4"/>
  <c r="N68" i="4"/>
  <c r="J68" i="4"/>
  <c r="L68" i="4"/>
  <c r="M68" i="4"/>
  <c r="K69" i="4"/>
  <c r="N69" i="4"/>
  <c r="J69" i="4"/>
  <c r="L69" i="4"/>
  <c r="M69" i="4"/>
  <c r="K70" i="4"/>
  <c r="N70" i="4"/>
  <c r="J70" i="4"/>
  <c r="L70" i="4"/>
  <c r="M70" i="4"/>
  <c r="K71" i="4"/>
  <c r="N71" i="4"/>
  <c r="J71" i="4"/>
  <c r="L71" i="4"/>
  <c r="M71" i="4"/>
  <c r="K72" i="4"/>
  <c r="N72" i="4"/>
  <c r="J72" i="4"/>
  <c r="L72" i="4"/>
  <c r="M72" i="4"/>
  <c r="K73" i="4"/>
  <c r="N73" i="4"/>
  <c r="J73" i="4"/>
  <c r="L73" i="4"/>
  <c r="M73" i="4"/>
  <c r="K74" i="4"/>
  <c r="N74" i="4"/>
  <c r="J74" i="4"/>
  <c r="L74" i="4"/>
  <c r="M74" i="4"/>
  <c r="K75" i="4"/>
  <c r="N75" i="4"/>
  <c r="J75" i="4"/>
  <c r="L75" i="4"/>
  <c r="M75" i="4"/>
  <c r="K76" i="4"/>
  <c r="N76" i="4"/>
  <c r="J76" i="4"/>
  <c r="L76" i="4"/>
  <c r="M76" i="4"/>
  <c r="K77" i="4"/>
  <c r="N77" i="4"/>
  <c r="J77" i="4"/>
  <c r="L77" i="4"/>
  <c r="M77" i="4"/>
  <c r="K78" i="4"/>
  <c r="N78" i="4"/>
  <c r="J78" i="4"/>
  <c r="L78" i="4"/>
  <c r="M78" i="4"/>
  <c r="K79" i="4"/>
  <c r="N79" i="4"/>
  <c r="J79" i="4"/>
  <c r="L79" i="4"/>
  <c r="M79" i="4"/>
  <c r="K80" i="4"/>
  <c r="N80" i="4"/>
  <c r="J80" i="4"/>
  <c r="L80" i="4"/>
  <c r="M80" i="4"/>
  <c r="K81" i="4"/>
  <c r="N81" i="4"/>
  <c r="J81" i="4"/>
  <c r="L81" i="4"/>
  <c r="M81" i="4"/>
  <c r="K82" i="4"/>
  <c r="N82" i="4"/>
  <c r="J82" i="4"/>
  <c r="L82" i="4"/>
  <c r="M82" i="4"/>
  <c r="K83" i="4"/>
  <c r="N83" i="4"/>
  <c r="J83" i="4"/>
  <c r="L83" i="4"/>
  <c r="M83" i="4"/>
  <c r="K84" i="4"/>
  <c r="N84" i="4"/>
  <c r="J84" i="4"/>
  <c r="L84" i="4"/>
  <c r="M84" i="4"/>
  <c r="K85" i="4"/>
  <c r="N85" i="4"/>
  <c r="J85" i="4"/>
  <c r="L85" i="4"/>
  <c r="M85" i="4"/>
  <c r="K86" i="4"/>
  <c r="N86" i="4"/>
  <c r="J86" i="4"/>
  <c r="L86" i="4"/>
  <c r="M86" i="4"/>
  <c r="K87" i="4"/>
  <c r="N87" i="4"/>
  <c r="J87" i="4"/>
  <c r="L87" i="4"/>
  <c r="M87" i="4"/>
  <c r="K88" i="4"/>
  <c r="N88" i="4"/>
  <c r="J88" i="4"/>
  <c r="L88" i="4"/>
  <c r="M88" i="4"/>
  <c r="K89" i="4"/>
  <c r="N89" i="4"/>
  <c r="J89" i="4"/>
  <c r="L89" i="4"/>
  <c r="M89" i="4"/>
  <c r="K90" i="4"/>
  <c r="N90" i="4"/>
  <c r="J90" i="4"/>
  <c r="L90" i="4"/>
  <c r="M90" i="4"/>
  <c r="K91" i="4"/>
  <c r="N91" i="4"/>
  <c r="J91" i="4"/>
  <c r="L91" i="4"/>
  <c r="M91" i="4"/>
  <c r="K92" i="4"/>
  <c r="N92" i="4"/>
  <c r="J92" i="4"/>
  <c r="L92" i="4"/>
  <c r="M92" i="4"/>
  <c r="K93" i="4"/>
  <c r="N93" i="4"/>
  <c r="J93" i="4"/>
  <c r="L93" i="4"/>
  <c r="M93" i="4"/>
  <c r="K94" i="4"/>
  <c r="N94" i="4"/>
  <c r="J94" i="4"/>
  <c r="L94" i="4"/>
  <c r="M94" i="4"/>
  <c r="K95" i="4"/>
  <c r="N95" i="4"/>
  <c r="J95" i="4"/>
  <c r="L95" i="4"/>
  <c r="M95" i="4"/>
  <c r="K96" i="4"/>
  <c r="N96" i="4"/>
  <c r="J96" i="4"/>
  <c r="L96" i="4"/>
  <c r="M96" i="4"/>
  <c r="K97" i="4"/>
  <c r="N97" i="4"/>
  <c r="J97" i="4"/>
  <c r="L97" i="4"/>
  <c r="M97" i="4"/>
  <c r="K98" i="4"/>
  <c r="N98" i="4"/>
  <c r="J98" i="4"/>
  <c r="L98" i="4"/>
  <c r="K4" i="4"/>
  <c r="AE98" i="4"/>
  <c r="Y98" i="4"/>
  <c r="S98" i="4"/>
  <c r="M98" i="4"/>
  <c r="AC4" i="4"/>
  <c r="W4" i="4"/>
  <c r="Q4" i="4"/>
  <c r="B9" i="4"/>
  <c r="B8" i="4"/>
  <c r="D12" i="4"/>
  <c r="D13" i="4"/>
  <c r="D14" i="4"/>
  <c r="D16" i="4"/>
  <c r="D17" i="4"/>
  <c r="D18" i="4"/>
  <c r="D19" i="4"/>
  <c r="D20" i="4"/>
  <c r="D21" i="4"/>
  <c r="D24" i="4"/>
  <c r="D26" i="4"/>
  <c r="B28" i="4"/>
  <c r="D17" i="1"/>
  <c r="D19" i="1"/>
  <c r="B8" i="1"/>
  <c r="D11" i="1"/>
  <c r="D12" i="1"/>
  <c r="D13" i="1"/>
  <c r="D15" i="1"/>
  <c r="D16" i="1"/>
  <c r="D18" i="1"/>
  <c r="D20" i="1"/>
  <c r="D23" i="1"/>
  <c r="D25" i="1"/>
  <c r="B27" i="1"/>
  <c r="B6" i="2"/>
</calcChain>
</file>

<file path=xl/comments1.xml><?xml version="1.0" encoding="utf-8"?>
<comments xmlns="http://schemas.openxmlformats.org/spreadsheetml/2006/main">
  <authors>
    <author/>
  </authors>
  <commentList>
    <comment ref="O1" authorId="0">
      <text>
        <r>
          <rPr>
            <sz val="11"/>
            <color rgb="FF000000"/>
            <rFont val="Calibri"/>
          </rPr>
          <t>Autor:
Prestamos
Microcreditos 6%
Prenda con Garant 3%</t>
        </r>
      </text>
    </comment>
    <comment ref="J5" authorId="0">
      <text>
        <r>
          <rPr>
            <sz val="11"/>
            <color rgb="FF000000"/>
            <rFont val="Calibri"/>
          </rPr>
          <t xml:space="preserve">
Corresponde colocar TNA/365*n
</t>
        </r>
      </text>
    </comment>
    <comment ref="P5" authorId="0">
      <text>
        <r>
          <rPr>
            <sz val="11"/>
            <color rgb="FF000000"/>
            <rFont val="Calibri"/>
          </rPr>
          <t xml:space="preserve">
Corresponde colocar TNA/365*n
</t>
        </r>
      </text>
    </comment>
    <comment ref="V5" authorId="0">
      <text>
        <r>
          <rPr>
            <sz val="11"/>
            <color rgb="FF000000"/>
            <rFont val="Calibri"/>
          </rPr>
          <t xml:space="preserve">
Corresponde colocar TNA/365*n
</t>
        </r>
      </text>
    </comment>
    <comment ref="AB5" authorId="0">
      <text>
        <r>
          <rPr>
            <sz val="11"/>
            <color rgb="FF000000"/>
            <rFont val="Calibri"/>
          </rPr>
          <t xml:space="preserve">
Corresponde colocar TNA/365*n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O1" authorId="0">
      <text>
        <r>
          <rPr>
            <sz val="11"/>
            <color rgb="FF000000"/>
            <rFont val="Calibri"/>
          </rPr>
          <t>Autor:
Prestamos
Microcreditos 6%
Prenda con Garant 3%</t>
        </r>
      </text>
    </comment>
    <comment ref="J5" authorId="0">
      <text>
        <r>
          <rPr>
            <sz val="11"/>
            <color rgb="FF000000"/>
            <rFont val="Calibri"/>
          </rPr>
          <t xml:space="preserve">
Corresponde colocar TNA/365*n
</t>
        </r>
      </text>
    </comment>
    <comment ref="P5" authorId="0">
      <text>
        <r>
          <rPr>
            <sz val="11"/>
            <color rgb="FF000000"/>
            <rFont val="Calibri"/>
          </rPr>
          <t xml:space="preserve">
Corresponde colocar TNA/365*n
</t>
        </r>
      </text>
    </comment>
    <comment ref="V5" authorId="0">
      <text>
        <r>
          <rPr>
            <sz val="11"/>
            <color rgb="FF000000"/>
            <rFont val="Calibri"/>
          </rPr>
          <t xml:space="preserve">
Corresponde colocar TNA/365*n
</t>
        </r>
      </text>
    </comment>
    <comment ref="AB5" authorId="0">
      <text>
        <r>
          <rPr>
            <sz val="11"/>
            <color rgb="FF000000"/>
            <rFont val="Calibri"/>
          </rPr>
          <t xml:space="preserve">
Corresponde colocar TNA/365*n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O1" authorId="0">
      <text>
        <r>
          <rPr>
            <sz val="11"/>
            <color rgb="FF000000"/>
            <rFont val="Calibri"/>
          </rPr>
          <t>Autor:
Prestamos
Microcreditos 6%
Prenda con Garant 3%</t>
        </r>
      </text>
    </comment>
    <comment ref="J5" authorId="0">
      <text>
        <r>
          <rPr>
            <sz val="11"/>
            <color rgb="FF000000"/>
            <rFont val="Calibri"/>
          </rPr>
          <t xml:space="preserve">
Corresponde colocar TNA/365*n
</t>
        </r>
      </text>
    </comment>
    <comment ref="P5" authorId="0">
      <text>
        <r>
          <rPr>
            <sz val="11"/>
            <color rgb="FF000000"/>
            <rFont val="Calibri"/>
          </rPr>
          <t xml:space="preserve">
Corresponde colocar TNA/365*n
</t>
        </r>
      </text>
    </comment>
    <comment ref="V5" authorId="0">
      <text>
        <r>
          <rPr>
            <sz val="11"/>
            <color rgb="FF000000"/>
            <rFont val="Calibri"/>
          </rPr>
          <t xml:space="preserve">
Corresponde colocar TNA/365*n
</t>
        </r>
      </text>
    </comment>
    <comment ref="AB5" authorId="0">
      <text>
        <r>
          <rPr>
            <sz val="11"/>
            <color rgb="FF000000"/>
            <rFont val="Calibri"/>
          </rPr>
          <t xml:space="preserve">
Corresponde colocar TNA/365*n
</t>
        </r>
      </text>
    </comment>
  </commentList>
</comments>
</file>

<file path=xl/sharedStrings.xml><?xml version="1.0" encoding="utf-8"?>
<sst xmlns="http://schemas.openxmlformats.org/spreadsheetml/2006/main" count="366" uniqueCount="69">
  <si>
    <t>Datos del credito</t>
  </si>
  <si>
    <t>Capital</t>
  </si>
  <si>
    <t>Tasa</t>
  </si>
  <si>
    <t>Plazo</t>
  </si>
  <si>
    <t>meses</t>
  </si>
  <si>
    <t>ciudad</t>
  </si>
  <si>
    <t>Asuncion</t>
  </si>
  <si>
    <t>Valor imponible (capital + Intereses)</t>
  </si>
  <si>
    <t>Los contratos son estandarizados a 6 meses con tasa 3%</t>
  </si>
  <si>
    <t>Gastos Administrativos</t>
  </si>
  <si>
    <t>Valor Unitario</t>
  </si>
  <si>
    <t>Cantidad</t>
  </si>
  <si>
    <t>Monto</t>
  </si>
  <si>
    <t>OBS</t>
  </si>
  <si>
    <t>fijo o variable</t>
  </si>
  <si>
    <t>Si son obligatorio o no</t>
  </si>
  <si>
    <t>Tasa judicial</t>
  </si>
  <si>
    <t>% sobre el valor imponible</t>
  </si>
  <si>
    <t>Fijo</t>
  </si>
  <si>
    <t>Si</t>
  </si>
  <si>
    <t>Impuestos Municipales (Asuncion)</t>
  </si>
  <si>
    <t>Tasa que aplica a Asuncion</t>
  </si>
  <si>
    <t xml:space="preserve">Certificado Municipal </t>
  </si>
  <si>
    <t>Solo aplica para Asuncion</t>
  </si>
  <si>
    <t>fijo</t>
  </si>
  <si>
    <t xml:space="preserve">Impuesto Municipal (interior) </t>
  </si>
  <si>
    <t>0.2%</t>
  </si>
  <si>
    <t>fuera de Asuncion es de 0,2% sobre el valor imponible + 20.000 Gs</t>
  </si>
  <si>
    <t>Gastos Administrativos (Registro Publico)</t>
  </si>
  <si>
    <t>Certificado Catastral</t>
  </si>
  <si>
    <t>La cantidad es variable dependiendo de las propiedades a hipotecar</t>
  </si>
  <si>
    <t>Certificado Condicion de Dominio</t>
  </si>
  <si>
    <t>Certificado Anotaciones Personales</t>
  </si>
  <si>
    <t>La cantidad es variable dependiendo de las personas solicitantes (titulares + codeudores)</t>
  </si>
  <si>
    <t>Expedicion de copias/fotocopias</t>
  </si>
  <si>
    <t>Inscripcion</t>
  </si>
  <si>
    <t>Planimetria</t>
  </si>
  <si>
    <t>Impuesto Inmobiliario</t>
  </si>
  <si>
    <t>Depende del monto dle impuesto y si el solicitante quiere que Sersa pague</t>
  </si>
  <si>
    <t>Variable</t>
  </si>
  <si>
    <t>No</t>
  </si>
  <si>
    <t>Honorarios Escribana</t>
  </si>
  <si>
    <t>Con posibilidad de hacer descuento o aumentar</t>
  </si>
  <si>
    <t>Comision de desembolso y gastos administrativos</t>
  </si>
  <si>
    <t>Con redondeo</t>
  </si>
  <si>
    <t>TOTAL</t>
  </si>
  <si>
    <t>Linea de credito</t>
  </si>
  <si>
    <t>Prestamo</t>
  </si>
  <si>
    <t>A desembolsar</t>
  </si>
  <si>
    <t>Valor imponible Linea (capital + Intereses)</t>
  </si>
  <si>
    <t>Valor imponible Prestamo (capital + Intereses)</t>
  </si>
  <si>
    <t>Gasto de cancelacion</t>
  </si>
  <si>
    <t>Plazo de credtio</t>
  </si>
  <si>
    <t>Plazo del credito</t>
  </si>
  <si>
    <t xml:space="preserve"> </t>
  </si>
  <si>
    <t>Valor  del préstamo</t>
  </si>
  <si>
    <t>Interes Mensual</t>
  </si>
  <si>
    <t>TNA</t>
  </si>
  <si>
    <t>periodicidad de la tasa</t>
  </si>
  <si>
    <t>Cuota</t>
  </si>
  <si>
    <t>Tasa periódica (MES)</t>
  </si>
  <si>
    <t>Cantidad de cuotas</t>
  </si>
  <si>
    <t>N° de cuota</t>
  </si>
  <si>
    <t>Capital al inicio de período</t>
  </si>
  <si>
    <t>Amortización</t>
  </si>
  <si>
    <t>Intereses del período</t>
  </si>
  <si>
    <t>Con posibilidad de hacer descuento o aumentar y hacer redondeo</t>
  </si>
  <si>
    <t>El saldo del credito se calcula como la suma de las cuotas + interes sobre el saldo de capital *3</t>
  </si>
  <si>
    <t>En caso que el valor de la celda A11&gt; a las cuotas restantes se cobra solo las cuotas restantes.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</si>
</sst>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_ * #,##0.0_ ;_ * \-#,##0.0_ ;_ * &quot;-&quot;??_ ;_ @_ "/>
    <numFmt numFmtId="166" formatCode="_-* #,##0_-;\-* #,##0_-;_-* &quot;-&quot;_-;_-@"/>
    <numFmt numFmtId="167" formatCode="#,##0.0"/>
  </numFmts>
  <fonts count="11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b/>
      <u/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1"/>
      <name val="Calibri"/>
    </font>
    <font>
      <sz val="11"/>
      <color rgb="FF000000"/>
      <name val="Libre Baskerville"/>
    </font>
    <font>
      <sz val="9"/>
      <color rgb="FF000000"/>
      <name val="Libre Baskerville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2" fillId="0" borderId="0" xfId="0" applyNumberFormat="1" applyFont="1" applyAlignment="1"/>
    <xf numFmtId="10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3" fontId="2" fillId="0" borderId="2" xfId="0" applyNumberFormat="1" applyFont="1" applyBorder="1" applyAlignment="1"/>
    <xf numFmtId="0" fontId="3" fillId="0" borderId="0" xfId="0" applyFont="1" applyAlignment="1"/>
    <xf numFmtId="0" fontId="1" fillId="0" borderId="3" xfId="0" applyFont="1" applyBorder="1" applyAlignment="1">
      <alignment horizontal="center"/>
    </xf>
    <xf numFmtId="0" fontId="2" fillId="0" borderId="3" xfId="0" applyFont="1" applyBorder="1" applyAlignment="1"/>
    <xf numFmtId="10" fontId="2" fillId="0" borderId="3" xfId="0" applyNumberFormat="1" applyFont="1" applyBorder="1" applyAlignment="1"/>
    <xf numFmtId="3" fontId="2" fillId="0" borderId="3" xfId="0" applyNumberFormat="1" applyFont="1" applyBorder="1" applyAlignment="1"/>
    <xf numFmtId="10" fontId="2" fillId="0" borderId="3" xfId="0" applyNumberFormat="1" applyFont="1" applyBorder="1" applyAlignment="1">
      <alignment horizontal="right"/>
    </xf>
    <xf numFmtId="0" fontId="0" fillId="0" borderId="3" xfId="0" applyFont="1" applyBorder="1" applyAlignment="1"/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0" borderId="3" xfId="0" applyFont="1" applyFill="1" applyBorder="1" applyAlignment="1"/>
    <xf numFmtId="0" fontId="0" fillId="0" borderId="4" xfId="0" applyFont="1" applyBorder="1" applyAlignment="1"/>
    <xf numFmtId="3" fontId="3" fillId="0" borderId="5" xfId="0" applyNumberFormat="1" applyFont="1" applyBorder="1" applyAlignment="1"/>
    <xf numFmtId="0" fontId="2" fillId="0" borderId="0" xfId="0" applyFont="1" applyFill="1" applyBorder="1" applyAlignment="1"/>
    <xf numFmtId="3" fontId="0" fillId="0" borderId="0" xfId="0" applyNumberFormat="1" applyFont="1" applyAlignment="1"/>
    <xf numFmtId="0" fontId="0" fillId="0" borderId="0" xfId="0" applyFont="1"/>
    <xf numFmtId="0" fontId="8" fillId="0" borderId="0" xfId="0" applyFont="1"/>
    <xf numFmtId="0" fontId="3" fillId="0" borderId="8" xfId="0" applyFont="1" applyBorder="1"/>
    <xf numFmtId="3" fontId="1" fillId="0" borderId="8" xfId="0" applyNumberFormat="1" applyFont="1" applyBorder="1"/>
    <xf numFmtId="3" fontId="0" fillId="0" borderId="0" xfId="0" applyNumberFormat="1" applyFont="1"/>
    <xf numFmtId="0" fontId="3" fillId="3" borderId="8" xfId="0" applyFont="1" applyFill="1" applyBorder="1"/>
    <xf numFmtId="10" fontId="1" fillId="3" borderId="8" xfId="0" applyNumberFormat="1" applyFont="1" applyFill="1" applyBorder="1"/>
    <xf numFmtId="164" fontId="1" fillId="4" borderId="8" xfId="0" applyNumberFormat="1" applyFont="1" applyFill="1" applyBorder="1"/>
    <xf numFmtId="165" fontId="0" fillId="0" borderId="0" xfId="0" applyNumberFormat="1" applyFont="1"/>
    <xf numFmtId="166" fontId="1" fillId="3" borderId="9" xfId="0" applyNumberFormat="1" applyFont="1" applyFill="1" applyBorder="1" applyAlignment="1">
      <alignment horizontal="right"/>
    </xf>
    <xf numFmtId="166" fontId="1" fillId="3" borderId="10" xfId="0" applyNumberFormat="1" applyFont="1" applyFill="1" applyBorder="1"/>
    <xf numFmtId="0" fontId="9" fillId="0" borderId="0" xfId="0" applyFont="1"/>
    <xf numFmtId="1" fontId="1" fillId="0" borderId="8" xfId="0" applyNumberFormat="1" applyFont="1" applyBorder="1"/>
    <xf numFmtId="1" fontId="0" fillId="0" borderId="0" xfId="0" applyNumberFormat="1" applyFont="1"/>
    <xf numFmtId="166" fontId="1" fillId="3" borderId="11" xfId="0" applyNumberFormat="1" applyFont="1" applyFill="1" applyBorder="1" applyAlignment="1">
      <alignment horizontal="right"/>
    </xf>
    <xf numFmtId="166" fontId="1" fillId="3" borderId="12" xfId="0" applyNumberFormat="1" applyFont="1" applyFill="1" applyBorder="1"/>
    <xf numFmtId="10" fontId="1" fillId="0" borderId="8" xfId="0" applyNumberFormat="1" applyFont="1" applyBorder="1"/>
    <xf numFmtId="9" fontId="0" fillId="0" borderId="0" xfId="0" applyNumberFormat="1" applyFont="1"/>
    <xf numFmtId="166" fontId="1" fillId="0" borderId="0" xfId="0" applyNumberFormat="1" applyFont="1"/>
    <xf numFmtId="165" fontId="1" fillId="0" borderId="8" xfId="0" applyNumberFormat="1" applyFont="1" applyBorder="1"/>
    <xf numFmtId="166" fontId="0" fillId="0" borderId="0" xfId="0" applyNumberFormat="1" applyFont="1"/>
    <xf numFmtId="0" fontId="1" fillId="0" borderId="0" xfId="0" applyFont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8" xfId="0" applyFont="1" applyBorder="1"/>
    <xf numFmtId="3" fontId="0" fillId="0" borderId="8" xfId="0" applyNumberFormat="1" applyFont="1" applyBorder="1"/>
    <xf numFmtId="167" fontId="0" fillId="0" borderId="8" xfId="0" applyNumberFormat="1" applyFont="1" applyBorder="1"/>
    <xf numFmtId="0" fontId="8" fillId="0" borderId="0" xfId="0" applyFont="1" applyAlignment="1">
      <alignment horizontal="center" vertical="center"/>
    </xf>
    <xf numFmtId="0" fontId="8" fillId="4" borderId="0" xfId="0" applyFont="1" applyFill="1" applyBorder="1"/>
    <xf numFmtId="3" fontId="0" fillId="0" borderId="2" xfId="0" applyNumberFormat="1" applyFont="1" applyBorder="1" applyAlignment="1"/>
    <xf numFmtId="0" fontId="3" fillId="2" borderId="6" xfId="0" applyFont="1" applyFill="1" applyBorder="1" applyAlignment="1">
      <alignment horizontal="center" vertical="center" wrapText="1"/>
    </xf>
    <xf numFmtId="0" fontId="7" fillId="0" borderId="7" xfId="0" applyFont="1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1000"/>
  <sheetViews>
    <sheetView workbookViewId="0">
      <selection activeCell="D11" sqref="D11"/>
    </sheetView>
  </sheetViews>
  <sheetFormatPr baseColWidth="10" defaultColWidth="14.5" defaultRowHeight="15.75" customHeight="1" x14ac:dyDescent="0"/>
  <cols>
    <col min="1" max="1" width="42.33203125" customWidth="1"/>
    <col min="3" max="4" width="9.5" customWidth="1"/>
    <col min="5" max="5" width="68" bestFit="1" customWidth="1"/>
    <col min="7" max="7" width="19.5" customWidth="1"/>
    <col min="10" max="10" width="22.1640625" customWidth="1"/>
    <col min="11" max="11" width="25.6640625" customWidth="1"/>
    <col min="12" max="12" width="9.33203125" customWidth="1"/>
    <col min="13" max="13" width="16.5" customWidth="1"/>
    <col min="14" max="14" width="21.6640625" customWidth="1"/>
    <col min="15" max="15" width="5.1640625" customWidth="1"/>
    <col min="16" max="16" width="22.1640625" customWidth="1"/>
    <col min="17" max="17" width="25.6640625" customWidth="1"/>
    <col min="18" max="18" width="9.33203125" customWidth="1"/>
    <col min="19" max="19" width="16.5" customWidth="1"/>
    <col min="20" max="20" width="21.6640625" customWidth="1"/>
    <col min="21" max="21" width="5.1640625" customWidth="1"/>
    <col min="22" max="22" width="22.1640625" customWidth="1"/>
    <col min="23" max="23" width="25.6640625" customWidth="1"/>
    <col min="24" max="24" width="9.33203125" customWidth="1"/>
    <col min="25" max="25" width="16.5" customWidth="1"/>
    <col min="26" max="26" width="21.6640625" customWidth="1"/>
    <col min="27" max="27" width="5.1640625" customWidth="1"/>
    <col min="28" max="28" width="22.1640625" customWidth="1"/>
    <col min="29" max="29" width="25.6640625" customWidth="1"/>
    <col min="30" max="30" width="9.33203125" customWidth="1"/>
    <col min="31" max="31" width="16.5" customWidth="1"/>
    <col min="32" max="32" width="21.6640625" customWidth="1"/>
  </cols>
  <sheetData>
    <row r="1" spans="1:32" ht="15.75" customHeight="1" thickBot="1">
      <c r="A1" s="17" t="s">
        <v>0</v>
      </c>
      <c r="B1" s="2"/>
      <c r="C1" s="2"/>
      <c r="D1" s="2"/>
      <c r="E1" s="2"/>
      <c r="F1" s="2"/>
      <c r="G1" s="2"/>
      <c r="H1" s="3"/>
      <c r="I1" s="3"/>
      <c r="J1" s="55">
        <v>24</v>
      </c>
      <c r="K1" s="56"/>
      <c r="L1" s="56"/>
      <c r="M1" s="56"/>
      <c r="N1" s="56"/>
      <c r="O1" s="24"/>
      <c r="P1" s="55">
        <v>36</v>
      </c>
      <c r="Q1" s="56"/>
      <c r="R1" s="56"/>
      <c r="S1" s="56"/>
      <c r="T1" s="56"/>
      <c r="U1" s="25"/>
      <c r="V1" s="55">
        <v>48</v>
      </c>
      <c r="W1" s="56"/>
      <c r="X1" s="56"/>
      <c r="Y1" s="56"/>
      <c r="Z1" s="56"/>
      <c r="AA1" s="25"/>
      <c r="AB1" s="55">
        <v>60</v>
      </c>
      <c r="AC1" s="56"/>
      <c r="AD1" s="56"/>
      <c r="AE1" s="56"/>
      <c r="AF1" s="56"/>
    </row>
    <row r="2" spans="1:32" ht="15.75" customHeight="1">
      <c r="A2" s="4" t="s">
        <v>46</v>
      </c>
      <c r="B2" s="5">
        <v>68000000</v>
      </c>
      <c r="C2" s="2"/>
      <c r="D2" s="2"/>
      <c r="E2" s="2"/>
      <c r="F2" s="2"/>
      <c r="G2" s="2"/>
      <c r="H2" s="3"/>
      <c r="I2" s="3"/>
      <c r="J2" s="24" t="s">
        <v>54</v>
      </c>
      <c r="K2" s="24"/>
      <c r="L2" s="24"/>
      <c r="M2" s="24"/>
      <c r="N2" s="24"/>
      <c r="O2" s="24"/>
      <c r="P2" s="24" t="s">
        <v>54</v>
      </c>
      <c r="Q2" s="24"/>
      <c r="R2" s="24"/>
      <c r="S2" s="24"/>
      <c r="T2" s="24"/>
      <c r="U2" s="25"/>
      <c r="V2" s="24" t="s">
        <v>54</v>
      </c>
      <c r="W2" s="24"/>
      <c r="X2" s="24"/>
      <c r="Y2" s="24"/>
      <c r="Z2" s="24"/>
      <c r="AA2" s="25"/>
      <c r="AB2" s="24" t="s">
        <v>54</v>
      </c>
      <c r="AC2" s="24"/>
      <c r="AD2" s="24"/>
      <c r="AE2" s="24"/>
      <c r="AF2" s="24"/>
    </row>
    <row r="3" spans="1:32" ht="15.75" customHeight="1" thickBot="1">
      <c r="A3" s="4" t="s">
        <v>47</v>
      </c>
      <c r="B3" s="5">
        <v>68000000</v>
      </c>
      <c r="C3" s="3"/>
      <c r="D3" s="3"/>
      <c r="E3" s="3"/>
      <c r="F3" s="3"/>
      <c r="G3" s="3"/>
      <c r="H3" s="3"/>
      <c r="I3" s="3"/>
      <c r="J3" s="26" t="s">
        <v>55</v>
      </c>
      <c r="K3" s="27">
        <f>B3</f>
        <v>68000000</v>
      </c>
      <c r="L3" s="28"/>
      <c r="M3" s="29" t="s">
        <v>56</v>
      </c>
      <c r="N3" s="30">
        <f>K6</f>
        <v>3.4000000000000002E-2</v>
      </c>
      <c r="O3" s="24"/>
      <c r="P3" s="26" t="s">
        <v>55</v>
      </c>
      <c r="Q3" s="27">
        <f>+T4</f>
        <v>68000000</v>
      </c>
      <c r="R3" s="28"/>
      <c r="S3" s="29" t="s">
        <v>56</v>
      </c>
      <c r="T3" s="30">
        <f t="shared" ref="T3:T4" si="0">+N3</f>
        <v>3.4000000000000002E-2</v>
      </c>
      <c r="U3" s="25"/>
      <c r="V3" s="26" t="s">
        <v>55</v>
      </c>
      <c r="W3" s="27">
        <f>+Z4</f>
        <v>68000000</v>
      </c>
      <c r="X3" s="28"/>
      <c r="Y3" s="29" t="s">
        <v>56</v>
      </c>
      <c r="Z3" s="30">
        <f t="shared" ref="Z3:Z4" si="1">+T3</f>
        <v>3.4000000000000002E-2</v>
      </c>
      <c r="AA3" s="25"/>
      <c r="AB3" s="26" t="s">
        <v>55</v>
      </c>
      <c r="AC3" s="27">
        <f>+AF4</f>
        <v>68000000</v>
      </c>
      <c r="AD3" s="28"/>
      <c r="AE3" s="29" t="s">
        <v>56</v>
      </c>
      <c r="AF3" s="30">
        <f t="shared" ref="AF3:AF4" si="2">+Z3</f>
        <v>3.4000000000000002E-2</v>
      </c>
    </row>
    <row r="4" spans="1:32" ht="15.75" customHeight="1">
      <c r="A4" s="4" t="s">
        <v>2</v>
      </c>
      <c r="B4" s="6">
        <v>0.03</v>
      </c>
      <c r="C4" s="2"/>
      <c r="D4" s="2"/>
      <c r="E4" s="2"/>
      <c r="F4" s="2"/>
      <c r="G4" s="2"/>
      <c r="H4" s="3"/>
      <c r="I4" s="3"/>
      <c r="J4" s="26" t="s">
        <v>57</v>
      </c>
      <c r="K4" s="31">
        <f>K6*12</f>
        <v>0.40800000000000003</v>
      </c>
      <c r="L4" s="32"/>
      <c r="M4" s="33" t="s">
        <v>12</v>
      </c>
      <c r="N4" s="34">
        <f>B3</f>
        <v>68000000</v>
      </c>
      <c r="O4" s="24"/>
      <c r="P4" s="26" t="s">
        <v>57</v>
      </c>
      <c r="Q4" s="31">
        <f>+Q6*12</f>
        <v>0.40800000000000003</v>
      </c>
      <c r="R4" s="32"/>
      <c r="S4" s="33" t="s">
        <v>12</v>
      </c>
      <c r="T4" s="34">
        <f t="shared" si="0"/>
        <v>68000000</v>
      </c>
      <c r="U4" s="35"/>
      <c r="V4" s="26" t="s">
        <v>57</v>
      </c>
      <c r="W4" s="31">
        <f>+W6*12</f>
        <v>0.40800000000000003</v>
      </c>
      <c r="X4" s="32"/>
      <c r="Y4" s="33" t="s">
        <v>12</v>
      </c>
      <c r="Z4" s="34">
        <f t="shared" si="1"/>
        <v>68000000</v>
      </c>
      <c r="AA4" s="35"/>
      <c r="AB4" s="26" t="s">
        <v>57</v>
      </c>
      <c r="AC4" s="31">
        <f>+AC6*12</f>
        <v>0.40800000000000003</v>
      </c>
      <c r="AD4" s="32"/>
      <c r="AE4" s="33" t="s">
        <v>12</v>
      </c>
      <c r="AF4" s="34">
        <f t="shared" si="2"/>
        <v>68000000</v>
      </c>
    </row>
    <row r="5" spans="1:32" ht="15.75" customHeight="1" thickBot="1">
      <c r="A5" s="4" t="s">
        <v>3</v>
      </c>
      <c r="B5" s="2">
        <v>6</v>
      </c>
      <c r="C5" s="2" t="s">
        <v>4</v>
      </c>
      <c r="D5" t="s">
        <v>52</v>
      </c>
      <c r="E5" s="2"/>
      <c r="F5" s="2"/>
      <c r="G5" s="2"/>
      <c r="H5" s="3"/>
      <c r="I5" s="3"/>
      <c r="J5" s="26" t="s">
        <v>58</v>
      </c>
      <c r="K5" s="36">
        <v>1</v>
      </c>
      <c r="L5" s="37"/>
      <c r="M5" s="38" t="s">
        <v>59</v>
      </c>
      <c r="N5" s="39">
        <v>24</v>
      </c>
      <c r="O5" s="24"/>
      <c r="P5" s="26" t="s">
        <v>58</v>
      </c>
      <c r="Q5" s="36">
        <v>1</v>
      </c>
      <c r="R5" s="37"/>
      <c r="S5" s="38" t="s">
        <v>59</v>
      </c>
      <c r="T5" s="39">
        <v>36</v>
      </c>
      <c r="U5" s="25"/>
      <c r="V5" s="26" t="s">
        <v>58</v>
      </c>
      <c r="W5" s="36">
        <v>1</v>
      </c>
      <c r="X5" s="37"/>
      <c r="Y5" s="38" t="s">
        <v>59</v>
      </c>
      <c r="Z5" s="39">
        <v>48</v>
      </c>
      <c r="AA5" s="25"/>
      <c r="AB5" s="26" t="s">
        <v>58</v>
      </c>
      <c r="AC5" s="36">
        <v>1</v>
      </c>
      <c r="AD5" s="37"/>
      <c r="AE5" s="38" t="s">
        <v>59</v>
      </c>
      <c r="AF5" s="39">
        <v>60</v>
      </c>
    </row>
    <row r="6" spans="1:32" ht="15.75" customHeight="1">
      <c r="A6" s="4" t="s">
        <v>53</v>
      </c>
      <c r="B6" s="3">
        <v>24</v>
      </c>
      <c r="C6" s="3"/>
      <c r="E6" s="3"/>
      <c r="F6" s="3"/>
      <c r="G6" s="3"/>
      <c r="H6" s="3"/>
      <c r="I6" s="3"/>
      <c r="J6" s="26" t="s">
        <v>60</v>
      </c>
      <c r="K6" s="40">
        <v>3.4000000000000002E-2</v>
      </c>
      <c r="L6" s="41"/>
      <c r="M6" s="42"/>
      <c r="N6" s="42"/>
      <c r="O6" s="24"/>
      <c r="P6" s="26" t="s">
        <v>60</v>
      </c>
      <c r="Q6" s="40">
        <f>+T3</f>
        <v>3.4000000000000002E-2</v>
      </c>
      <c r="R6" s="41"/>
      <c r="S6" s="42"/>
      <c r="T6" s="42"/>
      <c r="U6" s="25"/>
      <c r="V6" s="26" t="s">
        <v>60</v>
      </c>
      <c r="W6" s="40">
        <f>+Z3</f>
        <v>3.4000000000000002E-2</v>
      </c>
      <c r="X6" s="41"/>
      <c r="Y6" s="42"/>
      <c r="Z6" s="42"/>
      <c r="AA6" s="25"/>
      <c r="AB6" s="26" t="s">
        <v>60</v>
      </c>
      <c r="AC6" s="40">
        <f>+AF3</f>
        <v>3.4000000000000002E-2</v>
      </c>
      <c r="AD6" s="41"/>
      <c r="AE6" s="42"/>
      <c r="AF6" s="42"/>
    </row>
    <row r="7" spans="1:32" ht="15.75" customHeight="1">
      <c r="A7" s="4" t="s">
        <v>5</v>
      </c>
      <c r="B7" s="18" t="s">
        <v>6</v>
      </c>
      <c r="C7" s="2"/>
      <c r="D7" s="2"/>
      <c r="E7" s="2"/>
      <c r="F7" s="2"/>
      <c r="G7" s="2"/>
      <c r="H7" s="3"/>
      <c r="I7" s="3"/>
      <c r="J7" s="26" t="s">
        <v>61</v>
      </c>
      <c r="K7" s="43">
        <f>B6</f>
        <v>24</v>
      </c>
      <c r="L7" s="24"/>
      <c r="M7" s="44"/>
      <c r="N7" s="44"/>
      <c r="O7" s="24"/>
      <c r="P7" s="26" t="s">
        <v>61</v>
      </c>
      <c r="Q7" s="43">
        <f>+T5</f>
        <v>36</v>
      </c>
      <c r="R7" s="24"/>
      <c r="S7" s="44"/>
      <c r="T7" s="44"/>
      <c r="U7" s="25"/>
      <c r="V7" s="26" t="s">
        <v>61</v>
      </c>
      <c r="W7" s="43">
        <f>+Z5</f>
        <v>48</v>
      </c>
      <c r="X7" s="24"/>
      <c r="Y7" s="44"/>
      <c r="Z7" s="44"/>
      <c r="AA7" s="25"/>
      <c r="AB7" s="26" t="s">
        <v>61</v>
      </c>
      <c r="AC7" s="43">
        <f>+AF5</f>
        <v>60</v>
      </c>
      <c r="AD7" s="24"/>
      <c r="AE7" s="44"/>
      <c r="AF7" s="44"/>
    </row>
    <row r="8" spans="1:32" ht="15.75" customHeight="1">
      <c r="A8" s="7" t="s">
        <v>7</v>
      </c>
      <c r="B8" s="8">
        <f>B2+B2*B4*B5</f>
        <v>80240000</v>
      </c>
      <c r="C8" s="2"/>
      <c r="D8" s="2"/>
      <c r="E8" s="2" t="s">
        <v>8</v>
      </c>
      <c r="F8" s="2"/>
      <c r="G8" s="2"/>
      <c r="H8" s="3"/>
      <c r="I8" s="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5"/>
      <c r="V8" s="24"/>
      <c r="W8" s="24"/>
      <c r="X8" s="24"/>
      <c r="Y8" s="24"/>
      <c r="Z8" s="24"/>
      <c r="AA8" s="25"/>
      <c r="AB8" s="24"/>
      <c r="AC8" s="24"/>
      <c r="AD8" s="24"/>
      <c r="AE8" s="24"/>
      <c r="AF8" s="24"/>
    </row>
    <row r="9" spans="1:32" ht="15.75" customHeight="1">
      <c r="A9" s="1"/>
      <c r="B9" s="2"/>
      <c r="C9" s="2"/>
      <c r="D9" s="2"/>
      <c r="E9" s="2"/>
      <c r="F9" s="2"/>
      <c r="G9" s="2"/>
      <c r="H9" s="3"/>
      <c r="I9" s="3"/>
      <c r="J9" s="24"/>
      <c r="K9" s="24"/>
      <c r="L9" s="24"/>
      <c r="M9" s="24"/>
      <c r="N9" s="45"/>
      <c r="O9" s="41"/>
      <c r="P9" s="24"/>
      <c r="Q9" s="24"/>
      <c r="R9" s="24"/>
      <c r="S9" s="24"/>
      <c r="T9" s="45"/>
      <c r="U9" s="25"/>
      <c r="V9" s="24"/>
      <c r="W9" s="24"/>
      <c r="X9" s="24"/>
      <c r="Y9" s="24"/>
      <c r="Z9" s="45"/>
      <c r="AA9" s="25"/>
      <c r="AB9" s="24"/>
      <c r="AC9" s="24"/>
      <c r="AD9" s="24"/>
      <c r="AE9" s="24"/>
      <c r="AF9" s="45"/>
    </row>
    <row r="10" spans="1:32" s="9" customFormat="1" ht="15.75" customHeight="1" thickBot="1">
      <c r="A10" s="10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10" t="s">
        <v>14</v>
      </c>
      <c r="G10" s="10" t="s">
        <v>15</v>
      </c>
      <c r="H10" s="1"/>
      <c r="I10" s="1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5"/>
      <c r="V10" s="24"/>
      <c r="W10" s="24"/>
      <c r="X10" s="24"/>
      <c r="Y10" s="24"/>
      <c r="Z10" s="24"/>
      <c r="AA10" s="25"/>
      <c r="AB10" s="24"/>
      <c r="AC10" s="24"/>
      <c r="AD10" s="24"/>
      <c r="AE10" s="24"/>
      <c r="AF10" s="24"/>
    </row>
    <row r="11" spans="1:32" ht="15.75" customHeight="1">
      <c r="A11" s="11" t="s">
        <v>16</v>
      </c>
      <c r="B11" s="12">
        <v>6.4000000000000003E-3</v>
      </c>
      <c r="C11" s="13">
        <v>1</v>
      </c>
      <c r="D11" s="13">
        <f>B11*B8*C11</f>
        <v>513536</v>
      </c>
      <c r="E11" s="11" t="s">
        <v>17</v>
      </c>
      <c r="F11" s="16" t="s">
        <v>18</v>
      </c>
      <c r="G11" s="16" t="s">
        <v>19</v>
      </c>
      <c r="J11" s="46" t="s">
        <v>62</v>
      </c>
      <c r="K11" s="47" t="s">
        <v>63</v>
      </c>
      <c r="L11" s="47" t="s">
        <v>59</v>
      </c>
      <c r="M11" s="48" t="s">
        <v>64</v>
      </c>
      <c r="N11" s="47" t="s">
        <v>65</v>
      </c>
      <c r="O11" s="24"/>
      <c r="P11" s="46" t="s">
        <v>62</v>
      </c>
      <c r="Q11" s="47" t="s">
        <v>63</v>
      </c>
      <c r="R11" s="47" t="s">
        <v>59</v>
      </c>
      <c r="S11" s="48" t="s">
        <v>64</v>
      </c>
      <c r="T11" s="47" t="s">
        <v>65</v>
      </c>
      <c r="U11" s="25"/>
      <c r="V11" s="46" t="s">
        <v>62</v>
      </c>
      <c r="W11" s="47" t="s">
        <v>63</v>
      </c>
      <c r="X11" s="47" t="s">
        <v>59</v>
      </c>
      <c r="Y11" s="48" t="s">
        <v>64</v>
      </c>
      <c r="Z11" s="47" t="s">
        <v>65</v>
      </c>
      <c r="AA11" s="25"/>
      <c r="AB11" s="46" t="s">
        <v>62</v>
      </c>
      <c r="AC11" s="47" t="s">
        <v>63</v>
      </c>
      <c r="AD11" s="47" t="s">
        <v>59</v>
      </c>
      <c r="AE11" s="48" t="s">
        <v>64</v>
      </c>
      <c r="AF11" s="47" t="s">
        <v>65</v>
      </c>
    </row>
    <row r="12" spans="1:32" ht="15.75" customHeight="1">
      <c r="A12" s="11" t="s">
        <v>20</v>
      </c>
      <c r="B12" s="12">
        <v>4.0000000000000001E-3</v>
      </c>
      <c r="C12" s="13">
        <v>1</v>
      </c>
      <c r="D12" s="13">
        <f>B12*B8*C12</f>
        <v>320960</v>
      </c>
      <c r="E12" s="11" t="s">
        <v>21</v>
      </c>
      <c r="F12" s="16" t="s">
        <v>18</v>
      </c>
      <c r="G12" s="16" t="s">
        <v>19</v>
      </c>
      <c r="J12" s="49">
        <v>1</v>
      </c>
      <c r="K12" s="50">
        <f>K3</f>
        <v>68000000</v>
      </c>
      <c r="L12" s="50">
        <f>IF(J12&lt;$K$7+1,(PMT($K$6,$K$7,$K$3)*-1)," ")</f>
        <v>4190199.8911869223</v>
      </c>
      <c r="M12" s="50">
        <f>IF(L12&gt;0,(L12-N12),0)</f>
        <v>1878199.8911869223</v>
      </c>
      <c r="N12" s="51">
        <f>K12*$K$6</f>
        <v>2312000</v>
      </c>
      <c r="O12" s="24"/>
      <c r="P12" s="49">
        <v>1</v>
      </c>
      <c r="Q12" s="50">
        <f>Q3</f>
        <v>68000000</v>
      </c>
      <c r="R12" s="50">
        <f>IF(P12&lt;$Q$7+1,(PMT($Q$6,$Q$7,$Q$3)*-1)," ")</f>
        <v>3303311.4662122098</v>
      </c>
      <c r="S12" s="50">
        <f>IF(R12&gt;0,(R12-T12),0)</f>
        <v>991311.46621220978</v>
      </c>
      <c r="T12" s="51">
        <f>Q12*$Q$6</f>
        <v>2312000</v>
      </c>
      <c r="U12" s="25"/>
      <c r="V12" s="49">
        <v>1</v>
      </c>
      <c r="W12" s="50">
        <f>W3</f>
        <v>68000000</v>
      </c>
      <c r="X12" s="50">
        <f>IF(V12&lt;$W$7+1,(PMT($W$6,$W$7,$W$3)*-1)," ")</f>
        <v>2893312.2005410497</v>
      </c>
      <c r="Y12" s="50">
        <f>IF(X12&gt;0,(X12-Z12),0)</f>
        <v>581312.20054104971</v>
      </c>
      <c r="Z12" s="51">
        <f>W12*$W$6</f>
        <v>2312000</v>
      </c>
      <c r="AA12" s="25"/>
      <c r="AB12" s="49">
        <v>1</v>
      </c>
      <c r="AC12" s="50">
        <f>AC3</f>
        <v>68000000</v>
      </c>
      <c r="AD12" s="50">
        <f>IF(AB12&lt;$AC$7+1,(PMT($AC$6,$AC$7,$AC$3)*-1)," ")</f>
        <v>2671331.6620474793</v>
      </c>
      <c r="AE12" s="54">
        <v>581312</v>
      </c>
      <c r="AF12" s="51">
        <f>AC12*$AC$6</f>
        <v>2312000</v>
      </c>
    </row>
    <row r="13" spans="1:32" ht="15.75" customHeight="1">
      <c r="A13" s="11" t="s">
        <v>22</v>
      </c>
      <c r="B13" s="13">
        <v>179300</v>
      </c>
      <c r="C13" s="13">
        <v>1</v>
      </c>
      <c r="D13" s="13">
        <f>B13*C13</f>
        <v>179300</v>
      </c>
      <c r="E13" s="11" t="s">
        <v>23</v>
      </c>
      <c r="F13" s="16" t="s">
        <v>24</v>
      </c>
      <c r="G13" s="16" t="s">
        <v>19</v>
      </c>
      <c r="J13" s="49">
        <f>IF(J12&lt;$K$7,J12+1," ")</f>
        <v>2</v>
      </c>
      <c r="K13" s="50">
        <f t="shared" ref="K13:K76" si="3">IF(ISERROR(K12-M12),0,K12-M12)</f>
        <v>66121800.108813077</v>
      </c>
      <c r="L13" s="50">
        <f t="shared" ref="L13:L76" si="4">IF(J13&lt;$K$7+1,(PMT($K$6,$K$7,$K$3)*-1)," ")</f>
        <v>4190199.8911869223</v>
      </c>
      <c r="M13" s="50">
        <f t="shared" ref="M13:M98" si="5">IF(ISERROR(L13-N13),0,L13-N13)</f>
        <v>1942058.6874872777</v>
      </c>
      <c r="N13" s="51">
        <f t="shared" ref="N13:N76" si="6">K13*$K$6</f>
        <v>2248141.2036996447</v>
      </c>
      <c r="O13" s="24"/>
      <c r="P13" s="49">
        <f>IF(P12&lt;$Q$7,P12+1," ")</f>
        <v>2</v>
      </c>
      <c r="Q13" s="50">
        <f t="shared" ref="Q13:Q76" si="7">IF(ISERROR(Q12-S12),0,Q12-S12)</f>
        <v>67008688.533787787</v>
      </c>
      <c r="R13" s="50">
        <f t="shared" ref="R13:R76" si="8">IF(P13&lt;$Q$7+1,(PMT($Q$6,$Q$7,$Q$3)*-1)," ")</f>
        <v>3303311.4662122098</v>
      </c>
      <c r="S13" s="50">
        <f t="shared" ref="S13:S98" si="9">IF(ISERROR(R13-T13),0,R13-T13)</f>
        <v>1025016.0560634248</v>
      </c>
      <c r="T13" s="51">
        <f t="shared" ref="T13:T76" si="10">Q13*$Q$6</f>
        <v>2278295.410148785</v>
      </c>
      <c r="U13" s="25"/>
      <c r="V13" s="49">
        <f>IF(V12&lt;$W$7,V12+1," ")</f>
        <v>2</v>
      </c>
      <c r="W13" s="50">
        <f t="shared" ref="W13:W76" si="11">IF(ISERROR(W12-Y12),0,W12-Y12)</f>
        <v>67418687.799458951</v>
      </c>
      <c r="X13" s="50">
        <f t="shared" ref="X13:X76" si="12">IF(V13&lt;$W$7+1,(PMT($W$6,$W$7,$W$3)*-1)," ")</f>
        <v>2893312.2005410497</v>
      </c>
      <c r="Y13" s="50">
        <f t="shared" ref="Y13:Y98" si="13">IF(ISERROR(X13-Z13),0,X13-Z13)</f>
        <v>601076.81535944529</v>
      </c>
      <c r="Z13" s="51">
        <f t="shared" ref="Z13:Z76" si="14">W13*$W$6</f>
        <v>2292235.3851816044</v>
      </c>
      <c r="AA13" s="25"/>
      <c r="AB13" s="49">
        <f>IF(AB12&lt;$AC$7,AB12+1," ")</f>
        <v>2</v>
      </c>
      <c r="AC13" s="50">
        <f t="shared" ref="AC13:AC76" si="15">IF(ISERROR(AC12-AE12),0,AC12-AE12)</f>
        <v>67418688</v>
      </c>
      <c r="AD13" s="50">
        <f t="shared" ref="AD13:AD76" si="16">IF(AB13&lt;$AC$7+1,(PMT($AC$6,$AC$7,$AC$3)*-1)," ")</f>
        <v>2671331.6620474793</v>
      </c>
      <c r="AE13" s="50">
        <f t="shared" ref="AE13:AE98" si="17">IF(ISERROR(AD13-AF13),0,AD13-AF13)</f>
        <v>379096.27004747931</v>
      </c>
      <c r="AF13" s="51">
        <f t="shared" ref="AF13:AF76" si="18">AC13*$AC$6</f>
        <v>2292235.392</v>
      </c>
    </row>
    <row r="14" spans="1:32" ht="15.75" customHeight="1">
      <c r="A14" s="11" t="s">
        <v>25</v>
      </c>
      <c r="B14" s="14" t="s">
        <v>26</v>
      </c>
      <c r="C14" s="13">
        <v>1</v>
      </c>
      <c r="D14" s="13">
        <v>0</v>
      </c>
      <c r="E14" s="11" t="s">
        <v>27</v>
      </c>
      <c r="F14" s="16" t="s">
        <v>18</v>
      </c>
      <c r="G14" s="16" t="s">
        <v>19</v>
      </c>
      <c r="J14" s="49">
        <f t="shared" ref="J14:J77" si="19">IF(J13&lt;$K$7,J13+1," ")</f>
        <v>3</v>
      </c>
      <c r="K14" s="50">
        <f t="shared" si="3"/>
        <v>64179741.421325803</v>
      </c>
      <c r="L14" s="50">
        <f t="shared" si="4"/>
        <v>4190199.8911869223</v>
      </c>
      <c r="M14" s="50">
        <f t="shared" si="5"/>
        <v>2008088.682861845</v>
      </c>
      <c r="N14" s="51">
        <f t="shared" si="6"/>
        <v>2182111.2083250773</v>
      </c>
      <c r="O14" s="24"/>
      <c r="P14" s="49">
        <f t="shared" ref="P14:P77" si="20">IF(P13&lt;$Q$7,P13+1," ")</f>
        <v>3</v>
      </c>
      <c r="Q14" s="50">
        <f t="shared" si="7"/>
        <v>65983672.477724358</v>
      </c>
      <c r="R14" s="50">
        <f t="shared" si="8"/>
        <v>3303311.4662122098</v>
      </c>
      <c r="S14" s="50">
        <f t="shared" si="9"/>
        <v>1059866.6019695816</v>
      </c>
      <c r="T14" s="51">
        <f t="shared" si="10"/>
        <v>2243444.8642426282</v>
      </c>
      <c r="U14" s="25"/>
      <c r="V14" s="49">
        <f t="shared" ref="V14:V77" si="21">IF(V13&lt;$W$7,V13+1," ")</f>
        <v>3</v>
      </c>
      <c r="W14" s="50">
        <f t="shared" si="11"/>
        <v>66817610.984099507</v>
      </c>
      <c r="X14" s="50">
        <f t="shared" si="12"/>
        <v>2893312.2005410497</v>
      </c>
      <c r="Y14" s="50">
        <f t="shared" si="13"/>
        <v>621513.42708166642</v>
      </c>
      <c r="Z14" s="51">
        <f t="shared" si="14"/>
        <v>2271798.7734593833</v>
      </c>
      <c r="AA14" s="25"/>
      <c r="AB14" s="49">
        <f t="shared" ref="AB14:AB77" si="22">IF(AB13&lt;$AC$7,AB13+1," ")</f>
        <v>3</v>
      </c>
      <c r="AC14" s="50">
        <f t="shared" si="15"/>
        <v>67039591.729952522</v>
      </c>
      <c r="AD14" s="50">
        <f t="shared" si="16"/>
        <v>2671331.6620474793</v>
      </c>
      <c r="AE14" s="50">
        <f t="shared" si="17"/>
        <v>391985.54322909331</v>
      </c>
      <c r="AF14" s="51">
        <f t="shared" si="18"/>
        <v>2279346.118818386</v>
      </c>
    </row>
    <row r="15" spans="1:32" ht="15.75" customHeight="1">
      <c r="A15" s="11" t="s">
        <v>28</v>
      </c>
      <c r="B15" s="13">
        <v>601700</v>
      </c>
      <c r="C15" s="13">
        <v>1</v>
      </c>
      <c r="D15" s="13">
        <f t="shared" ref="D15:D21" si="23">B15*C15</f>
        <v>601700</v>
      </c>
      <c r="E15" s="15"/>
      <c r="F15" s="16" t="s">
        <v>18</v>
      </c>
      <c r="G15" s="16" t="s">
        <v>19</v>
      </c>
      <c r="J15" s="49">
        <f t="shared" si="19"/>
        <v>4</v>
      </c>
      <c r="K15" s="50">
        <f t="shared" si="3"/>
        <v>62171652.738463961</v>
      </c>
      <c r="L15" s="50">
        <f t="shared" si="4"/>
        <v>4190199.8911869223</v>
      </c>
      <c r="M15" s="50">
        <f t="shared" si="5"/>
        <v>2076363.6980791474</v>
      </c>
      <c r="N15" s="51">
        <f t="shared" si="6"/>
        <v>2113836.1931077749</v>
      </c>
      <c r="O15" s="24"/>
      <c r="P15" s="49">
        <f t="shared" si="20"/>
        <v>4</v>
      </c>
      <c r="Q15" s="50">
        <f t="shared" si="7"/>
        <v>64923805.875754774</v>
      </c>
      <c r="R15" s="50">
        <f t="shared" si="8"/>
        <v>3303311.4662122098</v>
      </c>
      <c r="S15" s="50">
        <f t="shared" si="9"/>
        <v>1095902.0664365473</v>
      </c>
      <c r="T15" s="51">
        <f t="shared" si="10"/>
        <v>2207409.3997756625</v>
      </c>
      <c r="U15" s="25"/>
      <c r="V15" s="49">
        <f t="shared" si="21"/>
        <v>4</v>
      </c>
      <c r="W15" s="50">
        <f t="shared" si="11"/>
        <v>66196097.55701784</v>
      </c>
      <c r="X15" s="50">
        <f t="shared" si="12"/>
        <v>2893312.2005410497</v>
      </c>
      <c r="Y15" s="50">
        <f t="shared" si="13"/>
        <v>642644.88360244315</v>
      </c>
      <c r="Z15" s="51">
        <f t="shared" si="14"/>
        <v>2250667.3169386066</v>
      </c>
      <c r="AA15" s="25"/>
      <c r="AB15" s="49">
        <f t="shared" si="22"/>
        <v>4</v>
      </c>
      <c r="AC15" s="50">
        <f t="shared" si="15"/>
        <v>66647606.186723426</v>
      </c>
      <c r="AD15" s="50">
        <f t="shared" si="16"/>
        <v>2671331.6620474793</v>
      </c>
      <c r="AE15" s="50">
        <f t="shared" si="17"/>
        <v>405313.0516988826</v>
      </c>
      <c r="AF15" s="51">
        <f t="shared" si="18"/>
        <v>2266018.6103485967</v>
      </c>
    </row>
    <row r="16" spans="1:32" ht="15.75" customHeight="1">
      <c r="A16" s="11" t="s">
        <v>29</v>
      </c>
      <c r="B16" s="13">
        <v>179300</v>
      </c>
      <c r="C16" s="13">
        <v>1</v>
      </c>
      <c r="D16" s="13">
        <f t="shared" si="23"/>
        <v>179300</v>
      </c>
      <c r="E16" s="11" t="s">
        <v>30</v>
      </c>
      <c r="F16" s="16" t="s">
        <v>18</v>
      </c>
      <c r="G16" s="16" t="s">
        <v>19</v>
      </c>
      <c r="J16" s="49">
        <f t="shared" si="19"/>
        <v>5</v>
      </c>
      <c r="K16" s="50">
        <f t="shared" si="3"/>
        <v>60095289.040384814</v>
      </c>
      <c r="L16" s="50">
        <f t="shared" si="4"/>
        <v>4190199.8911869223</v>
      </c>
      <c r="M16" s="50">
        <f t="shared" si="5"/>
        <v>2146960.0638138382</v>
      </c>
      <c r="N16" s="51">
        <f t="shared" si="6"/>
        <v>2043239.8273730839</v>
      </c>
      <c r="O16" s="24"/>
      <c r="P16" s="49">
        <f t="shared" si="20"/>
        <v>5</v>
      </c>
      <c r="Q16" s="50">
        <f t="shared" si="7"/>
        <v>63827903.80931823</v>
      </c>
      <c r="R16" s="50">
        <f t="shared" si="8"/>
        <v>3303311.4662122098</v>
      </c>
      <c r="S16" s="50">
        <f t="shared" si="9"/>
        <v>1133162.7366953897</v>
      </c>
      <c r="T16" s="51">
        <f t="shared" si="10"/>
        <v>2170148.7295168201</v>
      </c>
      <c r="U16" s="25"/>
      <c r="V16" s="49">
        <f t="shared" si="21"/>
        <v>5</v>
      </c>
      <c r="W16" s="50">
        <f t="shared" si="11"/>
        <v>65553452.6734154</v>
      </c>
      <c r="X16" s="50">
        <f t="shared" si="12"/>
        <v>2893312.2005410497</v>
      </c>
      <c r="Y16" s="50">
        <f t="shared" si="13"/>
        <v>664494.80964492587</v>
      </c>
      <c r="Z16" s="51">
        <f t="shared" si="14"/>
        <v>2228817.3908961238</v>
      </c>
      <c r="AA16" s="25"/>
      <c r="AB16" s="49">
        <f t="shared" si="22"/>
        <v>5</v>
      </c>
      <c r="AC16" s="50">
        <f t="shared" si="15"/>
        <v>66242293.13502454</v>
      </c>
      <c r="AD16" s="50">
        <f t="shared" si="16"/>
        <v>2671331.6620474793</v>
      </c>
      <c r="AE16" s="50">
        <f t="shared" si="17"/>
        <v>419093.69545664499</v>
      </c>
      <c r="AF16" s="51">
        <f t="shared" si="18"/>
        <v>2252237.9665908343</v>
      </c>
    </row>
    <row r="17" spans="1:32" ht="15.75" customHeight="1">
      <c r="A17" s="11" t="s">
        <v>31</v>
      </c>
      <c r="B17" s="13">
        <v>179300</v>
      </c>
      <c r="C17" s="13">
        <v>2</v>
      </c>
      <c r="D17" s="13">
        <f t="shared" si="23"/>
        <v>358600</v>
      </c>
      <c r="E17" s="11" t="s">
        <v>30</v>
      </c>
      <c r="F17" s="16" t="s">
        <v>18</v>
      </c>
      <c r="G17" s="16" t="s">
        <v>19</v>
      </c>
      <c r="J17" s="49">
        <f t="shared" si="19"/>
        <v>6</v>
      </c>
      <c r="K17" s="50">
        <f t="shared" si="3"/>
        <v>57948328.976570979</v>
      </c>
      <c r="L17" s="50">
        <f t="shared" si="4"/>
        <v>4190199.8911869223</v>
      </c>
      <c r="M17" s="50">
        <f t="shared" si="5"/>
        <v>2219956.7059835088</v>
      </c>
      <c r="N17" s="51">
        <f t="shared" si="6"/>
        <v>1970243.1852034135</v>
      </c>
      <c r="O17" s="24"/>
      <c r="P17" s="49">
        <f t="shared" si="20"/>
        <v>6</v>
      </c>
      <c r="Q17" s="50">
        <f t="shared" si="7"/>
        <v>62694741.072622843</v>
      </c>
      <c r="R17" s="50">
        <f t="shared" si="8"/>
        <v>3303311.4662122098</v>
      </c>
      <c r="S17" s="50">
        <f t="shared" si="9"/>
        <v>1171690.2697430328</v>
      </c>
      <c r="T17" s="51">
        <f t="shared" si="10"/>
        <v>2131621.196469177</v>
      </c>
      <c r="U17" s="25"/>
      <c r="V17" s="49">
        <f t="shared" si="21"/>
        <v>6</v>
      </c>
      <c r="W17" s="50">
        <f t="shared" si="11"/>
        <v>64888957.863770477</v>
      </c>
      <c r="X17" s="50">
        <f t="shared" si="12"/>
        <v>2893312.2005410497</v>
      </c>
      <c r="Y17" s="50">
        <f t="shared" si="13"/>
        <v>687087.63317285338</v>
      </c>
      <c r="Z17" s="51">
        <f t="shared" si="14"/>
        <v>2206224.5673681963</v>
      </c>
      <c r="AA17" s="25"/>
      <c r="AB17" s="49">
        <f t="shared" si="22"/>
        <v>6</v>
      </c>
      <c r="AC17" s="50">
        <f t="shared" si="15"/>
        <v>65823199.439567894</v>
      </c>
      <c r="AD17" s="50">
        <f t="shared" si="16"/>
        <v>2671331.6620474793</v>
      </c>
      <c r="AE17" s="50">
        <f t="shared" si="17"/>
        <v>433342.8811021708</v>
      </c>
      <c r="AF17" s="51">
        <f t="shared" si="18"/>
        <v>2237988.7809453085</v>
      </c>
    </row>
    <row r="18" spans="1:32" ht="15.75" customHeight="1">
      <c r="A18" s="11" t="s">
        <v>32</v>
      </c>
      <c r="B18" s="13">
        <v>179300</v>
      </c>
      <c r="C18" s="13">
        <v>2</v>
      </c>
      <c r="D18" s="13">
        <f t="shared" si="23"/>
        <v>358600</v>
      </c>
      <c r="E18" s="11" t="s">
        <v>33</v>
      </c>
      <c r="F18" s="16" t="s">
        <v>18</v>
      </c>
      <c r="G18" s="16" t="s">
        <v>19</v>
      </c>
      <c r="J18" s="49">
        <f t="shared" si="19"/>
        <v>7</v>
      </c>
      <c r="K18" s="50">
        <f t="shared" si="3"/>
        <v>55728372.270587467</v>
      </c>
      <c r="L18" s="50">
        <f t="shared" si="4"/>
        <v>4190199.8911869223</v>
      </c>
      <c r="M18" s="50">
        <f t="shared" si="5"/>
        <v>2295435.2339869486</v>
      </c>
      <c r="N18" s="51">
        <f t="shared" si="6"/>
        <v>1894764.6571999739</v>
      </c>
      <c r="O18" s="24"/>
      <c r="P18" s="49">
        <f t="shared" si="20"/>
        <v>7</v>
      </c>
      <c r="Q18" s="50">
        <f t="shared" si="7"/>
        <v>61523050.80287981</v>
      </c>
      <c r="R18" s="50">
        <f t="shared" si="8"/>
        <v>3303311.4662122098</v>
      </c>
      <c r="S18" s="50">
        <f t="shared" si="9"/>
        <v>1211527.738914296</v>
      </c>
      <c r="T18" s="51">
        <f t="shared" si="10"/>
        <v>2091783.7272979137</v>
      </c>
      <c r="U18" s="25"/>
      <c r="V18" s="49">
        <f t="shared" si="21"/>
        <v>7</v>
      </c>
      <c r="W18" s="50">
        <f t="shared" si="11"/>
        <v>64201870.230597623</v>
      </c>
      <c r="X18" s="50">
        <f t="shared" si="12"/>
        <v>2893312.2005410497</v>
      </c>
      <c r="Y18" s="50">
        <f t="shared" si="13"/>
        <v>710448.61270073056</v>
      </c>
      <c r="Z18" s="51">
        <f t="shared" si="14"/>
        <v>2182863.5878403191</v>
      </c>
      <c r="AA18" s="25"/>
      <c r="AB18" s="49">
        <f t="shared" si="22"/>
        <v>7</v>
      </c>
      <c r="AC18" s="50">
        <f t="shared" si="15"/>
        <v>65389856.558465719</v>
      </c>
      <c r="AD18" s="50">
        <f t="shared" si="16"/>
        <v>2671331.6620474793</v>
      </c>
      <c r="AE18" s="50">
        <f t="shared" si="17"/>
        <v>448076.53905964456</v>
      </c>
      <c r="AF18" s="51">
        <f t="shared" si="18"/>
        <v>2223255.1229878347</v>
      </c>
    </row>
    <row r="19" spans="1:32" ht="15.75" customHeight="1">
      <c r="A19" s="11" t="s">
        <v>34</v>
      </c>
      <c r="B19" s="13">
        <v>179300</v>
      </c>
      <c r="C19" s="13">
        <v>2</v>
      </c>
      <c r="D19" s="13">
        <f t="shared" si="23"/>
        <v>358600</v>
      </c>
      <c r="E19" s="11" t="s">
        <v>33</v>
      </c>
      <c r="F19" s="16" t="s">
        <v>18</v>
      </c>
      <c r="G19" s="16" t="s">
        <v>19</v>
      </c>
      <c r="J19" s="49">
        <f t="shared" si="19"/>
        <v>8</v>
      </c>
      <c r="K19" s="50">
        <f t="shared" si="3"/>
        <v>53432937.036600515</v>
      </c>
      <c r="L19" s="50">
        <f t="shared" si="4"/>
        <v>4190199.8911869223</v>
      </c>
      <c r="M19" s="50">
        <f t="shared" si="5"/>
        <v>2373480.0319425045</v>
      </c>
      <c r="N19" s="51">
        <f t="shared" si="6"/>
        <v>1816719.8592444176</v>
      </c>
      <c r="O19" s="24"/>
      <c r="P19" s="49">
        <f t="shared" si="20"/>
        <v>8</v>
      </c>
      <c r="Q19" s="50">
        <f t="shared" si="7"/>
        <v>60311523.063965514</v>
      </c>
      <c r="R19" s="50">
        <f t="shared" si="8"/>
        <v>3303311.4662122098</v>
      </c>
      <c r="S19" s="50">
        <f t="shared" si="9"/>
        <v>1252719.6820373822</v>
      </c>
      <c r="T19" s="51">
        <f t="shared" si="10"/>
        <v>2050591.7841748276</v>
      </c>
      <c r="U19" s="25"/>
      <c r="V19" s="49">
        <f t="shared" si="21"/>
        <v>8</v>
      </c>
      <c r="W19" s="50">
        <f t="shared" si="11"/>
        <v>63491421.617896892</v>
      </c>
      <c r="X19" s="50">
        <f t="shared" si="12"/>
        <v>2893312.2005410497</v>
      </c>
      <c r="Y19" s="50">
        <f t="shared" si="13"/>
        <v>734603.86553255515</v>
      </c>
      <c r="Z19" s="51">
        <f t="shared" si="14"/>
        <v>2158708.3350084946</v>
      </c>
      <c r="AA19" s="25"/>
      <c r="AB19" s="49">
        <f t="shared" si="22"/>
        <v>8</v>
      </c>
      <c r="AC19" s="50">
        <f t="shared" si="15"/>
        <v>64941780.019406073</v>
      </c>
      <c r="AD19" s="50">
        <f t="shared" si="16"/>
        <v>2671331.6620474793</v>
      </c>
      <c r="AE19" s="50">
        <f t="shared" si="17"/>
        <v>463311.14138767263</v>
      </c>
      <c r="AF19" s="51">
        <f t="shared" si="18"/>
        <v>2208020.5206598067</v>
      </c>
    </row>
    <row r="20" spans="1:32" ht="15.75" customHeight="1">
      <c r="A20" s="11" t="s">
        <v>35</v>
      </c>
      <c r="B20" s="13">
        <v>179300</v>
      </c>
      <c r="C20" s="13">
        <v>1</v>
      </c>
      <c r="D20" s="13">
        <f t="shared" si="23"/>
        <v>179300</v>
      </c>
      <c r="E20" s="15"/>
      <c r="F20" s="16" t="s">
        <v>18</v>
      </c>
      <c r="G20" s="16" t="s">
        <v>19</v>
      </c>
      <c r="J20" s="49">
        <f t="shared" si="19"/>
        <v>9</v>
      </c>
      <c r="K20" s="50">
        <f t="shared" si="3"/>
        <v>51059457.004658014</v>
      </c>
      <c r="L20" s="50">
        <f t="shared" si="4"/>
        <v>4190199.8911869223</v>
      </c>
      <c r="M20" s="50">
        <f t="shared" si="5"/>
        <v>2454178.3530285498</v>
      </c>
      <c r="N20" s="51">
        <f t="shared" si="6"/>
        <v>1736021.5381583725</v>
      </c>
      <c r="O20" s="24"/>
      <c r="P20" s="49">
        <f t="shared" si="20"/>
        <v>9</v>
      </c>
      <c r="Q20" s="50">
        <f t="shared" si="7"/>
        <v>59058803.381928131</v>
      </c>
      <c r="R20" s="50">
        <f t="shared" si="8"/>
        <v>3303311.4662122098</v>
      </c>
      <c r="S20" s="50">
        <f t="shared" si="9"/>
        <v>1295312.1512266533</v>
      </c>
      <c r="T20" s="51">
        <f t="shared" si="10"/>
        <v>2007999.3149855565</v>
      </c>
      <c r="U20" s="25"/>
      <c r="V20" s="49">
        <f t="shared" si="21"/>
        <v>9</v>
      </c>
      <c r="W20" s="50">
        <f t="shared" si="11"/>
        <v>62756817.752364337</v>
      </c>
      <c r="X20" s="50">
        <f t="shared" si="12"/>
        <v>2893312.2005410497</v>
      </c>
      <c r="Y20" s="50">
        <f t="shared" si="13"/>
        <v>759580.39696066221</v>
      </c>
      <c r="Z20" s="51">
        <f t="shared" si="14"/>
        <v>2133731.8035803875</v>
      </c>
      <c r="AA20" s="25"/>
      <c r="AB20" s="49">
        <f t="shared" si="22"/>
        <v>9</v>
      </c>
      <c r="AC20" s="50">
        <f t="shared" si="15"/>
        <v>64478468.878018402</v>
      </c>
      <c r="AD20" s="50">
        <f t="shared" si="16"/>
        <v>2671331.6620474793</v>
      </c>
      <c r="AE20" s="50">
        <f t="shared" si="17"/>
        <v>479063.72019485338</v>
      </c>
      <c r="AF20" s="51">
        <f t="shared" si="18"/>
        <v>2192267.9418526259</v>
      </c>
    </row>
    <row r="21" spans="1:32" ht="15.75" customHeight="1">
      <c r="A21" s="11" t="s">
        <v>36</v>
      </c>
      <c r="B21" s="13">
        <v>700000</v>
      </c>
      <c r="C21" s="13">
        <v>1</v>
      </c>
      <c r="D21" s="13">
        <f t="shared" si="23"/>
        <v>700000</v>
      </c>
      <c r="E21" s="11" t="s">
        <v>30</v>
      </c>
      <c r="F21" s="16" t="s">
        <v>18</v>
      </c>
      <c r="G21" s="16" t="s">
        <v>19</v>
      </c>
      <c r="J21" s="49">
        <f t="shared" si="19"/>
        <v>10</v>
      </c>
      <c r="K21" s="50">
        <f t="shared" si="3"/>
        <v>48605278.651629463</v>
      </c>
      <c r="L21" s="50">
        <f t="shared" si="4"/>
        <v>4190199.8911869223</v>
      </c>
      <c r="M21" s="50">
        <f t="shared" si="5"/>
        <v>2537620.4170315205</v>
      </c>
      <c r="N21" s="51">
        <f t="shared" si="6"/>
        <v>1652579.4741554018</v>
      </c>
      <c r="O21" s="24"/>
      <c r="P21" s="49">
        <f t="shared" si="20"/>
        <v>10</v>
      </c>
      <c r="Q21" s="50">
        <f t="shared" si="7"/>
        <v>57763491.230701476</v>
      </c>
      <c r="R21" s="50">
        <f t="shared" si="8"/>
        <v>3303311.4662122098</v>
      </c>
      <c r="S21" s="50">
        <f t="shared" si="9"/>
        <v>1339352.7643683595</v>
      </c>
      <c r="T21" s="51">
        <f t="shared" si="10"/>
        <v>1963958.7018438503</v>
      </c>
      <c r="U21" s="25"/>
      <c r="V21" s="49">
        <f t="shared" si="21"/>
        <v>10</v>
      </c>
      <c r="W21" s="50">
        <f t="shared" si="11"/>
        <v>61997237.355403677</v>
      </c>
      <c r="X21" s="50">
        <f t="shared" si="12"/>
        <v>2893312.2005410497</v>
      </c>
      <c r="Y21" s="50">
        <f t="shared" si="13"/>
        <v>785406.13045732444</v>
      </c>
      <c r="Z21" s="51">
        <f t="shared" si="14"/>
        <v>2107906.0700837253</v>
      </c>
      <c r="AA21" s="25"/>
      <c r="AB21" s="49">
        <f t="shared" si="22"/>
        <v>10</v>
      </c>
      <c r="AC21" s="50">
        <f t="shared" si="15"/>
        <v>63999405.157823548</v>
      </c>
      <c r="AD21" s="50">
        <f t="shared" si="16"/>
        <v>2671331.6620474793</v>
      </c>
      <c r="AE21" s="50">
        <f t="shared" si="17"/>
        <v>495351.88668147847</v>
      </c>
      <c r="AF21" s="51">
        <f t="shared" si="18"/>
        <v>2175979.7753660008</v>
      </c>
    </row>
    <row r="22" spans="1:32" ht="15.75" customHeight="1">
      <c r="A22" s="11" t="s">
        <v>37</v>
      </c>
      <c r="B22" s="15"/>
      <c r="C22" s="13"/>
      <c r="D22" s="13"/>
      <c r="E22" s="11" t="s">
        <v>38</v>
      </c>
      <c r="F22" s="16" t="s">
        <v>39</v>
      </c>
      <c r="G22" s="16" t="s">
        <v>40</v>
      </c>
      <c r="J22" s="49">
        <f t="shared" si="19"/>
        <v>11</v>
      </c>
      <c r="K22" s="50">
        <f t="shared" si="3"/>
        <v>46067658.234597944</v>
      </c>
      <c r="L22" s="50">
        <f t="shared" si="4"/>
        <v>4190199.8911869223</v>
      </c>
      <c r="M22" s="50">
        <f t="shared" si="5"/>
        <v>2623899.5112105925</v>
      </c>
      <c r="N22" s="51">
        <f t="shared" si="6"/>
        <v>1566300.3799763301</v>
      </c>
      <c r="O22" s="24"/>
      <c r="P22" s="49">
        <f t="shared" si="20"/>
        <v>11</v>
      </c>
      <c r="Q22" s="50">
        <f t="shared" si="7"/>
        <v>56424138.466333114</v>
      </c>
      <c r="R22" s="50">
        <f t="shared" si="8"/>
        <v>3303311.4662122098</v>
      </c>
      <c r="S22" s="50">
        <f t="shared" si="9"/>
        <v>1384890.7583568839</v>
      </c>
      <c r="T22" s="51">
        <f t="shared" si="10"/>
        <v>1918420.7078553259</v>
      </c>
      <c r="U22" s="52"/>
      <c r="V22" s="49">
        <f t="shared" si="21"/>
        <v>11</v>
      </c>
      <c r="W22" s="50">
        <f t="shared" si="11"/>
        <v>61211831.22494635</v>
      </c>
      <c r="X22" s="50">
        <f t="shared" si="12"/>
        <v>2893312.2005410497</v>
      </c>
      <c r="Y22" s="50">
        <f t="shared" si="13"/>
        <v>812109.9388928737</v>
      </c>
      <c r="Z22" s="51">
        <f t="shared" si="14"/>
        <v>2081202.261648176</v>
      </c>
      <c r="AA22" s="52"/>
      <c r="AB22" s="49">
        <f t="shared" si="22"/>
        <v>11</v>
      </c>
      <c r="AC22" s="50">
        <f t="shared" si="15"/>
        <v>63504053.271142066</v>
      </c>
      <c r="AD22" s="50">
        <f t="shared" si="16"/>
        <v>2671331.6620474793</v>
      </c>
      <c r="AE22" s="50">
        <f t="shared" si="17"/>
        <v>512193.85082864901</v>
      </c>
      <c r="AF22" s="51">
        <f t="shared" si="18"/>
        <v>2159137.8112188303</v>
      </c>
    </row>
    <row r="23" spans="1:32" ht="15.75" customHeight="1">
      <c r="A23" s="11" t="s">
        <v>41</v>
      </c>
      <c r="B23" s="12">
        <v>0.03</v>
      </c>
      <c r="C23" s="13">
        <v>1</v>
      </c>
      <c r="D23" s="13">
        <f>B23*B8*C23</f>
        <v>2407200</v>
      </c>
      <c r="E23" s="11" t="s">
        <v>42</v>
      </c>
      <c r="F23" s="16" t="s">
        <v>18</v>
      </c>
      <c r="G23" s="16" t="s">
        <v>19</v>
      </c>
      <c r="J23" s="49">
        <f t="shared" si="19"/>
        <v>12</v>
      </c>
      <c r="K23" s="50">
        <f t="shared" si="3"/>
        <v>43443758.723387353</v>
      </c>
      <c r="L23" s="50">
        <f t="shared" si="4"/>
        <v>4190199.8911869223</v>
      </c>
      <c r="M23" s="50">
        <f t="shared" si="5"/>
        <v>2713112.0945917522</v>
      </c>
      <c r="N23" s="51">
        <f t="shared" si="6"/>
        <v>1477087.7965951702</v>
      </c>
      <c r="O23" s="24"/>
      <c r="P23" s="49">
        <f t="shared" si="20"/>
        <v>12</v>
      </c>
      <c r="Q23" s="50">
        <f t="shared" si="7"/>
        <v>55039247.707976229</v>
      </c>
      <c r="R23" s="50">
        <f t="shared" si="8"/>
        <v>3303311.4662122098</v>
      </c>
      <c r="S23" s="50">
        <f t="shared" si="9"/>
        <v>1431977.0441410178</v>
      </c>
      <c r="T23" s="51">
        <f t="shared" si="10"/>
        <v>1871334.4220711919</v>
      </c>
      <c r="U23" s="25"/>
      <c r="V23" s="49">
        <f t="shared" si="21"/>
        <v>12</v>
      </c>
      <c r="W23" s="50">
        <f t="shared" si="11"/>
        <v>60399721.286053479</v>
      </c>
      <c r="X23" s="50">
        <f t="shared" si="12"/>
        <v>2893312.2005410497</v>
      </c>
      <c r="Y23" s="50">
        <f t="shared" si="13"/>
        <v>839721.67681523133</v>
      </c>
      <c r="Z23" s="51">
        <f t="shared" si="14"/>
        <v>2053590.5237258184</v>
      </c>
      <c r="AA23" s="25"/>
      <c r="AB23" s="49">
        <f t="shared" si="22"/>
        <v>12</v>
      </c>
      <c r="AC23" s="50">
        <f t="shared" si="15"/>
        <v>62991859.420313418</v>
      </c>
      <c r="AD23" s="50">
        <f t="shared" si="16"/>
        <v>2671331.6620474793</v>
      </c>
      <c r="AE23" s="50">
        <f t="shared" si="17"/>
        <v>529608.4417568231</v>
      </c>
      <c r="AF23" s="51">
        <f t="shared" si="18"/>
        <v>2141723.2202906562</v>
      </c>
    </row>
    <row r="24" spans="1:32" ht="15.75" customHeight="1">
      <c r="A24" s="11" t="s">
        <v>43</v>
      </c>
      <c r="B24" s="12">
        <v>0.03</v>
      </c>
      <c r="C24" s="13">
        <v>1</v>
      </c>
      <c r="D24" s="13">
        <f>B24*B3*C24</f>
        <v>2040000</v>
      </c>
      <c r="E24" s="11" t="s">
        <v>66</v>
      </c>
      <c r="F24" s="16" t="s">
        <v>18</v>
      </c>
      <c r="G24" s="16" t="s">
        <v>19</v>
      </c>
      <c r="J24" s="49">
        <f t="shared" si="19"/>
        <v>13</v>
      </c>
      <c r="K24" s="50">
        <f t="shared" si="3"/>
        <v>40730646.628795601</v>
      </c>
      <c r="L24" s="50">
        <f t="shared" si="4"/>
        <v>4190199.8911869223</v>
      </c>
      <c r="M24" s="50">
        <f t="shared" si="5"/>
        <v>2805357.9058078718</v>
      </c>
      <c r="N24" s="51">
        <f t="shared" si="6"/>
        <v>1384841.9853790505</v>
      </c>
      <c r="O24" s="24"/>
      <c r="P24" s="49">
        <f t="shared" si="20"/>
        <v>13</v>
      </c>
      <c r="Q24" s="50">
        <f t="shared" si="7"/>
        <v>53607270.663835213</v>
      </c>
      <c r="R24" s="50">
        <f t="shared" si="8"/>
        <v>3303311.4662122098</v>
      </c>
      <c r="S24" s="50">
        <f t="shared" si="9"/>
        <v>1480664.2636418124</v>
      </c>
      <c r="T24" s="51">
        <f t="shared" si="10"/>
        <v>1822647.2025703974</v>
      </c>
      <c r="U24" s="53"/>
      <c r="V24" s="49">
        <f t="shared" si="21"/>
        <v>13</v>
      </c>
      <c r="W24" s="50">
        <f t="shared" si="11"/>
        <v>59559999.609238245</v>
      </c>
      <c r="X24" s="50">
        <f t="shared" si="12"/>
        <v>2893312.2005410497</v>
      </c>
      <c r="Y24" s="50">
        <f t="shared" si="13"/>
        <v>868272.21382694924</v>
      </c>
      <c r="Z24" s="51">
        <f t="shared" si="14"/>
        <v>2025039.9867141005</v>
      </c>
      <c r="AA24" s="53"/>
      <c r="AB24" s="49">
        <f t="shared" si="22"/>
        <v>13</v>
      </c>
      <c r="AC24" s="50">
        <f t="shared" si="15"/>
        <v>62462250.978556596</v>
      </c>
      <c r="AD24" s="50">
        <f t="shared" si="16"/>
        <v>2671331.6620474793</v>
      </c>
      <c r="AE24" s="50">
        <f t="shared" si="17"/>
        <v>547615.12877655495</v>
      </c>
      <c r="AF24" s="51">
        <f t="shared" si="18"/>
        <v>2123716.5332709244</v>
      </c>
    </row>
    <row r="25" spans="1:32" ht="15.75" customHeight="1">
      <c r="A25" s="19" t="s">
        <v>45</v>
      </c>
      <c r="B25" s="20"/>
      <c r="C25" s="20"/>
      <c r="D25" s="21">
        <f>SUM(D11:D24)</f>
        <v>8197096</v>
      </c>
      <c r="J25" s="49">
        <f t="shared" si="19"/>
        <v>14</v>
      </c>
      <c r="K25" s="50">
        <f t="shared" si="3"/>
        <v>37925288.722987726</v>
      </c>
      <c r="L25" s="50">
        <f t="shared" si="4"/>
        <v>4190199.8911869223</v>
      </c>
      <c r="M25" s="50">
        <f t="shared" si="5"/>
        <v>2900740.0746053392</v>
      </c>
      <c r="N25" s="51">
        <f t="shared" si="6"/>
        <v>1289459.8165815829</v>
      </c>
      <c r="O25" s="24"/>
      <c r="P25" s="49">
        <f t="shared" si="20"/>
        <v>14</v>
      </c>
      <c r="Q25" s="50">
        <f t="shared" si="7"/>
        <v>52126606.400193401</v>
      </c>
      <c r="R25" s="50">
        <f t="shared" si="8"/>
        <v>3303311.4662122098</v>
      </c>
      <c r="S25" s="50">
        <f t="shared" si="9"/>
        <v>1531006.8486056339</v>
      </c>
      <c r="T25" s="51">
        <f t="shared" si="10"/>
        <v>1772304.6176065758</v>
      </c>
      <c r="U25" s="53"/>
      <c r="V25" s="49">
        <f t="shared" si="21"/>
        <v>14</v>
      </c>
      <c r="W25" s="50">
        <f t="shared" si="11"/>
        <v>58691727.395411298</v>
      </c>
      <c r="X25" s="50">
        <f t="shared" si="12"/>
        <v>2893312.2005410497</v>
      </c>
      <c r="Y25" s="50">
        <f t="shared" si="13"/>
        <v>897793.46909706551</v>
      </c>
      <c r="Z25" s="51">
        <f t="shared" si="14"/>
        <v>1995518.7314439842</v>
      </c>
      <c r="AA25" s="53"/>
      <c r="AB25" s="49">
        <f t="shared" si="22"/>
        <v>14</v>
      </c>
      <c r="AC25" s="50">
        <f t="shared" si="15"/>
        <v>61914635.849780038</v>
      </c>
      <c r="AD25" s="50">
        <f t="shared" si="16"/>
        <v>2671331.6620474793</v>
      </c>
      <c r="AE25" s="50">
        <f t="shared" si="17"/>
        <v>566234.0431549577</v>
      </c>
      <c r="AF25" s="51">
        <f t="shared" si="18"/>
        <v>2105097.6188925216</v>
      </c>
    </row>
    <row r="26" spans="1:32" ht="15.75" customHeight="1">
      <c r="J26" s="49">
        <f t="shared" si="19"/>
        <v>15</v>
      </c>
      <c r="K26" s="50">
        <f t="shared" si="3"/>
        <v>35024548.648382388</v>
      </c>
      <c r="L26" s="50">
        <f t="shared" si="4"/>
        <v>4190199.8911869223</v>
      </c>
      <c r="M26" s="50">
        <f t="shared" si="5"/>
        <v>2999365.2371419212</v>
      </c>
      <c r="N26" s="51">
        <f t="shared" si="6"/>
        <v>1190834.6540450014</v>
      </c>
      <c r="O26" s="24"/>
      <c r="P26" s="49">
        <f t="shared" si="20"/>
        <v>15</v>
      </c>
      <c r="Q26" s="50">
        <f t="shared" si="7"/>
        <v>50595599.551587768</v>
      </c>
      <c r="R26" s="50">
        <f t="shared" si="8"/>
        <v>3303311.4662122098</v>
      </c>
      <c r="S26" s="50">
        <f t="shared" si="9"/>
        <v>1583061.0814582256</v>
      </c>
      <c r="T26" s="51">
        <f t="shared" si="10"/>
        <v>1720250.3847539842</v>
      </c>
      <c r="U26" s="53"/>
      <c r="V26" s="49">
        <f t="shared" si="21"/>
        <v>15</v>
      </c>
      <c r="W26" s="50">
        <f t="shared" si="11"/>
        <v>57793933.926314235</v>
      </c>
      <c r="X26" s="50">
        <f t="shared" si="12"/>
        <v>2893312.2005410497</v>
      </c>
      <c r="Y26" s="50">
        <f t="shared" si="13"/>
        <v>928318.44704636559</v>
      </c>
      <c r="Z26" s="51">
        <f t="shared" si="14"/>
        <v>1964993.7534946841</v>
      </c>
      <c r="AA26" s="53"/>
      <c r="AB26" s="49">
        <f t="shared" si="22"/>
        <v>15</v>
      </c>
      <c r="AC26" s="50">
        <f t="shared" si="15"/>
        <v>61348401.806625083</v>
      </c>
      <c r="AD26" s="50">
        <f t="shared" si="16"/>
        <v>2671331.6620474793</v>
      </c>
      <c r="AE26" s="50">
        <f t="shared" si="17"/>
        <v>585486.00062222639</v>
      </c>
      <c r="AF26" s="51">
        <f t="shared" si="18"/>
        <v>2085845.6614252529</v>
      </c>
    </row>
    <row r="27" spans="1:32" ht="15.75" customHeight="1">
      <c r="A27" s="22" t="s">
        <v>48</v>
      </c>
      <c r="B27" s="23">
        <f>B3-D25</f>
        <v>59802904</v>
      </c>
      <c r="J27" s="49">
        <f t="shared" si="19"/>
        <v>16</v>
      </c>
      <c r="K27" s="50">
        <f t="shared" si="3"/>
        <v>32025183.411240466</v>
      </c>
      <c r="L27" s="50">
        <f t="shared" si="4"/>
        <v>4190199.8911869223</v>
      </c>
      <c r="M27" s="50">
        <f t="shared" si="5"/>
        <v>3101343.6552047464</v>
      </c>
      <c r="N27" s="51">
        <f t="shared" si="6"/>
        <v>1088856.2359821759</v>
      </c>
      <c r="O27" s="24"/>
      <c r="P27" s="49">
        <f t="shared" si="20"/>
        <v>16</v>
      </c>
      <c r="Q27" s="50">
        <f t="shared" si="7"/>
        <v>49012538.470129542</v>
      </c>
      <c r="R27" s="50">
        <f t="shared" si="8"/>
        <v>3303311.4662122098</v>
      </c>
      <c r="S27" s="50">
        <f t="shared" si="9"/>
        <v>1636885.1582278053</v>
      </c>
      <c r="T27" s="51">
        <f t="shared" si="10"/>
        <v>1666426.3079844045</v>
      </c>
      <c r="U27" s="25"/>
      <c r="V27" s="49">
        <f t="shared" si="21"/>
        <v>16</v>
      </c>
      <c r="W27" s="50">
        <f t="shared" si="11"/>
        <v>56865615.479267865</v>
      </c>
      <c r="X27" s="50">
        <f t="shared" si="12"/>
        <v>2893312.2005410497</v>
      </c>
      <c r="Y27" s="50">
        <f t="shared" si="13"/>
        <v>959881.27424594224</v>
      </c>
      <c r="Z27" s="51">
        <f t="shared" si="14"/>
        <v>1933430.9262951075</v>
      </c>
      <c r="AA27" s="25"/>
      <c r="AB27" s="49">
        <f t="shared" si="22"/>
        <v>16</v>
      </c>
      <c r="AC27" s="50">
        <f t="shared" si="15"/>
        <v>60762915.806002855</v>
      </c>
      <c r="AD27" s="50">
        <f t="shared" si="16"/>
        <v>2671331.6620474793</v>
      </c>
      <c r="AE27" s="50">
        <f t="shared" si="17"/>
        <v>605392.52464338206</v>
      </c>
      <c r="AF27" s="51">
        <f t="shared" si="18"/>
        <v>2065939.1374040972</v>
      </c>
    </row>
    <row r="28" spans="1:32" ht="15.75" customHeight="1">
      <c r="J28" s="49">
        <f t="shared" si="19"/>
        <v>17</v>
      </c>
      <c r="K28" s="50">
        <f t="shared" si="3"/>
        <v>28923839.756035719</v>
      </c>
      <c r="L28" s="50">
        <f t="shared" si="4"/>
        <v>4190199.8911869223</v>
      </c>
      <c r="M28" s="50">
        <f t="shared" si="5"/>
        <v>3206789.3394817077</v>
      </c>
      <c r="N28" s="51">
        <f t="shared" si="6"/>
        <v>983410.55170521454</v>
      </c>
      <c r="O28" s="24"/>
      <c r="P28" s="49">
        <f t="shared" si="20"/>
        <v>17</v>
      </c>
      <c r="Q28" s="50">
        <f t="shared" si="7"/>
        <v>47375653.311901733</v>
      </c>
      <c r="R28" s="50">
        <f t="shared" si="8"/>
        <v>3303311.4662122098</v>
      </c>
      <c r="S28" s="50">
        <f t="shared" si="9"/>
        <v>1692539.2536075506</v>
      </c>
      <c r="T28" s="51">
        <f t="shared" si="10"/>
        <v>1610772.2126046591</v>
      </c>
      <c r="U28" s="25"/>
      <c r="V28" s="49">
        <f t="shared" si="21"/>
        <v>17</v>
      </c>
      <c r="W28" s="50">
        <f t="shared" si="11"/>
        <v>55905734.205021925</v>
      </c>
      <c r="X28" s="50">
        <f t="shared" si="12"/>
        <v>2893312.2005410497</v>
      </c>
      <c r="Y28" s="50">
        <f t="shared" si="13"/>
        <v>992517.23757030419</v>
      </c>
      <c r="Z28" s="51">
        <f t="shared" si="14"/>
        <v>1900794.9629707455</v>
      </c>
      <c r="AA28" s="25"/>
      <c r="AB28" s="49">
        <f t="shared" si="22"/>
        <v>17</v>
      </c>
      <c r="AC28" s="50">
        <f t="shared" si="15"/>
        <v>60157523.281359471</v>
      </c>
      <c r="AD28" s="50">
        <f t="shared" si="16"/>
        <v>2671331.6620474793</v>
      </c>
      <c r="AE28" s="50">
        <f t="shared" si="17"/>
        <v>625975.87048125709</v>
      </c>
      <c r="AF28" s="51">
        <f t="shared" si="18"/>
        <v>2045355.7915662222</v>
      </c>
    </row>
    <row r="29" spans="1:32" ht="15.75" customHeight="1">
      <c r="J29" s="49">
        <f t="shared" si="19"/>
        <v>18</v>
      </c>
      <c r="K29" s="50">
        <f t="shared" si="3"/>
        <v>25717050.416554011</v>
      </c>
      <c r="L29" s="50">
        <f t="shared" si="4"/>
        <v>4190199.8911869223</v>
      </c>
      <c r="M29" s="50">
        <f t="shared" si="5"/>
        <v>3315820.177024086</v>
      </c>
      <c r="N29" s="51">
        <f t="shared" si="6"/>
        <v>874379.71416283643</v>
      </c>
      <c r="O29" s="24"/>
      <c r="P29" s="49">
        <f t="shared" si="20"/>
        <v>18</v>
      </c>
      <c r="Q29" s="50">
        <f t="shared" si="7"/>
        <v>45683114.058294185</v>
      </c>
      <c r="R29" s="50">
        <f t="shared" si="8"/>
        <v>3303311.4662122098</v>
      </c>
      <c r="S29" s="50">
        <f t="shared" si="9"/>
        <v>1750085.5882302073</v>
      </c>
      <c r="T29" s="51">
        <f t="shared" si="10"/>
        <v>1553225.8779820025</v>
      </c>
      <c r="U29" s="25"/>
      <c r="V29" s="49">
        <f t="shared" si="21"/>
        <v>18</v>
      </c>
      <c r="W29" s="50">
        <f t="shared" si="11"/>
        <v>54913216.967451625</v>
      </c>
      <c r="X29" s="50">
        <f t="shared" si="12"/>
        <v>2893312.2005410497</v>
      </c>
      <c r="Y29" s="50">
        <f t="shared" si="13"/>
        <v>1026262.8236476944</v>
      </c>
      <c r="Z29" s="51">
        <f t="shared" si="14"/>
        <v>1867049.3768933553</v>
      </c>
      <c r="AA29" s="25"/>
      <c r="AB29" s="49">
        <f t="shared" si="22"/>
        <v>18</v>
      </c>
      <c r="AC29" s="50">
        <f t="shared" si="15"/>
        <v>59531547.410878211</v>
      </c>
      <c r="AD29" s="50">
        <f t="shared" si="16"/>
        <v>2671331.6620474793</v>
      </c>
      <c r="AE29" s="50">
        <f t="shared" si="17"/>
        <v>647259.05007761996</v>
      </c>
      <c r="AF29" s="51">
        <f t="shared" si="18"/>
        <v>2024072.6119698593</v>
      </c>
    </row>
    <row r="30" spans="1:32" ht="15.75" customHeight="1">
      <c r="J30" s="49">
        <f t="shared" si="19"/>
        <v>19</v>
      </c>
      <c r="K30" s="50">
        <f t="shared" si="3"/>
        <v>22401230.239529926</v>
      </c>
      <c r="L30" s="50">
        <f t="shared" si="4"/>
        <v>4190199.8911869223</v>
      </c>
      <c r="M30" s="50">
        <f t="shared" si="5"/>
        <v>3428558.0630429047</v>
      </c>
      <c r="N30" s="51">
        <f t="shared" si="6"/>
        <v>761641.82814401761</v>
      </c>
      <c r="O30" s="24"/>
      <c r="P30" s="49">
        <f t="shared" si="20"/>
        <v>19</v>
      </c>
      <c r="Q30" s="50">
        <f t="shared" si="7"/>
        <v>43933028.470063977</v>
      </c>
      <c r="R30" s="50">
        <f t="shared" si="8"/>
        <v>3303311.4662122098</v>
      </c>
      <c r="S30" s="50">
        <f t="shared" si="9"/>
        <v>1809588.4982300345</v>
      </c>
      <c r="T30" s="51">
        <f t="shared" si="10"/>
        <v>1493722.9679821753</v>
      </c>
      <c r="U30" s="25"/>
      <c r="V30" s="49">
        <f t="shared" si="21"/>
        <v>19</v>
      </c>
      <c r="W30" s="50">
        <f t="shared" si="11"/>
        <v>53886954.143803932</v>
      </c>
      <c r="X30" s="50">
        <f t="shared" si="12"/>
        <v>2893312.2005410497</v>
      </c>
      <c r="Y30" s="50">
        <f t="shared" si="13"/>
        <v>1061155.7596517159</v>
      </c>
      <c r="Z30" s="51">
        <f t="shared" si="14"/>
        <v>1832156.4408893338</v>
      </c>
      <c r="AA30" s="25"/>
      <c r="AB30" s="49">
        <f t="shared" si="22"/>
        <v>19</v>
      </c>
      <c r="AC30" s="50">
        <f t="shared" si="15"/>
        <v>58884288.360800594</v>
      </c>
      <c r="AD30" s="50">
        <f t="shared" si="16"/>
        <v>2671331.6620474793</v>
      </c>
      <c r="AE30" s="50">
        <f t="shared" si="17"/>
        <v>669265.85778025887</v>
      </c>
      <c r="AF30" s="51">
        <f t="shared" si="18"/>
        <v>2002065.8042672204</v>
      </c>
    </row>
    <row r="31" spans="1:32" ht="15.75" customHeight="1">
      <c r="J31" s="49">
        <f t="shared" si="19"/>
        <v>20</v>
      </c>
      <c r="K31" s="50">
        <f t="shared" si="3"/>
        <v>18972672.176487021</v>
      </c>
      <c r="L31" s="50">
        <f t="shared" si="4"/>
        <v>4190199.8911869223</v>
      </c>
      <c r="M31" s="50">
        <f t="shared" si="5"/>
        <v>3545129.0371863637</v>
      </c>
      <c r="N31" s="51">
        <f t="shared" si="6"/>
        <v>645070.85400055873</v>
      </c>
      <c r="O31" s="24"/>
      <c r="P31" s="49">
        <f t="shared" si="20"/>
        <v>20</v>
      </c>
      <c r="Q31" s="50">
        <f t="shared" si="7"/>
        <v>42123439.971833944</v>
      </c>
      <c r="R31" s="50">
        <f t="shared" si="8"/>
        <v>3303311.4662122098</v>
      </c>
      <c r="S31" s="50">
        <f t="shared" si="9"/>
        <v>1871114.5071698555</v>
      </c>
      <c r="T31" s="51">
        <f t="shared" si="10"/>
        <v>1432196.9590423543</v>
      </c>
      <c r="U31" s="25"/>
      <c r="V31" s="49">
        <f t="shared" si="21"/>
        <v>20</v>
      </c>
      <c r="W31" s="50">
        <f t="shared" si="11"/>
        <v>52825798.384152219</v>
      </c>
      <c r="X31" s="50">
        <f t="shared" si="12"/>
        <v>2893312.2005410497</v>
      </c>
      <c r="Y31" s="50">
        <f t="shared" si="13"/>
        <v>1097235.0554798741</v>
      </c>
      <c r="Z31" s="51">
        <f t="shared" si="14"/>
        <v>1796077.1450611756</v>
      </c>
      <c r="AA31" s="25"/>
      <c r="AB31" s="49">
        <f t="shared" si="22"/>
        <v>20</v>
      </c>
      <c r="AC31" s="50">
        <f t="shared" si="15"/>
        <v>58215022.503020339</v>
      </c>
      <c r="AD31" s="50">
        <f t="shared" si="16"/>
        <v>2671331.6620474793</v>
      </c>
      <c r="AE31" s="50">
        <f t="shared" si="17"/>
        <v>692020.89694478759</v>
      </c>
      <c r="AF31" s="51">
        <f t="shared" si="18"/>
        <v>1979310.7651026917</v>
      </c>
    </row>
    <row r="32" spans="1:32" ht="15.75" customHeight="1">
      <c r="J32" s="49">
        <f t="shared" si="19"/>
        <v>21</v>
      </c>
      <c r="K32" s="50">
        <f t="shared" si="3"/>
        <v>15427543.139300657</v>
      </c>
      <c r="L32" s="50">
        <f t="shared" si="4"/>
        <v>4190199.8911869223</v>
      </c>
      <c r="M32" s="50">
        <f t="shared" si="5"/>
        <v>3665663.4244507002</v>
      </c>
      <c r="N32" s="51">
        <f t="shared" si="6"/>
        <v>524536.46673622238</v>
      </c>
      <c r="O32" s="24"/>
      <c r="P32" s="49">
        <f t="shared" si="20"/>
        <v>21</v>
      </c>
      <c r="Q32" s="50">
        <f t="shared" si="7"/>
        <v>40252325.464664087</v>
      </c>
      <c r="R32" s="50">
        <f t="shared" si="8"/>
        <v>3303311.4662122098</v>
      </c>
      <c r="S32" s="50">
        <f t="shared" si="9"/>
        <v>1934732.4004136308</v>
      </c>
      <c r="T32" s="51">
        <f t="shared" si="10"/>
        <v>1368579.065798579</v>
      </c>
      <c r="U32" s="25"/>
      <c r="V32" s="49">
        <f t="shared" si="21"/>
        <v>21</v>
      </c>
      <c r="W32" s="50">
        <f t="shared" si="11"/>
        <v>51728563.328672342</v>
      </c>
      <c r="X32" s="50">
        <f t="shared" si="12"/>
        <v>2893312.2005410497</v>
      </c>
      <c r="Y32" s="50">
        <f t="shared" si="13"/>
        <v>1134541.04736619</v>
      </c>
      <c r="Z32" s="51">
        <f t="shared" si="14"/>
        <v>1758771.1531748597</v>
      </c>
      <c r="AA32" s="25"/>
      <c r="AB32" s="49">
        <f t="shared" si="22"/>
        <v>21</v>
      </c>
      <c r="AC32" s="50">
        <f t="shared" si="15"/>
        <v>57523001.606075548</v>
      </c>
      <c r="AD32" s="50">
        <f t="shared" si="16"/>
        <v>2671331.6620474793</v>
      </c>
      <c r="AE32" s="50">
        <f t="shared" si="17"/>
        <v>715549.60744091053</v>
      </c>
      <c r="AF32" s="51">
        <f t="shared" si="18"/>
        <v>1955782.0546065688</v>
      </c>
    </row>
    <row r="33" spans="10:32" ht="15.75" customHeight="1">
      <c r="J33" s="49">
        <f t="shared" si="19"/>
        <v>22</v>
      </c>
      <c r="K33" s="50">
        <f t="shared" si="3"/>
        <v>11761879.714849956</v>
      </c>
      <c r="L33" s="50">
        <f t="shared" si="4"/>
        <v>4190199.8911869223</v>
      </c>
      <c r="M33" s="50">
        <f t="shared" si="5"/>
        <v>3790295.9808820239</v>
      </c>
      <c r="N33" s="51">
        <f t="shared" si="6"/>
        <v>399903.91030489857</v>
      </c>
      <c r="O33" s="24"/>
      <c r="P33" s="49">
        <f t="shared" si="20"/>
        <v>22</v>
      </c>
      <c r="Q33" s="50">
        <f t="shared" si="7"/>
        <v>38317593.064250454</v>
      </c>
      <c r="R33" s="50">
        <f t="shared" si="8"/>
        <v>3303311.4662122098</v>
      </c>
      <c r="S33" s="50">
        <f t="shared" si="9"/>
        <v>2000513.3020276942</v>
      </c>
      <c r="T33" s="51">
        <f t="shared" si="10"/>
        <v>1302798.1641845156</v>
      </c>
      <c r="U33" s="25"/>
      <c r="V33" s="49">
        <f t="shared" si="21"/>
        <v>22</v>
      </c>
      <c r="W33" s="50">
        <f t="shared" si="11"/>
        <v>50594022.281306155</v>
      </c>
      <c r="X33" s="50">
        <f t="shared" si="12"/>
        <v>2893312.2005410497</v>
      </c>
      <c r="Y33" s="50">
        <f t="shared" si="13"/>
        <v>1173115.4429766403</v>
      </c>
      <c r="Z33" s="51">
        <f t="shared" si="14"/>
        <v>1720196.7575644094</v>
      </c>
      <c r="AA33" s="25"/>
      <c r="AB33" s="49">
        <f t="shared" si="22"/>
        <v>22</v>
      </c>
      <c r="AC33" s="50">
        <f t="shared" si="15"/>
        <v>56807451.998634636</v>
      </c>
      <c r="AD33" s="50">
        <f t="shared" si="16"/>
        <v>2671331.6620474793</v>
      </c>
      <c r="AE33" s="50">
        <f t="shared" si="17"/>
        <v>739878.29409390152</v>
      </c>
      <c r="AF33" s="51">
        <f t="shared" si="18"/>
        <v>1931453.3679535778</v>
      </c>
    </row>
    <row r="34" spans="10:32" ht="15.75" customHeight="1">
      <c r="J34" s="49">
        <f t="shared" si="19"/>
        <v>23</v>
      </c>
      <c r="K34" s="50">
        <f t="shared" si="3"/>
        <v>7971583.7339679319</v>
      </c>
      <c r="L34" s="50">
        <f t="shared" si="4"/>
        <v>4190199.8911869223</v>
      </c>
      <c r="M34" s="50">
        <f t="shared" si="5"/>
        <v>3919166.0442320127</v>
      </c>
      <c r="N34" s="51">
        <f t="shared" si="6"/>
        <v>271033.84695490968</v>
      </c>
      <c r="O34" s="24"/>
      <c r="P34" s="49">
        <f t="shared" si="20"/>
        <v>23</v>
      </c>
      <c r="Q34" s="50">
        <f t="shared" si="7"/>
        <v>36317079.762222759</v>
      </c>
      <c r="R34" s="50">
        <f t="shared" si="8"/>
        <v>3303311.4662122098</v>
      </c>
      <c r="S34" s="50">
        <f t="shared" si="9"/>
        <v>2068530.754296636</v>
      </c>
      <c r="T34" s="51">
        <f t="shared" si="10"/>
        <v>1234780.7119155738</v>
      </c>
      <c r="U34" s="25"/>
      <c r="V34" s="49">
        <f t="shared" si="21"/>
        <v>23</v>
      </c>
      <c r="W34" s="50">
        <f t="shared" si="11"/>
        <v>49420906.838329516</v>
      </c>
      <c r="X34" s="50">
        <f t="shared" si="12"/>
        <v>2893312.2005410497</v>
      </c>
      <c r="Y34" s="50">
        <f t="shared" si="13"/>
        <v>1213001.3680378459</v>
      </c>
      <c r="Z34" s="51">
        <f t="shared" si="14"/>
        <v>1680310.8325032038</v>
      </c>
      <c r="AA34" s="25"/>
      <c r="AB34" s="49">
        <f t="shared" si="22"/>
        <v>23</v>
      </c>
      <c r="AC34" s="50">
        <f t="shared" si="15"/>
        <v>56067573.704540737</v>
      </c>
      <c r="AD34" s="50">
        <f t="shared" si="16"/>
        <v>2671331.6620474793</v>
      </c>
      <c r="AE34" s="50">
        <f t="shared" si="17"/>
        <v>765034.15609309403</v>
      </c>
      <c r="AF34" s="51">
        <f t="shared" si="18"/>
        <v>1906297.5059543853</v>
      </c>
    </row>
    <row r="35" spans="10:32" ht="15.75" customHeight="1">
      <c r="J35" s="49">
        <f t="shared" si="19"/>
        <v>24</v>
      </c>
      <c r="K35" s="50">
        <f t="shared" si="3"/>
        <v>4052417.6897359192</v>
      </c>
      <c r="L35" s="50">
        <f t="shared" si="4"/>
        <v>4190199.8911869223</v>
      </c>
      <c r="M35" s="50">
        <f t="shared" si="5"/>
        <v>4052417.6897359011</v>
      </c>
      <c r="N35" s="51">
        <f t="shared" si="6"/>
        <v>137782.20145102128</v>
      </c>
      <c r="O35" s="24"/>
      <c r="P35" s="49">
        <f t="shared" si="20"/>
        <v>24</v>
      </c>
      <c r="Q35" s="50">
        <f t="shared" si="7"/>
        <v>34248549.007926121</v>
      </c>
      <c r="R35" s="50">
        <f t="shared" si="8"/>
        <v>3303311.4662122098</v>
      </c>
      <c r="S35" s="50">
        <f t="shared" si="9"/>
        <v>2138860.7999427216</v>
      </c>
      <c r="T35" s="51">
        <f t="shared" si="10"/>
        <v>1164450.6662694882</v>
      </c>
      <c r="U35" s="25"/>
      <c r="V35" s="49">
        <f t="shared" si="21"/>
        <v>24</v>
      </c>
      <c r="W35" s="50">
        <f t="shared" si="11"/>
        <v>48207905.470291674</v>
      </c>
      <c r="X35" s="50">
        <f t="shared" si="12"/>
        <v>2893312.2005410497</v>
      </c>
      <c r="Y35" s="50">
        <f t="shared" si="13"/>
        <v>1254243.4145511326</v>
      </c>
      <c r="Z35" s="51">
        <f t="shared" si="14"/>
        <v>1639068.7859899171</v>
      </c>
      <c r="AA35" s="25"/>
      <c r="AB35" s="49">
        <f t="shared" si="22"/>
        <v>24</v>
      </c>
      <c r="AC35" s="50">
        <f t="shared" si="15"/>
        <v>55302539.548447646</v>
      </c>
      <c r="AD35" s="50">
        <f t="shared" si="16"/>
        <v>2671331.6620474793</v>
      </c>
      <c r="AE35" s="50">
        <f t="shared" si="17"/>
        <v>791045.3174002592</v>
      </c>
      <c r="AF35" s="51">
        <f t="shared" si="18"/>
        <v>1880286.3446472201</v>
      </c>
    </row>
    <row r="36" spans="10:32" ht="15.75" customHeight="1">
      <c r="J36" s="49" t="str">
        <f t="shared" si="19"/>
        <v xml:space="preserve"> </v>
      </c>
      <c r="K36" s="50">
        <f t="shared" si="3"/>
        <v>1.8160790205001831E-8</v>
      </c>
      <c r="L36" s="50" t="str">
        <f t="shared" si="4"/>
        <v xml:space="preserve"> </v>
      </c>
      <c r="M36" s="50">
        <f t="shared" si="5"/>
        <v>0</v>
      </c>
      <c r="N36" s="51">
        <f t="shared" si="6"/>
        <v>6.1746686697006229E-10</v>
      </c>
      <c r="O36" s="24"/>
      <c r="P36" s="49">
        <f t="shared" si="20"/>
        <v>25</v>
      </c>
      <c r="Q36" s="50">
        <f t="shared" si="7"/>
        <v>32109688.207983401</v>
      </c>
      <c r="R36" s="50">
        <f t="shared" si="8"/>
        <v>3303311.4662122098</v>
      </c>
      <c r="S36" s="50">
        <f t="shared" si="9"/>
        <v>2211582.0671407739</v>
      </c>
      <c r="T36" s="51">
        <f t="shared" si="10"/>
        <v>1091729.3990714357</v>
      </c>
      <c r="U36" s="25"/>
      <c r="V36" s="49">
        <f t="shared" si="21"/>
        <v>25</v>
      </c>
      <c r="W36" s="50">
        <f t="shared" si="11"/>
        <v>46953662.055740543</v>
      </c>
      <c r="X36" s="50">
        <f t="shared" si="12"/>
        <v>2893312.2005410497</v>
      </c>
      <c r="Y36" s="50">
        <f t="shared" si="13"/>
        <v>1296887.6906458712</v>
      </c>
      <c r="Z36" s="51">
        <f t="shared" si="14"/>
        <v>1596424.5098951785</v>
      </c>
      <c r="AA36" s="25"/>
      <c r="AB36" s="49">
        <f t="shared" si="22"/>
        <v>25</v>
      </c>
      <c r="AC36" s="50">
        <f t="shared" si="15"/>
        <v>54511494.231047384</v>
      </c>
      <c r="AD36" s="50">
        <f t="shared" si="16"/>
        <v>2671331.6620474793</v>
      </c>
      <c r="AE36" s="50">
        <f t="shared" si="17"/>
        <v>817940.85819186806</v>
      </c>
      <c r="AF36" s="51">
        <f t="shared" si="18"/>
        <v>1853390.8038556112</v>
      </c>
    </row>
    <row r="37" spans="10:32" ht="15.75" customHeight="1">
      <c r="J37" s="49" t="str">
        <f t="shared" si="19"/>
        <v xml:space="preserve"> </v>
      </c>
      <c r="K37" s="50">
        <f t="shared" si="3"/>
        <v>1.8160790205001831E-8</v>
      </c>
      <c r="L37" s="50" t="str">
        <f t="shared" si="4"/>
        <v xml:space="preserve"> </v>
      </c>
      <c r="M37" s="50">
        <f t="shared" si="5"/>
        <v>0</v>
      </c>
      <c r="N37" s="51">
        <f t="shared" si="6"/>
        <v>6.1746686697006229E-10</v>
      </c>
      <c r="O37" s="24"/>
      <c r="P37" s="49">
        <f t="shared" si="20"/>
        <v>26</v>
      </c>
      <c r="Q37" s="50">
        <f t="shared" si="7"/>
        <v>29898106.140842628</v>
      </c>
      <c r="R37" s="50">
        <f t="shared" si="8"/>
        <v>3303311.4662122098</v>
      </c>
      <c r="S37" s="50">
        <f t="shared" si="9"/>
        <v>2286775.8574235602</v>
      </c>
      <c r="T37" s="51">
        <f t="shared" si="10"/>
        <v>1016535.6087886494</v>
      </c>
      <c r="U37" s="25"/>
      <c r="V37" s="49">
        <f t="shared" si="21"/>
        <v>26</v>
      </c>
      <c r="W37" s="50">
        <f t="shared" si="11"/>
        <v>45656774.365094669</v>
      </c>
      <c r="X37" s="50">
        <f t="shared" si="12"/>
        <v>2893312.2005410497</v>
      </c>
      <c r="Y37" s="50">
        <f t="shared" si="13"/>
        <v>1340981.8721278307</v>
      </c>
      <c r="Z37" s="51">
        <f t="shared" si="14"/>
        <v>1552330.328413219</v>
      </c>
      <c r="AA37" s="25"/>
      <c r="AB37" s="49">
        <f t="shared" si="22"/>
        <v>26</v>
      </c>
      <c r="AC37" s="50">
        <f t="shared" si="15"/>
        <v>53693553.372855514</v>
      </c>
      <c r="AD37" s="50">
        <f t="shared" si="16"/>
        <v>2671331.6620474793</v>
      </c>
      <c r="AE37" s="50">
        <f t="shared" si="17"/>
        <v>845750.84737039171</v>
      </c>
      <c r="AF37" s="51">
        <f t="shared" si="18"/>
        <v>1825580.8146770876</v>
      </c>
    </row>
    <row r="38" spans="10:32" ht="15.75" customHeight="1">
      <c r="J38" s="49" t="str">
        <f t="shared" si="19"/>
        <v xml:space="preserve"> </v>
      </c>
      <c r="K38" s="50">
        <f t="shared" si="3"/>
        <v>1.8160790205001831E-8</v>
      </c>
      <c r="L38" s="50" t="str">
        <f t="shared" si="4"/>
        <v xml:space="preserve"> </v>
      </c>
      <c r="M38" s="50">
        <f t="shared" si="5"/>
        <v>0</v>
      </c>
      <c r="N38" s="51">
        <f t="shared" si="6"/>
        <v>6.1746686697006229E-10</v>
      </c>
      <c r="O38" s="24"/>
      <c r="P38" s="49">
        <f t="shared" si="20"/>
        <v>27</v>
      </c>
      <c r="Q38" s="50">
        <f t="shared" si="7"/>
        <v>27611330.283419069</v>
      </c>
      <c r="R38" s="50">
        <f t="shared" si="8"/>
        <v>3303311.4662122098</v>
      </c>
      <c r="S38" s="50">
        <f t="shared" si="9"/>
        <v>2364526.2365759611</v>
      </c>
      <c r="T38" s="51">
        <f t="shared" si="10"/>
        <v>938785.22963624843</v>
      </c>
      <c r="U38" s="25"/>
      <c r="V38" s="49">
        <f t="shared" si="21"/>
        <v>27</v>
      </c>
      <c r="W38" s="50">
        <f t="shared" si="11"/>
        <v>44315792.492966838</v>
      </c>
      <c r="X38" s="50">
        <f t="shared" si="12"/>
        <v>2893312.2005410497</v>
      </c>
      <c r="Y38" s="50">
        <f t="shared" si="13"/>
        <v>1386575.2557801772</v>
      </c>
      <c r="Z38" s="51">
        <f t="shared" si="14"/>
        <v>1506736.9447608725</v>
      </c>
      <c r="AA38" s="25"/>
      <c r="AB38" s="49">
        <f t="shared" si="22"/>
        <v>27</v>
      </c>
      <c r="AC38" s="50">
        <f t="shared" si="15"/>
        <v>52847802.525485121</v>
      </c>
      <c r="AD38" s="50">
        <f t="shared" si="16"/>
        <v>2671331.6620474793</v>
      </c>
      <c r="AE38" s="50">
        <f t="shared" si="17"/>
        <v>874506.37618098501</v>
      </c>
      <c r="AF38" s="51">
        <f t="shared" si="18"/>
        <v>1796825.2858664943</v>
      </c>
    </row>
    <row r="39" spans="10:32" ht="15.75" customHeight="1">
      <c r="J39" s="49" t="str">
        <f t="shared" si="19"/>
        <v xml:space="preserve"> </v>
      </c>
      <c r="K39" s="50">
        <f t="shared" si="3"/>
        <v>1.8160790205001831E-8</v>
      </c>
      <c r="L39" s="50" t="str">
        <f t="shared" si="4"/>
        <v xml:space="preserve"> </v>
      </c>
      <c r="M39" s="50">
        <f t="shared" si="5"/>
        <v>0</v>
      </c>
      <c r="N39" s="51">
        <f t="shared" si="6"/>
        <v>6.1746686697006229E-10</v>
      </c>
      <c r="O39" s="24"/>
      <c r="P39" s="49">
        <f t="shared" si="20"/>
        <v>28</v>
      </c>
      <c r="Q39" s="50">
        <f t="shared" si="7"/>
        <v>25246804.046843108</v>
      </c>
      <c r="R39" s="50">
        <f t="shared" si="8"/>
        <v>3303311.4662122098</v>
      </c>
      <c r="S39" s="50">
        <f t="shared" si="9"/>
        <v>2444920.1286195442</v>
      </c>
      <c r="T39" s="51">
        <f t="shared" si="10"/>
        <v>858391.33759266569</v>
      </c>
      <c r="U39" s="25"/>
      <c r="V39" s="49">
        <f t="shared" si="21"/>
        <v>28</v>
      </c>
      <c r="W39" s="50">
        <f t="shared" si="11"/>
        <v>42929217.237186663</v>
      </c>
      <c r="X39" s="50">
        <f t="shared" si="12"/>
        <v>2893312.2005410497</v>
      </c>
      <c r="Y39" s="50">
        <f t="shared" si="13"/>
        <v>1433718.8144767031</v>
      </c>
      <c r="Z39" s="51">
        <f t="shared" si="14"/>
        <v>1459593.3860643466</v>
      </c>
      <c r="AA39" s="25"/>
      <c r="AB39" s="49">
        <f t="shared" si="22"/>
        <v>28</v>
      </c>
      <c r="AC39" s="50">
        <f t="shared" si="15"/>
        <v>51973296.149304137</v>
      </c>
      <c r="AD39" s="50">
        <f t="shared" si="16"/>
        <v>2671331.6620474793</v>
      </c>
      <c r="AE39" s="50">
        <f t="shared" si="17"/>
        <v>904239.59297113842</v>
      </c>
      <c r="AF39" s="51">
        <f t="shared" si="18"/>
        <v>1767092.0690763409</v>
      </c>
    </row>
    <row r="40" spans="10:32" ht="15.75" customHeight="1">
      <c r="J40" s="49" t="str">
        <f t="shared" si="19"/>
        <v xml:space="preserve"> </v>
      </c>
      <c r="K40" s="50">
        <f t="shared" si="3"/>
        <v>1.8160790205001831E-8</v>
      </c>
      <c r="L40" s="50" t="str">
        <f t="shared" si="4"/>
        <v xml:space="preserve"> </v>
      </c>
      <c r="M40" s="50">
        <f t="shared" si="5"/>
        <v>0</v>
      </c>
      <c r="N40" s="51">
        <f t="shared" si="6"/>
        <v>6.1746686697006229E-10</v>
      </c>
      <c r="O40" s="24"/>
      <c r="P40" s="49">
        <f t="shared" si="20"/>
        <v>29</v>
      </c>
      <c r="Q40" s="50">
        <f t="shared" si="7"/>
        <v>22801883.918223564</v>
      </c>
      <c r="R40" s="50">
        <f t="shared" si="8"/>
        <v>3303311.4662122098</v>
      </c>
      <c r="S40" s="50">
        <f t="shared" si="9"/>
        <v>2528047.4129926087</v>
      </c>
      <c r="T40" s="51">
        <f t="shared" si="10"/>
        <v>775264.05321960116</v>
      </c>
      <c r="U40" s="25"/>
      <c r="V40" s="49">
        <f t="shared" si="21"/>
        <v>29</v>
      </c>
      <c r="W40" s="50">
        <f t="shared" si="11"/>
        <v>41495498.422709957</v>
      </c>
      <c r="X40" s="50">
        <f t="shared" si="12"/>
        <v>2893312.2005410497</v>
      </c>
      <c r="Y40" s="50">
        <f t="shared" si="13"/>
        <v>1482465.2541689111</v>
      </c>
      <c r="Z40" s="51">
        <f t="shared" si="14"/>
        <v>1410846.9463721386</v>
      </c>
      <c r="AA40" s="25"/>
      <c r="AB40" s="49">
        <f t="shared" si="22"/>
        <v>29</v>
      </c>
      <c r="AC40" s="50">
        <f t="shared" si="15"/>
        <v>51069056.556332998</v>
      </c>
      <c r="AD40" s="50">
        <f t="shared" si="16"/>
        <v>2671331.6620474793</v>
      </c>
      <c r="AE40" s="50">
        <f t="shared" si="17"/>
        <v>934983.73913215729</v>
      </c>
      <c r="AF40" s="51">
        <f t="shared" si="18"/>
        <v>1736347.922915322</v>
      </c>
    </row>
    <row r="41" spans="10:32" ht="15.75" customHeight="1">
      <c r="J41" s="49" t="str">
        <f t="shared" si="19"/>
        <v xml:space="preserve"> </v>
      </c>
      <c r="K41" s="50">
        <f t="shared" si="3"/>
        <v>1.8160790205001831E-8</v>
      </c>
      <c r="L41" s="50" t="str">
        <f t="shared" si="4"/>
        <v xml:space="preserve"> </v>
      </c>
      <c r="M41" s="50">
        <f t="shared" si="5"/>
        <v>0</v>
      </c>
      <c r="N41" s="51">
        <f t="shared" si="6"/>
        <v>6.1746686697006229E-10</v>
      </c>
      <c r="O41" s="24"/>
      <c r="P41" s="49">
        <f t="shared" si="20"/>
        <v>30</v>
      </c>
      <c r="Q41" s="50">
        <f t="shared" si="7"/>
        <v>20273836.505230956</v>
      </c>
      <c r="R41" s="50">
        <f t="shared" si="8"/>
        <v>3303311.4662122098</v>
      </c>
      <c r="S41" s="50">
        <f t="shared" si="9"/>
        <v>2614001.0250343573</v>
      </c>
      <c r="T41" s="51">
        <f t="shared" si="10"/>
        <v>689310.44117785257</v>
      </c>
      <c r="U41" s="25"/>
      <c r="V41" s="49">
        <f t="shared" si="21"/>
        <v>30</v>
      </c>
      <c r="W41" s="50">
        <f t="shared" si="11"/>
        <v>40013033.168541044</v>
      </c>
      <c r="X41" s="50">
        <f t="shared" si="12"/>
        <v>2893312.2005410497</v>
      </c>
      <c r="Y41" s="50">
        <f t="shared" si="13"/>
        <v>1532869.0728106541</v>
      </c>
      <c r="Z41" s="51">
        <f t="shared" si="14"/>
        <v>1360443.1277303956</v>
      </c>
      <c r="AA41" s="25"/>
      <c r="AB41" s="49">
        <f t="shared" si="22"/>
        <v>30</v>
      </c>
      <c r="AC41" s="50">
        <f t="shared" si="15"/>
        <v>50134072.81720084</v>
      </c>
      <c r="AD41" s="50">
        <f t="shared" si="16"/>
        <v>2671331.6620474793</v>
      </c>
      <c r="AE41" s="50">
        <f t="shared" si="17"/>
        <v>966773.18626265065</v>
      </c>
      <c r="AF41" s="51">
        <f t="shared" si="18"/>
        <v>1704558.4757848287</v>
      </c>
    </row>
    <row r="42" spans="10:32" ht="15.75" customHeight="1">
      <c r="J42" s="49" t="str">
        <f t="shared" si="19"/>
        <v xml:space="preserve"> </v>
      </c>
      <c r="K42" s="50">
        <f t="shared" si="3"/>
        <v>1.8160790205001831E-8</v>
      </c>
      <c r="L42" s="50" t="str">
        <f t="shared" si="4"/>
        <v xml:space="preserve"> </v>
      </c>
      <c r="M42" s="50">
        <f t="shared" si="5"/>
        <v>0</v>
      </c>
      <c r="N42" s="51">
        <f t="shared" si="6"/>
        <v>6.1746686697006229E-10</v>
      </c>
      <c r="O42" s="24"/>
      <c r="P42" s="49">
        <f t="shared" si="20"/>
        <v>31</v>
      </c>
      <c r="Q42" s="50">
        <f t="shared" si="7"/>
        <v>17659835.480196599</v>
      </c>
      <c r="R42" s="50">
        <f t="shared" si="8"/>
        <v>3303311.4662122098</v>
      </c>
      <c r="S42" s="50">
        <f t="shared" si="9"/>
        <v>2702877.0598855251</v>
      </c>
      <c r="T42" s="51">
        <f t="shared" si="10"/>
        <v>600434.4063266844</v>
      </c>
      <c r="U42" s="25"/>
      <c r="V42" s="49">
        <f t="shared" si="21"/>
        <v>31</v>
      </c>
      <c r="W42" s="50">
        <f t="shared" si="11"/>
        <v>38480164.095730387</v>
      </c>
      <c r="X42" s="50">
        <f t="shared" si="12"/>
        <v>2893312.2005410497</v>
      </c>
      <c r="Y42" s="50">
        <f t="shared" si="13"/>
        <v>1584986.6212862164</v>
      </c>
      <c r="Z42" s="51">
        <f t="shared" si="14"/>
        <v>1308325.5792548333</v>
      </c>
      <c r="AA42" s="25"/>
      <c r="AB42" s="49">
        <f t="shared" si="22"/>
        <v>31</v>
      </c>
      <c r="AC42" s="50">
        <f t="shared" si="15"/>
        <v>49167299.630938187</v>
      </c>
      <c r="AD42" s="50">
        <f t="shared" si="16"/>
        <v>2671331.6620474793</v>
      </c>
      <c r="AE42" s="50">
        <f t="shared" si="17"/>
        <v>999643.47459558072</v>
      </c>
      <c r="AF42" s="51">
        <f t="shared" si="18"/>
        <v>1671688.1874518986</v>
      </c>
    </row>
    <row r="43" spans="10:32" ht="15.75" customHeight="1">
      <c r="J43" s="49" t="str">
        <f t="shared" si="19"/>
        <v xml:space="preserve"> </v>
      </c>
      <c r="K43" s="50">
        <f t="shared" si="3"/>
        <v>1.8160790205001831E-8</v>
      </c>
      <c r="L43" s="50" t="str">
        <f t="shared" si="4"/>
        <v xml:space="preserve"> </v>
      </c>
      <c r="M43" s="50">
        <f t="shared" si="5"/>
        <v>0</v>
      </c>
      <c r="N43" s="51">
        <f t="shared" si="6"/>
        <v>6.1746686697006229E-10</v>
      </c>
      <c r="O43" s="24"/>
      <c r="P43" s="49">
        <f t="shared" si="20"/>
        <v>32</v>
      </c>
      <c r="Q43" s="50">
        <f t="shared" si="7"/>
        <v>14956958.420311075</v>
      </c>
      <c r="R43" s="50">
        <f t="shared" si="8"/>
        <v>3303311.4662122098</v>
      </c>
      <c r="S43" s="50">
        <f t="shared" si="9"/>
        <v>2794774.8799216333</v>
      </c>
      <c r="T43" s="51">
        <f t="shared" si="10"/>
        <v>508536.58629057655</v>
      </c>
      <c r="U43" s="25"/>
      <c r="V43" s="49">
        <f t="shared" si="21"/>
        <v>32</v>
      </c>
      <c r="W43" s="50">
        <f t="shared" si="11"/>
        <v>36895177.474444173</v>
      </c>
      <c r="X43" s="50">
        <f t="shared" si="12"/>
        <v>2893312.2005410497</v>
      </c>
      <c r="Y43" s="50">
        <f t="shared" si="13"/>
        <v>1638876.1664099477</v>
      </c>
      <c r="Z43" s="51">
        <f t="shared" si="14"/>
        <v>1254436.034131102</v>
      </c>
      <c r="AA43" s="25"/>
      <c r="AB43" s="49">
        <f t="shared" si="22"/>
        <v>32</v>
      </c>
      <c r="AC43" s="50">
        <f t="shared" si="15"/>
        <v>48167656.156342603</v>
      </c>
      <c r="AD43" s="50">
        <f t="shared" si="16"/>
        <v>2671331.6620474793</v>
      </c>
      <c r="AE43" s="50">
        <f t="shared" si="17"/>
        <v>1033631.3527318307</v>
      </c>
      <c r="AF43" s="51">
        <f t="shared" si="18"/>
        <v>1637700.3093156486</v>
      </c>
    </row>
    <row r="44" spans="10:32" ht="15.75" customHeight="1">
      <c r="J44" s="49" t="str">
        <f t="shared" si="19"/>
        <v xml:space="preserve"> </v>
      </c>
      <c r="K44" s="50">
        <f t="shared" si="3"/>
        <v>1.8160790205001831E-8</v>
      </c>
      <c r="L44" s="50" t="str">
        <f t="shared" si="4"/>
        <v xml:space="preserve"> </v>
      </c>
      <c r="M44" s="50">
        <f t="shared" si="5"/>
        <v>0</v>
      </c>
      <c r="N44" s="51">
        <f t="shared" si="6"/>
        <v>6.1746686697006229E-10</v>
      </c>
      <c r="O44" s="24"/>
      <c r="P44" s="49">
        <f t="shared" si="20"/>
        <v>33</v>
      </c>
      <c r="Q44" s="50">
        <f t="shared" si="7"/>
        <v>12162183.540389441</v>
      </c>
      <c r="R44" s="50">
        <f t="shared" si="8"/>
        <v>3303311.4662122098</v>
      </c>
      <c r="S44" s="50">
        <f t="shared" si="9"/>
        <v>2889797.2258389685</v>
      </c>
      <c r="T44" s="51">
        <f t="shared" si="10"/>
        <v>413514.24037324102</v>
      </c>
      <c r="U44" s="25"/>
      <c r="V44" s="49">
        <f t="shared" si="21"/>
        <v>33</v>
      </c>
      <c r="W44" s="50">
        <f t="shared" si="11"/>
        <v>35256301.308034226</v>
      </c>
      <c r="X44" s="50">
        <f t="shared" si="12"/>
        <v>2893312.2005410497</v>
      </c>
      <c r="Y44" s="50">
        <f t="shared" si="13"/>
        <v>1694597.956067886</v>
      </c>
      <c r="Z44" s="51">
        <f t="shared" si="14"/>
        <v>1198714.2444731637</v>
      </c>
      <c r="AA44" s="25"/>
      <c r="AB44" s="49">
        <f t="shared" si="22"/>
        <v>33</v>
      </c>
      <c r="AC44" s="50">
        <f t="shared" si="15"/>
        <v>47134024.803610772</v>
      </c>
      <c r="AD44" s="50">
        <f t="shared" si="16"/>
        <v>2671331.6620474793</v>
      </c>
      <c r="AE44" s="50">
        <f t="shared" si="17"/>
        <v>1068774.8187247131</v>
      </c>
      <c r="AF44" s="51">
        <f t="shared" si="18"/>
        <v>1602556.8433227662</v>
      </c>
    </row>
    <row r="45" spans="10:32" ht="15.75" customHeight="1">
      <c r="J45" s="49" t="str">
        <f t="shared" si="19"/>
        <v xml:space="preserve"> </v>
      </c>
      <c r="K45" s="50">
        <f t="shared" si="3"/>
        <v>1.8160790205001831E-8</v>
      </c>
      <c r="L45" s="50" t="str">
        <f t="shared" si="4"/>
        <v xml:space="preserve"> </v>
      </c>
      <c r="M45" s="50">
        <f t="shared" si="5"/>
        <v>0</v>
      </c>
      <c r="N45" s="51">
        <f t="shared" si="6"/>
        <v>6.1746686697006229E-10</v>
      </c>
      <c r="O45" s="24"/>
      <c r="P45" s="49">
        <f t="shared" si="20"/>
        <v>34</v>
      </c>
      <c r="Q45" s="50">
        <f t="shared" si="7"/>
        <v>9272386.3145504724</v>
      </c>
      <c r="R45" s="50">
        <f t="shared" si="8"/>
        <v>3303311.4662122098</v>
      </c>
      <c r="S45" s="50">
        <f t="shared" si="9"/>
        <v>2988050.3315174938</v>
      </c>
      <c r="T45" s="51">
        <f t="shared" si="10"/>
        <v>315261.13469471608</v>
      </c>
      <c r="U45" s="25"/>
      <c r="V45" s="49">
        <f t="shared" si="21"/>
        <v>34</v>
      </c>
      <c r="W45" s="50">
        <f t="shared" si="11"/>
        <v>33561703.351966344</v>
      </c>
      <c r="X45" s="50">
        <f t="shared" si="12"/>
        <v>2893312.2005410497</v>
      </c>
      <c r="Y45" s="50">
        <f t="shared" si="13"/>
        <v>1752214.286574194</v>
      </c>
      <c r="Z45" s="51">
        <f t="shared" si="14"/>
        <v>1141097.9139668557</v>
      </c>
      <c r="AA45" s="25"/>
      <c r="AB45" s="49">
        <f t="shared" si="22"/>
        <v>34</v>
      </c>
      <c r="AC45" s="50">
        <f t="shared" si="15"/>
        <v>46065249.984886058</v>
      </c>
      <c r="AD45" s="50">
        <f t="shared" si="16"/>
        <v>2671331.6620474793</v>
      </c>
      <c r="AE45" s="50">
        <f t="shared" si="17"/>
        <v>1105113.1625613533</v>
      </c>
      <c r="AF45" s="51">
        <f t="shared" si="18"/>
        <v>1566218.499486126</v>
      </c>
    </row>
    <row r="46" spans="10:32" ht="15.75" customHeight="1">
      <c r="J46" s="49" t="str">
        <f t="shared" si="19"/>
        <v xml:space="preserve"> </v>
      </c>
      <c r="K46" s="50">
        <f t="shared" si="3"/>
        <v>1.8160790205001831E-8</v>
      </c>
      <c r="L46" s="50" t="str">
        <f t="shared" si="4"/>
        <v xml:space="preserve"> </v>
      </c>
      <c r="M46" s="50">
        <f t="shared" si="5"/>
        <v>0</v>
      </c>
      <c r="N46" s="51">
        <f t="shared" si="6"/>
        <v>6.1746686697006229E-10</v>
      </c>
      <c r="O46" s="24"/>
      <c r="P46" s="49">
        <f t="shared" si="20"/>
        <v>35</v>
      </c>
      <c r="Q46" s="50">
        <f t="shared" si="7"/>
        <v>6284335.9830329791</v>
      </c>
      <c r="R46" s="50">
        <f t="shared" si="8"/>
        <v>3303311.4662122098</v>
      </c>
      <c r="S46" s="50">
        <f t="shared" si="9"/>
        <v>3089644.0427890886</v>
      </c>
      <c r="T46" s="51">
        <f t="shared" si="10"/>
        <v>213667.4234231213</v>
      </c>
      <c r="U46" s="25"/>
      <c r="V46" s="49">
        <f t="shared" si="21"/>
        <v>35</v>
      </c>
      <c r="W46" s="50">
        <f t="shared" si="11"/>
        <v>31809489.065392151</v>
      </c>
      <c r="X46" s="50">
        <f t="shared" si="12"/>
        <v>2893312.2005410497</v>
      </c>
      <c r="Y46" s="50">
        <f t="shared" si="13"/>
        <v>1811789.5723177164</v>
      </c>
      <c r="Z46" s="51">
        <f t="shared" si="14"/>
        <v>1081522.6282233333</v>
      </c>
      <c r="AA46" s="25"/>
      <c r="AB46" s="49">
        <f t="shared" si="22"/>
        <v>35</v>
      </c>
      <c r="AC46" s="50">
        <f t="shared" si="15"/>
        <v>44960136.822324708</v>
      </c>
      <c r="AD46" s="50">
        <f t="shared" si="16"/>
        <v>2671331.6620474793</v>
      </c>
      <c r="AE46" s="50">
        <f t="shared" si="17"/>
        <v>1142687.0100884391</v>
      </c>
      <c r="AF46" s="51">
        <f t="shared" si="18"/>
        <v>1528644.6519590402</v>
      </c>
    </row>
    <row r="47" spans="10:32" ht="15.75" customHeight="1">
      <c r="J47" s="49" t="str">
        <f t="shared" si="19"/>
        <v xml:space="preserve"> </v>
      </c>
      <c r="K47" s="50">
        <f t="shared" si="3"/>
        <v>1.8160790205001831E-8</v>
      </c>
      <c r="L47" s="50" t="str">
        <f t="shared" si="4"/>
        <v xml:space="preserve"> </v>
      </c>
      <c r="M47" s="50">
        <f t="shared" si="5"/>
        <v>0</v>
      </c>
      <c r="N47" s="51">
        <f t="shared" si="6"/>
        <v>6.1746686697006229E-10</v>
      </c>
      <c r="O47" s="24"/>
      <c r="P47" s="49">
        <f t="shared" si="20"/>
        <v>36</v>
      </c>
      <c r="Q47" s="50">
        <f t="shared" si="7"/>
        <v>3194691.9402438905</v>
      </c>
      <c r="R47" s="50">
        <f t="shared" si="8"/>
        <v>3303311.4662122098</v>
      </c>
      <c r="S47" s="50">
        <f t="shared" si="9"/>
        <v>3194691.9402439175</v>
      </c>
      <c r="T47" s="51">
        <f t="shared" si="10"/>
        <v>108619.52596829229</v>
      </c>
      <c r="U47" s="25"/>
      <c r="V47" s="49">
        <f t="shared" si="21"/>
        <v>36</v>
      </c>
      <c r="W47" s="50">
        <f t="shared" si="11"/>
        <v>29997699.493074436</v>
      </c>
      <c r="X47" s="50">
        <f t="shared" si="12"/>
        <v>2893312.2005410497</v>
      </c>
      <c r="Y47" s="50">
        <f t="shared" si="13"/>
        <v>1873390.417776519</v>
      </c>
      <c r="Z47" s="51">
        <f t="shared" si="14"/>
        <v>1019921.7827645309</v>
      </c>
      <c r="AA47" s="25"/>
      <c r="AB47" s="49">
        <f t="shared" si="22"/>
        <v>36</v>
      </c>
      <c r="AC47" s="50">
        <f t="shared" si="15"/>
        <v>43817449.812236272</v>
      </c>
      <c r="AD47" s="50">
        <f t="shared" si="16"/>
        <v>2671331.6620474793</v>
      </c>
      <c r="AE47" s="50">
        <f t="shared" si="17"/>
        <v>1181538.3684314459</v>
      </c>
      <c r="AF47" s="51">
        <f t="shared" si="18"/>
        <v>1489793.2936160334</v>
      </c>
    </row>
    <row r="48" spans="10:32" ht="15.75" customHeight="1">
      <c r="J48" s="49" t="str">
        <f t="shared" si="19"/>
        <v xml:space="preserve"> </v>
      </c>
      <c r="K48" s="50">
        <f t="shared" si="3"/>
        <v>1.8160790205001831E-8</v>
      </c>
      <c r="L48" s="50" t="str">
        <f t="shared" si="4"/>
        <v xml:space="preserve"> </v>
      </c>
      <c r="M48" s="50">
        <f t="shared" si="5"/>
        <v>0</v>
      </c>
      <c r="N48" s="51">
        <f t="shared" si="6"/>
        <v>6.1746686697006229E-10</v>
      </c>
      <c r="O48" s="24"/>
      <c r="P48" s="49" t="str">
        <f t="shared" si="20"/>
        <v xml:space="preserve"> </v>
      </c>
      <c r="Q48" s="50">
        <f t="shared" si="7"/>
        <v>-2.7008354663848877E-8</v>
      </c>
      <c r="R48" s="50" t="str">
        <f t="shared" si="8"/>
        <v xml:space="preserve"> </v>
      </c>
      <c r="S48" s="50">
        <f t="shared" si="9"/>
        <v>0</v>
      </c>
      <c r="T48" s="51">
        <f t="shared" si="10"/>
        <v>-9.1828405857086191E-10</v>
      </c>
      <c r="U48" s="25"/>
      <c r="V48" s="49">
        <f t="shared" si="21"/>
        <v>37</v>
      </c>
      <c r="W48" s="50">
        <f t="shared" si="11"/>
        <v>28124309.075297918</v>
      </c>
      <c r="X48" s="50">
        <f t="shared" si="12"/>
        <v>2893312.2005410497</v>
      </c>
      <c r="Y48" s="50">
        <f t="shared" si="13"/>
        <v>1937085.6919809203</v>
      </c>
      <c r="Z48" s="51">
        <f t="shared" si="14"/>
        <v>956226.50856012932</v>
      </c>
      <c r="AA48" s="25"/>
      <c r="AB48" s="49">
        <f t="shared" si="22"/>
        <v>37</v>
      </c>
      <c r="AC48" s="50">
        <f t="shared" si="15"/>
        <v>42635911.443804823</v>
      </c>
      <c r="AD48" s="50">
        <f t="shared" si="16"/>
        <v>2671331.6620474793</v>
      </c>
      <c r="AE48" s="50">
        <f t="shared" si="17"/>
        <v>1221710.6729581151</v>
      </c>
      <c r="AF48" s="51">
        <f t="shared" si="18"/>
        <v>1449620.9890893642</v>
      </c>
    </row>
    <row r="49" spans="10:32" ht="15.75" customHeight="1">
      <c r="J49" s="49" t="str">
        <f t="shared" si="19"/>
        <v xml:space="preserve"> </v>
      </c>
      <c r="K49" s="50">
        <f t="shared" si="3"/>
        <v>1.8160790205001831E-8</v>
      </c>
      <c r="L49" s="50" t="str">
        <f t="shared" si="4"/>
        <v xml:space="preserve"> </v>
      </c>
      <c r="M49" s="50">
        <f t="shared" si="5"/>
        <v>0</v>
      </c>
      <c r="N49" s="51">
        <f t="shared" si="6"/>
        <v>6.1746686697006229E-10</v>
      </c>
      <c r="O49" s="24"/>
      <c r="P49" s="49" t="str">
        <f t="shared" si="20"/>
        <v xml:space="preserve"> </v>
      </c>
      <c r="Q49" s="50">
        <f t="shared" si="7"/>
        <v>-2.7008354663848877E-8</v>
      </c>
      <c r="R49" s="50" t="str">
        <f t="shared" si="8"/>
        <v xml:space="preserve"> </v>
      </c>
      <c r="S49" s="50">
        <f t="shared" si="9"/>
        <v>0</v>
      </c>
      <c r="T49" s="51">
        <f t="shared" si="10"/>
        <v>-9.1828405857086191E-10</v>
      </c>
      <c r="U49" s="25"/>
      <c r="V49" s="49">
        <f t="shared" si="21"/>
        <v>38</v>
      </c>
      <c r="W49" s="50">
        <f t="shared" si="11"/>
        <v>26187223.383316997</v>
      </c>
      <c r="X49" s="50">
        <f t="shared" si="12"/>
        <v>2893312.2005410497</v>
      </c>
      <c r="Y49" s="50">
        <f t="shared" si="13"/>
        <v>2002946.6055082716</v>
      </c>
      <c r="Z49" s="51">
        <f t="shared" si="14"/>
        <v>890365.59503277799</v>
      </c>
      <c r="AA49" s="25"/>
      <c r="AB49" s="49">
        <f t="shared" si="22"/>
        <v>38</v>
      </c>
      <c r="AC49" s="50">
        <f t="shared" si="15"/>
        <v>41414200.77084671</v>
      </c>
      <c r="AD49" s="50">
        <f t="shared" si="16"/>
        <v>2671331.6620474793</v>
      </c>
      <c r="AE49" s="50">
        <f t="shared" si="17"/>
        <v>1263248.8358386911</v>
      </c>
      <c r="AF49" s="51">
        <f t="shared" si="18"/>
        <v>1408082.8262087882</v>
      </c>
    </row>
    <row r="50" spans="10:32" ht="15.75" customHeight="1">
      <c r="J50" s="49" t="str">
        <f t="shared" si="19"/>
        <v xml:space="preserve"> </v>
      </c>
      <c r="K50" s="50">
        <f t="shared" si="3"/>
        <v>1.8160790205001831E-8</v>
      </c>
      <c r="L50" s="50" t="str">
        <f t="shared" si="4"/>
        <v xml:space="preserve"> </v>
      </c>
      <c r="M50" s="50">
        <f t="shared" si="5"/>
        <v>0</v>
      </c>
      <c r="N50" s="51">
        <f t="shared" si="6"/>
        <v>6.1746686697006229E-10</v>
      </c>
      <c r="O50" s="24"/>
      <c r="P50" s="49" t="str">
        <f t="shared" si="20"/>
        <v xml:space="preserve"> </v>
      </c>
      <c r="Q50" s="50">
        <f t="shared" si="7"/>
        <v>-2.7008354663848877E-8</v>
      </c>
      <c r="R50" s="50" t="str">
        <f t="shared" si="8"/>
        <v xml:space="preserve"> </v>
      </c>
      <c r="S50" s="50">
        <f t="shared" si="9"/>
        <v>0</v>
      </c>
      <c r="T50" s="51">
        <f t="shared" si="10"/>
        <v>-9.1828405857086191E-10</v>
      </c>
      <c r="U50" s="25"/>
      <c r="V50" s="49">
        <f t="shared" si="21"/>
        <v>39</v>
      </c>
      <c r="W50" s="50">
        <f t="shared" si="11"/>
        <v>24184276.777808726</v>
      </c>
      <c r="X50" s="50">
        <f t="shared" si="12"/>
        <v>2893312.2005410497</v>
      </c>
      <c r="Y50" s="50">
        <f t="shared" si="13"/>
        <v>2071046.7900955528</v>
      </c>
      <c r="Z50" s="51">
        <f t="shared" si="14"/>
        <v>822265.41044549679</v>
      </c>
      <c r="AA50" s="25"/>
      <c r="AB50" s="49">
        <f t="shared" si="22"/>
        <v>39</v>
      </c>
      <c r="AC50" s="50">
        <f t="shared" si="15"/>
        <v>40150951.935008019</v>
      </c>
      <c r="AD50" s="50">
        <f t="shared" si="16"/>
        <v>2671331.6620474793</v>
      </c>
      <c r="AE50" s="50">
        <f t="shared" si="17"/>
        <v>1306199.2962572065</v>
      </c>
      <c r="AF50" s="51">
        <f t="shared" si="18"/>
        <v>1365132.3657902728</v>
      </c>
    </row>
    <row r="51" spans="10:32" ht="15.75" customHeight="1">
      <c r="J51" s="49" t="str">
        <f t="shared" si="19"/>
        <v xml:space="preserve"> </v>
      </c>
      <c r="K51" s="50">
        <f t="shared" si="3"/>
        <v>1.8160790205001831E-8</v>
      </c>
      <c r="L51" s="50" t="str">
        <f t="shared" si="4"/>
        <v xml:space="preserve"> </v>
      </c>
      <c r="M51" s="50">
        <f t="shared" si="5"/>
        <v>0</v>
      </c>
      <c r="N51" s="51">
        <f t="shared" si="6"/>
        <v>6.1746686697006229E-10</v>
      </c>
      <c r="O51" s="24"/>
      <c r="P51" s="49" t="str">
        <f t="shared" si="20"/>
        <v xml:space="preserve"> </v>
      </c>
      <c r="Q51" s="50">
        <f t="shared" si="7"/>
        <v>-2.7008354663848877E-8</v>
      </c>
      <c r="R51" s="50" t="str">
        <f t="shared" si="8"/>
        <v xml:space="preserve"> </v>
      </c>
      <c r="S51" s="50">
        <f t="shared" si="9"/>
        <v>0</v>
      </c>
      <c r="T51" s="51">
        <f t="shared" si="10"/>
        <v>-9.1828405857086191E-10</v>
      </c>
      <c r="U51" s="25"/>
      <c r="V51" s="49">
        <f t="shared" si="21"/>
        <v>40</v>
      </c>
      <c r="W51" s="50">
        <f t="shared" si="11"/>
        <v>22113229.987713173</v>
      </c>
      <c r="X51" s="50">
        <f t="shared" si="12"/>
        <v>2893312.2005410497</v>
      </c>
      <c r="Y51" s="50">
        <f t="shared" si="13"/>
        <v>2141462.3809588016</v>
      </c>
      <c r="Z51" s="51">
        <f t="shared" si="14"/>
        <v>751849.81958224799</v>
      </c>
      <c r="AA51" s="25"/>
      <c r="AB51" s="49">
        <f t="shared" si="22"/>
        <v>40</v>
      </c>
      <c r="AC51" s="50">
        <f t="shared" si="15"/>
        <v>38844752.638750814</v>
      </c>
      <c r="AD51" s="50">
        <f t="shared" si="16"/>
        <v>2671331.6620474793</v>
      </c>
      <c r="AE51" s="50">
        <f t="shared" si="17"/>
        <v>1350610.0723299515</v>
      </c>
      <c r="AF51" s="51">
        <f t="shared" si="18"/>
        <v>1320721.5897175279</v>
      </c>
    </row>
    <row r="52" spans="10:32" ht="15.75" customHeight="1">
      <c r="J52" s="49" t="str">
        <f t="shared" si="19"/>
        <v xml:space="preserve"> </v>
      </c>
      <c r="K52" s="50">
        <f t="shared" si="3"/>
        <v>1.8160790205001831E-8</v>
      </c>
      <c r="L52" s="50" t="str">
        <f t="shared" si="4"/>
        <v xml:space="preserve"> </v>
      </c>
      <c r="M52" s="50">
        <f t="shared" si="5"/>
        <v>0</v>
      </c>
      <c r="N52" s="51">
        <f t="shared" si="6"/>
        <v>6.1746686697006229E-10</v>
      </c>
      <c r="O52" s="24"/>
      <c r="P52" s="49" t="str">
        <f t="shared" si="20"/>
        <v xml:space="preserve"> </v>
      </c>
      <c r="Q52" s="50">
        <f t="shared" si="7"/>
        <v>-2.7008354663848877E-8</v>
      </c>
      <c r="R52" s="50" t="str">
        <f t="shared" si="8"/>
        <v xml:space="preserve"> </v>
      </c>
      <c r="S52" s="50">
        <f t="shared" si="9"/>
        <v>0</v>
      </c>
      <c r="T52" s="51">
        <f t="shared" si="10"/>
        <v>-9.1828405857086191E-10</v>
      </c>
      <c r="U52" s="25"/>
      <c r="V52" s="49">
        <f t="shared" si="21"/>
        <v>41</v>
      </c>
      <c r="W52" s="50">
        <f t="shared" si="11"/>
        <v>19971767.60675437</v>
      </c>
      <c r="X52" s="50">
        <f t="shared" si="12"/>
        <v>2893312.2005410497</v>
      </c>
      <c r="Y52" s="50">
        <f t="shared" si="13"/>
        <v>2214272.1019114009</v>
      </c>
      <c r="Z52" s="51">
        <f t="shared" si="14"/>
        <v>679040.09862964868</v>
      </c>
      <c r="AA52" s="25"/>
      <c r="AB52" s="49">
        <f t="shared" si="22"/>
        <v>41</v>
      </c>
      <c r="AC52" s="50">
        <f t="shared" si="15"/>
        <v>37494142.566420861</v>
      </c>
      <c r="AD52" s="50">
        <f t="shared" si="16"/>
        <v>2671331.6620474793</v>
      </c>
      <c r="AE52" s="50">
        <f t="shared" si="17"/>
        <v>1396530.8147891699</v>
      </c>
      <c r="AF52" s="51">
        <f t="shared" si="18"/>
        <v>1274800.8472583094</v>
      </c>
    </row>
    <row r="53" spans="10:32" ht="15.75" customHeight="1">
      <c r="J53" s="49" t="str">
        <f t="shared" si="19"/>
        <v xml:space="preserve"> </v>
      </c>
      <c r="K53" s="50">
        <f t="shared" si="3"/>
        <v>1.8160790205001831E-8</v>
      </c>
      <c r="L53" s="50" t="str">
        <f t="shared" si="4"/>
        <v xml:space="preserve"> </v>
      </c>
      <c r="M53" s="50">
        <f t="shared" si="5"/>
        <v>0</v>
      </c>
      <c r="N53" s="51">
        <f t="shared" si="6"/>
        <v>6.1746686697006229E-10</v>
      </c>
      <c r="O53" s="24"/>
      <c r="P53" s="49" t="str">
        <f t="shared" si="20"/>
        <v xml:space="preserve"> </v>
      </c>
      <c r="Q53" s="50">
        <f t="shared" si="7"/>
        <v>-2.7008354663848877E-8</v>
      </c>
      <c r="R53" s="50" t="str">
        <f t="shared" si="8"/>
        <v xml:space="preserve"> </v>
      </c>
      <c r="S53" s="50">
        <f t="shared" si="9"/>
        <v>0</v>
      </c>
      <c r="T53" s="51">
        <f t="shared" si="10"/>
        <v>-9.1828405857086191E-10</v>
      </c>
      <c r="U53" s="25"/>
      <c r="V53" s="49">
        <f t="shared" si="21"/>
        <v>42</v>
      </c>
      <c r="W53" s="50">
        <f t="shared" si="11"/>
        <v>17757495.504842971</v>
      </c>
      <c r="X53" s="50">
        <f t="shared" si="12"/>
        <v>2893312.2005410497</v>
      </c>
      <c r="Y53" s="50">
        <f t="shared" si="13"/>
        <v>2289557.3533763885</v>
      </c>
      <c r="Z53" s="51">
        <f t="shared" si="14"/>
        <v>603754.84716466104</v>
      </c>
      <c r="AA53" s="25"/>
      <c r="AB53" s="49">
        <f t="shared" si="22"/>
        <v>42</v>
      </c>
      <c r="AC53" s="50">
        <f t="shared" si="15"/>
        <v>36097611.751631692</v>
      </c>
      <c r="AD53" s="50">
        <f t="shared" si="16"/>
        <v>2671331.6620474793</v>
      </c>
      <c r="AE53" s="50">
        <f t="shared" si="17"/>
        <v>1444012.8624920016</v>
      </c>
      <c r="AF53" s="51">
        <f t="shared" si="18"/>
        <v>1227318.7995554777</v>
      </c>
    </row>
    <row r="54" spans="10:32" ht="15.75" customHeight="1">
      <c r="J54" s="49" t="str">
        <f t="shared" si="19"/>
        <v xml:space="preserve"> </v>
      </c>
      <c r="K54" s="50">
        <f t="shared" si="3"/>
        <v>1.8160790205001831E-8</v>
      </c>
      <c r="L54" s="50" t="str">
        <f t="shared" si="4"/>
        <v xml:space="preserve"> </v>
      </c>
      <c r="M54" s="50">
        <f t="shared" si="5"/>
        <v>0</v>
      </c>
      <c r="N54" s="51">
        <f t="shared" si="6"/>
        <v>6.1746686697006229E-10</v>
      </c>
      <c r="O54" s="24"/>
      <c r="P54" s="49" t="str">
        <f t="shared" si="20"/>
        <v xml:space="preserve"> </v>
      </c>
      <c r="Q54" s="50">
        <f t="shared" si="7"/>
        <v>-2.7008354663848877E-8</v>
      </c>
      <c r="R54" s="50" t="str">
        <f t="shared" si="8"/>
        <v xml:space="preserve"> </v>
      </c>
      <c r="S54" s="50">
        <f t="shared" si="9"/>
        <v>0</v>
      </c>
      <c r="T54" s="51">
        <f t="shared" si="10"/>
        <v>-9.1828405857086191E-10</v>
      </c>
      <c r="U54" s="25"/>
      <c r="V54" s="49">
        <f t="shared" si="21"/>
        <v>43</v>
      </c>
      <c r="W54" s="50">
        <f t="shared" si="11"/>
        <v>15467938.151466582</v>
      </c>
      <c r="X54" s="50">
        <f t="shared" si="12"/>
        <v>2893312.2005410497</v>
      </c>
      <c r="Y54" s="50">
        <f t="shared" si="13"/>
        <v>2367402.3033911861</v>
      </c>
      <c r="Z54" s="51">
        <f t="shared" si="14"/>
        <v>525909.89714986377</v>
      </c>
      <c r="AA54" s="25"/>
      <c r="AB54" s="49">
        <f t="shared" si="22"/>
        <v>43</v>
      </c>
      <c r="AC54" s="50">
        <f t="shared" si="15"/>
        <v>34653598.88913969</v>
      </c>
      <c r="AD54" s="50">
        <f t="shared" si="16"/>
        <v>2671331.6620474793</v>
      </c>
      <c r="AE54" s="50">
        <f t="shared" si="17"/>
        <v>1493109.2998167297</v>
      </c>
      <c r="AF54" s="51">
        <f t="shared" si="18"/>
        <v>1178222.3622307496</v>
      </c>
    </row>
    <row r="55" spans="10:32" ht="15.75" customHeight="1">
      <c r="J55" s="49" t="str">
        <f t="shared" si="19"/>
        <v xml:space="preserve"> </v>
      </c>
      <c r="K55" s="50">
        <f t="shared" si="3"/>
        <v>1.8160790205001831E-8</v>
      </c>
      <c r="L55" s="50" t="str">
        <f t="shared" si="4"/>
        <v xml:space="preserve"> </v>
      </c>
      <c r="M55" s="50">
        <f t="shared" si="5"/>
        <v>0</v>
      </c>
      <c r="N55" s="51">
        <f t="shared" si="6"/>
        <v>6.1746686697006229E-10</v>
      </c>
      <c r="O55" s="24"/>
      <c r="P55" s="49" t="str">
        <f t="shared" si="20"/>
        <v xml:space="preserve"> </v>
      </c>
      <c r="Q55" s="50">
        <f t="shared" si="7"/>
        <v>-2.7008354663848877E-8</v>
      </c>
      <c r="R55" s="50" t="str">
        <f t="shared" si="8"/>
        <v xml:space="preserve"> </v>
      </c>
      <c r="S55" s="50">
        <f t="shared" si="9"/>
        <v>0</v>
      </c>
      <c r="T55" s="51">
        <f t="shared" si="10"/>
        <v>-9.1828405857086191E-10</v>
      </c>
      <c r="U55" s="25"/>
      <c r="V55" s="49">
        <f t="shared" si="21"/>
        <v>44</v>
      </c>
      <c r="W55" s="50">
        <f t="shared" si="11"/>
        <v>13100535.848075395</v>
      </c>
      <c r="X55" s="50">
        <f t="shared" si="12"/>
        <v>2893312.2005410497</v>
      </c>
      <c r="Y55" s="50">
        <f t="shared" si="13"/>
        <v>2447893.9817064861</v>
      </c>
      <c r="Z55" s="51">
        <f t="shared" si="14"/>
        <v>445418.21883456345</v>
      </c>
      <c r="AA55" s="25"/>
      <c r="AB55" s="49">
        <f t="shared" si="22"/>
        <v>44</v>
      </c>
      <c r="AC55" s="50">
        <f t="shared" si="15"/>
        <v>33160489.589322958</v>
      </c>
      <c r="AD55" s="50">
        <f t="shared" si="16"/>
        <v>2671331.6620474793</v>
      </c>
      <c r="AE55" s="50">
        <f t="shared" si="17"/>
        <v>1543875.0160104986</v>
      </c>
      <c r="AF55" s="51">
        <f t="shared" si="18"/>
        <v>1127456.6460369807</v>
      </c>
    </row>
    <row r="56" spans="10:32" ht="15.75" customHeight="1">
      <c r="J56" s="49" t="str">
        <f t="shared" si="19"/>
        <v xml:space="preserve"> </v>
      </c>
      <c r="K56" s="50">
        <f t="shared" si="3"/>
        <v>1.8160790205001831E-8</v>
      </c>
      <c r="L56" s="50" t="str">
        <f t="shared" si="4"/>
        <v xml:space="preserve"> </v>
      </c>
      <c r="M56" s="50">
        <f t="shared" si="5"/>
        <v>0</v>
      </c>
      <c r="N56" s="51">
        <f t="shared" si="6"/>
        <v>6.1746686697006229E-10</v>
      </c>
      <c r="O56" s="24"/>
      <c r="P56" s="49" t="str">
        <f t="shared" si="20"/>
        <v xml:space="preserve"> </v>
      </c>
      <c r="Q56" s="50">
        <f t="shared" si="7"/>
        <v>-2.7008354663848877E-8</v>
      </c>
      <c r="R56" s="50" t="str">
        <f t="shared" si="8"/>
        <v xml:space="preserve"> </v>
      </c>
      <c r="S56" s="50">
        <f t="shared" si="9"/>
        <v>0</v>
      </c>
      <c r="T56" s="51">
        <f t="shared" si="10"/>
        <v>-9.1828405857086191E-10</v>
      </c>
      <c r="U56" s="25"/>
      <c r="V56" s="49">
        <f t="shared" si="21"/>
        <v>45</v>
      </c>
      <c r="W56" s="50">
        <f t="shared" si="11"/>
        <v>10652641.866368908</v>
      </c>
      <c r="X56" s="50">
        <f t="shared" si="12"/>
        <v>2893312.2005410497</v>
      </c>
      <c r="Y56" s="50">
        <f t="shared" si="13"/>
        <v>2531122.3770845067</v>
      </c>
      <c r="Z56" s="51">
        <f t="shared" si="14"/>
        <v>362189.82345654292</v>
      </c>
      <c r="AA56" s="25"/>
      <c r="AB56" s="49">
        <f t="shared" si="22"/>
        <v>45</v>
      </c>
      <c r="AC56" s="50">
        <f t="shared" si="15"/>
        <v>31616614.573312461</v>
      </c>
      <c r="AD56" s="50">
        <f t="shared" si="16"/>
        <v>2671331.6620474793</v>
      </c>
      <c r="AE56" s="50">
        <f t="shared" si="17"/>
        <v>1596366.7665548555</v>
      </c>
      <c r="AF56" s="51">
        <f t="shared" si="18"/>
        <v>1074964.8954926238</v>
      </c>
    </row>
    <row r="57" spans="10:32" ht="15.75" customHeight="1">
      <c r="J57" s="49" t="str">
        <f t="shared" si="19"/>
        <v xml:space="preserve"> </v>
      </c>
      <c r="K57" s="50">
        <f t="shared" si="3"/>
        <v>1.8160790205001831E-8</v>
      </c>
      <c r="L57" s="50" t="str">
        <f t="shared" si="4"/>
        <v xml:space="preserve"> </v>
      </c>
      <c r="M57" s="50">
        <f t="shared" si="5"/>
        <v>0</v>
      </c>
      <c r="N57" s="51">
        <f t="shared" si="6"/>
        <v>6.1746686697006229E-10</v>
      </c>
      <c r="O57" s="24"/>
      <c r="P57" s="49" t="str">
        <f t="shared" si="20"/>
        <v xml:space="preserve"> </v>
      </c>
      <c r="Q57" s="50">
        <f t="shared" si="7"/>
        <v>-2.7008354663848877E-8</v>
      </c>
      <c r="R57" s="50" t="str">
        <f t="shared" si="8"/>
        <v xml:space="preserve"> </v>
      </c>
      <c r="S57" s="50">
        <f t="shared" si="9"/>
        <v>0</v>
      </c>
      <c r="T57" s="51">
        <f t="shared" si="10"/>
        <v>-9.1828405857086191E-10</v>
      </c>
      <c r="U57" s="25"/>
      <c r="V57" s="49">
        <f t="shared" si="21"/>
        <v>46</v>
      </c>
      <c r="W57" s="50">
        <f t="shared" si="11"/>
        <v>8121519.4892844018</v>
      </c>
      <c r="X57" s="50">
        <f t="shared" si="12"/>
        <v>2893312.2005410497</v>
      </c>
      <c r="Y57" s="50">
        <f t="shared" si="13"/>
        <v>2617180.5379053801</v>
      </c>
      <c r="Z57" s="51">
        <f t="shared" si="14"/>
        <v>276131.66263566969</v>
      </c>
      <c r="AA57" s="25"/>
      <c r="AB57" s="49">
        <f t="shared" si="22"/>
        <v>46</v>
      </c>
      <c r="AC57" s="50">
        <f t="shared" si="15"/>
        <v>30020247.806757607</v>
      </c>
      <c r="AD57" s="50">
        <f t="shared" si="16"/>
        <v>2671331.6620474793</v>
      </c>
      <c r="AE57" s="50">
        <f t="shared" si="17"/>
        <v>1650643.2366177207</v>
      </c>
      <c r="AF57" s="51">
        <f t="shared" si="18"/>
        <v>1020688.4254297587</v>
      </c>
    </row>
    <row r="58" spans="10:32" ht="15.75" customHeight="1">
      <c r="J58" s="49" t="str">
        <f t="shared" si="19"/>
        <v xml:space="preserve"> </v>
      </c>
      <c r="K58" s="50">
        <f t="shared" si="3"/>
        <v>1.8160790205001831E-8</v>
      </c>
      <c r="L58" s="50" t="str">
        <f t="shared" si="4"/>
        <v xml:space="preserve"> </v>
      </c>
      <c r="M58" s="50">
        <f t="shared" si="5"/>
        <v>0</v>
      </c>
      <c r="N58" s="51">
        <f t="shared" si="6"/>
        <v>6.1746686697006229E-10</v>
      </c>
      <c r="O58" s="24"/>
      <c r="P58" s="49" t="str">
        <f t="shared" si="20"/>
        <v xml:space="preserve"> </v>
      </c>
      <c r="Q58" s="50">
        <f t="shared" si="7"/>
        <v>-2.7008354663848877E-8</v>
      </c>
      <c r="R58" s="50" t="str">
        <f t="shared" si="8"/>
        <v xml:space="preserve"> </v>
      </c>
      <c r="S58" s="50">
        <f t="shared" si="9"/>
        <v>0</v>
      </c>
      <c r="T58" s="51">
        <f t="shared" si="10"/>
        <v>-9.1828405857086191E-10</v>
      </c>
      <c r="U58" s="25"/>
      <c r="V58" s="49">
        <f t="shared" si="21"/>
        <v>47</v>
      </c>
      <c r="W58" s="50">
        <f t="shared" si="11"/>
        <v>5504338.9513790216</v>
      </c>
      <c r="X58" s="50">
        <f t="shared" si="12"/>
        <v>2893312.2005410497</v>
      </c>
      <c r="Y58" s="50">
        <f t="shared" si="13"/>
        <v>2706164.676194163</v>
      </c>
      <c r="Z58" s="51">
        <f t="shared" si="14"/>
        <v>187147.52434688676</v>
      </c>
      <c r="AA58" s="25"/>
      <c r="AB58" s="49">
        <f t="shared" si="22"/>
        <v>47</v>
      </c>
      <c r="AC58" s="50">
        <f t="shared" si="15"/>
        <v>28369604.570139885</v>
      </c>
      <c r="AD58" s="50">
        <f t="shared" si="16"/>
        <v>2671331.6620474793</v>
      </c>
      <c r="AE58" s="50">
        <f t="shared" si="17"/>
        <v>1706765.1066627232</v>
      </c>
      <c r="AF58" s="51">
        <f t="shared" si="18"/>
        <v>964566.55538475618</v>
      </c>
    </row>
    <row r="59" spans="10:32" ht="15.75" customHeight="1">
      <c r="J59" s="49" t="str">
        <f t="shared" si="19"/>
        <v xml:space="preserve"> </v>
      </c>
      <c r="K59" s="50">
        <f t="shared" si="3"/>
        <v>1.8160790205001831E-8</v>
      </c>
      <c r="L59" s="50" t="str">
        <f t="shared" si="4"/>
        <v xml:space="preserve"> </v>
      </c>
      <c r="M59" s="50">
        <f t="shared" si="5"/>
        <v>0</v>
      </c>
      <c r="N59" s="51">
        <f t="shared" si="6"/>
        <v>6.1746686697006229E-10</v>
      </c>
      <c r="O59" s="24"/>
      <c r="P59" s="49" t="str">
        <f t="shared" si="20"/>
        <v xml:space="preserve"> </v>
      </c>
      <c r="Q59" s="50">
        <f t="shared" si="7"/>
        <v>-2.7008354663848877E-8</v>
      </c>
      <c r="R59" s="50" t="str">
        <f t="shared" si="8"/>
        <v xml:space="preserve"> </v>
      </c>
      <c r="S59" s="50">
        <f t="shared" si="9"/>
        <v>0</v>
      </c>
      <c r="T59" s="51">
        <f t="shared" si="10"/>
        <v>-9.1828405857086191E-10</v>
      </c>
      <c r="U59" s="25"/>
      <c r="V59" s="49">
        <f t="shared" si="21"/>
        <v>48</v>
      </c>
      <c r="W59" s="50">
        <f t="shared" si="11"/>
        <v>2798174.2751848586</v>
      </c>
      <c r="X59" s="50">
        <f t="shared" si="12"/>
        <v>2893312.2005410497</v>
      </c>
      <c r="Y59" s="50">
        <f t="shared" si="13"/>
        <v>2798174.2751847645</v>
      </c>
      <c r="Z59" s="51">
        <f t="shared" si="14"/>
        <v>95137.925356285195</v>
      </c>
      <c r="AA59" s="25"/>
      <c r="AB59" s="49">
        <f t="shared" si="22"/>
        <v>48</v>
      </c>
      <c r="AC59" s="50">
        <f t="shared" si="15"/>
        <v>26662839.463477161</v>
      </c>
      <c r="AD59" s="50">
        <f t="shared" si="16"/>
        <v>2671331.6620474793</v>
      </c>
      <c r="AE59" s="50">
        <f t="shared" si="17"/>
        <v>1764795.1202892559</v>
      </c>
      <c r="AF59" s="51">
        <f t="shared" si="18"/>
        <v>906536.54175822355</v>
      </c>
    </row>
    <row r="60" spans="10:32" ht="15.75" customHeight="1">
      <c r="J60" s="49" t="str">
        <f t="shared" si="19"/>
        <v xml:space="preserve"> </v>
      </c>
      <c r="K60" s="50">
        <f t="shared" si="3"/>
        <v>1.8160790205001831E-8</v>
      </c>
      <c r="L60" s="50" t="str">
        <f t="shared" si="4"/>
        <v xml:space="preserve"> </v>
      </c>
      <c r="M60" s="50">
        <f t="shared" si="5"/>
        <v>0</v>
      </c>
      <c r="N60" s="51">
        <f t="shared" si="6"/>
        <v>6.1746686697006229E-10</v>
      </c>
      <c r="O60" s="24"/>
      <c r="P60" s="49" t="str">
        <f t="shared" si="20"/>
        <v xml:space="preserve"> </v>
      </c>
      <c r="Q60" s="50">
        <f t="shared" si="7"/>
        <v>-2.7008354663848877E-8</v>
      </c>
      <c r="R60" s="50" t="str">
        <f t="shared" si="8"/>
        <v xml:space="preserve"> </v>
      </c>
      <c r="S60" s="50">
        <f t="shared" si="9"/>
        <v>0</v>
      </c>
      <c r="T60" s="51">
        <f t="shared" si="10"/>
        <v>-9.1828405857086191E-10</v>
      </c>
      <c r="U60" s="25"/>
      <c r="V60" s="49" t="str">
        <f t="shared" si="21"/>
        <v xml:space="preserve"> </v>
      </c>
      <c r="W60" s="50">
        <f t="shared" si="11"/>
        <v>9.406358003616333E-8</v>
      </c>
      <c r="X60" s="50" t="str">
        <f t="shared" si="12"/>
        <v xml:space="preserve"> </v>
      </c>
      <c r="Y60" s="50">
        <f t="shared" si="13"/>
        <v>0</v>
      </c>
      <c r="Z60" s="51">
        <f t="shared" si="14"/>
        <v>3.1981617212295534E-9</v>
      </c>
      <c r="AA60" s="25"/>
      <c r="AB60" s="49">
        <f t="shared" si="22"/>
        <v>49</v>
      </c>
      <c r="AC60" s="50">
        <f t="shared" si="15"/>
        <v>24898044.343187906</v>
      </c>
      <c r="AD60" s="50">
        <f t="shared" si="16"/>
        <v>2671331.6620474793</v>
      </c>
      <c r="AE60" s="50">
        <f t="shared" si="17"/>
        <v>1824798.1543790903</v>
      </c>
      <c r="AF60" s="51">
        <f t="shared" si="18"/>
        <v>846533.50766838889</v>
      </c>
    </row>
    <row r="61" spans="10:32" ht="15.75" customHeight="1">
      <c r="J61" s="49" t="str">
        <f t="shared" si="19"/>
        <v xml:space="preserve"> </v>
      </c>
      <c r="K61" s="50">
        <f t="shared" si="3"/>
        <v>1.8160790205001831E-8</v>
      </c>
      <c r="L61" s="50" t="str">
        <f t="shared" si="4"/>
        <v xml:space="preserve"> </v>
      </c>
      <c r="M61" s="50">
        <f t="shared" si="5"/>
        <v>0</v>
      </c>
      <c r="N61" s="51">
        <f t="shared" si="6"/>
        <v>6.1746686697006229E-10</v>
      </c>
      <c r="O61" s="24"/>
      <c r="P61" s="49" t="str">
        <f t="shared" si="20"/>
        <v xml:space="preserve"> </v>
      </c>
      <c r="Q61" s="50">
        <f t="shared" si="7"/>
        <v>-2.7008354663848877E-8</v>
      </c>
      <c r="R61" s="50" t="str">
        <f t="shared" si="8"/>
        <v xml:space="preserve"> </v>
      </c>
      <c r="S61" s="50">
        <f t="shared" si="9"/>
        <v>0</v>
      </c>
      <c r="T61" s="51">
        <f t="shared" si="10"/>
        <v>-9.1828405857086191E-10</v>
      </c>
      <c r="U61" s="25"/>
      <c r="V61" s="49" t="str">
        <f t="shared" si="21"/>
        <v xml:space="preserve"> </v>
      </c>
      <c r="W61" s="50">
        <f t="shared" si="11"/>
        <v>9.406358003616333E-8</v>
      </c>
      <c r="X61" s="50" t="str">
        <f t="shared" si="12"/>
        <v xml:space="preserve"> </v>
      </c>
      <c r="Y61" s="50">
        <f t="shared" si="13"/>
        <v>0</v>
      </c>
      <c r="Z61" s="51">
        <f t="shared" si="14"/>
        <v>3.1981617212295534E-9</v>
      </c>
      <c r="AA61" s="25"/>
      <c r="AB61" s="49">
        <f t="shared" si="22"/>
        <v>50</v>
      </c>
      <c r="AC61" s="50">
        <f t="shared" si="15"/>
        <v>23073246.188808814</v>
      </c>
      <c r="AD61" s="50">
        <f t="shared" si="16"/>
        <v>2671331.6620474793</v>
      </c>
      <c r="AE61" s="50">
        <f t="shared" si="17"/>
        <v>1886841.2916279796</v>
      </c>
      <c r="AF61" s="51">
        <f t="shared" si="18"/>
        <v>784490.3704194997</v>
      </c>
    </row>
    <row r="62" spans="10:32" ht="15.75" customHeight="1">
      <c r="J62" s="49" t="str">
        <f t="shared" si="19"/>
        <v xml:space="preserve"> </v>
      </c>
      <c r="K62" s="50">
        <f t="shared" si="3"/>
        <v>1.8160790205001831E-8</v>
      </c>
      <c r="L62" s="50" t="str">
        <f t="shared" si="4"/>
        <v xml:space="preserve"> </v>
      </c>
      <c r="M62" s="50">
        <f t="shared" si="5"/>
        <v>0</v>
      </c>
      <c r="N62" s="51">
        <f t="shared" si="6"/>
        <v>6.1746686697006229E-10</v>
      </c>
      <c r="O62" s="24"/>
      <c r="P62" s="49" t="str">
        <f t="shared" si="20"/>
        <v xml:space="preserve"> </v>
      </c>
      <c r="Q62" s="50">
        <f t="shared" si="7"/>
        <v>-2.7008354663848877E-8</v>
      </c>
      <c r="R62" s="50" t="str">
        <f t="shared" si="8"/>
        <v xml:space="preserve"> </v>
      </c>
      <c r="S62" s="50">
        <f t="shared" si="9"/>
        <v>0</v>
      </c>
      <c r="T62" s="51">
        <f t="shared" si="10"/>
        <v>-9.1828405857086191E-10</v>
      </c>
      <c r="U62" s="25"/>
      <c r="V62" s="49" t="str">
        <f t="shared" si="21"/>
        <v xml:space="preserve"> </v>
      </c>
      <c r="W62" s="50">
        <f t="shared" si="11"/>
        <v>9.406358003616333E-8</v>
      </c>
      <c r="X62" s="50" t="str">
        <f t="shared" si="12"/>
        <v xml:space="preserve"> </v>
      </c>
      <c r="Y62" s="50">
        <f t="shared" si="13"/>
        <v>0</v>
      </c>
      <c r="Z62" s="51">
        <f t="shared" si="14"/>
        <v>3.1981617212295534E-9</v>
      </c>
      <c r="AA62" s="25"/>
      <c r="AB62" s="49">
        <f t="shared" si="22"/>
        <v>51</v>
      </c>
      <c r="AC62" s="50">
        <f t="shared" si="15"/>
        <v>21186404.897180833</v>
      </c>
      <c r="AD62" s="50">
        <f t="shared" si="16"/>
        <v>2671331.6620474793</v>
      </c>
      <c r="AE62" s="50">
        <f t="shared" si="17"/>
        <v>1950993.8955433308</v>
      </c>
      <c r="AF62" s="51">
        <f t="shared" si="18"/>
        <v>720337.76650414837</v>
      </c>
    </row>
    <row r="63" spans="10:32" ht="15.75" customHeight="1">
      <c r="J63" s="49" t="str">
        <f t="shared" si="19"/>
        <v xml:space="preserve"> </v>
      </c>
      <c r="K63" s="50">
        <f t="shared" si="3"/>
        <v>1.8160790205001831E-8</v>
      </c>
      <c r="L63" s="50" t="str">
        <f t="shared" si="4"/>
        <v xml:space="preserve"> </v>
      </c>
      <c r="M63" s="50">
        <f t="shared" si="5"/>
        <v>0</v>
      </c>
      <c r="N63" s="51">
        <f t="shared" si="6"/>
        <v>6.1746686697006229E-10</v>
      </c>
      <c r="O63" s="24"/>
      <c r="P63" s="49" t="str">
        <f t="shared" si="20"/>
        <v xml:space="preserve"> </v>
      </c>
      <c r="Q63" s="50">
        <f t="shared" si="7"/>
        <v>-2.7008354663848877E-8</v>
      </c>
      <c r="R63" s="50" t="str">
        <f t="shared" si="8"/>
        <v xml:space="preserve"> </v>
      </c>
      <c r="S63" s="50">
        <f t="shared" si="9"/>
        <v>0</v>
      </c>
      <c r="T63" s="51">
        <f t="shared" si="10"/>
        <v>-9.1828405857086191E-10</v>
      </c>
      <c r="U63" s="25"/>
      <c r="V63" s="49" t="str">
        <f t="shared" si="21"/>
        <v xml:space="preserve"> </v>
      </c>
      <c r="W63" s="50">
        <f t="shared" si="11"/>
        <v>9.406358003616333E-8</v>
      </c>
      <c r="X63" s="50" t="str">
        <f t="shared" si="12"/>
        <v xml:space="preserve"> </v>
      </c>
      <c r="Y63" s="50">
        <f t="shared" si="13"/>
        <v>0</v>
      </c>
      <c r="Z63" s="51">
        <f t="shared" si="14"/>
        <v>3.1981617212295534E-9</v>
      </c>
      <c r="AA63" s="25"/>
      <c r="AB63" s="49">
        <f t="shared" si="22"/>
        <v>52</v>
      </c>
      <c r="AC63" s="50">
        <f t="shared" si="15"/>
        <v>19235411.001637504</v>
      </c>
      <c r="AD63" s="50">
        <f t="shared" si="16"/>
        <v>2671331.6620474793</v>
      </c>
      <c r="AE63" s="50">
        <f t="shared" si="17"/>
        <v>2017327.687991804</v>
      </c>
      <c r="AF63" s="51">
        <f t="shared" si="18"/>
        <v>654003.97405567521</v>
      </c>
    </row>
    <row r="64" spans="10:32" ht="15.75" customHeight="1">
      <c r="J64" s="49" t="str">
        <f t="shared" si="19"/>
        <v xml:space="preserve"> </v>
      </c>
      <c r="K64" s="50">
        <f t="shared" si="3"/>
        <v>1.8160790205001831E-8</v>
      </c>
      <c r="L64" s="50" t="str">
        <f t="shared" si="4"/>
        <v xml:space="preserve"> </v>
      </c>
      <c r="M64" s="50">
        <f t="shared" si="5"/>
        <v>0</v>
      </c>
      <c r="N64" s="51">
        <f t="shared" si="6"/>
        <v>6.1746686697006229E-10</v>
      </c>
      <c r="O64" s="24"/>
      <c r="P64" s="49" t="str">
        <f t="shared" si="20"/>
        <v xml:space="preserve"> </v>
      </c>
      <c r="Q64" s="50">
        <f t="shared" si="7"/>
        <v>-2.7008354663848877E-8</v>
      </c>
      <c r="R64" s="50" t="str">
        <f t="shared" si="8"/>
        <v xml:space="preserve"> </v>
      </c>
      <c r="S64" s="50">
        <f t="shared" si="9"/>
        <v>0</v>
      </c>
      <c r="T64" s="51">
        <f t="shared" si="10"/>
        <v>-9.1828405857086191E-10</v>
      </c>
      <c r="U64" s="25"/>
      <c r="V64" s="49" t="str">
        <f t="shared" si="21"/>
        <v xml:space="preserve"> </v>
      </c>
      <c r="W64" s="50">
        <f t="shared" si="11"/>
        <v>9.406358003616333E-8</v>
      </c>
      <c r="X64" s="50" t="str">
        <f t="shared" si="12"/>
        <v xml:space="preserve"> </v>
      </c>
      <c r="Y64" s="50">
        <f t="shared" si="13"/>
        <v>0</v>
      </c>
      <c r="Z64" s="51">
        <f t="shared" si="14"/>
        <v>3.1981617212295534E-9</v>
      </c>
      <c r="AA64" s="25"/>
      <c r="AB64" s="49">
        <f t="shared" si="22"/>
        <v>53</v>
      </c>
      <c r="AC64" s="50">
        <f t="shared" si="15"/>
        <v>17218083.313645698</v>
      </c>
      <c r="AD64" s="50">
        <f t="shared" si="16"/>
        <v>2671331.6620474793</v>
      </c>
      <c r="AE64" s="50">
        <f t="shared" si="17"/>
        <v>2085916.8293835255</v>
      </c>
      <c r="AF64" s="51">
        <f t="shared" si="18"/>
        <v>585414.83266395377</v>
      </c>
    </row>
    <row r="65" spans="10:32" ht="15.75" customHeight="1">
      <c r="J65" s="49" t="str">
        <f t="shared" si="19"/>
        <v xml:space="preserve"> </v>
      </c>
      <c r="K65" s="50">
        <f t="shared" si="3"/>
        <v>1.8160790205001831E-8</v>
      </c>
      <c r="L65" s="50" t="str">
        <f t="shared" si="4"/>
        <v xml:space="preserve"> </v>
      </c>
      <c r="M65" s="50">
        <f t="shared" si="5"/>
        <v>0</v>
      </c>
      <c r="N65" s="51">
        <f t="shared" si="6"/>
        <v>6.1746686697006229E-10</v>
      </c>
      <c r="O65" s="24"/>
      <c r="P65" s="49" t="str">
        <f t="shared" si="20"/>
        <v xml:space="preserve"> </v>
      </c>
      <c r="Q65" s="50">
        <f t="shared" si="7"/>
        <v>-2.7008354663848877E-8</v>
      </c>
      <c r="R65" s="50" t="str">
        <f t="shared" si="8"/>
        <v xml:space="preserve"> </v>
      </c>
      <c r="S65" s="50">
        <f t="shared" si="9"/>
        <v>0</v>
      </c>
      <c r="T65" s="51">
        <f t="shared" si="10"/>
        <v>-9.1828405857086191E-10</v>
      </c>
      <c r="U65" s="25"/>
      <c r="V65" s="49" t="str">
        <f t="shared" si="21"/>
        <v xml:space="preserve"> </v>
      </c>
      <c r="W65" s="50">
        <f t="shared" si="11"/>
        <v>9.406358003616333E-8</v>
      </c>
      <c r="X65" s="50" t="str">
        <f t="shared" si="12"/>
        <v xml:space="preserve"> </v>
      </c>
      <c r="Y65" s="50">
        <f t="shared" si="13"/>
        <v>0</v>
      </c>
      <c r="Z65" s="51">
        <f t="shared" si="14"/>
        <v>3.1981617212295534E-9</v>
      </c>
      <c r="AA65" s="25"/>
      <c r="AB65" s="49">
        <f t="shared" si="22"/>
        <v>54</v>
      </c>
      <c r="AC65" s="50">
        <f t="shared" si="15"/>
        <v>15132166.484262172</v>
      </c>
      <c r="AD65" s="50">
        <f t="shared" si="16"/>
        <v>2671331.6620474793</v>
      </c>
      <c r="AE65" s="50">
        <f t="shared" si="17"/>
        <v>2156838.0015825653</v>
      </c>
      <c r="AF65" s="51">
        <f t="shared" si="18"/>
        <v>514493.66046491388</v>
      </c>
    </row>
    <row r="66" spans="10:32" ht="15.75" customHeight="1">
      <c r="J66" s="49" t="str">
        <f t="shared" si="19"/>
        <v xml:space="preserve"> </v>
      </c>
      <c r="K66" s="50">
        <f t="shared" si="3"/>
        <v>1.8160790205001831E-8</v>
      </c>
      <c r="L66" s="50" t="str">
        <f t="shared" si="4"/>
        <v xml:space="preserve"> </v>
      </c>
      <c r="M66" s="50">
        <f t="shared" si="5"/>
        <v>0</v>
      </c>
      <c r="N66" s="51">
        <f t="shared" si="6"/>
        <v>6.1746686697006229E-10</v>
      </c>
      <c r="O66" s="24"/>
      <c r="P66" s="49" t="str">
        <f t="shared" si="20"/>
        <v xml:space="preserve"> </v>
      </c>
      <c r="Q66" s="50">
        <f t="shared" si="7"/>
        <v>-2.7008354663848877E-8</v>
      </c>
      <c r="R66" s="50" t="str">
        <f t="shared" si="8"/>
        <v xml:space="preserve"> </v>
      </c>
      <c r="S66" s="50">
        <f t="shared" si="9"/>
        <v>0</v>
      </c>
      <c r="T66" s="51">
        <f t="shared" si="10"/>
        <v>-9.1828405857086191E-10</v>
      </c>
      <c r="U66" s="25"/>
      <c r="V66" s="49" t="str">
        <f t="shared" si="21"/>
        <v xml:space="preserve"> </v>
      </c>
      <c r="W66" s="50">
        <f t="shared" si="11"/>
        <v>9.406358003616333E-8</v>
      </c>
      <c r="X66" s="50" t="str">
        <f t="shared" si="12"/>
        <v xml:space="preserve"> </v>
      </c>
      <c r="Y66" s="50">
        <f t="shared" si="13"/>
        <v>0</v>
      </c>
      <c r="Z66" s="51">
        <f t="shared" si="14"/>
        <v>3.1981617212295534E-9</v>
      </c>
      <c r="AA66" s="25"/>
      <c r="AB66" s="49">
        <f t="shared" si="22"/>
        <v>55</v>
      </c>
      <c r="AC66" s="50">
        <f t="shared" si="15"/>
        <v>12975328.482679607</v>
      </c>
      <c r="AD66" s="50">
        <f t="shared" si="16"/>
        <v>2671331.6620474793</v>
      </c>
      <c r="AE66" s="50">
        <f t="shared" si="17"/>
        <v>2230170.4936363725</v>
      </c>
      <c r="AF66" s="51">
        <f t="shared" si="18"/>
        <v>441161.16841110669</v>
      </c>
    </row>
    <row r="67" spans="10:32" ht="15.75" customHeight="1">
      <c r="J67" s="49" t="str">
        <f t="shared" si="19"/>
        <v xml:space="preserve"> </v>
      </c>
      <c r="K67" s="50">
        <f t="shared" si="3"/>
        <v>1.8160790205001831E-8</v>
      </c>
      <c r="L67" s="50" t="str">
        <f t="shared" si="4"/>
        <v xml:space="preserve"> </v>
      </c>
      <c r="M67" s="50">
        <f t="shared" si="5"/>
        <v>0</v>
      </c>
      <c r="N67" s="51">
        <f t="shared" si="6"/>
        <v>6.1746686697006229E-10</v>
      </c>
      <c r="O67" s="24"/>
      <c r="P67" s="49" t="str">
        <f t="shared" si="20"/>
        <v xml:space="preserve"> </v>
      </c>
      <c r="Q67" s="50">
        <f t="shared" si="7"/>
        <v>-2.7008354663848877E-8</v>
      </c>
      <c r="R67" s="50" t="str">
        <f t="shared" si="8"/>
        <v xml:space="preserve"> </v>
      </c>
      <c r="S67" s="50">
        <f t="shared" si="9"/>
        <v>0</v>
      </c>
      <c r="T67" s="51">
        <f t="shared" si="10"/>
        <v>-9.1828405857086191E-10</v>
      </c>
      <c r="U67" s="25"/>
      <c r="V67" s="49" t="str">
        <f t="shared" si="21"/>
        <v xml:space="preserve"> </v>
      </c>
      <c r="W67" s="50">
        <f t="shared" si="11"/>
        <v>9.406358003616333E-8</v>
      </c>
      <c r="X67" s="50" t="str">
        <f t="shared" si="12"/>
        <v xml:space="preserve"> </v>
      </c>
      <c r="Y67" s="50">
        <f t="shared" si="13"/>
        <v>0</v>
      </c>
      <c r="Z67" s="51">
        <f t="shared" si="14"/>
        <v>3.1981617212295534E-9</v>
      </c>
      <c r="AA67" s="25"/>
      <c r="AB67" s="49">
        <f t="shared" si="22"/>
        <v>56</v>
      </c>
      <c r="AC67" s="50">
        <f t="shared" si="15"/>
        <v>10745157.989043236</v>
      </c>
      <c r="AD67" s="50">
        <f t="shared" si="16"/>
        <v>2671331.6620474793</v>
      </c>
      <c r="AE67" s="50">
        <f t="shared" si="17"/>
        <v>2305996.2904200093</v>
      </c>
      <c r="AF67" s="51">
        <f t="shared" si="18"/>
        <v>365335.37162747007</v>
      </c>
    </row>
    <row r="68" spans="10:32" ht="15.75" customHeight="1">
      <c r="J68" s="49" t="str">
        <f t="shared" si="19"/>
        <v xml:space="preserve"> </v>
      </c>
      <c r="K68" s="50">
        <f t="shared" si="3"/>
        <v>1.8160790205001831E-8</v>
      </c>
      <c r="L68" s="50" t="str">
        <f t="shared" si="4"/>
        <v xml:space="preserve"> </v>
      </c>
      <c r="M68" s="50">
        <f t="shared" si="5"/>
        <v>0</v>
      </c>
      <c r="N68" s="51">
        <f t="shared" si="6"/>
        <v>6.1746686697006229E-10</v>
      </c>
      <c r="O68" s="24"/>
      <c r="P68" s="49" t="str">
        <f t="shared" si="20"/>
        <v xml:space="preserve"> </v>
      </c>
      <c r="Q68" s="50">
        <f t="shared" si="7"/>
        <v>-2.7008354663848877E-8</v>
      </c>
      <c r="R68" s="50" t="str">
        <f t="shared" si="8"/>
        <v xml:space="preserve"> </v>
      </c>
      <c r="S68" s="50">
        <f t="shared" si="9"/>
        <v>0</v>
      </c>
      <c r="T68" s="51">
        <f t="shared" si="10"/>
        <v>-9.1828405857086191E-10</v>
      </c>
      <c r="U68" s="25"/>
      <c r="V68" s="49" t="str">
        <f t="shared" si="21"/>
        <v xml:space="preserve"> </v>
      </c>
      <c r="W68" s="50">
        <f t="shared" si="11"/>
        <v>9.406358003616333E-8</v>
      </c>
      <c r="X68" s="50" t="str">
        <f t="shared" si="12"/>
        <v xml:space="preserve"> </v>
      </c>
      <c r="Y68" s="50">
        <f t="shared" si="13"/>
        <v>0</v>
      </c>
      <c r="Z68" s="51">
        <f t="shared" si="14"/>
        <v>3.1981617212295534E-9</v>
      </c>
      <c r="AA68" s="25"/>
      <c r="AB68" s="49">
        <f t="shared" si="22"/>
        <v>57</v>
      </c>
      <c r="AC68" s="50">
        <f t="shared" si="15"/>
        <v>8439161.698623227</v>
      </c>
      <c r="AD68" s="50">
        <f t="shared" si="16"/>
        <v>2671331.6620474793</v>
      </c>
      <c r="AE68" s="50">
        <f t="shared" si="17"/>
        <v>2384400.1642942894</v>
      </c>
      <c r="AF68" s="51">
        <f t="shared" si="18"/>
        <v>286931.49775318976</v>
      </c>
    </row>
    <row r="69" spans="10:32" ht="15.75" customHeight="1">
      <c r="J69" s="49" t="str">
        <f t="shared" si="19"/>
        <v xml:space="preserve"> </v>
      </c>
      <c r="K69" s="50">
        <f t="shared" si="3"/>
        <v>1.8160790205001831E-8</v>
      </c>
      <c r="L69" s="50" t="str">
        <f t="shared" si="4"/>
        <v xml:space="preserve"> </v>
      </c>
      <c r="M69" s="50">
        <f t="shared" si="5"/>
        <v>0</v>
      </c>
      <c r="N69" s="51">
        <f t="shared" si="6"/>
        <v>6.1746686697006229E-10</v>
      </c>
      <c r="O69" s="24"/>
      <c r="P69" s="49" t="str">
        <f t="shared" si="20"/>
        <v xml:space="preserve"> </v>
      </c>
      <c r="Q69" s="50">
        <f t="shared" si="7"/>
        <v>-2.7008354663848877E-8</v>
      </c>
      <c r="R69" s="50" t="str">
        <f t="shared" si="8"/>
        <v xml:space="preserve"> </v>
      </c>
      <c r="S69" s="50">
        <f t="shared" si="9"/>
        <v>0</v>
      </c>
      <c r="T69" s="51">
        <f t="shared" si="10"/>
        <v>-9.1828405857086191E-10</v>
      </c>
      <c r="U69" s="25"/>
      <c r="V69" s="49" t="str">
        <f t="shared" si="21"/>
        <v xml:space="preserve"> </v>
      </c>
      <c r="W69" s="50">
        <f t="shared" si="11"/>
        <v>9.406358003616333E-8</v>
      </c>
      <c r="X69" s="50" t="str">
        <f t="shared" si="12"/>
        <v xml:space="preserve"> </v>
      </c>
      <c r="Y69" s="50">
        <f t="shared" si="13"/>
        <v>0</v>
      </c>
      <c r="Z69" s="51">
        <f t="shared" si="14"/>
        <v>3.1981617212295534E-9</v>
      </c>
      <c r="AA69" s="25"/>
      <c r="AB69" s="49">
        <f t="shared" si="22"/>
        <v>58</v>
      </c>
      <c r="AC69" s="50">
        <f t="shared" si="15"/>
        <v>6054761.5343289375</v>
      </c>
      <c r="AD69" s="50">
        <f t="shared" si="16"/>
        <v>2671331.6620474793</v>
      </c>
      <c r="AE69" s="50">
        <f t="shared" si="17"/>
        <v>2465469.7698802953</v>
      </c>
      <c r="AF69" s="51">
        <f t="shared" si="18"/>
        <v>205861.89216718389</v>
      </c>
    </row>
    <row r="70" spans="10:32" ht="15.75" customHeight="1">
      <c r="J70" s="49" t="str">
        <f t="shared" si="19"/>
        <v xml:space="preserve"> </v>
      </c>
      <c r="K70" s="50">
        <f t="shared" si="3"/>
        <v>1.8160790205001831E-8</v>
      </c>
      <c r="L70" s="50" t="str">
        <f t="shared" si="4"/>
        <v xml:space="preserve"> </v>
      </c>
      <c r="M70" s="50">
        <f t="shared" si="5"/>
        <v>0</v>
      </c>
      <c r="N70" s="51">
        <f t="shared" si="6"/>
        <v>6.1746686697006229E-10</v>
      </c>
      <c r="O70" s="24"/>
      <c r="P70" s="49" t="str">
        <f t="shared" si="20"/>
        <v xml:space="preserve"> </v>
      </c>
      <c r="Q70" s="50">
        <f t="shared" si="7"/>
        <v>-2.7008354663848877E-8</v>
      </c>
      <c r="R70" s="50" t="str">
        <f t="shared" si="8"/>
        <v xml:space="preserve"> </v>
      </c>
      <c r="S70" s="50">
        <f t="shared" si="9"/>
        <v>0</v>
      </c>
      <c r="T70" s="51">
        <f t="shared" si="10"/>
        <v>-9.1828405857086191E-10</v>
      </c>
      <c r="U70" s="25"/>
      <c r="V70" s="49" t="str">
        <f t="shared" si="21"/>
        <v xml:space="preserve"> </v>
      </c>
      <c r="W70" s="50">
        <f t="shared" si="11"/>
        <v>9.406358003616333E-8</v>
      </c>
      <c r="X70" s="50" t="str">
        <f t="shared" si="12"/>
        <v xml:space="preserve"> </v>
      </c>
      <c r="Y70" s="50">
        <f t="shared" si="13"/>
        <v>0</v>
      </c>
      <c r="Z70" s="51">
        <f t="shared" si="14"/>
        <v>3.1981617212295534E-9</v>
      </c>
      <c r="AA70" s="25"/>
      <c r="AB70" s="49">
        <f t="shared" si="22"/>
        <v>59</v>
      </c>
      <c r="AC70" s="50">
        <f t="shared" si="15"/>
        <v>3589291.7644486423</v>
      </c>
      <c r="AD70" s="50">
        <f t="shared" si="16"/>
        <v>2671331.6620474793</v>
      </c>
      <c r="AE70" s="50">
        <f t="shared" si="17"/>
        <v>2549295.7420562254</v>
      </c>
      <c r="AF70" s="51">
        <f t="shared" si="18"/>
        <v>122035.91999125385</v>
      </c>
    </row>
    <row r="71" spans="10:32" ht="15.75" customHeight="1">
      <c r="J71" s="49" t="str">
        <f t="shared" si="19"/>
        <v xml:space="preserve"> </v>
      </c>
      <c r="K71" s="50">
        <f t="shared" si="3"/>
        <v>1.8160790205001831E-8</v>
      </c>
      <c r="L71" s="50" t="str">
        <f t="shared" si="4"/>
        <v xml:space="preserve"> </v>
      </c>
      <c r="M71" s="50">
        <f t="shared" si="5"/>
        <v>0</v>
      </c>
      <c r="N71" s="51">
        <f t="shared" si="6"/>
        <v>6.1746686697006229E-10</v>
      </c>
      <c r="O71" s="24"/>
      <c r="P71" s="49" t="str">
        <f t="shared" si="20"/>
        <v xml:space="preserve"> </v>
      </c>
      <c r="Q71" s="50">
        <f t="shared" si="7"/>
        <v>-2.7008354663848877E-8</v>
      </c>
      <c r="R71" s="50" t="str">
        <f t="shared" si="8"/>
        <v xml:space="preserve"> </v>
      </c>
      <c r="S71" s="50">
        <f t="shared" si="9"/>
        <v>0</v>
      </c>
      <c r="T71" s="51">
        <f t="shared" si="10"/>
        <v>-9.1828405857086191E-10</v>
      </c>
      <c r="U71" s="25"/>
      <c r="V71" s="49" t="str">
        <f t="shared" si="21"/>
        <v xml:space="preserve"> </v>
      </c>
      <c r="W71" s="50">
        <f t="shared" si="11"/>
        <v>9.406358003616333E-8</v>
      </c>
      <c r="X71" s="50" t="str">
        <f t="shared" si="12"/>
        <v xml:space="preserve"> </v>
      </c>
      <c r="Y71" s="50">
        <f t="shared" si="13"/>
        <v>0</v>
      </c>
      <c r="Z71" s="51">
        <f t="shared" si="14"/>
        <v>3.1981617212295534E-9</v>
      </c>
      <c r="AA71" s="25"/>
      <c r="AB71" s="49">
        <f t="shared" si="22"/>
        <v>60</v>
      </c>
      <c r="AC71" s="50">
        <f t="shared" si="15"/>
        <v>1039996.0223924168</v>
      </c>
      <c r="AD71" s="50">
        <f t="shared" si="16"/>
        <v>2671331.6620474793</v>
      </c>
      <c r="AE71" s="50">
        <f t="shared" si="17"/>
        <v>2635971.797286137</v>
      </c>
      <c r="AF71" s="51">
        <f t="shared" si="18"/>
        <v>35359.864761342178</v>
      </c>
    </row>
    <row r="72" spans="10:32" ht="15.75" customHeight="1">
      <c r="J72" s="49" t="str">
        <f t="shared" si="19"/>
        <v xml:space="preserve"> </v>
      </c>
      <c r="K72" s="50">
        <f t="shared" si="3"/>
        <v>1.8160790205001831E-8</v>
      </c>
      <c r="L72" s="50" t="str">
        <f t="shared" si="4"/>
        <v xml:space="preserve"> </v>
      </c>
      <c r="M72" s="50">
        <f t="shared" si="5"/>
        <v>0</v>
      </c>
      <c r="N72" s="51">
        <f t="shared" si="6"/>
        <v>6.1746686697006229E-10</v>
      </c>
      <c r="O72" s="24"/>
      <c r="P72" s="49" t="str">
        <f t="shared" si="20"/>
        <v xml:space="preserve"> </v>
      </c>
      <c r="Q72" s="50">
        <f t="shared" si="7"/>
        <v>-2.7008354663848877E-8</v>
      </c>
      <c r="R72" s="50" t="str">
        <f t="shared" si="8"/>
        <v xml:space="preserve"> </v>
      </c>
      <c r="S72" s="50">
        <f t="shared" si="9"/>
        <v>0</v>
      </c>
      <c r="T72" s="51">
        <f t="shared" si="10"/>
        <v>-9.1828405857086191E-10</v>
      </c>
      <c r="U72" s="25"/>
      <c r="V72" s="49" t="str">
        <f t="shared" si="21"/>
        <v xml:space="preserve"> </v>
      </c>
      <c r="W72" s="50">
        <f t="shared" si="11"/>
        <v>9.406358003616333E-8</v>
      </c>
      <c r="X72" s="50" t="str">
        <f t="shared" si="12"/>
        <v xml:space="preserve"> </v>
      </c>
      <c r="Y72" s="50">
        <f t="shared" si="13"/>
        <v>0</v>
      </c>
      <c r="Z72" s="51">
        <f t="shared" si="14"/>
        <v>3.1981617212295534E-9</v>
      </c>
      <c r="AA72" s="25"/>
      <c r="AB72" s="49" t="str">
        <f t="shared" si="22"/>
        <v xml:space="preserve"> </v>
      </c>
      <c r="AC72" s="50">
        <f t="shared" si="15"/>
        <v>-1595975.7748937202</v>
      </c>
      <c r="AD72" s="50" t="str">
        <f t="shared" si="16"/>
        <v xml:space="preserve"> </v>
      </c>
      <c r="AE72" s="50">
        <f t="shared" si="17"/>
        <v>0</v>
      </c>
      <c r="AF72" s="51">
        <f t="shared" si="18"/>
        <v>-54263.176346386492</v>
      </c>
    </row>
    <row r="73" spans="10:32" ht="15.75" customHeight="1">
      <c r="J73" s="49" t="str">
        <f t="shared" si="19"/>
        <v xml:space="preserve"> </v>
      </c>
      <c r="K73" s="50">
        <f t="shared" si="3"/>
        <v>1.8160790205001831E-8</v>
      </c>
      <c r="L73" s="50" t="str">
        <f t="shared" si="4"/>
        <v xml:space="preserve"> </v>
      </c>
      <c r="M73" s="50">
        <f t="shared" si="5"/>
        <v>0</v>
      </c>
      <c r="N73" s="51">
        <f t="shared" si="6"/>
        <v>6.1746686697006229E-10</v>
      </c>
      <c r="O73" s="24"/>
      <c r="P73" s="49" t="str">
        <f t="shared" si="20"/>
        <v xml:space="preserve"> </v>
      </c>
      <c r="Q73" s="50">
        <f t="shared" si="7"/>
        <v>-2.7008354663848877E-8</v>
      </c>
      <c r="R73" s="50" t="str">
        <f t="shared" si="8"/>
        <v xml:space="preserve"> </v>
      </c>
      <c r="S73" s="50">
        <f t="shared" si="9"/>
        <v>0</v>
      </c>
      <c r="T73" s="51">
        <f t="shared" si="10"/>
        <v>-9.1828405857086191E-10</v>
      </c>
      <c r="U73" s="25"/>
      <c r="V73" s="49" t="str">
        <f t="shared" si="21"/>
        <v xml:space="preserve"> </v>
      </c>
      <c r="W73" s="50">
        <f t="shared" si="11"/>
        <v>9.406358003616333E-8</v>
      </c>
      <c r="X73" s="50" t="str">
        <f t="shared" si="12"/>
        <v xml:space="preserve"> </v>
      </c>
      <c r="Y73" s="50">
        <f t="shared" si="13"/>
        <v>0</v>
      </c>
      <c r="Z73" s="51">
        <f t="shared" si="14"/>
        <v>3.1981617212295534E-9</v>
      </c>
      <c r="AA73" s="25"/>
      <c r="AB73" s="49" t="str">
        <f t="shared" si="22"/>
        <v xml:space="preserve"> </v>
      </c>
      <c r="AC73" s="50">
        <f t="shared" si="15"/>
        <v>-1595975.7748937202</v>
      </c>
      <c r="AD73" s="50" t="str">
        <f t="shared" si="16"/>
        <v xml:space="preserve"> </v>
      </c>
      <c r="AE73" s="50">
        <f t="shared" si="17"/>
        <v>0</v>
      </c>
      <c r="AF73" s="51">
        <f t="shared" si="18"/>
        <v>-54263.176346386492</v>
      </c>
    </row>
    <row r="74" spans="10:32" ht="15.75" customHeight="1">
      <c r="J74" s="49" t="str">
        <f t="shared" si="19"/>
        <v xml:space="preserve"> </v>
      </c>
      <c r="K74" s="50">
        <f t="shared" si="3"/>
        <v>1.8160790205001831E-8</v>
      </c>
      <c r="L74" s="50" t="str">
        <f t="shared" si="4"/>
        <v xml:space="preserve"> </v>
      </c>
      <c r="M74" s="50">
        <f t="shared" si="5"/>
        <v>0</v>
      </c>
      <c r="N74" s="51">
        <f t="shared" si="6"/>
        <v>6.1746686697006229E-10</v>
      </c>
      <c r="O74" s="24"/>
      <c r="P74" s="49" t="str">
        <f t="shared" si="20"/>
        <v xml:space="preserve"> </v>
      </c>
      <c r="Q74" s="50">
        <f t="shared" si="7"/>
        <v>-2.7008354663848877E-8</v>
      </c>
      <c r="R74" s="50" t="str">
        <f t="shared" si="8"/>
        <v xml:space="preserve"> </v>
      </c>
      <c r="S74" s="50">
        <f t="shared" si="9"/>
        <v>0</v>
      </c>
      <c r="T74" s="51">
        <f t="shared" si="10"/>
        <v>-9.1828405857086191E-10</v>
      </c>
      <c r="U74" s="25"/>
      <c r="V74" s="49" t="str">
        <f t="shared" si="21"/>
        <v xml:space="preserve"> </v>
      </c>
      <c r="W74" s="50">
        <f t="shared" si="11"/>
        <v>9.406358003616333E-8</v>
      </c>
      <c r="X74" s="50" t="str">
        <f t="shared" si="12"/>
        <v xml:space="preserve"> </v>
      </c>
      <c r="Y74" s="50">
        <f t="shared" si="13"/>
        <v>0</v>
      </c>
      <c r="Z74" s="51">
        <f t="shared" si="14"/>
        <v>3.1981617212295534E-9</v>
      </c>
      <c r="AA74" s="25"/>
      <c r="AB74" s="49" t="str">
        <f t="shared" si="22"/>
        <v xml:space="preserve"> </v>
      </c>
      <c r="AC74" s="50">
        <f t="shared" si="15"/>
        <v>-1595975.7748937202</v>
      </c>
      <c r="AD74" s="50" t="str">
        <f t="shared" si="16"/>
        <v xml:space="preserve"> </v>
      </c>
      <c r="AE74" s="50">
        <f t="shared" si="17"/>
        <v>0</v>
      </c>
      <c r="AF74" s="51">
        <f t="shared" si="18"/>
        <v>-54263.176346386492</v>
      </c>
    </row>
    <row r="75" spans="10:32" ht="15.75" customHeight="1">
      <c r="J75" s="49" t="str">
        <f t="shared" si="19"/>
        <v xml:space="preserve"> </v>
      </c>
      <c r="K75" s="50">
        <f t="shared" si="3"/>
        <v>1.8160790205001831E-8</v>
      </c>
      <c r="L75" s="50" t="str">
        <f t="shared" si="4"/>
        <v xml:space="preserve"> </v>
      </c>
      <c r="M75" s="50">
        <f t="shared" si="5"/>
        <v>0</v>
      </c>
      <c r="N75" s="51">
        <f t="shared" si="6"/>
        <v>6.1746686697006229E-10</v>
      </c>
      <c r="O75" s="24"/>
      <c r="P75" s="49" t="str">
        <f t="shared" si="20"/>
        <v xml:space="preserve"> </v>
      </c>
      <c r="Q75" s="50">
        <f t="shared" si="7"/>
        <v>-2.7008354663848877E-8</v>
      </c>
      <c r="R75" s="50" t="str">
        <f t="shared" si="8"/>
        <v xml:space="preserve"> </v>
      </c>
      <c r="S75" s="50">
        <f t="shared" si="9"/>
        <v>0</v>
      </c>
      <c r="T75" s="51">
        <f t="shared" si="10"/>
        <v>-9.1828405857086191E-10</v>
      </c>
      <c r="U75" s="25"/>
      <c r="V75" s="49" t="str">
        <f t="shared" si="21"/>
        <v xml:space="preserve"> </v>
      </c>
      <c r="W75" s="50">
        <f t="shared" si="11"/>
        <v>9.406358003616333E-8</v>
      </c>
      <c r="X75" s="50" t="str">
        <f t="shared" si="12"/>
        <v xml:space="preserve"> </v>
      </c>
      <c r="Y75" s="50">
        <f t="shared" si="13"/>
        <v>0</v>
      </c>
      <c r="Z75" s="51">
        <f t="shared" si="14"/>
        <v>3.1981617212295534E-9</v>
      </c>
      <c r="AA75" s="25"/>
      <c r="AB75" s="49" t="str">
        <f t="shared" si="22"/>
        <v xml:space="preserve"> </v>
      </c>
      <c r="AC75" s="50">
        <f t="shared" si="15"/>
        <v>-1595975.7748937202</v>
      </c>
      <c r="AD75" s="50" t="str">
        <f t="shared" si="16"/>
        <v xml:space="preserve"> </v>
      </c>
      <c r="AE75" s="50">
        <f t="shared" si="17"/>
        <v>0</v>
      </c>
      <c r="AF75" s="51">
        <f t="shared" si="18"/>
        <v>-54263.176346386492</v>
      </c>
    </row>
    <row r="76" spans="10:32" ht="15.75" customHeight="1">
      <c r="J76" s="49" t="str">
        <f t="shared" si="19"/>
        <v xml:space="preserve"> </v>
      </c>
      <c r="K76" s="50">
        <f t="shared" si="3"/>
        <v>1.8160790205001831E-8</v>
      </c>
      <c r="L76" s="50" t="str">
        <f t="shared" si="4"/>
        <v xml:space="preserve"> </v>
      </c>
      <c r="M76" s="50">
        <f t="shared" si="5"/>
        <v>0</v>
      </c>
      <c r="N76" s="51">
        <f t="shared" si="6"/>
        <v>6.1746686697006229E-10</v>
      </c>
      <c r="O76" s="24"/>
      <c r="P76" s="49" t="str">
        <f t="shared" si="20"/>
        <v xml:space="preserve"> </v>
      </c>
      <c r="Q76" s="50">
        <f t="shared" si="7"/>
        <v>-2.7008354663848877E-8</v>
      </c>
      <c r="R76" s="50" t="str">
        <f t="shared" si="8"/>
        <v xml:space="preserve"> </v>
      </c>
      <c r="S76" s="50">
        <f t="shared" si="9"/>
        <v>0</v>
      </c>
      <c r="T76" s="51">
        <f t="shared" si="10"/>
        <v>-9.1828405857086191E-10</v>
      </c>
      <c r="U76" s="25"/>
      <c r="V76" s="49" t="str">
        <f t="shared" si="21"/>
        <v xml:space="preserve"> </v>
      </c>
      <c r="W76" s="50">
        <f t="shared" si="11"/>
        <v>9.406358003616333E-8</v>
      </c>
      <c r="X76" s="50" t="str">
        <f t="shared" si="12"/>
        <v xml:space="preserve"> </v>
      </c>
      <c r="Y76" s="50">
        <f t="shared" si="13"/>
        <v>0</v>
      </c>
      <c r="Z76" s="51">
        <f t="shared" si="14"/>
        <v>3.1981617212295534E-9</v>
      </c>
      <c r="AA76" s="25"/>
      <c r="AB76" s="49" t="str">
        <f t="shared" si="22"/>
        <v xml:space="preserve"> </v>
      </c>
      <c r="AC76" s="50">
        <f t="shared" si="15"/>
        <v>-1595975.7748937202</v>
      </c>
      <c r="AD76" s="50" t="str">
        <f t="shared" si="16"/>
        <v xml:space="preserve"> </v>
      </c>
      <c r="AE76" s="50">
        <f t="shared" si="17"/>
        <v>0</v>
      </c>
      <c r="AF76" s="51">
        <f t="shared" si="18"/>
        <v>-54263.176346386492</v>
      </c>
    </row>
    <row r="77" spans="10:32" ht="15.75" customHeight="1">
      <c r="J77" s="49" t="str">
        <f t="shared" si="19"/>
        <v xml:space="preserve"> </v>
      </c>
      <c r="K77" s="50">
        <f t="shared" ref="K77:K98" si="24">IF(ISERROR(K76-M76),0,K76-M76)</f>
        <v>1.8160790205001831E-8</v>
      </c>
      <c r="L77" s="50" t="str">
        <f t="shared" ref="L77:L98" si="25">IF(J77&lt;$K$7+1,(PMT($K$6,$K$7,$K$3)*-1)," ")</f>
        <v xml:space="preserve"> </v>
      </c>
      <c r="M77" s="50">
        <f t="shared" si="5"/>
        <v>0</v>
      </c>
      <c r="N77" s="51">
        <f t="shared" ref="N77:N98" si="26">K77*$K$6</f>
        <v>6.1746686697006229E-10</v>
      </c>
      <c r="O77" s="24"/>
      <c r="P77" s="49" t="str">
        <f t="shared" si="20"/>
        <v xml:space="preserve"> </v>
      </c>
      <c r="Q77" s="50">
        <f t="shared" ref="Q77:Q98" si="27">IF(ISERROR(Q76-S76),0,Q76-S76)</f>
        <v>-2.7008354663848877E-8</v>
      </c>
      <c r="R77" s="50" t="str">
        <f t="shared" ref="R77:R98" si="28">IF(P77&lt;$Q$7+1,(PMT($Q$6,$Q$7,$Q$3)*-1)," ")</f>
        <v xml:space="preserve"> </v>
      </c>
      <c r="S77" s="50">
        <f t="shared" si="9"/>
        <v>0</v>
      </c>
      <c r="T77" s="51">
        <f t="shared" ref="T77:T98" si="29">Q77*$Q$6</f>
        <v>-9.1828405857086191E-10</v>
      </c>
      <c r="U77" s="25"/>
      <c r="V77" s="49" t="str">
        <f t="shared" si="21"/>
        <v xml:space="preserve"> </v>
      </c>
      <c r="W77" s="50">
        <f t="shared" ref="W77:W98" si="30">IF(ISERROR(W76-Y76),0,W76-Y76)</f>
        <v>9.406358003616333E-8</v>
      </c>
      <c r="X77" s="50" t="str">
        <f t="shared" ref="X77:X98" si="31">IF(V77&lt;$W$7+1,(PMT($W$6,$W$7,$W$3)*-1)," ")</f>
        <v xml:space="preserve"> </v>
      </c>
      <c r="Y77" s="50">
        <f t="shared" si="13"/>
        <v>0</v>
      </c>
      <c r="Z77" s="51">
        <f t="shared" ref="Z77:Z98" si="32">W77*$W$6</f>
        <v>3.1981617212295534E-9</v>
      </c>
      <c r="AA77" s="25"/>
      <c r="AB77" s="49" t="str">
        <f t="shared" si="22"/>
        <v xml:space="preserve"> </v>
      </c>
      <c r="AC77" s="50">
        <f t="shared" ref="AC77:AC98" si="33">IF(ISERROR(AC76-AE76),0,AC76-AE76)</f>
        <v>-1595975.7748937202</v>
      </c>
      <c r="AD77" s="50" t="str">
        <f t="shared" ref="AD77:AD98" si="34">IF(AB77&lt;$AC$7+1,(PMT($AC$6,$AC$7,$AC$3)*-1)," ")</f>
        <v xml:space="preserve"> </v>
      </c>
      <c r="AE77" s="50">
        <f t="shared" si="17"/>
        <v>0</v>
      </c>
      <c r="AF77" s="51">
        <f t="shared" ref="AF77:AF98" si="35">AC77*$AC$6</f>
        <v>-54263.176346386492</v>
      </c>
    </row>
    <row r="78" spans="10:32" ht="15.75" customHeight="1">
      <c r="J78" s="49" t="str">
        <f t="shared" ref="J78:J98" si="36">IF(J77&lt;$K$7,J77+1," ")</f>
        <v xml:space="preserve"> </v>
      </c>
      <c r="K78" s="50">
        <f t="shared" si="24"/>
        <v>1.8160790205001831E-8</v>
      </c>
      <c r="L78" s="50" t="str">
        <f t="shared" si="25"/>
        <v xml:space="preserve"> </v>
      </c>
      <c r="M78" s="50">
        <f t="shared" si="5"/>
        <v>0</v>
      </c>
      <c r="N78" s="51">
        <f t="shared" si="26"/>
        <v>6.1746686697006229E-10</v>
      </c>
      <c r="O78" s="24"/>
      <c r="P78" s="49" t="str">
        <f t="shared" ref="P78:P98" si="37">IF(P77&lt;$Q$7,P77+1," ")</f>
        <v xml:space="preserve"> </v>
      </c>
      <c r="Q78" s="50">
        <f t="shared" si="27"/>
        <v>-2.7008354663848877E-8</v>
      </c>
      <c r="R78" s="50" t="str">
        <f t="shared" si="28"/>
        <v xml:space="preserve"> </v>
      </c>
      <c r="S78" s="50">
        <f t="shared" si="9"/>
        <v>0</v>
      </c>
      <c r="T78" s="51">
        <f t="shared" si="29"/>
        <v>-9.1828405857086191E-10</v>
      </c>
      <c r="U78" s="25"/>
      <c r="V78" s="49" t="str">
        <f t="shared" ref="V78:V98" si="38">IF(V77&lt;$W$7,V77+1," ")</f>
        <v xml:space="preserve"> </v>
      </c>
      <c r="W78" s="50">
        <f t="shared" si="30"/>
        <v>9.406358003616333E-8</v>
      </c>
      <c r="X78" s="50" t="str">
        <f t="shared" si="31"/>
        <v xml:space="preserve"> </v>
      </c>
      <c r="Y78" s="50">
        <f t="shared" si="13"/>
        <v>0</v>
      </c>
      <c r="Z78" s="51">
        <f t="shared" si="32"/>
        <v>3.1981617212295534E-9</v>
      </c>
      <c r="AA78" s="25"/>
      <c r="AB78" s="49" t="str">
        <f t="shared" ref="AB78:AB98" si="39">IF(AB77&lt;$AC$7,AB77+1," ")</f>
        <v xml:space="preserve"> </v>
      </c>
      <c r="AC78" s="50">
        <f t="shared" si="33"/>
        <v>-1595975.7748937202</v>
      </c>
      <c r="AD78" s="50" t="str">
        <f t="shared" si="34"/>
        <v xml:space="preserve"> </v>
      </c>
      <c r="AE78" s="50">
        <f t="shared" si="17"/>
        <v>0</v>
      </c>
      <c r="AF78" s="51">
        <f t="shared" si="35"/>
        <v>-54263.176346386492</v>
      </c>
    </row>
    <row r="79" spans="10:32" ht="15.75" customHeight="1">
      <c r="J79" s="49" t="str">
        <f t="shared" si="36"/>
        <v xml:space="preserve"> </v>
      </c>
      <c r="K79" s="50">
        <f t="shared" si="24"/>
        <v>1.8160790205001831E-8</v>
      </c>
      <c r="L79" s="50" t="str">
        <f t="shared" si="25"/>
        <v xml:space="preserve"> </v>
      </c>
      <c r="M79" s="50">
        <f t="shared" si="5"/>
        <v>0</v>
      </c>
      <c r="N79" s="51">
        <f t="shared" si="26"/>
        <v>6.1746686697006229E-10</v>
      </c>
      <c r="O79" s="24"/>
      <c r="P79" s="49" t="str">
        <f t="shared" si="37"/>
        <v xml:space="preserve"> </v>
      </c>
      <c r="Q79" s="50">
        <f t="shared" si="27"/>
        <v>-2.7008354663848877E-8</v>
      </c>
      <c r="R79" s="50" t="str">
        <f t="shared" si="28"/>
        <v xml:space="preserve"> </v>
      </c>
      <c r="S79" s="50">
        <f t="shared" si="9"/>
        <v>0</v>
      </c>
      <c r="T79" s="51">
        <f t="shared" si="29"/>
        <v>-9.1828405857086191E-10</v>
      </c>
      <c r="U79" s="25"/>
      <c r="V79" s="49" t="str">
        <f t="shared" si="38"/>
        <v xml:space="preserve"> </v>
      </c>
      <c r="W79" s="50">
        <f t="shared" si="30"/>
        <v>9.406358003616333E-8</v>
      </c>
      <c r="X79" s="50" t="str">
        <f t="shared" si="31"/>
        <v xml:space="preserve"> </v>
      </c>
      <c r="Y79" s="50">
        <f t="shared" si="13"/>
        <v>0</v>
      </c>
      <c r="Z79" s="51">
        <f t="shared" si="32"/>
        <v>3.1981617212295534E-9</v>
      </c>
      <c r="AA79" s="25"/>
      <c r="AB79" s="49" t="str">
        <f t="shared" si="39"/>
        <v xml:space="preserve"> </v>
      </c>
      <c r="AC79" s="50">
        <f t="shared" si="33"/>
        <v>-1595975.7748937202</v>
      </c>
      <c r="AD79" s="50" t="str">
        <f t="shared" si="34"/>
        <v xml:space="preserve"> </v>
      </c>
      <c r="AE79" s="50">
        <f t="shared" si="17"/>
        <v>0</v>
      </c>
      <c r="AF79" s="51">
        <f t="shared" si="35"/>
        <v>-54263.176346386492</v>
      </c>
    </row>
    <row r="80" spans="10:32" ht="15.75" customHeight="1">
      <c r="J80" s="49" t="str">
        <f t="shared" si="36"/>
        <v xml:space="preserve"> </v>
      </c>
      <c r="K80" s="50">
        <f t="shared" si="24"/>
        <v>1.8160790205001831E-8</v>
      </c>
      <c r="L80" s="50" t="str">
        <f t="shared" si="25"/>
        <v xml:space="preserve"> </v>
      </c>
      <c r="M80" s="50">
        <f t="shared" si="5"/>
        <v>0</v>
      </c>
      <c r="N80" s="51">
        <f t="shared" si="26"/>
        <v>6.1746686697006229E-10</v>
      </c>
      <c r="O80" s="24"/>
      <c r="P80" s="49" t="str">
        <f t="shared" si="37"/>
        <v xml:space="preserve"> </v>
      </c>
      <c r="Q80" s="50">
        <f t="shared" si="27"/>
        <v>-2.7008354663848877E-8</v>
      </c>
      <c r="R80" s="50" t="str">
        <f t="shared" si="28"/>
        <v xml:space="preserve"> </v>
      </c>
      <c r="S80" s="50">
        <f t="shared" si="9"/>
        <v>0</v>
      </c>
      <c r="T80" s="51">
        <f t="shared" si="29"/>
        <v>-9.1828405857086191E-10</v>
      </c>
      <c r="U80" s="25"/>
      <c r="V80" s="49" t="str">
        <f t="shared" si="38"/>
        <v xml:space="preserve"> </v>
      </c>
      <c r="W80" s="50">
        <f t="shared" si="30"/>
        <v>9.406358003616333E-8</v>
      </c>
      <c r="X80" s="50" t="str">
        <f t="shared" si="31"/>
        <v xml:space="preserve"> </v>
      </c>
      <c r="Y80" s="50">
        <f t="shared" si="13"/>
        <v>0</v>
      </c>
      <c r="Z80" s="51">
        <f t="shared" si="32"/>
        <v>3.1981617212295534E-9</v>
      </c>
      <c r="AA80" s="25"/>
      <c r="AB80" s="49" t="str">
        <f t="shared" si="39"/>
        <v xml:space="preserve"> </v>
      </c>
      <c r="AC80" s="50">
        <f t="shared" si="33"/>
        <v>-1595975.7748937202</v>
      </c>
      <c r="AD80" s="50" t="str">
        <f t="shared" si="34"/>
        <v xml:space="preserve"> </v>
      </c>
      <c r="AE80" s="50">
        <f t="shared" si="17"/>
        <v>0</v>
      </c>
      <c r="AF80" s="51">
        <f t="shared" si="35"/>
        <v>-54263.176346386492</v>
      </c>
    </row>
    <row r="81" spans="10:32" ht="15.75" customHeight="1">
      <c r="J81" s="49" t="str">
        <f t="shared" si="36"/>
        <v xml:space="preserve"> </v>
      </c>
      <c r="K81" s="50">
        <f t="shared" si="24"/>
        <v>1.8160790205001831E-8</v>
      </c>
      <c r="L81" s="50" t="str">
        <f t="shared" si="25"/>
        <v xml:space="preserve"> </v>
      </c>
      <c r="M81" s="50">
        <f t="shared" si="5"/>
        <v>0</v>
      </c>
      <c r="N81" s="51">
        <f t="shared" si="26"/>
        <v>6.1746686697006229E-10</v>
      </c>
      <c r="O81" s="24"/>
      <c r="P81" s="49" t="str">
        <f t="shared" si="37"/>
        <v xml:space="preserve"> </v>
      </c>
      <c r="Q81" s="50">
        <f t="shared" si="27"/>
        <v>-2.7008354663848877E-8</v>
      </c>
      <c r="R81" s="50" t="str">
        <f t="shared" si="28"/>
        <v xml:space="preserve"> </v>
      </c>
      <c r="S81" s="50">
        <f t="shared" si="9"/>
        <v>0</v>
      </c>
      <c r="T81" s="51">
        <f t="shared" si="29"/>
        <v>-9.1828405857086191E-10</v>
      </c>
      <c r="U81" s="25"/>
      <c r="V81" s="49" t="str">
        <f t="shared" si="38"/>
        <v xml:space="preserve"> </v>
      </c>
      <c r="W81" s="50">
        <f t="shared" si="30"/>
        <v>9.406358003616333E-8</v>
      </c>
      <c r="X81" s="50" t="str">
        <f t="shared" si="31"/>
        <v xml:space="preserve"> </v>
      </c>
      <c r="Y81" s="50">
        <f t="shared" si="13"/>
        <v>0</v>
      </c>
      <c r="Z81" s="51">
        <f t="shared" si="32"/>
        <v>3.1981617212295534E-9</v>
      </c>
      <c r="AA81" s="25"/>
      <c r="AB81" s="49" t="str">
        <f t="shared" si="39"/>
        <v xml:space="preserve"> </v>
      </c>
      <c r="AC81" s="50">
        <f t="shared" si="33"/>
        <v>-1595975.7748937202</v>
      </c>
      <c r="AD81" s="50" t="str">
        <f t="shared" si="34"/>
        <v xml:space="preserve"> </v>
      </c>
      <c r="AE81" s="50">
        <f t="shared" si="17"/>
        <v>0</v>
      </c>
      <c r="AF81" s="51">
        <f t="shared" si="35"/>
        <v>-54263.176346386492</v>
      </c>
    </row>
    <row r="82" spans="10:32" ht="15.75" customHeight="1">
      <c r="J82" s="49" t="str">
        <f t="shared" si="36"/>
        <v xml:space="preserve"> </v>
      </c>
      <c r="K82" s="50">
        <f t="shared" si="24"/>
        <v>1.8160790205001831E-8</v>
      </c>
      <c r="L82" s="50" t="str">
        <f t="shared" si="25"/>
        <v xml:space="preserve"> </v>
      </c>
      <c r="M82" s="50">
        <f t="shared" si="5"/>
        <v>0</v>
      </c>
      <c r="N82" s="51">
        <f t="shared" si="26"/>
        <v>6.1746686697006229E-10</v>
      </c>
      <c r="O82" s="24"/>
      <c r="P82" s="49" t="str">
        <f t="shared" si="37"/>
        <v xml:space="preserve"> </v>
      </c>
      <c r="Q82" s="50">
        <f t="shared" si="27"/>
        <v>-2.7008354663848877E-8</v>
      </c>
      <c r="R82" s="50" t="str">
        <f t="shared" si="28"/>
        <v xml:space="preserve"> </v>
      </c>
      <c r="S82" s="50">
        <f t="shared" si="9"/>
        <v>0</v>
      </c>
      <c r="T82" s="51">
        <f t="shared" si="29"/>
        <v>-9.1828405857086191E-10</v>
      </c>
      <c r="U82" s="25"/>
      <c r="V82" s="49" t="str">
        <f t="shared" si="38"/>
        <v xml:space="preserve"> </v>
      </c>
      <c r="W82" s="50">
        <f t="shared" si="30"/>
        <v>9.406358003616333E-8</v>
      </c>
      <c r="X82" s="50" t="str">
        <f t="shared" si="31"/>
        <v xml:space="preserve"> </v>
      </c>
      <c r="Y82" s="50">
        <f t="shared" si="13"/>
        <v>0</v>
      </c>
      <c r="Z82" s="51">
        <f t="shared" si="32"/>
        <v>3.1981617212295534E-9</v>
      </c>
      <c r="AA82" s="25"/>
      <c r="AB82" s="49" t="str">
        <f t="shared" si="39"/>
        <v xml:space="preserve"> </v>
      </c>
      <c r="AC82" s="50">
        <f t="shared" si="33"/>
        <v>-1595975.7748937202</v>
      </c>
      <c r="AD82" s="50" t="str">
        <f t="shared" si="34"/>
        <v xml:space="preserve"> </v>
      </c>
      <c r="AE82" s="50">
        <f t="shared" si="17"/>
        <v>0</v>
      </c>
      <c r="AF82" s="51">
        <f t="shared" si="35"/>
        <v>-54263.176346386492</v>
      </c>
    </row>
    <row r="83" spans="10:32" ht="15.75" customHeight="1">
      <c r="J83" s="49" t="str">
        <f t="shared" si="36"/>
        <v xml:space="preserve"> </v>
      </c>
      <c r="K83" s="50">
        <f t="shared" si="24"/>
        <v>1.8160790205001831E-8</v>
      </c>
      <c r="L83" s="50" t="str">
        <f t="shared" si="25"/>
        <v xml:space="preserve"> </v>
      </c>
      <c r="M83" s="50">
        <f t="shared" si="5"/>
        <v>0</v>
      </c>
      <c r="N83" s="51">
        <f t="shared" si="26"/>
        <v>6.1746686697006229E-10</v>
      </c>
      <c r="O83" s="24"/>
      <c r="P83" s="49" t="str">
        <f t="shared" si="37"/>
        <v xml:space="preserve"> </v>
      </c>
      <c r="Q83" s="50">
        <f t="shared" si="27"/>
        <v>-2.7008354663848877E-8</v>
      </c>
      <c r="R83" s="50" t="str">
        <f t="shared" si="28"/>
        <v xml:space="preserve"> </v>
      </c>
      <c r="S83" s="50">
        <f t="shared" si="9"/>
        <v>0</v>
      </c>
      <c r="T83" s="51">
        <f t="shared" si="29"/>
        <v>-9.1828405857086191E-10</v>
      </c>
      <c r="U83" s="25"/>
      <c r="V83" s="49" t="str">
        <f t="shared" si="38"/>
        <v xml:space="preserve"> </v>
      </c>
      <c r="W83" s="50">
        <f t="shared" si="30"/>
        <v>9.406358003616333E-8</v>
      </c>
      <c r="X83" s="50" t="str">
        <f t="shared" si="31"/>
        <v xml:space="preserve"> </v>
      </c>
      <c r="Y83" s="50">
        <f t="shared" si="13"/>
        <v>0</v>
      </c>
      <c r="Z83" s="51">
        <f t="shared" si="32"/>
        <v>3.1981617212295534E-9</v>
      </c>
      <c r="AA83" s="25"/>
      <c r="AB83" s="49" t="str">
        <f t="shared" si="39"/>
        <v xml:space="preserve"> </v>
      </c>
      <c r="AC83" s="50">
        <f t="shared" si="33"/>
        <v>-1595975.7748937202</v>
      </c>
      <c r="AD83" s="50" t="str">
        <f t="shared" si="34"/>
        <v xml:space="preserve"> </v>
      </c>
      <c r="AE83" s="50">
        <f t="shared" si="17"/>
        <v>0</v>
      </c>
      <c r="AF83" s="51">
        <f t="shared" si="35"/>
        <v>-54263.176346386492</v>
      </c>
    </row>
    <row r="84" spans="10:32" ht="15.75" customHeight="1">
      <c r="J84" s="49" t="str">
        <f t="shared" si="36"/>
        <v xml:space="preserve"> </v>
      </c>
      <c r="K84" s="50">
        <f t="shared" si="24"/>
        <v>1.8160790205001831E-8</v>
      </c>
      <c r="L84" s="50" t="str">
        <f t="shared" si="25"/>
        <v xml:space="preserve"> </v>
      </c>
      <c r="M84" s="50">
        <f t="shared" si="5"/>
        <v>0</v>
      </c>
      <c r="N84" s="51">
        <f t="shared" si="26"/>
        <v>6.1746686697006229E-10</v>
      </c>
      <c r="O84" s="24"/>
      <c r="P84" s="49" t="str">
        <f t="shared" si="37"/>
        <v xml:space="preserve"> </v>
      </c>
      <c r="Q84" s="50">
        <f t="shared" si="27"/>
        <v>-2.7008354663848877E-8</v>
      </c>
      <c r="R84" s="50" t="str">
        <f t="shared" si="28"/>
        <v xml:space="preserve"> </v>
      </c>
      <c r="S84" s="50">
        <f t="shared" si="9"/>
        <v>0</v>
      </c>
      <c r="T84" s="51">
        <f t="shared" si="29"/>
        <v>-9.1828405857086191E-10</v>
      </c>
      <c r="U84" s="25"/>
      <c r="V84" s="49" t="str">
        <f t="shared" si="38"/>
        <v xml:space="preserve"> </v>
      </c>
      <c r="W84" s="50">
        <f t="shared" si="30"/>
        <v>9.406358003616333E-8</v>
      </c>
      <c r="X84" s="50" t="str">
        <f t="shared" si="31"/>
        <v xml:space="preserve"> </v>
      </c>
      <c r="Y84" s="50">
        <f t="shared" si="13"/>
        <v>0</v>
      </c>
      <c r="Z84" s="51">
        <f t="shared" si="32"/>
        <v>3.1981617212295534E-9</v>
      </c>
      <c r="AA84" s="25"/>
      <c r="AB84" s="49" t="str">
        <f t="shared" si="39"/>
        <v xml:space="preserve"> </v>
      </c>
      <c r="AC84" s="50">
        <f t="shared" si="33"/>
        <v>-1595975.7748937202</v>
      </c>
      <c r="AD84" s="50" t="str">
        <f t="shared" si="34"/>
        <v xml:space="preserve"> </v>
      </c>
      <c r="AE84" s="50">
        <f t="shared" si="17"/>
        <v>0</v>
      </c>
      <c r="AF84" s="51">
        <f t="shared" si="35"/>
        <v>-54263.176346386492</v>
      </c>
    </row>
    <row r="85" spans="10:32" ht="15.75" customHeight="1">
      <c r="J85" s="49" t="str">
        <f t="shared" si="36"/>
        <v xml:space="preserve"> </v>
      </c>
      <c r="K85" s="50">
        <f t="shared" si="24"/>
        <v>1.8160790205001831E-8</v>
      </c>
      <c r="L85" s="50" t="str">
        <f t="shared" si="25"/>
        <v xml:space="preserve"> </v>
      </c>
      <c r="M85" s="50">
        <f t="shared" si="5"/>
        <v>0</v>
      </c>
      <c r="N85" s="51">
        <f t="shared" si="26"/>
        <v>6.1746686697006229E-10</v>
      </c>
      <c r="O85" s="24"/>
      <c r="P85" s="49" t="str">
        <f t="shared" si="37"/>
        <v xml:space="preserve"> </v>
      </c>
      <c r="Q85" s="50">
        <f t="shared" si="27"/>
        <v>-2.7008354663848877E-8</v>
      </c>
      <c r="R85" s="50" t="str">
        <f t="shared" si="28"/>
        <v xml:space="preserve"> </v>
      </c>
      <c r="S85" s="50">
        <f t="shared" si="9"/>
        <v>0</v>
      </c>
      <c r="T85" s="51">
        <f t="shared" si="29"/>
        <v>-9.1828405857086191E-10</v>
      </c>
      <c r="U85" s="25"/>
      <c r="V85" s="49" t="str">
        <f t="shared" si="38"/>
        <v xml:space="preserve"> </v>
      </c>
      <c r="W85" s="50">
        <f t="shared" si="30"/>
        <v>9.406358003616333E-8</v>
      </c>
      <c r="X85" s="50" t="str">
        <f t="shared" si="31"/>
        <v xml:space="preserve"> </v>
      </c>
      <c r="Y85" s="50">
        <f t="shared" si="13"/>
        <v>0</v>
      </c>
      <c r="Z85" s="51">
        <f t="shared" si="32"/>
        <v>3.1981617212295534E-9</v>
      </c>
      <c r="AA85" s="25"/>
      <c r="AB85" s="49" t="str">
        <f t="shared" si="39"/>
        <v xml:space="preserve"> </v>
      </c>
      <c r="AC85" s="50">
        <f t="shared" si="33"/>
        <v>-1595975.7748937202</v>
      </c>
      <c r="AD85" s="50" t="str">
        <f t="shared" si="34"/>
        <v xml:space="preserve"> </v>
      </c>
      <c r="AE85" s="50">
        <f t="shared" si="17"/>
        <v>0</v>
      </c>
      <c r="AF85" s="51">
        <f t="shared" si="35"/>
        <v>-54263.176346386492</v>
      </c>
    </row>
    <row r="86" spans="10:32" ht="15.75" customHeight="1">
      <c r="J86" s="49" t="str">
        <f t="shared" si="36"/>
        <v xml:space="preserve"> </v>
      </c>
      <c r="K86" s="50">
        <f t="shared" si="24"/>
        <v>1.8160790205001831E-8</v>
      </c>
      <c r="L86" s="50" t="str">
        <f t="shared" si="25"/>
        <v xml:space="preserve"> </v>
      </c>
      <c r="M86" s="50">
        <f t="shared" si="5"/>
        <v>0</v>
      </c>
      <c r="N86" s="51">
        <f t="shared" si="26"/>
        <v>6.1746686697006229E-10</v>
      </c>
      <c r="O86" s="24"/>
      <c r="P86" s="49" t="str">
        <f t="shared" si="37"/>
        <v xml:space="preserve"> </v>
      </c>
      <c r="Q86" s="50">
        <f t="shared" si="27"/>
        <v>-2.7008354663848877E-8</v>
      </c>
      <c r="R86" s="50" t="str">
        <f t="shared" si="28"/>
        <v xml:space="preserve"> </v>
      </c>
      <c r="S86" s="50">
        <f t="shared" si="9"/>
        <v>0</v>
      </c>
      <c r="T86" s="51">
        <f t="shared" si="29"/>
        <v>-9.1828405857086191E-10</v>
      </c>
      <c r="U86" s="25"/>
      <c r="V86" s="49" t="str">
        <f t="shared" si="38"/>
        <v xml:space="preserve"> </v>
      </c>
      <c r="W86" s="50">
        <f t="shared" si="30"/>
        <v>9.406358003616333E-8</v>
      </c>
      <c r="X86" s="50" t="str">
        <f t="shared" si="31"/>
        <v xml:space="preserve"> </v>
      </c>
      <c r="Y86" s="50">
        <f t="shared" si="13"/>
        <v>0</v>
      </c>
      <c r="Z86" s="51">
        <f t="shared" si="32"/>
        <v>3.1981617212295534E-9</v>
      </c>
      <c r="AA86" s="25"/>
      <c r="AB86" s="49" t="str">
        <f t="shared" si="39"/>
        <v xml:space="preserve"> </v>
      </c>
      <c r="AC86" s="50">
        <f t="shared" si="33"/>
        <v>-1595975.7748937202</v>
      </c>
      <c r="AD86" s="50" t="str">
        <f t="shared" si="34"/>
        <v xml:space="preserve"> </v>
      </c>
      <c r="AE86" s="50">
        <f t="shared" si="17"/>
        <v>0</v>
      </c>
      <c r="AF86" s="51">
        <f t="shared" si="35"/>
        <v>-54263.176346386492</v>
      </c>
    </row>
    <row r="87" spans="10:32" ht="15.75" customHeight="1">
      <c r="J87" s="49" t="str">
        <f t="shared" si="36"/>
        <v xml:space="preserve"> </v>
      </c>
      <c r="K87" s="50">
        <f t="shared" si="24"/>
        <v>1.8160790205001831E-8</v>
      </c>
      <c r="L87" s="50" t="str">
        <f t="shared" si="25"/>
        <v xml:space="preserve"> </v>
      </c>
      <c r="M87" s="50">
        <f t="shared" si="5"/>
        <v>0</v>
      </c>
      <c r="N87" s="51">
        <f t="shared" si="26"/>
        <v>6.1746686697006229E-10</v>
      </c>
      <c r="O87" s="24"/>
      <c r="P87" s="49" t="str">
        <f t="shared" si="37"/>
        <v xml:space="preserve"> </v>
      </c>
      <c r="Q87" s="50">
        <f t="shared" si="27"/>
        <v>-2.7008354663848877E-8</v>
      </c>
      <c r="R87" s="50" t="str">
        <f t="shared" si="28"/>
        <v xml:space="preserve"> </v>
      </c>
      <c r="S87" s="50">
        <f t="shared" si="9"/>
        <v>0</v>
      </c>
      <c r="T87" s="51">
        <f t="shared" si="29"/>
        <v>-9.1828405857086191E-10</v>
      </c>
      <c r="U87" s="25"/>
      <c r="V87" s="49" t="str">
        <f t="shared" si="38"/>
        <v xml:space="preserve"> </v>
      </c>
      <c r="W87" s="50">
        <f t="shared" si="30"/>
        <v>9.406358003616333E-8</v>
      </c>
      <c r="X87" s="50" t="str">
        <f t="shared" si="31"/>
        <v xml:space="preserve"> </v>
      </c>
      <c r="Y87" s="50">
        <f t="shared" si="13"/>
        <v>0</v>
      </c>
      <c r="Z87" s="51">
        <f t="shared" si="32"/>
        <v>3.1981617212295534E-9</v>
      </c>
      <c r="AA87" s="25"/>
      <c r="AB87" s="49" t="str">
        <f t="shared" si="39"/>
        <v xml:space="preserve"> </v>
      </c>
      <c r="AC87" s="50">
        <f t="shared" si="33"/>
        <v>-1595975.7748937202</v>
      </c>
      <c r="AD87" s="50" t="str">
        <f t="shared" si="34"/>
        <v xml:space="preserve"> </v>
      </c>
      <c r="AE87" s="50">
        <f t="shared" si="17"/>
        <v>0</v>
      </c>
      <c r="AF87" s="51">
        <f t="shared" si="35"/>
        <v>-54263.176346386492</v>
      </c>
    </row>
    <row r="88" spans="10:32" ht="15.75" customHeight="1">
      <c r="J88" s="49" t="str">
        <f t="shared" si="36"/>
        <v xml:space="preserve"> </v>
      </c>
      <c r="K88" s="50">
        <f t="shared" si="24"/>
        <v>1.8160790205001831E-8</v>
      </c>
      <c r="L88" s="50" t="str">
        <f t="shared" si="25"/>
        <v xml:space="preserve"> </v>
      </c>
      <c r="M88" s="50">
        <f t="shared" si="5"/>
        <v>0</v>
      </c>
      <c r="N88" s="51">
        <f t="shared" si="26"/>
        <v>6.1746686697006229E-10</v>
      </c>
      <c r="O88" s="24"/>
      <c r="P88" s="49" t="str">
        <f t="shared" si="37"/>
        <v xml:space="preserve"> </v>
      </c>
      <c r="Q88" s="50">
        <f t="shared" si="27"/>
        <v>-2.7008354663848877E-8</v>
      </c>
      <c r="R88" s="50" t="str">
        <f t="shared" si="28"/>
        <v xml:space="preserve"> </v>
      </c>
      <c r="S88" s="50">
        <f t="shared" si="9"/>
        <v>0</v>
      </c>
      <c r="T88" s="51">
        <f t="shared" si="29"/>
        <v>-9.1828405857086191E-10</v>
      </c>
      <c r="U88" s="25"/>
      <c r="V88" s="49" t="str">
        <f t="shared" si="38"/>
        <v xml:space="preserve"> </v>
      </c>
      <c r="W88" s="50">
        <f t="shared" si="30"/>
        <v>9.406358003616333E-8</v>
      </c>
      <c r="X88" s="50" t="str">
        <f t="shared" si="31"/>
        <v xml:space="preserve"> </v>
      </c>
      <c r="Y88" s="50">
        <f t="shared" si="13"/>
        <v>0</v>
      </c>
      <c r="Z88" s="51">
        <f t="shared" si="32"/>
        <v>3.1981617212295534E-9</v>
      </c>
      <c r="AA88" s="25"/>
      <c r="AB88" s="49" t="str">
        <f t="shared" si="39"/>
        <v xml:space="preserve"> </v>
      </c>
      <c r="AC88" s="50">
        <f t="shared" si="33"/>
        <v>-1595975.7748937202</v>
      </c>
      <c r="AD88" s="50" t="str">
        <f t="shared" si="34"/>
        <v xml:space="preserve"> </v>
      </c>
      <c r="AE88" s="50">
        <f t="shared" si="17"/>
        <v>0</v>
      </c>
      <c r="AF88" s="51">
        <f t="shared" si="35"/>
        <v>-54263.176346386492</v>
      </c>
    </row>
    <row r="89" spans="10:32" ht="15.75" customHeight="1">
      <c r="J89" s="49" t="str">
        <f t="shared" si="36"/>
        <v xml:space="preserve"> </v>
      </c>
      <c r="K89" s="50">
        <f t="shared" si="24"/>
        <v>1.8160790205001831E-8</v>
      </c>
      <c r="L89" s="50" t="str">
        <f t="shared" si="25"/>
        <v xml:space="preserve"> </v>
      </c>
      <c r="M89" s="50">
        <f t="shared" si="5"/>
        <v>0</v>
      </c>
      <c r="N89" s="51">
        <f t="shared" si="26"/>
        <v>6.1746686697006229E-10</v>
      </c>
      <c r="O89" s="24"/>
      <c r="P89" s="49" t="str">
        <f t="shared" si="37"/>
        <v xml:space="preserve"> </v>
      </c>
      <c r="Q89" s="50">
        <f t="shared" si="27"/>
        <v>-2.7008354663848877E-8</v>
      </c>
      <c r="R89" s="50" t="str">
        <f t="shared" si="28"/>
        <v xml:space="preserve"> </v>
      </c>
      <c r="S89" s="50">
        <f t="shared" si="9"/>
        <v>0</v>
      </c>
      <c r="T89" s="51">
        <f t="shared" si="29"/>
        <v>-9.1828405857086191E-10</v>
      </c>
      <c r="U89" s="25"/>
      <c r="V89" s="49" t="str">
        <f t="shared" si="38"/>
        <v xml:space="preserve"> </v>
      </c>
      <c r="W89" s="50">
        <f t="shared" si="30"/>
        <v>9.406358003616333E-8</v>
      </c>
      <c r="X89" s="50" t="str">
        <f t="shared" si="31"/>
        <v xml:space="preserve"> </v>
      </c>
      <c r="Y89" s="50">
        <f t="shared" si="13"/>
        <v>0</v>
      </c>
      <c r="Z89" s="51">
        <f t="shared" si="32"/>
        <v>3.1981617212295534E-9</v>
      </c>
      <c r="AA89" s="25"/>
      <c r="AB89" s="49" t="str">
        <f t="shared" si="39"/>
        <v xml:space="preserve"> </v>
      </c>
      <c r="AC89" s="50">
        <f t="shared" si="33"/>
        <v>-1595975.7748937202</v>
      </c>
      <c r="AD89" s="50" t="str">
        <f t="shared" si="34"/>
        <v xml:space="preserve"> </v>
      </c>
      <c r="AE89" s="50">
        <f t="shared" si="17"/>
        <v>0</v>
      </c>
      <c r="AF89" s="51">
        <f t="shared" si="35"/>
        <v>-54263.176346386492</v>
      </c>
    </row>
    <row r="90" spans="10:32" ht="15.75" customHeight="1">
      <c r="J90" s="49" t="str">
        <f t="shared" si="36"/>
        <v xml:space="preserve"> </v>
      </c>
      <c r="K90" s="50">
        <f t="shared" si="24"/>
        <v>1.8160790205001831E-8</v>
      </c>
      <c r="L90" s="50" t="str">
        <f t="shared" si="25"/>
        <v xml:space="preserve"> </v>
      </c>
      <c r="M90" s="50">
        <f t="shared" si="5"/>
        <v>0</v>
      </c>
      <c r="N90" s="51">
        <f t="shared" si="26"/>
        <v>6.1746686697006229E-10</v>
      </c>
      <c r="O90" s="24"/>
      <c r="P90" s="49" t="str">
        <f t="shared" si="37"/>
        <v xml:space="preserve"> </v>
      </c>
      <c r="Q90" s="50">
        <f t="shared" si="27"/>
        <v>-2.7008354663848877E-8</v>
      </c>
      <c r="R90" s="50" t="str">
        <f t="shared" si="28"/>
        <v xml:space="preserve"> </v>
      </c>
      <c r="S90" s="50">
        <f t="shared" si="9"/>
        <v>0</v>
      </c>
      <c r="T90" s="51">
        <f t="shared" si="29"/>
        <v>-9.1828405857086191E-10</v>
      </c>
      <c r="U90" s="25"/>
      <c r="V90" s="49" t="str">
        <f t="shared" si="38"/>
        <v xml:space="preserve"> </v>
      </c>
      <c r="W90" s="50">
        <f t="shared" si="30"/>
        <v>9.406358003616333E-8</v>
      </c>
      <c r="X90" s="50" t="str">
        <f t="shared" si="31"/>
        <v xml:space="preserve"> </v>
      </c>
      <c r="Y90" s="50">
        <f t="shared" si="13"/>
        <v>0</v>
      </c>
      <c r="Z90" s="51">
        <f t="shared" si="32"/>
        <v>3.1981617212295534E-9</v>
      </c>
      <c r="AA90" s="25"/>
      <c r="AB90" s="49" t="str">
        <f t="shared" si="39"/>
        <v xml:space="preserve"> </v>
      </c>
      <c r="AC90" s="50">
        <f t="shared" si="33"/>
        <v>-1595975.7748937202</v>
      </c>
      <c r="AD90" s="50" t="str">
        <f t="shared" si="34"/>
        <v xml:space="preserve"> </v>
      </c>
      <c r="AE90" s="50">
        <f t="shared" si="17"/>
        <v>0</v>
      </c>
      <c r="AF90" s="51">
        <f t="shared" si="35"/>
        <v>-54263.176346386492</v>
      </c>
    </row>
    <row r="91" spans="10:32" ht="15.75" customHeight="1">
      <c r="J91" s="49" t="str">
        <f t="shared" si="36"/>
        <v xml:space="preserve"> </v>
      </c>
      <c r="K91" s="50">
        <f t="shared" si="24"/>
        <v>1.8160790205001831E-8</v>
      </c>
      <c r="L91" s="50" t="str">
        <f t="shared" si="25"/>
        <v xml:space="preserve"> </v>
      </c>
      <c r="M91" s="50">
        <f t="shared" si="5"/>
        <v>0</v>
      </c>
      <c r="N91" s="51">
        <f t="shared" si="26"/>
        <v>6.1746686697006229E-10</v>
      </c>
      <c r="O91" s="24"/>
      <c r="P91" s="49" t="str">
        <f t="shared" si="37"/>
        <v xml:space="preserve"> </v>
      </c>
      <c r="Q91" s="50">
        <f t="shared" si="27"/>
        <v>-2.7008354663848877E-8</v>
      </c>
      <c r="R91" s="50" t="str">
        <f t="shared" si="28"/>
        <v xml:space="preserve"> </v>
      </c>
      <c r="S91" s="50">
        <f t="shared" si="9"/>
        <v>0</v>
      </c>
      <c r="T91" s="51">
        <f t="shared" si="29"/>
        <v>-9.1828405857086191E-10</v>
      </c>
      <c r="U91" s="25"/>
      <c r="V91" s="49" t="str">
        <f t="shared" si="38"/>
        <v xml:space="preserve"> </v>
      </c>
      <c r="W91" s="50">
        <f t="shared" si="30"/>
        <v>9.406358003616333E-8</v>
      </c>
      <c r="X91" s="50" t="str">
        <f t="shared" si="31"/>
        <v xml:space="preserve"> </v>
      </c>
      <c r="Y91" s="50">
        <f t="shared" si="13"/>
        <v>0</v>
      </c>
      <c r="Z91" s="51">
        <f t="shared" si="32"/>
        <v>3.1981617212295534E-9</v>
      </c>
      <c r="AA91" s="25"/>
      <c r="AB91" s="49" t="str">
        <f t="shared" si="39"/>
        <v xml:space="preserve"> </v>
      </c>
      <c r="AC91" s="50">
        <f t="shared" si="33"/>
        <v>-1595975.7748937202</v>
      </c>
      <c r="AD91" s="50" t="str">
        <f t="shared" si="34"/>
        <v xml:space="preserve"> </v>
      </c>
      <c r="AE91" s="50">
        <f t="shared" si="17"/>
        <v>0</v>
      </c>
      <c r="AF91" s="51">
        <f t="shared" si="35"/>
        <v>-54263.176346386492</v>
      </c>
    </row>
    <row r="92" spans="10:32" ht="15.75" customHeight="1">
      <c r="J92" s="49" t="str">
        <f t="shared" si="36"/>
        <v xml:space="preserve"> </v>
      </c>
      <c r="K92" s="50">
        <f t="shared" si="24"/>
        <v>1.8160790205001831E-8</v>
      </c>
      <c r="L92" s="50" t="str">
        <f t="shared" si="25"/>
        <v xml:space="preserve"> </v>
      </c>
      <c r="M92" s="50">
        <f t="shared" si="5"/>
        <v>0</v>
      </c>
      <c r="N92" s="51">
        <f t="shared" si="26"/>
        <v>6.1746686697006229E-10</v>
      </c>
      <c r="O92" s="24"/>
      <c r="P92" s="49" t="str">
        <f t="shared" si="37"/>
        <v xml:space="preserve"> </v>
      </c>
      <c r="Q92" s="50">
        <f t="shared" si="27"/>
        <v>-2.7008354663848877E-8</v>
      </c>
      <c r="R92" s="50" t="str">
        <f t="shared" si="28"/>
        <v xml:space="preserve"> </v>
      </c>
      <c r="S92" s="50">
        <f t="shared" si="9"/>
        <v>0</v>
      </c>
      <c r="T92" s="51">
        <f t="shared" si="29"/>
        <v>-9.1828405857086191E-10</v>
      </c>
      <c r="U92" s="25"/>
      <c r="V92" s="49" t="str">
        <f t="shared" si="38"/>
        <v xml:space="preserve"> </v>
      </c>
      <c r="W92" s="50">
        <f t="shared" si="30"/>
        <v>9.406358003616333E-8</v>
      </c>
      <c r="X92" s="50" t="str">
        <f t="shared" si="31"/>
        <v xml:space="preserve"> </v>
      </c>
      <c r="Y92" s="50">
        <f t="shared" si="13"/>
        <v>0</v>
      </c>
      <c r="Z92" s="51">
        <f t="shared" si="32"/>
        <v>3.1981617212295534E-9</v>
      </c>
      <c r="AA92" s="25"/>
      <c r="AB92" s="49" t="str">
        <f t="shared" si="39"/>
        <v xml:space="preserve"> </v>
      </c>
      <c r="AC92" s="50">
        <f t="shared" si="33"/>
        <v>-1595975.7748937202</v>
      </c>
      <c r="AD92" s="50" t="str">
        <f t="shared" si="34"/>
        <v xml:space="preserve"> </v>
      </c>
      <c r="AE92" s="50">
        <f t="shared" si="17"/>
        <v>0</v>
      </c>
      <c r="AF92" s="51">
        <f t="shared" si="35"/>
        <v>-54263.176346386492</v>
      </c>
    </row>
    <row r="93" spans="10:32" ht="15.75" customHeight="1">
      <c r="J93" s="49" t="str">
        <f t="shared" si="36"/>
        <v xml:space="preserve"> </v>
      </c>
      <c r="K93" s="50">
        <f t="shared" si="24"/>
        <v>1.8160790205001831E-8</v>
      </c>
      <c r="L93" s="50" t="str">
        <f t="shared" si="25"/>
        <v xml:space="preserve"> </v>
      </c>
      <c r="M93" s="50">
        <f t="shared" si="5"/>
        <v>0</v>
      </c>
      <c r="N93" s="51">
        <f t="shared" si="26"/>
        <v>6.1746686697006229E-10</v>
      </c>
      <c r="O93" s="24"/>
      <c r="P93" s="49" t="str">
        <f t="shared" si="37"/>
        <v xml:space="preserve"> </v>
      </c>
      <c r="Q93" s="50">
        <f t="shared" si="27"/>
        <v>-2.7008354663848877E-8</v>
      </c>
      <c r="R93" s="50" t="str">
        <f t="shared" si="28"/>
        <v xml:space="preserve"> </v>
      </c>
      <c r="S93" s="50">
        <f t="shared" si="9"/>
        <v>0</v>
      </c>
      <c r="T93" s="51">
        <f t="shared" si="29"/>
        <v>-9.1828405857086191E-10</v>
      </c>
      <c r="U93" s="25"/>
      <c r="V93" s="49" t="str">
        <f t="shared" si="38"/>
        <v xml:space="preserve"> </v>
      </c>
      <c r="W93" s="50">
        <f t="shared" si="30"/>
        <v>9.406358003616333E-8</v>
      </c>
      <c r="X93" s="50" t="str">
        <f t="shared" si="31"/>
        <v xml:space="preserve"> </v>
      </c>
      <c r="Y93" s="50">
        <f t="shared" si="13"/>
        <v>0</v>
      </c>
      <c r="Z93" s="51">
        <f t="shared" si="32"/>
        <v>3.1981617212295534E-9</v>
      </c>
      <c r="AA93" s="25"/>
      <c r="AB93" s="49" t="str">
        <f t="shared" si="39"/>
        <v xml:space="preserve"> </v>
      </c>
      <c r="AC93" s="50">
        <f t="shared" si="33"/>
        <v>-1595975.7748937202</v>
      </c>
      <c r="AD93" s="50" t="str">
        <f t="shared" si="34"/>
        <v xml:space="preserve"> </v>
      </c>
      <c r="AE93" s="50">
        <f t="shared" si="17"/>
        <v>0</v>
      </c>
      <c r="AF93" s="51">
        <f t="shared" si="35"/>
        <v>-54263.176346386492</v>
      </c>
    </row>
    <row r="94" spans="10:32" ht="15.75" customHeight="1">
      <c r="J94" s="49" t="str">
        <f t="shared" si="36"/>
        <v xml:space="preserve"> </v>
      </c>
      <c r="K94" s="50">
        <f t="shared" si="24"/>
        <v>1.8160790205001831E-8</v>
      </c>
      <c r="L94" s="50" t="str">
        <f t="shared" si="25"/>
        <v xml:space="preserve"> </v>
      </c>
      <c r="M94" s="50">
        <f t="shared" si="5"/>
        <v>0</v>
      </c>
      <c r="N94" s="51">
        <f t="shared" si="26"/>
        <v>6.1746686697006229E-10</v>
      </c>
      <c r="O94" s="24"/>
      <c r="P94" s="49" t="str">
        <f t="shared" si="37"/>
        <v xml:space="preserve"> </v>
      </c>
      <c r="Q94" s="50">
        <f t="shared" si="27"/>
        <v>-2.7008354663848877E-8</v>
      </c>
      <c r="R94" s="50" t="str">
        <f t="shared" si="28"/>
        <v xml:space="preserve"> </v>
      </c>
      <c r="S94" s="50">
        <f t="shared" si="9"/>
        <v>0</v>
      </c>
      <c r="T94" s="51">
        <f t="shared" si="29"/>
        <v>-9.1828405857086191E-10</v>
      </c>
      <c r="U94" s="25"/>
      <c r="V94" s="49" t="str">
        <f t="shared" si="38"/>
        <v xml:space="preserve"> </v>
      </c>
      <c r="W94" s="50">
        <f t="shared" si="30"/>
        <v>9.406358003616333E-8</v>
      </c>
      <c r="X94" s="50" t="str">
        <f t="shared" si="31"/>
        <v xml:space="preserve"> </v>
      </c>
      <c r="Y94" s="50">
        <f t="shared" si="13"/>
        <v>0</v>
      </c>
      <c r="Z94" s="51">
        <f t="shared" si="32"/>
        <v>3.1981617212295534E-9</v>
      </c>
      <c r="AA94" s="25"/>
      <c r="AB94" s="49" t="str">
        <f t="shared" si="39"/>
        <v xml:space="preserve"> </v>
      </c>
      <c r="AC94" s="50">
        <f t="shared" si="33"/>
        <v>-1595975.7748937202</v>
      </c>
      <c r="AD94" s="50" t="str">
        <f t="shared" si="34"/>
        <v xml:space="preserve"> </v>
      </c>
      <c r="AE94" s="50">
        <f t="shared" si="17"/>
        <v>0</v>
      </c>
      <c r="AF94" s="51">
        <f t="shared" si="35"/>
        <v>-54263.176346386492</v>
      </c>
    </row>
    <row r="95" spans="10:32" ht="15.75" customHeight="1">
      <c r="J95" s="49" t="str">
        <f t="shared" si="36"/>
        <v xml:space="preserve"> </v>
      </c>
      <c r="K95" s="50">
        <f t="shared" si="24"/>
        <v>1.8160790205001831E-8</v>
      </c>
      <c r="L95" s="50" t="str">
        <f t="shared" si="25"/>
        <v xml:space="preserve"> </v>
      </c>
      <c r="M95" s="50">
        <f t="shared" si="5"/>
        <v>0</v>
      </c>
      <c r="N95" s="51">
        <f t="shared" si="26"/>
        <v>6.1746686697006229E-10</v>
      </c>
      <c r="O95" s="24"/>
      <c r="P95" s="49" t="str">
        <f t="shared" si="37"/>
        <v xml:space="preserve"> </v>
      </c>
      <c r="Q95" s="50">
        <f t="shared" si="27"/>
        <v>-2.7008354663848877E-8</v>
      </c>
      <c r="R95" s="50" t="str">
        <f t="shared" si="28"/>
        <v xml:space="preserve"> </v>
      </c>
      <c r="S95" s="50">
        <f t="shared" si="9"/>
        <v>0</v>
      </c>
      <c r="T95" s="51">
        <f t="shared" si="29"/>
        <v>-9.1828405857086191E-10</v>
      </c>
      <c r="U95" s="25"/>
      <c r="V95" s="49" t="str">
        <f t="shared" si="38"/>
        <v xml:space="preserve"> </v>
      </c>
      <c r="W95" s="50">
        <f t="shared" si="30"/>
        <v>9.406358003616333E-8</v>
      </c>
      <c r="X95" s="50" t="str">
        <f t="shared" si="31"/>
        <v xml:space="preserve"> </v>
      </c>
      <c r="Y95" s="50">
        <f t="shared" si="13"/>
        <v>0</v>
      </c>
      <c r="Z95" s="51">
        <f t="shared" si="32"/>
        <v>3.1981617212295534E-9</v>
      </c>
      <c r="AA95" s="25"/>
      <c r="AB95" s="49" t="str">
        <f t="shared" si="39"/>
        <v xml:space="preserve"> </v>
      </c>
      <c r="AC95" s="50">
        <f t="shared" si="33"/>
        <v>-1595975.7748937202</v>
      </c>
      <c r="AD95" s="50" t="str">
        <f t="shared" si="34"/>
        <v xml:space="preserve"> </v>
      </c>
      <c r="AE95" s="50">
        <f t="shared" si="17"/>
        <v>0</v>
      </c>
      <c r="AF95" s="51">
        <f t="shared" si="35"/>
        <v>-54263.176346386492</v>
      </c>
    </row>
    <row r="96" spans="10:32" ht="15.75" customHeight="1">
      <c r="J96" s="49" t="str">
        <f t="shared" si="36"/>
        <v xml:space="preserve"> </v>
      </c>
      <c r="K96" s="50">
        <f t="shared" si="24"/>
        <v>1.8160790205001831E-8</v>
      </c>
      <c r="L96" s="50" t="str">
        <f t="shared" si="25"/>
        <v xml:space="preserve"> </v>
      </c>
      <c r="M96" s="50">
        <f t="shared" si="5"/>
        <v>0</v>
      </c>
      <c r="N96" s="51">
        <f t="shared" si="26"/>
        <v>6.1746686697006229E-10</v>
      </c>
      <c r="O96" s="24"/>
      <c r="P96" s="49" t="str">
        <f t="shared" si="37"/>
        <v xml:space="preserve"> </v>
      </c>
      <c r="Q96" s="50">
        <f t="shared" si="27"/>
        <v>-2.7008354663848877E-8</v>
      </c>
      <c r="R96" s="50" t="str">
        <f t="shared" si="28"/>
        <v xml:space="preserve"> </v>
      </c>
      <c r="S96" s="50">
        <f t="shared" si="9"/>
        <v>0</v>
      </c>
      <c r="T96" s="51">
        <f t="shared" si="29"/>
        <v>-9.1828405857086191E-10</v>
      </c>
      <c r="U96" s="25"/>
      <c r="V96" s="49" t="str">
        <f t="shared" si="38"/>
        <v xml:space="preserve"> </v>
      </c>
      <c r="W96" s="50">
        <f t="shared" si="30"/>
        <v>9.406358003616333E-8</v>
      </c>
      <c r="X96" s="50" t="str">
        <f t="shared" si="31"/>
        <v xml:space="preserve"> </v>
      </c>
      <c r="Y96" s="50">
        <f t="shared" si="13"/>
        <v>0</v>
      </c>
      <c r="Z96" s="51">
        <f t="shared" si="32"/>
        <v>3.1981617212295534E-9</v>
      </c>
      <c r="AA96" s="25"/>
      <c r="AB96" s="49" t="str">
        <f t="shared" si="39"/>
        <v xml:space="preserve"> </v>
      </c>
      <c r="AC96" s="50">
        <f t="shared" si="33"/>
        <v>-1595975.7748937202</v>
      </c>
      <c r="AD96" s="50" t="str">
        <f t="shared" si="34"/>
        <v xml:space="preserve"> </v>
      </c>
      <c r="AE96" s="50">
        <f t="shared" si="17"/>
        <v>0</v>
      </c>
      <c r="AF96" s="51">
        <f t="shared" si="35"/>
        <v>-54263.176346386492</v>
      </c>
    </row>
    <row r="97" spans="10:32" ht="15.75" customHeight="1">
      <c r="J97" s="49" t="str">
        <f t="shared" si="36"/>
        <v xml:space="preserve"> </v>
      </c>
      <c r="K97" s="50">
        <f t="shared" si="24"/>
        <v>1.8160790205001831E-8</v>
      </c>
      <c r="L97" s="50" t="str">
        <f t="shared" si="25"/>
        <v xml:space="preserve"> </v>
      </c>
      <c r="M97" s="50">
        <f t="shared" si="5"/>
        <v>0</v>
      </c>
      <c r="N97" s="51">
        <f t="shared" si="26"/>
        <v>6.1746686697006229E-10</v>
      </c>
      <c r="O97" s="24"/>
      <c r="P97" s="49" t="str">
        <f t="shared" si="37"/>
        <v xml:space="preserve"> </v>
      </c>
      <c r="Q97" s="50">
        <f t="shared" si="27"/>
        <v>-2.7008354663848877E-8</v>
      </c>
      <c r="R97" s="50" t="str">
        <f t="shared" si="28"/>
        <v xml:space="preserve"> </v>
      </c>
      <c r="S97" s="50">
        <f t="shared" si="9"/>
        <v>0</v>
      </c>
      <c r="T97" s="51">
        <f t="shared" si="29"/>
        <v>-9.1828405857086191E-10</v>
      </c>
      <c r="U97" s="25"/>
      <c r="V97" s="49" t="str">
        <f t="shared" si="38"/>
        <v xml:space="preserve"> </v>
      </c>
      <c r="W97" s="50">
        <f t="shared" si="30"/>
        <v>9.406358003616333E-8</v>
      </c>
      <c r="X97" s="50" t="str">
        <f t="shared" si="31"/>
        <v xml:space="preserve"> </v>
      </c>
      <c r="Y97" s="50">
        <f t="shared" si="13"/>
        <v>0</v>
      </c>
      <c r="Z97" s="51">
        <f t="shared" si="32"/>
        <v>3.1981617212295534E-9</v>
      </c>
      <c r="AA97" s="25"/>
      <c r="AB97" s="49" t="str">
        <f t="shared" si="39"/>
        <v xml:space="preserve"> </v>
      </c>
      <c r="AC97" s="50">
        <f t="shared" si="33"/>
        <v>-1595975.7748937202</v>
      </c>
      <c r="AD97" s="50" t="str">
        <f t="shared" si="34"/>
        <v xml:space="preserve"> </v>
      </c>
      <c r="AE97" s="50">
        <f t="shared" si="17"/>
        <v>0</v>
      </c>
      <c r="AF97" s="51">
        <f t="shared" si="35"/>
        <v>-54263.176346386492</v>
      </c>
    </row>
    <row r="98" spans="10:32" ht="15.75" customHeight="1">
      <c r="J98" s="49" t="str">
        <f t="shared" si="36"/>
        <v xml:space="preserve"> </v>
      </c>
      <c r="K98" s="50">
        <f t="shared" si="24"/>
        <v>1.8160790205001831E-8</v>
      </c>
      <c r="L98" s="50" t="str">
        <f t="shared" si="25"/>
        <v xml:space="preserve"> </v>
      </c>
      <c r="M98" s="50">
        <f t="shared" si="5"/>
        <v>0</v>
      </c>
      <c r="N98" s="51">
        <f t="shared" si="26"/>
        <v>6.1746686697006229E-10</v>
      </c>
      <c r="O98" s="24"/>
      <c r="P98" s="49" t="str">
        <f t="shared" si="37"/>
        <v xml:space="preserve"> </v>
      </c>
      <c r="Q98" s="50">
        <f t="shared" si="27"/>
        <v>-2.7008354663848877E-8</v>
      </c>
      <c r="R98" s="50" t="str">
        <f t="shared" si="28"/>
        <v xml:space="preserve"> </v>
      </c>
      <c r="S98" s="50">
        <f t="shared" si="9"/>
        <v>0</v>
      </c>
      <c r="T98" s="51">
        <f t="shared" si="29"/>
        <v>-9.1828405857086191E-10</v>
      </c>
      <c r="U98" s="25"/>
      <c r="V98" s="49" t="str">
        <f t="shared" si="38"/>
        <v xml:space="preserve"> </v>
      </c>
      <c r="W98" s="50">
        <f t="shared" si="30"/>
        <v>9.406358003616333E-8</v>
      </c>
      <c r="X98" s="50" t="str">
        <f t="shared" si="31"/>
        <v xml:space="preserve"> </v>
      </c>
      <c r="Y98" s="50">
        <f t="shared" si="13"/>
        <v>0</v>
      </c>
      <c r="Z98" s="51">
        <f t="shared" si="32"/>
        <v>3.1981617212295534E-9</v>
      </c>
      <c r="AA98" s="25"/>
      <c r="AB98" s="49" t="str">
        <f t="shared" si="39"/>
        <v xml:space="preserve"> </v>
      </c>
      <c r="AC98" s="50">
        <f t="shared" si="33"/>
        <v>-1595975.7748937202</v>
      </c>
      <c r="AD98" s="50" t="str">
        <f t="shared" si="34"/>
        <v xml:space="preserve"> </v>
      </c>
      <c r="AE98" s="50">
        <f t="shared" si="17"/>
        <v>0</v>
      </c>
      <c r="AF98" s="51">
        <f t="shared" si="35"/>
        <v>-54263.176346386492</v>
      </c>
    </row>
    <row r="99" spans="10:32" ht="15.75" customHeight="1"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5"/>
      <c r="V99" s="24"/>
      <c r="W99" s="24"/>
      <c r="X99" s="24"/>
      <c r="Y99" s="24"/>
      <c r="Z99" s="24"/>
      <c r="AA99" s="25"/>
      <c r="AB99" s="24"/>
      <c r="AC99" s="24"/>
      <c r="AD99" s="24"/>
      <c r="AE99" s="24"/>
      <c r="AF99" s="24"/>
    </row>
    <row r="100" spans="10:32" ht="15.75" customHeight="1"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5"/>
      <c r="V100" s="24"/>
      <c r="W100" s="24"/>
      <c r="X100" s="24"/>
      <c r="Y100" s="24"/>
      <c r="Z100" s="24"/>
      <c r="AA100" s="25"/>
      <c r="AB100" s="24"/>
      <c r="AC100" s="24"/>
      <c r="AD100" s="24"/>
      <c r="AE100" s="24"/>
      <c r="AF100" s="24"/>
    </row>
    <row r="101" spans="10:32" ht="15.75" customHeight="1"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5"/>
      <c r="V101" s="24"/>
      <c r="W101" s="24"/>
      <c r="X101" s="24"/>
      <c r="Y101" s="24"/>
      <c r="Z101" s="24"/>
      <c r="AA101" s="25"/>
      <c r="AB101" s="24"/>
      <c r="AC101" s="24"/>
      <c r="AD101" s="24"/>
      <c r="AE101" s="24"/>
      <c r="AF101" s="24"/>
    </row>
    <row r="102" spans="10:32" ht="15.75" customHeight="1"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5"/>
      <c r="V102" s="24"/>
      <c r="W102" s="24"/>
      <c r="X102" s="24"/>
      <c r="Y102" s="24"/>
      <c r="Z102" s="24"/>
      <c r="AA102" s="25"/>
      <c r="AB102" s="24"/>
      <c r="AC102" s="24"/>
      <c r="AD102" s="24"/>
      <c r="AE102" s="24"/>
      <c r="AF102" s="24"/>
    </row>
    <row r="103" spans="10:32" ht="15.75" customHeight="1"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5"/>
      <c r="V103" s="24"/>
      <c r="W103" s="24"/>
      <c r="X103" s="24"/>
      <c r="Y103" s="24"/>
      <c r="Z103" s="24"/>
      <c r="AA103" s="25"/>
      <c r="AB103" s="24"/>
      <c r="AC103" s="24"/>
      <c r="AD103" s="24"/>
      <c r="AE103" s="24"/>
      <c r="AF103" s="24"/>
    </row>
    <row r="104" spans="10:32" ht="15.75" customHeight="1"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5"/>
      <c r="V104" s="24"/>
      <c r="W104" s="24"/>
      <c r="X104" s="24"/>
      <c r="Y104" s="24"/>
      <c r="Z104" s="24"/>
      <c r="AA104" s="25"/>
      <c r="AB104" s="24"/>
      <c r="AC104" s="24"/>
      <c r="AD104" s="24"/>
      <c r="AE104" s="24"/>
      <c r="AF104" s="24"/>
    </row>
    <row r="105" spans="10:32" ht="15.75" customHeight="1"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5"/>
      <c r="V105" s="24"/>
      <c r="W105" s="24"/>
      <c r="X105" s="24"/>
      <c r="Y105" s="24"/>
      <c r="Z105" s="24"/>
      <c r="AA105" s="25"/>
      <c r="AB105" s="24"/>
      <c r="AC105" s="24"/>
      <c r="AD105" s="24"/>
      <c r="AE105" s="24"/>
      <c r="AF105" s="24"/>
    </row>
    <row r="106" spans="10:32" ht="15.75" customHeight="1"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5"/>
      <c r="V106" s="24"/>
      <c r="W106" s="24"/>
      <c r="X106" s="24"/>
      <c r="Y106" s="24"/>
      <c r="Z106" s="24"/>
      <c r="AA106" s="25"/>
      <c r="AB106" s="24"/>
      <c r="AC106" s="24"/>
      <c r="AD106" s="24"/>
      <c r="AE106" s="24"/>
      <c r="AF106" s="24"/>
    </row>
    <row r="107" spans="10:32" ht="15.75" customHeight="1"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5"/>
      <c r="V107" s="24"/>
      <c r="W107" s="24"/>
      <c r="X107" s="24"/>
      <c r="Y107" s="24"/>
      <c r="Z107" s="24"/>
      <c r="AA107" s="25"/>
      <c r="AB107" s="24"/>
      <c r="AC107" s="24"/>
      <c r="AD107" s="24"/>
      <c r="AE107" s="24"/>
      <c r="AF107" s="24"/>
    </row>
    <row r="108" spans="10:32" ht="15.75" customHeight="1"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5"/>
      <c r="V108" s="24"/>
      <c r="W108" s="24"/>
      <c r="X108" s="24"/>
      <c r="Y108" s="24"/>
      <c r="Z108" s="24"/>
      <c r="AA108" s="25"/>
      <c r="AB108" s="24"/>
      <c r="AC108" s="24"/>
      <c r="AD108" s="24"/>
      <c r="AE108" s="24"/>
      <c r="AF108" s="24"/>
    </row>
    <row r="109" spans="10:32" ht="15.75" customHeight="1"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5"/>
      <c r="V109" s="24"/>
      <c r="W109" s="24"/>
      <c r="X109" s="24"/>
      <c r="Y109" s="24"/>
      <c r="Z109" s="24"/>
      <c r="AA109" s="25"/>
      <c r="AB109" s="24"/>
      <c r="AC109" s="24"/>
      <c r="AD109" s="24"/>
      <c r="AE109" s="24"/>
      <c r="AF109" s="24"/>
    </row>
    <row r="110" spans="10:32" ht="15.75" customHeight="1"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5"/>
      <c r="V110" s="24"/>
      <c r="W110" s="24"/>
      <c r="X110" s="24"/>
      <c r="Y110" s="24"/>
      <c r="Z110" s="24"/>
      <c r="AA110" s="25"/>
      <c r="AB110" s="24"/>
      <c r="AC110" s="24"/>
      <c r="AD110" s="24"/>
      <c r="AE110" s="24"/>
      <c r="AF110" s="24"/>
    </row>
    <row r="111" spans="10:32" ht="15.75" customHeight="1"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5"/>
      <c r="V111" s="24"/>
      <c r="W111" s="24"/>
      <c r="X111" s="24"/>
      <c r="Y111" s="24"/>
      <c r="Z111" s="24"/>
      <c r="AA111" s="25"/>
      <c r="AB111" s="24"/>
      <c r="AC111" s="24"/>
      <c r="AD111" s="24"/>
      <c r="AE111" s="24"/>
      <c r="AF111" s="24"/>
    </row>
    <row r="112" spans="10:32" ht="15.75" customHeight="1"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5"/>
      <c r="V112" s="24"/>
      <c r="W112" s="24"/>
      <c r="X112" s="24"/>
      <c r="Y112" s="24"/>
      <c r="Z112" s="24"/>
      <c r="AA112" s="25"/>
      <c r="AB112" s="24"/>
      <c r="AC112" s="24"/>
      <c r="AD112" s="24"/>
      <c r="AE112" s="24"/>
      <c r="AF112" s="24"/>
    </row>
    <row r="113" spans="10:32" ht="15.75" customHeight="1"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5"/>
      <c r="V113" s="24"/>
      <c r="W113" s="24"/>
      <c r="X113" s="24"/>
      <c r="Y113" s="24"/>
      <c r="Z113" s="24"/>
      <c r="AA113" s="25"/>
      <c r="AB113" s="24"/>
      <c r="AC113" s="24"/>
      <c r="AD113" s="24"/>
      <c r="AE113" s="24"/>
      <c r="AF113" s="24"/>
    </row>
    <row r="114" spans="10:32" ht="15.75" customHeight="1"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5"/>
      <c r="V114" s="24"/>
      <c r="W114" s="24"/>
      <c r="X114" s="24"/>
      <c r="Y114" s="24"/>
      <c r="Z114" s="24"/>
      <c r="AA114" s="25"/>
      <c r="AB114" s="24"/>
      <c r="AC114" s="24"/>
      <c r="AD114" s="24"/>
      <c r="AE114" s="24"/>
      <c r="AF114" s="24"/>
    </row>
    <row r="115" spans="10:32" ht="15.75" customHeight="1"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5"/>
      <c r="V115" s="24"/>
      <c r="W115" s="24"/>
      <c r="X115" s="24"/>
      <c r="Y115" s="24"/>
      <c r="Z115" s="24"/>
      <c r="AA115" s="25"/>
      <c r="AB115" s="24"/>
      <c r="AC115" s="24"/>
      <c r="AD115" s="24"/>
      <c r="AE115" s="24"/>
      <c r="AF115" s="24"/>
    </row>
    <row r="116" spans="10:32" ht="15.75" customHeight="1"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5"/>
      <c r="V116" s="24"/>
      <c r="W116" s="24"/>
      <c r="X116" s="24"/>
      <c r="Y116" s="24"/>
      <c r="Z116" s="24"/>
      <c r="AA116" s="25"/>
      <c r="AB116" s="24"/>
      <c r="AC116" s="24"/>
      <c r="AD116" s="24"/>
      <c r="AE116" s="24"/>
      <c r="AF116" s="24"/>
    </row>
    <row r="117" spans="10:32" ht="15.75" customHeight="1"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5"/>
      <c r="V117" s="24"/>
      <c r="W117" s="24"/>
      <c r="X117" s="24"/>
      <c r="Y117" s="24"/>
      <c r="Z117" s="24"/>
      <c r="AA117" s="25"/>
      <c r="AB117" s="24"/>
      <c r="AC117" s="24"/>
      <c r="AD117" s="24"/>
      <c r="AE117" s="24"/>
      <c r="AF117" s="24"/>
    </row>
    <row r="118" spans="10:32" ht="15.75" customHeight="1"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5"/>
      <c r="V118" s="24"/>
      <c r="W118" s="24"/>
      <c r="X118" s="24"/>
      <c r="Y118" s="24"/>
      <c r="Z118" s="24"/>
      <c r="AA118" s="25"/>
      <c r="AB118" s="24"/>
      <c r="AC118" s="24"/>
      <c r="AD118" s="24"/>
      <c r="AE118" s="24"/>
      <c r="AF118" s="24"/>
    </row>
    <row r="119" spans="10:32" ht="15.75" customHeight="1"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5"/>
      <c r="V119" s="24"/>
      <c r="W119" s="24"/>
      <c r="X119" s="24"/>
      <c r="Y119" s="24"/>
      <c r="Z119" s="24"/>
      <c r="AA119" s="25"/>
      <c r="AB119" s="24"/>
      <c r="AC119" s="24"/>
      <c r="AD119" s="24"/>
      <c r="AE119" s="24"/>
      <c r="AF119" s="24"/>
    </row>
    <row r="120" spans="10:32" ht="15.75" customHeight="1"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5"/>
      <c r="V120" s="24"/>
      <c r="W120" s="24"/>
      <c r="X120" s="24"/>
      <c r="Y120" s="24"/>
      <c r="Z120" s="24"/>
      <c r="AA120" s="25"/>
      <c r="AB120" s="24"/>
      <c r="AC120" s="24"/>
      <c r="AD120" s="24"/>
      <c r="AE120" s="24"/>
      <c r="AF120" s="24"/>
    </row>
    <row r="121" spans="10:32" ht="15.75" customHeight="1"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5"/>
      <c r="V121" s="24"/>
      <c r="W121" s="24"/>
      <c r="X121" s="24"/>
      <c r="Y121" s="24"/>
      <c r="Z121" s="24"/>
      <c r="AA121" s="25"/>
      <c r="AB121" s="24"/>
      <c r="AC121" s="24"/>
      <c r="AD121" s="24"/>
      <c r="AE121" s="24"/>
      <c r="AF121" s="24"/>
    </row>
    <row r="122" spans="10:32" ht="15.75" customHeight="1"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5"/>
      <c r="V122" s="24"/>
      <c r="W122" s="24"/>
      <c r="X122" s="24"/>
      <c r="Y122" s="24"/>
      <c r="Z122" s="24"/>
      <c r="AA122" s="25"/>
      <c r="AB122" s="24"/>
      <c r="AC122" s="24"/>
      <c r="AD122" s="24"/>
      <c r="AE122" s="24"/>
      <c r="AF122" s="24"/>
    </row>
    <row r="123" spans="10:32" ht="15.75" customHeight="1"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5"/>
      <c r="V123" s="24"/>
      <c r="W123" s="24"/>
      <c r="X123" s="24"/>
      <c r="Y123" s="24"/>
      <c r="Z123" s="24"/>
      <c r="AA123" s="25"/>
      <c r="AB123" s="24"/>
      <c r="AC123" s="24"/>
      <c r="AD123" s="24"/>
      <c r="AE123" s="24"/>
      <c r="AF123" s="24"/>
    </row>
    <row r="124" spans="10:32" ht="15.75" customHeight="1"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5"/>
      <c r="V124" s="24"/>
      <c r="W124" s="24"/>
      <c r="X124" s="24"/>
      <c r="Y124" s="24"/>
      <c r="Z124" s="24"/>
      <c r="AA124" s="25"/>
      <c r="AB124" s="24"/>
      <c r="AC124" s="24"/>
      <c r="AD124" s="24"/>
      <c r="AE124" s="24"/>
      <c r="AF124" s="24"/>
    </row>
    <row r="125" spans="10:32" ht="15.75" customHeight="1"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5"/>
      <c r="V125" s="24"/>
      <c r="W125" s="24"/>
      <c r="X125" s="24"/>
      <c r="Y125" s="24"/>
      <c r="Z125" s="24"/>
      <c r="AA125" s="25"/>
      <c r="AB125" s="24"/>
      <c r="AC125" s="24"/>
      <c r="AD125" s="24"/>
      <c r="AE125" s="24"/>
      <c r="AF125" s="24"/>
    </row>
    <row r="126" spans="10:32" ht="15.75" customHeight="1"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5"/>
      <c r="V126" s="24"/>
      <c r="W126" s="24"/>
      <c r="X126" s="24"/>
      <c r="Y126" s="24"/>
      <c r="Z126" s="24"/>
      <c r="AA126" s="25"/>
      <c r="AB126" s="24"/>
      <c r="AC126" s="24"/>
      <c r="AD126" s="24"/>
      <c r="AE126" s="24"/>
      <c r="AF126" s="24"/>
    </row>
    <row r="127" spans="10:32" ht="15.75" customHeight="1"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5"/>
      <c r="V127" s="24"/>
      <c r="W127" s="24"/>
      <c r="X127" s="24"/>
      <c r="Y127" s="24"/>
      <c r="Z127" s="24"/>
      <c r="AA127" s="25"/>
      <c r="AB127" s="24"/>
      <c r="AC127" s="24"/>
      <c r="AD127" s="24"/>
      <c r="AE127" s="24"/>
      <c r="AF127" s="24"/>
    </row>
    <row r="128" spans="10:32" ht="15.75" customHeight="1"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5"/>
      <c r="V128" s="24"/>
      <c r="W128" s="24"/>
      <c r="X128" s="24"/>
      <c r="Y128" s="24"/>
      <c r="Z128" s="24"/>
      <c r="AA128" s="25"/>
      <c r="AB128" s="24"/>
      <c r="AC128" s="24"/>
      <c r="AD128" s="24"/>
      <c r="AE128" s="24"/>
      <c r="AF128" s="24"/>
    </row>
    <row r="129" spans="10:32" ht="15.75" customHeight="1"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5"/>
      <c r="V129" s="24"/>
      <c r="W129" s="24"/>
      <c r="X129" s="24"/>
      <c r="Y129" s="24"/>
      <c r="Z129" s="24"/>
      <c r="AA129" s="25"/>
      <c r="AB129" s="24"/>
      <c r="AC129" s="24"/>
      <c r="AD129" s="24"/>
      <c r="AE129" s="24"/>
      <c r="AF129" s="24"/>
    </row>
    <row r="130" spans="10:32" ht="15.75" customHeight="1"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5"/>
      <c r="V130" s="24"/>
      <c r="W130" s="24"/>
      <c r="X130" s="24"/>
      <c r="Y130" s="24"/>
      <c r="Z130" s="24"/>
      <c r="AA130" s="25"/>
      <c r="AB130" s="24"/>
      <c r="AC130" s="24"/>
      <c r="AD130" s="24"/>
      <c r="AE130" s="24"/>
      <c r="AF130" s="24"/>
    </row>
    <row r="131" spans="10:32" ht="15.75" customHeight="1"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5"/>
      <c r="V131" s="24"/>
      <c r="W131" s="24"/>
      <c r="X131" s="24"/>
      <c r="Y131" s="24"/>
      <c r="Z131" s="24"/>
      <c r="AA131" s="25"/>
      <c r="AB131" s="24"/>
      <c r="AC131" s="24"/>
      <c r="AD131" s="24"/>
      <c r="AE131" s="24"/>
      <c r="AF131" s="24"/>
    </row>
    <row r="132" spans="10:32" ht="15.75" customHeight="1"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5"/>
      <c r="V132" s="24"/>
      <c r="W132" s="24"/>
      <c r="X132" s="24"/>
      <c r="Y132" s="24"/>
      <c r="Z132" s="24"/>
      <c r="AA132" s="25"/>
      <c r="AB132" s="24"/>
      <c r="AC132" s="24"/>
      <c r="AD132" s="24"/>
      <c r="AE132" s="24"/>
      <c r="AF132" s="24"/>
    </row>
    <row r="133" spans="10:32" ht="15.75" customHeight="1"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5"/>
      <c r="V133" s="24"/>
      <c r="W133" s="24"/>
      <c r="X133" s="24"/>
      <c r="Y133" s="24"/>
      <c r="Z133" s="24"/>
      <c r="AA133" s="25"/>
      <c r="AB133" s="24"/>
      <c r="AC133" s="24"/>
      <c r="AD133" s="24"/>
      <c r="AE133" s="24"/>
      <c r="AF133" s="24"/>
    </row>
    <row r="134" spans="10:32" ht="15.75" customHeight="1"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5"/>
      <c r="V134" s="24"/>
      <c r="W134" s="24"/>
      <c r="X134" s="24"/>
      <c r="Y134" s="24"/>
      <c r="Z134" s="24"/>
      <c r="AA134" s="25"/>
      <c r="AB134" s="24"/>
      <c r="AC134" s="24"/>
      <c r="AD134" s="24"/>
      <c r="AE134" s="24"/>
      <c r="AF134" s="24"/>
    </row>
    <row r="135" spans="10:32" ht="15.75" customHeight="1"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5"/>
      <c r="V135" s="24"/>
      <c r="W135" s="24"/>
      <c r="X135" s="24"/>
      <c r="Y135" s="24"/>
      <c r="Z135" s="24"/>
      <c r="AA135" s="25"/>
      <c r="AB135" s="24"/>
      <c r="AC135" s="24"/>
      <c r="AD135" s="24"/>
      <c r="AE135" s="24"/>
      <c r="AF135" s="24"/>
    </row>
    <row r="136" spans="10:32" ht="15.75" customHeight="1"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5"/>
      <c r="V136" s="24"/>
      <c r="W136" s="24"/>
      <c r="X136" s="24"/>
      <c r="Y136" s="24"/>
      <c r="Z136" s="24"/>
      <c r="AA136" s="25"/>
      <c r="AB136" s="24"/>
      <c r="AC136" s="24"/>
      <c r="AD136" s="24"/>
      <c r="AE136" s="24"/>
      <c r="AF136" s="24"/>
    </row>
    <row r="137" spans="10:32" ht="15.75" customHeight="1"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5"/>
      <c r="V137" s="24"/>
      <c r="W137" s="24"/>
      <c r="X137" s="24"/>
      <c r="Y137" s="24"/>
      <c r="Z137" s="24"/>
      <c r="AA137" s="25"/>
      <c r="AB137" s="24"/>
      <c r="AC137" s="24"/>
      <c r="AD137" s="24"/>
      <c r="AE137" s="24"/>
      <c r="AF137" s="24"/>
    </row>
    <row r="138" spans="10:32" ht="15.75" customHeight="1"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5"/>
      <c r="V138" s="24"/>
      <c r="W138" s="24"/>
      <c r="X138" s="24"/>
      <c r="Y138" s="24"/>
      <c r="Z138" s="24"/>
      <c r="AA138" s="25"/>
      <c r="AB138" s="24"/>
      <c r="AC138" s="24"/>
      <c r="AD138" s="24"/>
      <c r="AE138" s="24"/>
      <c r="AF138" s="24"/>
    </row>
    <row r="139" spans="10:32" ht="15.75" customHeight="1"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5"/>
      <c r="V139" s="24"/>
      <c r="W139" s="24"/>
      <c r="X139" s="24"/>
      <c r="Y139" s="24"/>
      <c r="Z139" s="24"/>
      <c r="AA139" s="25"/>
      <c r="AB139" s="24"/>
      <c r="AC139" s="24"/>
      <c r="AD139" s="24"/>
      <c r="AE139" s="24"/>
      <c r="AF139" s="24"/>
    </row>
    <row r="140" spans="10:32" ht="15.75" customHeight="1"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5"/>
      <c r="V140" s="24"/>
      <c r="W140" s="24"/>
      <c r="X140" s="24"/>
      <c r="Y140" s="24"/>
      <c r="Z140" s="24"/>
      <c r="AA140" s="25"/>
      <c r="AB140" s="24"/>
      <c r="AC140" s="24"/>
      <c r="AD140" s="24"/>
      <c r="AE140" s="24"/>
      <c r="AF140" s="24"/>
    </row>
    <row r="141" spans="10:32" ht="15.75" customHeight="1"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5"/>
      <c r="V141" s="24"/>
      <c r="W141" s="24"/>
      <c r="X141" s="24"/>
      <c r="Y141" s="24"/>
      <c r="Z141" s="24"/>
      <c r="AA141" s="25"/>
      <c r="AB141" s="24"/>
      <c r="AC141" s="24"/>
      <c r="AD141" s="24"/>
      <c r="AE141" s="24"/>
      <c r="AF141" s="24"/>
    </row>
    <row r="142" spans="10:32" ht="15.75" customHeight="1"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5"/>
      <c r="V142" s="24"/>
      <c r="W142" s="24"/>
      <c r="X142" s="24"/>
      <c r="Y142" s="24"/>
      <c r="Z142" s="24"/>
      <c r="AA142" s="25"/>
      <c r="AB142" s="24"/>
      <c r="AC142" s="24"/>
      <c r="AD142" s="24"/>
      <c r="AE142" s="24"/>
      <c r="AF142" s="24"/>
    </row>
    <row r="143" spans="10:32" ht="15.75" customHeight="1"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5"/>
      <c r="V143" s="24"/>
      <c r="W143" s="24"/>
      <c r="X143" s="24"/>
      <c r="Y143" s="24"/>
      <c r="Z143" s="24"/>
      <c r="AA143" s="25"/>
      <c r="AB143" s="24"/>
      <c r="AC143" s="24"/>
      <c r="AD143" s="24"/>
      <c r="AE143" s="24"/>
      <c r="AF143" s="24"/>
    </row>
    <row r="144" spans="10:32" ht="15.75" customHeight="1"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5"/>
      <c r="V144" s="24"/>
      <c r="W144" s="24"/>
      <c r="X144" s="24"/>
      <c r="Y144" s="24"/>
      <c r="Z144" s="24"/>
      <c r="AA144" s="25"/>
      <c r="AB144" s="24"/>
      <c r="AC144" s="24"/>
      <c r="AD144" s="24"/>
      <c r="AE144" s="24"/>
      <c r="AF144" s="24"/>
    </row>
    <row r="145" spans="10:32" ht="15.75" customHeight="1"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5"/>
      <c r="V145" s="24"/>
      <c r="W145" s="24"/>
      <c r="X145" s="24"/>
      <c r="Y145" s="24"/>
      <c r="Z145" s="24"/>
      <c r="AA145" s="25"/>
      <c r="AB145" s="24"/>
      <c r="AC145" s="24"/>
      <c r="AD145" s="24"/>
      <c r="AE145" s="24"/>
      <c r="AF145" s="24"/>
    </row>
    <row r="146" spans="10:32" ht="15.75" customHeight="1"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5"/>
      <c r="V146" s="24"/>
      <c r="W146" s="24"/>
      <c r="X146" s="24"/>
      <c r="Y146" s="24"/>
      <c r="Z146" s="24"/>
      <c r="AA146" s="25"/>
      <c r="AB146" s="24"/>
      <c r="AC146" s="24"/>
      <c r="AD146" s="24"/>
      <c r="AE146" s="24"/>
      <c r="AF146" s="24"/>
    </row>
    <row r="147" spans="10:32" ht="15.75" customHeight="1"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5"/>
      <c r="V147" s="24"/>
      <c r="W147" s="24"/>
      <c r="X147" s="24"/>
      <c r="Y147" s="24"/>
      <c r="Z147" s="24"/>
      <c r="AA147" s="25"/>
      <c r="AB147" s="24"/>
      <c r="AC147" s="24"/>
      <c r="AD147" s="24"/>
      <c r="AE147" s="24"/>
      <c r="AF147" s="24"/>
    </row>
    <row r="148" spans="10:32" ht="15.75" customHeight="1"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5"/>
      <c r="V148" s="24"/>
      <c r="W148" s="24"/>
      <c r="X148" s="24"/>
      <c r="Y148" s="24"/>
      <c r="Z148" s="24"/>
      <c r="AA148" s="25"/>
      <c r="AB148" s="24"/>
      <c r="AC148" s="24"/>
      <c r="AD148" s="24"/>
      <c r="AE148" s="24"/>
      <c r="AF148" s="24"/>
    </row>
    <row r="149" spans="10:32" ht="15.75" customHeight="1"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5"/>
      <c r="V149" s="24"/>
      <c r="W149" s="24"/>
      <c r="X149" s="24"/>
      <c r="Y149" s="24"/>
      <c r="Z149" s="24"/>
      <c r="AA149" s="25"/>
      <c r="AB149" s="24"/>
      <c r="AC149" s="24"/>
      <c r="AD149" s="24"/>
      <c r="AE149" s="24"/>
      <c r="AF149" s="24"/>
    </row>
    <row r="150" spans="10:32" ht="15.75" customHeight="1"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5"/>
      <c r="V150" s="24"/>
      <c r="W150" s="24"/>
      <c r="X150" s="24"/>
      <c r="Y150" s="24"/>
      <c r="Z150" s="24"/>
      <c r="AA150" s="25"/>
      <c r="AB150" s="24"/>
      <c r="AC150" s="24"/>
      <c r="AD150" s="24"/>
      <c r="AE150" s="24"/>
      <c r="AF150" s="24"/>
    </row>
    <row r="151" spans="10:32" ht="15.75" customHeight="1"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5"/>
      <c r="V151" s="24"/>
      <c r="W151" s="24"/>
      <c r="X151" s="24"/>
      <c r="Y151" s="24"/>
      <c r="Z151" s="24"/>
      <c r="AA151" s="25"/>
      <c r="AB151" s="24"/>
      <c r="AC151" s="24"/>
      <c r="AD151" s="24"/>
      <c r="AE151" s="24"/>
      <c r="AF151" s="24"/>
    </row>
    <row r="152" spans="10:32" ht="15.75" customHeight="1"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5"/>
      <c r="V152" s="24"/>
      <c r="W152" s="24"/>
      <c r="X152" s="24"/>
      <c r="Y152" s="24"/>
      <c r="Z152" s="24"/>
      <c r="AA152" s="25"/>
      <c r="AB152" s="24"/>
      <c r="AC152" s="24"/>
      <c r="AD152" s="24"/>
      <c r="AE152" s="24"/>
      <c r="AF152" s="24"/>
    </row>
    <row r="153" spans="10:32" ht="15.75" customHeight="1"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5"/>
      <c r="V153" s="24"/>
      <c r="W153" s="24"/>
      <c r="X153" s="24"/>
      <c r="Y153" s="24"/>
      <c r="Z153" s="24"/>
      <c r="AA153" s="25"/>
      <c r="AB153" s="24"/>
      <c r="AC153" s="24"/>
      <c r="AD153" s="24"/>
      <c r="AE153" s="24"/>
      <c r="AF153" s="24"/>
    </row>
    <row r="154" spans="10:32" ht="15.75" customHeight="1"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5"/>
      <c r="V154" s="24"/>
      <c r="W154" s="24"/>
      <c r="X154" s="24"/>
      <c r="Y154" s="24"/>
      <c r="Z154" s="24"/>
      <c r="AA154" s="25"/>
      <c r="AB154" s="24"/>
      <c r="AC154" s="24"/>
      <c r="AD154" s="24"/>
      <c r="AE154" s="24"/>
      <c r="AF154" s="24"/>
    </row>
    <row r="155" spans="10:32" ht="15.75" customHeight="1"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5"/>
      <c r="V155" s="24"/>
      <c r="W155" s="24"/>
      <c r="X155" s="24"/>
      <c r="Y155" s="24"/>
      <c r="Z155" s="24"/>
      <c r="AA155" s="25"/>
      <c r="AB155" s="24"/>
      <c r="AC155" s="24"/>
      <c r="AD155" s="24"/>
      <c r="AE155" s="24"/>
      <c r="AF155" s="24"/>
    </row>
    <row r="156" spans="10:32" ht="15.75" customHeight="1"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5"/>
      <c r="V156" s="24"/>
      <c r="W156" s="24"/>
      <c r="X156" s="24"/>
      <c r="Y156" s="24"/>
      <c r="Z156" s="24"/>
      <c r="AA156" s="25"/>
      <c r="AB156" s="24"/>
      <c r="AC156" s="24"/>
      <c r="AD156" s="24"/>
      <c r="AE156" s="24"/>
      <c r="AF156" s="24"/>
    </row>
    <row r="157" spans="10:32" ht="15.75" customHeight="1"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5"/>
      <c r="V157" s="24"/>
      <c r="W157" s="24"/>
      <c r="X157" s="24"/>
      <c r="Y157" s="24"/>
      <c r="Z157" s="24"/>
      <c r="AA157" s="25"/>
      <c r="AB157" s="24"/>
      <c r="AC157" s="24"/>
      <c r="AD157" s="24"/>
      <c r="AE157" s="24"/>
      <c r="AF157" s="24"/>
    </row>
    <row r="158" spans="10:32" ht="15.75" customHeight="1"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5"/>
      <c r="V158" s="24"/>
      <c r="W158" s="24"/>
      <c r="X158" s="24"/>
      <c r="Y158" s="24"/>
      <c r="Z158" s="24"/>
      <c r="AA158" s="25"/>
      <c r="AB158" s="24"/>
      <c r="AC158" s="24"/>
      <c r="AD158" s="24"/>
      <c r="AE158" s="24"/>
      <c r="AF158" s="24"/>
    </row>
    <row r="159" spans="10:32" ht="15.75" customHeight="1"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5"/>
      <c r="V159" s="24"/>
      <c r="W159" s="24"/>
      <c r="X159" s="24"/>
      <c r="Y159" s="24"/>
      <c r="Z159" s="24"/>
      <c r="AA159" s="25"/>
      <c r="AB159" s="24"/>
      <c r="AC159" s="24"/>
      <c r="AD159" s="24"/>
      <c r="AE159" s="24"/>
      <c r="AF159" s="24"/>
    </row>
    <row r="160" spans="10:32" ht="15.75" customHeight="1"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5"/>
      <c r="V160" s="24"/>
      <c r="W160" s="24"/>
      <c r="X160" s="24"/>
      <c r="Y160" s="24"/>
      <c r="Z160" s="24"/>
      <c r="AA160" s="25"/>
      <c r="AB160" s="24"/>
      <c r="AC160" s="24"/>
      <c r="AD160" s="24"/>
      <c r="AE160" s="24"/>
      <c r="AF160" s="24"/>
    </row>
    <row r="161" spans="10:32" ht="15.75" customHeight="1"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5"/>
      <c r="V161" s="24"/>
      <c r="W161" s="24"/>
      <c r="X161" s="24"/>
      <c r="Y161" s="24"/>
      <c r="Z161" s="24"/>
      <c r="AA161" s="25"/>
      <c r="AB161" s="24"/>
      <c r="AC161" s="24"/>
      <c r="AD161" s="24"/>
      <c r="AE161" s="24"/>
      <c r="AF161" s="24"/>
    </row>
    <row r="162" spans="10:32" ht="15.75" customHeight="1"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5"/>
      <c r="V162" s="24"/>
      <c r="W162" s="24"/>
      <c r="X162" s="24"/>
      <c r="Y162" s="24"/>
      <c r="Z162" s="24"/>
      <c r="AA162" s="25"/>
      <c r="AB162" s="24"/>
      <c r="AC162" s="24"/>
      <c r="AD162" s="24"/>
      <c r="AE162" s="24"/>
      <c r="AF162" s="24"/>
    </row>
    <row r="163" spans="10:32" ht="15.75" customHeight="1"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5"/>
      <c r="V163" s="24"/>
      <c r="W163" s="24"/>
      <c r="X163" s="24"/>
      <c r="Y163" s="24"/>
      <c r="Z163" s="24"/>
      <c r="AA163" s="25"/>
      <c r="AB163" s="24"/>
      <c r="AC163" s="24"/>
      <c r="AD163" s="24"/>
      <c r="AE163" s="24"/>
      <c r="AF163" s="24"/>
    </row>
    <row r="164" spans="10:32" ht="15.75" customHeight="1"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5"/>
      <c r="V164" s="24"/>
      <c r="W164" s="24"/>
      <c r="X164" s="24"/>
      <c r="Y164" s="24"/>
      <c r="Z164" s="24"/>
      <c r="AA164" s="25"/>
      <c r="AB164" s="24"/>
      <c r="AC164" s="24"/>
      <c r="AD164" s="24"/>
      <c r="AE164" s="24"/>
      <c r="AF164" s="24"/>
    </row>
    <row r="165" spans="10:32" ht="15.75" customHeight="1"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5"/>
      <c r="V165" s="24"/>
      <c r="W165" s="24"/>
      <c r="X165" s="24"/>
      <c r="Y165" s="24"/>
      <c r="Z165" s="24"/>
      <c r="AA165" s="25"/>
      <c r="AB165" s="24"/>
      <c r="AC165" s="24"/>
      <c r="AD165" s="24"/>
      <c r="AE165" s="24"/>
      <c r="AF165" s="24"/>
    </row>
    <row r="166" spans="10:32" ht="15.75" customHeight="1"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5"/>
      <c r="V166" s="24"/>
      <c r="W166" s="24"/>
      <c r="X166" s="24"/>
      <c r="Y166" s="24"/>
      <c r="Z166" s="24"/>
      <c r="AA166" s="25"/>
      <c r="AB166" s="24"/>
      <c r="AC166" s="24"/>
      <c r="AD166" s="24"/>
      <c r="AE166" s="24"/>
      <c r="AF166" s="24"/>
    </row>
    <row r="167" spans="10:32" ht="15.75" customHeight="1"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  <c r="V167" s="24"/>
      <c r="W167" s="24"/>
      <c r="X167" s="24"/>
      <c r="Y167" s="24"/>
      <c r="Z167" s="24"/>
      <c r="AA167" s="25"/>
      <c r="AB167" s="24"/>
      <c r="AC167" s="24"/>
      <c r="AD167" s="24"/>
      <c r="AE167" s="24"/>
      <c r="AF167" s="24"/>
    </row>
    <row r="168" spans="10:32" ht="15.75" customHeight="1"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5"/>
      <c r="V168" s="24"/>
      <c r="W168" s="24"/>
      <c r="X168" s="24"/>
      <c r="Y168" s="24"/>
      <c r="Z168" s="24"/>
      <c r="AA168" s="25"/>
      <c r="AB168" s="24"/>
      <c r="AC168" s="24"/>
      <c r="AD168" s="24"/>
      <c r="AE168" s="24"/>
      <c r="AF168" s="24"/>
    </row>
    <row r="169" spans="10:32" ht="15.75" customHeight="1"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5"/>
      <c r="V169" s="24"/>
      <c r="W169" s="24"/>
      <c r="X169" s="24"/>
      <c r="Y169" s="24"/>
      <c r="Z169" s="24"/>
      <c r="AA169" s="25"/>
      <c r="AB169" s="24"/>
      <c r="AC169" s="24"/>
      <c r="AD169" s="24"/>
      <c r="AE169" s="24"/>
      <c r="AF169" s="24"/>
    </row>
    <row r="170" spans="10:32" ht="15.75" customHeight="1"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5"/>
      <c r="V170" s="24"/>
      <c r="W170" s="24"/>
      <c r="X170" s="24"/>
      <c r="Y170" s="24"/>
      <c r="Z170" s="24"/>
      <c r="AA170" s="25"/>
      <c r="AB170" s="24"/>
      <c r="AC170" s="24"/>
      <c r="AD170" s="24"/>
      <c r="AE170" s="24"/>
      <c r="AF170" s="24"/>
    </row>
    <row r="171" spans="10:32" ht="15.75" customHeight="1"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5"/>
      <c r="V171" s="24"/>
      <c r="W171" s="24"/>
      <c r="X171" s="24"/>
      <c r="Y171" s="24"/>
      <c r="Z171" s="24"/>
      <c r="AA171" s="25"/>
      <c r="AB171" s="24"/>
      <c r="AC171" s="24"/>
      <c r="AD171" s="24"/>
      <c r="AE171" s="24"/>
      <c r="AF171" s="24"/>
    </row>
    <row r="172" spans="10:32" ht="15.75" customHeight="1"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5"/>
      <c r="V172" s="24"/>
      <c r="W172" s="24"/>
      <c r="X172" s="24"/>
      <c r="Y172" s="24"/>
      <c r="Z172" s="24"/>
      <c r="AA172" s="25"/>
      <c r="AB172" s="24"/>
      <c r="AC172" s="24"/>
      <c r="AD172" s="24"/>
      <c r="AE172" s="24"/>
      <c r="AF172" s="24"/>
    </row>
    <row r="173" spans="10:32" ht="15.75" customHeight="1"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5"/>
      <c r="V173" s="24"/>
      <c r="W173" s="24"/>
      <c r="X173" s="24"/>
      <c r="Y173" s="24"/>
      <c r="Z173" s="24"/>
      <c r="AA173" s="25"/>
      <c r="AB173" s="24"/>
      <c r="AC173" s="24"/>
      <c r="AD173" s="24"/>
      <c r="AE173" s="24"/>
      <c r="AF173" s="24"/>
    </row>
    <row r="174" spans="10:32" ht="15.75" customHeight="1"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5"/>
      <c r="V174" s="24"/>
      <c r="W174" s="24"/>
      <c r="X174" s="24"/>
      <c r="Y174" s="24"/>
      <c r="Z174" s="24"/>
      <c r="AA174" s="25"/>
      <c r="AB174" s="24"/>
      <c r="AC174" s="24"/>
      <c r="AD174" s="24"/>
      <c r="AE174" s="24"/>
      <c r="AF174" s="24"/>
    </row>
    <row r="175" spans="10:32" ht="15.75" customHeight="1"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5"/>
      <c r="V175" s="24"/>
      <c r="W175" s="24"/>
      <c r="X175" s="24"/>
      <c r="Y175" s="24"/>
      <c r="Z175" s="24"/>
      <c r="AA175" s="25"/>
      <c r="AB175" s="24"/>
      <c r="AC175" s="24"/>
      <c r="AD175" s="24"/>
      <c r="AE175" s="24"/>
      <c r="AF175" s="24"/>
    </row>
    <row r="176" spans="10:32" ht="15.75" customHeight="1"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5"/>
      <c r="V176" s="24"/>
      <c r="W176" s="24"/>
      <c r="X176" s="24"/>
      <c r="Y176" s="24"/>
      <c r="Z176" s="24"/>
      <c r="AA176" s="25"/>
      <c r="AB176" s="24"/>
      <c r="AC176" s="24"/>
      <c r="AD176" s="24"/>
      <c r="AE176" s="24"/>
      <c r="AF176" s="24"/>
    </row>
    <row r="177" spans="10:32" ht="15.75" customHeight="1"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5"/>
      <c r="V177" s="24"/>
      <c r="W177" s="24"/>
      <c r="X177" s="24"/>
      <c r="Y177" s="24"/>
      <c r="Z177" s="24"/>
      <c r="AA177" s="25"/>
      <c r="AB177" s="24"/>
      <c r="AC177" s="24"/>
      <c r="AD177" s="24"/>
      <c r="AE177" s="24"/>
      <c r="AF177" s="24"/>
    </row>
    <row r="178" spans="10:32" ht="15.75" customHeight="1"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5"/>
      <c r="V178" s="24"/>
      <c r="W178" s="24"/>
      <c r="X178" s="24"/>
      <c r="Y178" s="24"/>
      <c r="Z178" s="24"/>
      <c r="AA178" s="25"/>
      <c r="AB178" s="24"/>
      <c r="AC178" s="24"/>
      <c r="AD178" s="24"/>
      <c r="AE178" s="24"/>
      <c r="AF178" s="24"/>
    </row>
    <row r="179" spans="10:32" ht="15.75" customHeight="1"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5"/>
      <c r="V179" s="24"/>
      <c r="W179" s="24"/>
      <c r="X179" s="24"/>
      <c r="Y179" s="24"/>
      <c r="Z179" s="24"/>
      <c r="AA179" s="25"/>
      <c r="AB179" s="24"/>
      <c r="AC179" s="24"/>
      <c r="AD179" s="24"/>
      <c r="AE179" s="24"/>
      <c r="AF179" s="24"/>
    </row>
    <row r="180" spans="10:32" ht="15.75" customHeight="1"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5"/>
      <c r="V180" s="24"/>
      <c r="W180" s="24"/>
      <c r="X180" s="24"/>
      <c r="Y180" s="24"/>
      <c r="Z180" s="24"/>
      <c r="AA180" s="25"/>
      <c r="AB180" s="24"/>
      <c r="AC180" s="24"/>
      <c r="AD180" s="24"/>
      <c r="AE180" s="24"/>
      <c r="AF180" s="24"/>
    </row>
    <row r="181" spans="10:32" ht="15.75" customHeight="1"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5"/>
      <c r="V181" s="24"/>
      <c r="W181" s="24"/>
      <c r="X181" s="24"/>
      <c r="Y181" s="24"/>
      <c r="Z181" s="24"/>
      <c r="AA181" s="25"/>
      <c r="AB181" s="24"/>
      <c r="AC181" s="24"/>
      <c r="AD181" s="24"/>
      <c r="AE181" s="24"/>
      <c r="AF181" s="24"/>
    </row>
    <row r="182" spans="10:32" ht="15.75" customHeight="1"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5"/>
      <c r="V182" s="24"/>
      <c r="W182" s="24"/>
      <c r="X182" s="24"/>
      <c r="Y182" s="24"/>
      <c r="Z182" s="24"/>
      <c r="AA182" s="25"/>
      <c r="AB182" s="24"/>
      <c r="AC182" s="24"/>
      <c r="AD182" s="24"/>
      <c r="AE182" s="24"/>
      <c r="AF182" s="24"/>
    </row>
    <row r="183" spans="10:32" ht="15.75" customHeight="1"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5"/>
      <c r="V183" s="24"/>
      <c r="W183" s="24"/>
      <c r="X183" s="24"/>
      <c r="Y183" s="24"/>
      <c r="Z183" s="24"/>
      <c r="AA183" s="25"/>
      <c r="AB183" s="24"/>
      <c r="AC183" s="24"/>
      <c r="AD183" s="24"/>
      <c r="AE183" s="24"/>
      <c r="AF183" s="24"/>
    </row>
    <row r="184" spans="10:32" ht="15.75" customHeight="1"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5"/>
      <c r="V184" s="24"/>
      <c r="W184" s="24"/>
      <c r="X184" s="24"/>
      <c r="Y184" s="24"/>
      <c r="Z184" s="24"/>
      <c r="AA184" s="25"/>
      <c r="AB184" s="24"/>
      <c r="AC184" s="24"/>
      <c r="AD184" s="24"/>
      <c r="AE184" s="24"/>
      <c r="AF184" s="24"/>
    </row>
    <row r="185" spans="10:32" ht="15.75" customHeight="1"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5"/>
      <c r="V185" s="24"/>
      <c r="W185" s="24"/>
      <c r="X185" s="24"/>
      <c r="Y185" s="24"/>
      <c r="Z185" s="24"/>
      <c r="AA185" s="25"/>
      <c r="AB185" s="24"/>
      <c r="AC185" s="24"/>
      <c r="AD185" s="24"/>
      <c r="AE185" s="24"/>
      <c r="AF185" s="24"/>
    </row>
    <row r="186" spans="10:32" ht="15.75" customHeight="1"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5"/>
      <c r="V186" s="24"/>
      <c r="W186" s="24"/>
      <c r="X186" s="24"/>
      <c r="Y186" s="24"/>
      <c r="Z186" s="24"/>
      <c r="AA186" s="25"/>
      <c r="AB186" s="24"/>
      <c r="AC186" s="24"/>
      <c r="AD186" s="24"/>
      <c r="AE186" s="24"/>
      <c r="AF186" s="24"/>
    </row>
    <row r="187" spans="10:32" ht="15.75" customHeight="1"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5"/>
      <c r="V187" s="24"/>
      <c r="W187" s="24"/>
      <c r="X187" s="24"/>
      <c r="Y187" s="24"/>
      <c r="Z187" s="24"/>
      <c r="AA187" s="25"/>
      <c r="AB187" s="24"/>
      <c r="AC187" s="24"/>
      <c r="AD187" s="24"/>
      <c r="AE187" s="24"/>
      <c r="AF187" s="24"/>
    </row>
    <row r="188" spans="10:32" ht="15.75" customHeight="1"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5"/>
      <c r="V188" s="24"/>
      <c r="W188" s="24"/>
      <c r="X188" s="24"/>
      <c r="Y188" s="24"/>
      <c r="Z188" s="24"/>
      <c r="AA188" s="25"/>
      <c r="AB188" s="24"/>
      <c r="AC188" s="24"/>
      <c r="AD188" s="24"/>
      <c r="AE188" s="24"/>
      <c r="AF188" s="24"/>
    </row>
    <row r="189" spans="10:32" ht="15.75" customHeight="1"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5"/>
      <c r="V189" s="24"/>
      <c r="W189" s="24"/>
      <c r="X189" s="24"/>
      <c r="Y189" s="24"/>
      <c r="Z189" s="24"/>
      <c r="AA189" s="25"/>
      <c r="AB189" s="24"/>
      <c r="AC189" s="24"/>
      <c r="AD189" s="24"/>
      <c r="AE189" s="24"/>
      <c r="AF189" s="24"/>
    </row>
    <row r="190" spans="10:32" ht="15.75" customHeight="1"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5"/>
      <c r="V190" s="24"/>
      <c r="W190" s="24"/>
      <c r="X190" s="24"/>
      <c r="Y190" s="24"/>
      <c r="Z190" s="24"/>
      <c r="AA190" s="25"/>
      <c r="AB190" s="24"/>
      <c r="AC190" s="24"/>
      <c r="AD190" s="24"/>
      <c r="AE190" s="24"/>
      <c r="AF190" s="24"/>
    </row>
    <row r="191" spans="10:32" ht="15.75" customHeight="1"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5"/>
      <c r="V191" s="24"/>
      <c r="W191" s="24"/>
      <c r="X191" s="24"/>
      <c r="Y191" s="24"/>
      <c r="Z191" s="24"/>
      <c r="AA191" s="25"/>
      <c r="AB191" s="24"/>
      <c r="AC191" s="24"/>
      <c r="AD191" s="24"/>
      <c r="AE191" s="24"/>
      <c r="AF191" s="24"/>
    </row>
    <row r="192" spans="10:32" ht="15.75" customHeight="1"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5"/>
      <c r="V192" s="24"/>
      <c r="W192" s="24"/>
      <c r="X192" s="24"/>
      <c r="Y192" s="24"/>
      <c r="Z192" s="24"/>
      <c r="AA192" s="25"/>
      <c r="AB192" s="24"/>
      <c r="AC192" s="24"/>
      <c r="AD192" s="24"/>
      <c r="AE192" s="24"/>
      <c r="AF192" s="24"/>
    </row>
    <row r="193" spans="10:32" ht="15.75" customHeight="1"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5"/>
      <c r="V193" s="24"/>
      <c r="W193" s="24"/>
      <c r="X193" s="24"/>
      <c r="Y193" s="24"/>
      <c r="Z193" s="24"/>
      <c r="AA193" s="25"/>
      <c r="AB193" s="24"/>
      <c r="AC193" s="24"/>
      <c r="AD193" s="24"/>
      <c r="AE193" s="24"/>
      <c r="AF193" s="24"/>
    </row>
    <row r="194" spans="10:32" ht="15.75" customHeight="1"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5"/>
      <c r="V194" s="24"/>
      <c r="W194" s="24"/>
      <c r="X194" s="24"/>
      <c r="Y194" s="24"/>
      <c r="Z194" s="24"/>
      <c r="AA194" s="25"/>
      <c r="AB194" s="24"/>
      <c r="AC194" s="24"/>
      <c r="AD194" s="24"/>
      <c r="AE194" s="24"/>
      <c r="AF194" s="24"/>
    </row>
    <row r="195" spans="10:32" ht="15.75" customHeight="1"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5"/>
      <c r="V195" s="24"/>
      <c r="W195" s="24"/>
      <c r="X195" s="24"/>
      <c r="Y195" s="24"/>
      <c r="Z195" s="24"/>
      <c r="AA195" s="25"/>
      <c r="AB195" s="24"/>
      <c r="AC195" s="24"/>
      <c r="AD195" s="24"/>
      <c r="AE195" s="24"/>
      <c r="AF195" s="24"/>
    </row>
    <row r="196" spans="10:32" ht="15.75" customHeight="1"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5"/>
      <c r="V196" s="24"/>
      <c r="W196" s="24"/>
      <c r="X196" s="24"/>
      <c r="Y196" s="24"/>
      <c r="Z196" s="24"/>
      <c r="AA196" s="25"/>
      <c r="AB196" s="24"/>
      <c r="AC196" s="24"/>
      <c r="AD196" s="24"/>
      <c r="AE196" s="24"/>
      <c r="AF196" s="24"/>
    </row>
    <row r="197" spans="10:32" ht="15.75" customHeight="1"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5"/>
      <c r="V197" s="24"/>
      <c r="W197" s="24"/>
      <c r="X197" s="24"/>
      <c r="Y197" s="24"/>
      <c r="Z197" s="24"/>
      <c r="AA197" s="25"/>
      <c r="AB197" s="24"/>
      <c r="AC197" s="24"/>
      <c r="AD197" s="24"/>
      <c r="AE197" s="24"/>
      <c r="AF197" s="24"/>
    </row>
    <row r="198" spans="10:32" ht="15.75" customHeight="1"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5"/>
      <c r="V198" s="24"/>
      <c r="W198" s="24"/>
      <c r="X198" s="24"/>
      <c r="Y198" s="24"/>
      <c r="Z198" s="24"/>
      <c r="AA198" s="25"/>
      <c r="AB198" s="24"/>
      <c r="AC198" s="24"/>
      <c r="AD198" s="24"/>
      <c r="AE198" s="24"/>
      <c r="AF198" s="24"/>
    </row>
    <row r="199" spans="10:32" ht="15.75" customHeight="1"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5"/>
      <c r="V199" s="24"/>
      <c r="W199" s="24"/>
      <c r="X199" s="24"/>
      <c r="Y199" s="24"/>
      <c r="Z199" s="24"/>
      <c r="AA199" s="25"/>
      <c r="AB199" s="24"/>
      <c r="AC199" s="24"/>
      <c r="AD199" s="24"/>
      <c r="AE199" s="24"/>
      <c r="AF199" s="24"/>
    </row>
    <row r="200" spans="10:32" ht="15.75" customHeight="1"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5"/>
      <c r="V200" s="24"/>
      <c r="W200" s="24"/>
      <c r="X200" s="24"/>
      <c r="Y200" s="24"/>
      <c r="Z200" s="24"/>
      <c r="AA200" s="25"/>
      <c r="AB200" s="24"/>
      <c r="AC200" s="24"/>
      <c r="AD200" s="24"/>
      <c r="AE200" s="24"/>
      <c r="AF200" s="24"/>
    </row>
    <row r="201" spans="10:32" ht="15.75" customHeight="1"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5"/>
      <c r="V201" s="24"/>
      <c r="W201" s="24"/>
      <c r="X201" s="24"/>
      <c r="Y201" s="24"/>
      <c r="Z201" s="24"/>
      <c r="AA201" s="25"/>
      <c r="AB201" s="24"/>
      <c r="AC201" s="24"/>
      <c r="AD201" s="24"/>
      <c r="AE201" s="24"/>
      <c r="AF201" s="24"/>
    </row>
    <row r="202" spans="10:32" ht="15.75" customHeight="1"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5"/>
      <c r="V202" s="24"/>
      <c r="W202" s="24"/>
      <c r="X202" s="24"/>
      <c r="Y202" s="24"/>
      <c r="Z202" s="24"/>
      <c r="AA202" s="25"/>
      <c r="AB202" s="24"/>
      <c r="AC202" s="24"/>
      <c r="AD202" s="24"/>
      <c r="AE202" s="24"/>
      <c r="AF202" s="24"/>
    </row>
    <row r="203" spans="10:32" ht="15.75" customHeight="1"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5"/>
      <c r="V203" s="24"/>
      <c r="W203" s="24"/>
      <c r="X203" s="24"/>
      <c r="Y203" s="24"/>
      <c r="Z203" s="24"/>
      <c r="AA203" s="25"/>
      <c r="AB203" s="24"/>
      <c r="AC203" s="24"/>
      <c r="AD203" s="24"/>
      <c r="AE203" s="24"/>
      <c r="AF203" s="24"/>
    </row>
    <row r="204" spans="10:32" ht="15.75" customHeight="1"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5"/>
      <c r="V204" s="24"/>
      <c r="W204" s="24"/>
      <c r="X204" s="24"/>
      <c r="Y204" s="24"/>
      <c r="Z204" s="24"/>
      <c r="AA204" s="25"/>
      <c r="AB204" s="24"/>
      <c r="AC204" s="24"/>
      <c r="AD204" s="24"/>
      <c r="AE204" s="24"/>
      <c r="AF204" s="24"/>
    </row>
    <row r="205" spans="10:32" ht="15.75" customHeight="1"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5"/>
      <c r="V205" s="24"/>
      <c r="W205" s="24"/>
      <c r="X205" s="24"/>
      <c r="Y205" s="24"/>
      <c r="Z205" s="24"/>
      <c r="AA205" s="25"/>
      <c r="AB205" s="24"/>
      <c r="AC205" s="24"/>
      <c r="AD205" s="24"/>
      <c r="AE205" s="24"/>
      <c r="AF205" s="24"/>
    </row>
    <row r="206" spans="10:32" ht="15.75" customHeight="1"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5"/>
      <c r="V206" s="24"/>
      <c r="W206" s="24"/>
      <c r="X206" s="24"/>
      <c r="Y206" s="24"/>
      <c r="Z206" s="24"/>
      <c r="AA206" s="25"/>
      <c r="AB206" s="24"/>
      <c r="AC206" s="24"/>
      <c r="AD206" s="24"/>
      <c r="AE206" s="24"/>
      <c r="AF206" s="24"/>
    </row>
    <row r="207" spans="10:32" ht="15.75" customHeight="1"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5"/>
      <c r="V207" s="24"/>
      <c r="W207" s="24"/>
      <c r="X207" s="24"/>
      <c r="Y207" s="24"/>
      <c r="Z207" s="24"/>
      <c r="AA207" s="25"/>
      <c r="AB207" s="24"/>
      <c r="AC207" s="24"/>
      <c r="AD207" s="24"/>
      <c r="AE207" s="24"/>
      <c r="AF207" s="24"/>
    </row>
    <row r="208" spans="10:32" ht="15.75" customHeight="1"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5"/>
      <c r="V208" s="24"/>
      <c r="W208" s="24"/>
      <c r="X208" s="24"/>
      <c r="Y208" s="24"/>
      <c r="Z208" s="24"/>
      <c r="AA208" s="25"/>
      <c r="AB208" s="24"/>
      <c r="AC208" s="24"/>
      <c r="AD208" s="24"/>
      <c r="AE208" s="24"/>
      <c r="AF208" s="24"/>
    </row>
    <row r="209" spans="10:32" ht="15.75" customHeight="1"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5"/>
      <c r="V209" s="24"/>
      <c r="W209" s="24"/>
      <c r="X209" s="24"/>
      <c r="Y209" s="24"/>
      <c r="Z209" s="24"/>
      <c r="AA209" s="25"/>
      <c r="AB209" s="24"/>
      <c r="AC209" s="24"/>
      <c r="AD209" s="24"/>
      <c r="AE209" s="24"/>
      <c r="AF209" s="24"/>
    </row>
    <row r="210" spans="10:32" ht="15.75" customHeight="1"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5"/>
      <c r="V210" s="24"/>
      <c r="W210" s="24"/>
      <c r="X210" s="24"/>
      <c r="Y210" s="24"/>
      <c r="Z210" s="24"/>
      <c r="AA210" s="25"/>
      <c r="AB210" s="24"/>
      <c r="AC210" s="24"/>
      <c r="AD210" s="24"/>
      <c r="AE210" s="24"/>
      <c r="AF210" s="24"/>
    </row>
    <row r="211" spans="10:32" ht="15.75" customHeight="1"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5"/>
      <c r="V211" s="24"/>
      <c r="W211" s="24"/>
      <c r="X211" s="24"/>
      <c r="Y211" s="24"/>
      <c r="Z211" s="24"/>
      <c r="AA211" s="25"/>
      <c r="AB211" s="24"/>
      <c r="AC211" s="24"/>
      <c r="AD211" s="24"/>
      <c r="AE211" s="24"/>
      <c r="AF211" s="24"/>
    </row>
    <row r="212" spans="10:32" ht="15.75" customHeight="1"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5"/>
      <c r="V212" s="24"/>
      <c r="W212" s="24"/>
      <c r="X212" s="24"/>
      <c r="Y212" s="24"/>
      <c r="Z212" s="24"/>
      <c r="AA212" s="25"/>
      <c r="AB212" s="24"/>
      <c r="AC212" s="24"/>
      <c r="AD212" s="24"/>
      <c r="AE212" s="24"/>
      <c r="AF212" s="24"/>
    </row>
    <row r="213" spans="10:32" ht="15.75" customHeight="1"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5"/>
      <c r="V213" s="24"/>
      <c r="W213" s="24"/>
      <c r="X213" s="24"/>
      <c r="Y213" s="24"/>
      <c r="Z213" s="24"/>
      <c r="AA213" s="25"/>
      <c r="AB213" s="24"/>
      <c r="AC213" s="24"/>
      <c r="AD213" s="24"/>
      <c r="AE213" s="24"/>
      <c r="AF213" s="24"/>
    </row>
    <row r="214" spans="10:32" ht="15.75" customHeight="1"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5"/>
      <c r="V214" s="24"/>
      <c r="W214" s="24"/>
      <c r="X214" s="24"/>
      <c r="Y214" s="24"/>
      <c r="Z214" s="24"/>
      <c r="AA214" s="25"/>
      <c r="AB214" s="24"/>
      <c r="AC214" s="24"/>
      <c r="AD214" s="24"/>
      <c r="AE214" s="24"/>
      <c r="AF214" s="24"/>
    </row>
    <row r="215" spans="10:32" ht="15.75" customHeight="1"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5"/>
      <c r="V215" s="24"/>
      <c r="W215" s="24"/>
      <c r="X215" s="24"/>
      <c r="Y215" s="24"/>
      <c r="Z215" s="24"/>
      <c r="AA215" s="25"/>
      <c r="AB215" s="24"/>
      <c r="AC215" s="24"/>
      <c r="AD215" s="24"/>
      <c r="AE215" s="24"/>
      <c r="AF215" s="24"/>
    </row>
    <row r="216" spans="10:32" ht="15.75" customHeight="1"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5"/>
      <c r="V216" s="24"/>
      <c r="W216" s="24"/>
      <c r="X216" s="24"/>
      <c r="Y216" s="24"/>
      <c r="Z216" s="24"/>
      <c r="AA216" s="25"/>
      <c r="AB216" s="24"/>
      <c r="AC216" s="24"/>
      <c r="AD216" s="24"/>
      <c r="AE216" s="24"/>
      <c r="AF216" s="24"/>
    </row>
    <row r="217" spans="10:32" ht="15.75" customHeight="1"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5"/>
      <c r="V217" s="24"/>
      <c r="W217" s="24"/>
      <c r="X217" s="24"/>
      <c r="Y217" s="24"/>
      <c r="Z217" s="24"/>
      <c r="AA217" s="25"/>
      <c r="AB217" s="24"/>
      <c r="AC217" s="24"/>
      <c r="AD217" s="24"/>
      <c r="AE217" s="24"/>
      <c r="AF217" s="24"/>
    </row>
    <row r="218" spans="10:32" ht="15.75" customHeight="1"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5"/>
      <c r="V218" s="24"/>
      <c r="W218" s="24"/>
      <c r="X218" s="24"/>
      <c r="Y218" s="24"/>
      <c r="Z218" s="24"/>
      <c r="AA218" s="25"/>
      <c r="AB218" s="24"/>
      <c r="AC218" s="24"/>
      <c r="AD218" s="24"/>
      <c r="AE218" s="24"/>
      <c r="AF218" s="24"/>
    </row>
    <row r="219" spans="10:32" ht="15.75" customHeight="1"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5"/>
      <c r="V219" s="24"/>
      <c r="W219" s="24"/>
      <c r="X219" s="24"/>
      <c r="Y219" s="24"/>
      <c r="Z219" s="24"/>
      <c r="AA219" s="25"/>
      <c r="AB219" s="24"/>
      <c r="AC219" s="24"/>
      <c r="AD219" s="24"/>
      <c r="AE219" s="24"/>
      <c r="AF219" s="24"/>
    </row>
    <row r="220" spans="10:32" ht="15.75" customHeight="1"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5"/>
      <c r="V220" s="24"/>
      <c r="W220" s="24"/>
      <c r="X220" s="24"/>
      <c r="Y220" s="24"/>
      <c r="Z220" s="24"/>
      <c r="AA220" s="25"/>
      <c r="AB220" s="24"/>
      <c r="AC220" s="24"/>
      <c r="AD220" s="24"/>
      <c r="AE220" s="24"/>
      <c r="AF220" s="24"/>
    </row>
    <row r="221" spans="10:32" ht="15.75" customHeight="1"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5"/>
      <c r="V221" s="24"/>
      <c r="W221" s="24"/>
      <c r="X221" s="24"/>
      <c r="Y221" s="24"/>
      <c r="Z221" s="24"/>
      <c r="AA221" s="25"/>
      <c r="AB221" s="24"/>
      <c r="AC221" s="24"/>
      <c r="AD221" s="24"/>
      <c r="AE221" s="24"/>
      <c r="AF221" s="24"/>
    </row>
    <row r="222" spans="10:32" ht="15.75" customHeight="1"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5"/>
      <c r="V222" s="24"/>
      <c r="W222" s="24"/>
      <c r="X222" s="24"/>
      <c r="Y222" s="24"/>
      <c r="Z222" s="24"/>
      <c r="AA222" s="25"/>
      <c r="AB222" s="24"/>
      <c r="AC222" s="24"/>
      <c r="AD222" s="24"/>
      <c r="AE222" s="24"/>
      <c r="AF222" s="24"/>
    </row>
    <row r="223" spans="10:32" ht="15.75" customHeight="1"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5"/>
      <c r="V223" s="24"/>
      <c r="W223" s="24"/>
      <c r="X223" s="24"/>
      <c r="Y223" s="24"/>
      <c r="Z223" s="24"/>
      <c r="AA223" s="25"/>
      <c r="AB223" s="24"/>
      <c r="AC223" s="24"/>
      <c r="AD223" s="24"/>
      <c r="AE223" s="24"/>
      <c r="AF223" s="24"/>
    </row>
    <row r="224" spans="10:32" ht="15.75" customHeight="1"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5"/>
      <c r="V224" s="24"/>
      <c r="W224" s="24"/>
      <c r="X224" s="24"/>
      <c r="Y224" s="24"/>
      <c r="Z224" s="24"/>
      <c r="AA224" s="25"/>
      <c r="AB224" s="24"/>
      <c r="AC224" s="24"/>
      <c r="AD224" s="24"/>
      <c r="AE224" s="24"/>
      <c r="AF224" s="24"/>
    </row>
    <row r="225" spans="10:32" ht="15.75" customHeight="1"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5"/>
      <c r="V225" s="24"/>
      <c r="W225" s="24"/>
      <c r="X225" s="24"/>
      <c r="Y225" s="24"/>
      <c r="Z225" s="24"/>
      <c r="AA225" s="25"/>
      <c r="AB225" s="24"/>
      <c r="AC225" s="24"/>
      <c r="AD225" s="24"/>
      <c r="AE225" s="24"/>
      <c r="AF225" s="24"/>
    </row>
    <row r="226" spans="10:32" ht="15.75" customHeight="1"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5"/>
      <c r="V226" s="24"/>
      <c r="W226" s="24"/>
      <c r="X226" s="24"/>
      <c r="Y226" s="24"/>
      <c r="Z226" s="24"/>
      <c r="AA226" s="25"/>
      <c r="AB226" s="24"/>
      <c r="AC226" s="24"/>
      <c r="AD226" s="24"/>
      <c r="AE226" s="24"/>
      <c r="AF226" s="24"/>
    </row>
    <row r="227" spans="10:32" ht="15.75" customHeight="1"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5"/>
      <c r="V227" s="24"/>
      <c r="W227" s="24"/>
      <c r="X227" s="24"/>
      <c r="Y227" s="24"/>
      <c r="Z227" s="24"/>
      <c r="AA227" s="25"/>
      <c r="AB227" s="24"/>
      <c r="AC227" s="24"/>
      <c r="AD227" s="24"/>
      <c r="AE227" s="24"/>
      <c r="AF227" s="24"/>
    </row>
    <row r="228" spans="10:32" ht="15.75" customHeight="1"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5"/>
      <c r="V228" s="24"/>
      <c r="W228" s="24"/>
      <c r="X228" s="24"/>
      <c r="Y228" s="24"/>
      <c r="Z228" s="24"/>
      <c r="AA228" s="25"/>
      <c r="AB228" s="24"/>
      <c r="AC228" s="24"/>
      <c r="AD228" s="24"/>
      <c r="AE228" s="24"/>
      <c r="AF228" s="24"/>
    </row>
    <row r="229" spans="10:32" ht="15.75" customHeight="1"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5"/>
      <c r="V229" s="24"/>
      <c r="W229" s="24"/>
      <c r="X229" s="24"/>
      <c r="Y229" s="24"/>
      <c r="Z229" s="24"/>
      <c r="AA229" s="25"/>
      <c r="AB229" s="24"/>
      <c r="AC229" s="24"/>
      <c r="AD229" s="24"/>
      <c r="AE229" s="24"/>
      <c r="AF229" s="24"/>
    </row>
    <row r="230" spans="10:32" ht="15.75" customHeight="1"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5"/>
      <c r="V230" s="24"/>
      <c r="W230" s="24"/>
      <c r="X230" s="24"/>
      <c r="Y230" s="24"/>
      <c r="Z230" s="24"/>
      <c r="AA230" s="25"/>
      <c r="AB230" s="24"/>
      <c r="AC230" s="24"/>
      <c r="AD230" s="24"/>
      <c r="AE230" s="24"/>
      <c r="AF230" s="24"/>
    </row>
    <row r="231" spans="10:32" ht="15.75" customHeight="1"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5"/>
      <c r="V231" s="24"/>
      <c r="W231" s="24"/>
      <c r="X231" s="24"/>
      <c r="Y231" s="24"/>
      <c r="Z231" s="24"/>
      <c r="AA231" s="25"/>
      <c r="AB231" s="24"/>
      <c r="AC231" s="24"/>
      <c r="AD231" s="24"/>
      <c r="AE231" s="24"/>
      <c r="AF231" s="24"/>
    </row>
    <row r="232" spans="10:32" ht="15.75" customHeight="1"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5"/>
      <c r="V232" s="24"/>
      <c r="W232" s="24"/>
      <c r="X232" s="24"/>
      <c r="Y232" s="24"/>
      <c r="Z232" s="24"/>
      <c r="AA232" s="25"/>
      <c r="AB232" s="24"/>
      <c r="AC232" s="24"/>
      <c r="AD232" s="24"/>
      <c r="AE232" s="24"/>
      <c r="AF232" s="24"/>
    </row>
    <row r="233" spans="10:32" ht="15.75" customHeight="1"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5"/>
      <c r="V233" s="24"/>
      <c r="W233" s="24"/>
      <c r="X233" s="24"/>
      <c r="Y233" s="24"/>
      <c r="Z233" s="24"/>
      <c r="AA233" s="25"/>
      <c r="AB233" s="24"/>
      <c r="AC233" s="24"/>
      <c r="AD233" s="24"/>
      <c r="AE233" s="24"/>
      <c r="AF233" s="24"/>
    </row>
    <row r="234" spans="10:32" ht="15.75" customHeight="1"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5"/>
      <c r="V234" s="24"/>
      <c r="W234" s="24"/>
      <c r="X234" s="24"/>
      <c r="Y234" s="24"/>
      <c r="Z234" s="24"/>
      <c r="AA234" s="25"/>
      <c r="AB234" s="24"/>
      <c r="AC234" s="24"/>
      <c r="AD234" s="24"/>
      <c r="AE234" s="24"/>
      <c r="AF234" s="24"/>
    </row>
    <row r="235" spans="10:32" ht="15.75" customHeight="1"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5"/>
      <c r="V235" s="24"/>
      <c r="W235" s="24"/>
      <c r="X235" s="24"/>
      <c r="Y235" s="24"/>
      <c r="Z235" s="24"/>
      <c r="AA235" s="25"/>
      <c r="AB235" s="24"/>
      <c r="AC235" s="24"/>
      <c r="AD235" s="24"/>
      <c r="AE235" s="24"/>
      <c r="AF235" s="24"/>
    </row>
    <row r="236" spans="10:32" ht="15.75" customHeight="1"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5"/>
      <c r="V236" s="24"/>
      <c r="W236" s="24"/>
      <c r="X236" s="24"/>
      <c r="Y236" s="24"/>
      <c r="Z236" s="24"/>
      <c r="AA236" s="25"/>
      <c r="AB236" s="24"/>
      <c r="AC236" s="24"/>
      <c r="AD236" s="24"/>
      <c r="AE236" s="24"/>
      <c r="AF236" s="24"/>
    </row>
    <row r="237" spans="10:32" ht="15.75" customHeight="1"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5"/>
      <c r="V237" s="24"/>
      <c r="W237" s="24"/>
      <c r="X237" s="24"/>
      <c r="Y237" s="24"/>
      <c r="Z237" s="24"/>
      <c r="AA237" s="25"/>
      <c r="AB237" s="24"/>
      <c r="AC237" s="24"/>
      <c r="AD237" s="24"/>
      <c r="AE237" s="24"/>
      <c r="AF237" s="24"/>
    </row>
    <row r="238" spans="10:32" ht="15.75" customHeight="1"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5"/>
      <c r="V238" s="24"/>
      <c r="W238" s="24"/>
      <c r="X238" s="24"/>
      <c r="Y238" s="24"/>
      <c r="Z238" s="24"/>
      <c r="AA238" s="25"/>
      <c r="AB238" s="24"/>
      <c r="AC238" s="24"/>
      <c r="AD238" s="24"/>
      <c r="AE238" s="24"/>
      <c r="AF238" s="24"/>
    </row>
    <row r="239" spans="10:32" ht="15.75" customHeight="1"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5"/>
      <c r="V239" s="24"/>
      <c r="W239" s="24"/>
      <c r="X239" s="24"/>
      <c r="Y239" s="24"/>
      <c r="Z239" s="24"/>
      <c r="AA239" s="25"/>
      <c r="AB239" s="24"/>
      <c r="AC239" s="24"/>
      <c r="AD239" s="24"/>
      <c r="AE239" s="24"/>
      <c r="AF239" s="24"/>
    </row>
    <row r="240" spans="10:32" ht="15.75" customHeight="1"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5"/>
      <c r="V240" s="24"/>
      <c r="W240" s="24"/>
      <c r="X240" s="24"/>
      <c r="Y240" s="24"/>
      <c r="Z240" s="24"/>
      <c r="AA240" s="25"/>
      <c r="AB240" s="24"/>
      <c r="AC240" s="24"/>
      <c r="AD240" s="24"/>
      <c r="AE240" s="24"/>
      <c r="AF240" s="24"/>
    </row>
    <row r="241" spans="10:32" ht="15.75" customHeight="1"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5"/>
      <c r="V241" s="24"/>
      <c r="W241" s="24"/>
      <c r="X241" s="24"/>
      <c r="Y241" s="24"/>
      <c r="Z241" s="24"/>
      <c r="AA241" s="25"/>
      <c r="AB241" s="24"/>
      <c r="AC241" s="24"/>
      <c r="AD241" s="24"/>
      <c r="AE241" s="24"/>
      <c r="AF241" s="24"/>
    </row>
    <row r="242" spans="10:32" ht="15.75" customHeight="1"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5"/>
      <c r="V242" s="24"/>
      <c r="W242" s="24"/>
      <c r="X242" s="24"/>
      <c r="Y242" s="24"/>
      <c r="Z242" s="24"/>
      <c r="AA242" s="25"/>
      <c r="AB242" s="24"/>
      <c r="AC242" s="24"/>
      <c r="AD242" s="24"/>
      <c r="AE242" s="24"/>
      <c r="AF242" s="24"/>
    </row>
    <row r="243" spans="10:32" ht="15.75" customHeight="1"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5"/>
      <c r="V243" s="24"/>
      <c r="W243" s="24"/>
      <c r="X243" s="24"/>
      <c r="Y243" s="24"/>
      <c r="Z243" s="24"/>
      <c r="AA243" s="25"/>
      <c r="AB243" s="24"/>
      <c r="AC243" s="24"/>
      <c r="AD243" s="24"/>
      <c r="AE243" s="24"/>
      <c r="AF243" s="24"/>
    </row>
    <row r="244" spans="10:32" ht="15.75" customHeight="1"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5"/>
      <c r="V244" s="24"/>
      <c r="W244" s="24"/>
      <c r="X244" s="24"/>
      <c r="Y244" s="24"/>
      <c r="Z244" s="24"/>
      <c r="AA244" s="25"/>
      <c r="AB244" s="24"/>
      <c r="AC244" s="24"/>
      <c r="AD244" s="24"/>
      <c r="AE244" s="24"/>
      <c r="AF244" s="24"/>
    </row>
    <row r="245" spans="10:32" ht="15.75" customHeight="1"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5"/>
      <c r="V245" s="24"/>
      <c r="W245" s="24"/>
      <c r="X245" s="24"/>
      <c r="Y245" s="24"/>
      <c r="Z245" s="24"/>
      <c r="AA245" s="25"/>
      <c r="AB245" s="24"/>
      <c r="AC245" s="24"/>
      <c r="AD245" s="24"/>
      <c r="AE245" s="24"/>
      <c r="AF245" s="24"/>
    </row>
    <row r="246" spans="10:32" ht="15.75" customHeight="1"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5"/>
      <c r="V246" s="24"/>
      <c r="W246" s="24"/>
      <c r="X246" s="24"/>
      <c r="Y246" s="24"/>
      <c r="Z246" s="24"/>
      <c r="AA246" s="25"/>
      <c r="AB246" s="24"/>
      <c r="AC246" s="24"/>
      <c r="AD246" s="24"/>
      <c r="AE246" s="24"/>
      <c r="AF246" s="24"/>
    </row>
    <row r="247" spans="10:32" ht="15.75" customHeight="1"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5"/>
      <c r="V247" s="24"/>
      <c r="W247" s="24"/>
      <c r="X247" s="24"/>
      <c r="Y247" s="24"/>
      <c r="Z247" s="24"/>
      <c r="AA247" s="25"/>
      <c r="AB247" s="24"/>
      <c r="AC247" s="24"/>
      <c r="AD247" s="24"/>
      <c r="AE247" s="24"/>
      <c r="AF247" s="24"/>
    </row>
    <row r="248" spans="10:32" ht="15.75" customHeight="1"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5"/>
      <c r="V248" s="24"/>
      <c r="W248" s="24"/>
      <c r="X248" s="24"/>
      <c r="Y248" s="24"/>
      <c r="Z248" s="24"/>
      <c r="AA248" s="25"/>
      <c r="AB248" s="24"/>
      <c r="AC248" s="24"/>
      <c r="AD248" s="24"/>
      <c r="AE248" s="24"/>
      <c r="AF248" s="24"/>
    </row>
    <row r="249" spans="10:32" ht="15.75" customHeight="1"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5"/>
      <c r="V249" s="24"/>
      <c r="W249" s="24"/>
      <c r="X249" s="24"/>
      <c r="Y249" s="24"/>
      <c r="Z249" s="24"/>
      <c r="AA249" s="25"/>
      <c r="AB249" s="24"/>
      <c r="AC249" s="24"/>
      <c r="AD249" s="24"/>
      <c r="AE249" s="24"/>
      <c r="AF249" s="24"/>
    </row>
    <row r="250" spans="10:32" ht="15.75" customHeight="1"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5"/>
      <c r="V250" s="24"/>
      <c r="W250" s="24"/>
      <c r="X250" s="24"/>
      <c r="Y250" s="24"/>
      <c r="Z250" s="24"/>
      <c r="AA250" s="25"/>
      <c r="AB250" s="24"/>
      <c r="AC250" s="24"/>
      <c r="AD250" s="24"/>
      <c r="AE250" s="24"/>
      <c r="AF250" s="24"/>
    </row>
    <row r="251" spans="10:32" ht="15.75" customHeight="1"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5"/>
      <c r="V251" s="24"/>
      <c r="W251" s="24"/>
      <c r="X251" s="24"/>
      <c r="Y251" s="24"/>
      <c r="Z251" s="24"/>
      <c r="AA251" s="25"/>
      <c r="AB251" s="24"/>
      <c r="AC251" s="24"/>
      <c r="AD251" s="24"/>
      <c r="AE251" s="24"/>
      <c r="AF251" s="24"/>
    </row>
    <row r="252" spans="10:32" ht="15.75" customHeight="1"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5"/>
      <c r="V252" s="24"/>
      <c r="W252" s="24"/>
      <c r="X252" s="24"/>
      <c r="Y252" s="24"/>
      <c r="Z252" s="24"/>
      <c r="AA252" s="25"/>
      <c r="AB252" s="24"/>
      <c r="AC252" s="24"/>
      <c r="AD252" s="24"/>
      <c r="AE252" s="24"/>
      <c r="AF252" s="24"/>
    </row>
    <row r="253" spans="10:32" ht="15.75" customHeight="1"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5"/>
      <c r="V253" s="24"/>
      <c r="W253" s="24"/>
      <c r="X253" s="24"/>
      <c r="Y253" s="24"/>
      <c r="Z253" s="24"/>
      <c r="AA253" s="25"/>
      <c r="AB253" s="24"/>
      <c r="AC253" s="24"/>
      <c r="AD253" s="24"/>
      <c r="AE253" s="24"/>
      <c r="AF253" s="24"/>
    </row>
    <row r="254" spans="10:32" ht="15.75" customHeight="1"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5"/>
      <c r="V254" s="24"/>
      <c r="W254" s="24"/>
      <c r="X254" s="24"/>
      <c r="Y254" s="24"/>
      <c r="Z254" s="24"/>
      <c r="AA254" s="25"/>
      <c r="AB254" s="24"/>
      <c r="AC254" s="24"/>
      <c r="AD254" s="24"/>
      <c r="AE254" s="24"/>
      <c r="AF254" s="24"/>
    </row>
    <row r="255" spans="10:32" ht="15.75" customHeight="1"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5"/>
      <c r="V255" s="24"/>
      <c r="W255" s="24"/>
      <c r="X255" s="24"/>
      <c r="Y255" s="24"/>
      <c r="Z255" s="24"/>
      <c r="AA255" s="25"/>
      <c r="AB255" s="24"/>
      <c r="AC255" s="24"/>
      <c r="AD255" s="24"/>
      <c r="AE255" s="24"/>
      <c r="AF255" s="24"/>
    </row>
    <row r="256" spans="10:32" ht="15.75" customHeight="1"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5"/>
      <c r="V256" s="24"/>
      <c r="W256" s="24"/>
      <c r="X256" s="24"/>
      <c r="Y256" s="24"/>
      <c r="Z256" s="24"/>
      <c r="AA256" s="25"/>
      <c r="AB256" s="24"/>
      <c r="AC256" s="24"/>
      <c r="AD256" s="24"/>
      <c r="AE256" s="24"/>
      <c r="AF256" s="24"/>
    </row>
    <row r="257" spans="10:32" ht="15.75" customHeight="1"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5"/>
      <c r="V257" s="24"/>
      <c r="W257" s="24"/>
      <c r="X257" s="24"/>
      <c r="Y257" s="24"/>
      <c r="Z257" s="24"/>
      <c r="AA257" s="25"/>
      <c r="AB257" s="24"/>
      <c r="AC257" s="24"/>
      <c r="AD257" s="24"/>
      <c r="AE257" s="24"/>
      <c r="AF257" s="24"/>
    </row>
    <row r="258" spans="10:32" ht="15.75" customHeight="1"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5"/>
      <c r="V258" s="24"/>
      <c r="W258" s="24"/>
      <c r="X258" s="24"/>
      <c r="Y258" s="24"/>
      <c r="Z258" s="24"/>
      <c r="AA258" s="25"/>
      <c r="AB258" s="24"/>
      <c r="AC258" s="24"/>
      <c r="AD258" s="24"/>
      <c r="AE258" s="24"/>
      <c r="AF258" s="24"/>
    </row>
    <row r="259" spans="10:32" ht="15.75" customHeight="1"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5"/>
      <c r="V259" s="24"/>
      <c r="W259" s="24"/>
      <c r="X259" s="24"/>
      <c r="Y259" s="24"/>
      <c r="Z259" s="24"/>
      <c r="AA259" s="25"/>
      <c r="AB259" s="24"/>
      <c r="AC259" s="24"/>
      <c r="AD259" s="24"/>
      <c r="AE259" s="24"/>
      <c r="AF259" s="24"/>
    </row>
    <row r="260" spans="10:32" ht="15.75" customHeight="1"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5"/>
      <c r="V260" s="24"/>
      <c r="W260" s="24"/>
      <c r="X260" s="24"/>
      <c r="Y260" s="24"/>
      <c r="Z260" s="24"/>
      <c r="AA260" s="25"/>
      <c r="AB260" s="24"/>
      <c r="AC260" s="24"/>
      <c r="AD260" s="24"/>
      <c r="AE260" s="24"/>
      <c r="AF260" s="24"/>
    </row>
    <row r="261" spans="10:32" ht="15.75" customHeight="1"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5"/>
      <c r="V261" s="24"/>
      <c r="W261" s="24"/>
      <c r="X261" s="24"/>
      <c r="Y261" s="24"/>
      <c r="Z261" s="24"/>
      <c r="AA261" s="25"/>
      <c r="AB261" s="24"/>
      <c r="AC261" s="24"/>
      <c r="AD261" s="24"/>
      <c r="AE261" s="24"/>
      <c r="AF261" s="24"/>
    </row>
    <row r="262" spans="10:32" ht="15.75" customHeight="1"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5"/>
      <c r="V262" s="24"/>
      <c r="W262" s="24"/>
      <c r="X262" s="24"/>
      <c r="Y262" s="24"/>
      <c r="Z262" s="24"/>
      <c r="AA262" s="25"/>
      <c r="AB262" s="24"/>
      <c r="AC262" s="24"/>
      <c r="AD262" s="24"/>
      <c r="AE262" s="24"/>
      <c r="AF262" s="24"/>
    </row>
    <row r="263" spans="10:32" ht="15.75" customHeight="1"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5"/>
      <c r="V263" s="24"/>
      <c r="W263" s="24"/>
      <c r="X263" s="24"/>
      <c r="Y263" s="24"/>
      <c r="Z263" s="24"/>
      <c r="AA263" s="25"/>
      <c r="AB263" s="24"/>
      <c r="AC263" s="24"/>
      <c r="AD263" s="24"/>
      <c r="AE263" s="24"/>
      <c r="AF263" s="24"/>
    </row>
    <row r="264" spans="10:32" ht="15.75" customHeight="1"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5"/>
      <c r="V264" s="24"/>
      <c r="W264" s="24"/>
      <c r="X264" s="24"/>
      <c r="Y264" s="24"/>
      <c r="Z264" s="24"/>
      <c r="AA264" s="25"/>
      <c r="AB264" s="24"/>
      <c r="AC264" s="24"/>
      <c r="AD264" s="24"/>
      <c r="AE264" s="24"/>
      <c r="AF264" s="24"/>
    </row>
    <row r="265" spans="10:32" ht="15.75" customHeight="1"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5"/>
      <c r="V265" s="24"/>
      <c r="W265" s="24"/>
      <c r="X265" s="24"/>
      <c r="Y265" s="24"/>
      <c r="Z265" s="24"/>
      <c r="AA265" s="25"/>
      <c r="AB265" s="24"/>
      <c r="AC265" s="24"/>
      <c r="AD265" s="24"/>
      <c r="AE265" s="24"/>
      <c r="AF265" s="24"/>
    </row>
    <row r="266" spans="10:32" ht="15.75" customHeight="1"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5"/>
      <c r="V266" s="24"/>
      <c r="W266" s="24"/>
      <c r="X266" s="24"/>
      <c r="Y266" s="24"/>
      <c r="Z266" s="24"/>
      <c r="AA266" s="25"/>
      <c r="AB266" s="24"/>
      <c r="AC266" s="24"/>
      <c r="AD266" s="24"/>
      <c r="AE266" s="24"/>
      <c r="AF266" s="24"/>
    </row>
    <row r="267" spans="10:32" ht="15.75" customHeight="1"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5"/>
      <c r="V267" s="24"/>
      <c r="W267" s="24"/>
      <c r="X267" s="24"/>
      <c r="Y267" s="24"/>
      <c r="Z267" s="24"/>
      <c r="AA267" s="25"/>
      <c r="AB267" s="24"/>
      <c r="AC267" s="24"/>
      <c r="AD267" s="24"/>
      <c r="AE267" s="24"/>
      <c r="AF267" s="24"/>
    </row>
    <row r="268" spans="10:32" ht="15.75" customHeight="1"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5"/>
      <c r="V268" s="24"/>
      <c r="W268" s="24"/>
      <c r="X268" s="24"/>
      <c r="Y268" s="24"/>
      <c r="Z268" s="24"/>
      <c r="AA268" s="25"/>
      <c r="AB268" s="24"/>
      <c r="AC268" s="24"/>
      <c r="AD268" s="24"/>
      <c r="AE268" s="24"/>
      <c r="AF268" s="24"/>
    </row>
    <row r="269" spans="10:32" ht="15.75" customHeight="1"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5"/>
      <c r="V269" s="24"/>
      <c r="W269" s="24"/>
      <c r="X269" s="24"/>
      <c r="Y269" s="24"/>
      <c r="Z269" s="24"/>
      <c r="AA269" s="25"/>
      <c r="AB269" s="24"/>
      <c r="AC269" s="24"/>
      <c r="AD269" s="24"/>
      <c r="AE269" s="24"/>
      <c r="AF269" s="24"/>
    </row>
    <row r="270" spans="10:32" ht="15.75" customHeight="1"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5"/>
      <c r="V270" s="24"/>
      <c r="W270" s="24"/>
      <c r="X270" s="24"/>
      <c r="Y270" s="24"/>
      <c r="Z270" s="24"/>
      <c r="AA270" s="25"/>
      <c r="AB270" s="24"/>
      <c r="AC270" s="24"/>
      <c r="AD270" s="24"/>
      <c r="AE270" s="24"/>
      <c r="AF270" s="24"/>
    </row>
    <row r="271" spans="10:32" ht="15.75" customHeight="1"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5"/>
      <c r="V271" s="24"/>
      <c r="W271" s="24"/>
      <c r="X271" s="24"/>
      <c r="Y271" s="24"/>
      <c r="Z271" s="24"/>
      <c r="AA271" s="25"/>
      <c r="AB271" s="24"/>
      <c r="AC271" s="24"/>
      <c r="AD271" s="24"/>
      <c r="AE271" s="24"/>
      <c r="AF271" s="24"/>
    </row>
    <row r="272" spans="10:32" ht="15.75" customHeight="1"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5"/>
      <c r="V272" s="24"/>
      <c r="W272" s="24"/>
      <c r="X272" s="24"/>
      <c r="Y272" s="24"/>
      <c r="Z272" s="24"/>
      <c r="AA272" s="25"/>
      <c r="AB272" s="24"/>
      <c r="AC272" s="24"/>
      <c r="AD272" s="24"/>
      <c r="AE272" s="24"/>
      <c r="AF272" s="24"/>
    </row>
    <row r="273" spans="10:32" ht="15.75" customHeight="1"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5"/>
      <c r="V273" s="24"/>
      <c r="W273" s="24"/>
      <c r="X273" s="24"/>
      <c r="Y273" s="24"/>
      <c r="Z273" s="24"/>
      <c r="AA273" s="25"/>
      <c r="AB273" s="24"/>
      <c r="AC273" s="24"/>
      <c r="AD273" s="24"/>
      <c r="AE273" s="24"/>
      <c r="AF273" s="24"/>
    </row>
    <row r="274" spans="10:32" ht="15.75" customHeight="1"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5"/>
      <c r="V274" s="24"/>
      <c r="W274" s="24"/>
      <c r="X274" s="24"/>
      <c r="Y274" s="24"/>
      <c r="Z274" s="24"/>
      <c r="AA274" s="25"/>
      <c r="AB274" s="24"/>
      <c r="AC274" s="24"/>
      <c r="AD274" s="24"/>
      <c r="AE274" s="24"/>
      <c r="AF274" s="24"/>
    </row>
    <row r="275" spans="10:32" ht="15.75" customHeight="1"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5"/>
      <c r="V275" s="24"/>
      <c r="W275" s="24"/>
      <c r="X275" s="24"/>
      <c r="Y275" s="24"/>
      <c r="Z275" s="24"/>
      <c r="AA275" s="25"/>
      <c r="AB275" s="24"/>
      <c r="AC275" s="24"/>
      <c r="AD275" s="24"/>
      <c r="AE275" s="24"/>
      <c r="AF275" s="24"/>
    </row>
    <row r="276" spans="10:32" ht="15.75" customHeight="1"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5"/>
      <c r="V276" s="24"/>
      <c r="W276" s="24"/>
      <c r="X276" s="24"/>
      <c r="Y276" s="24"/>
      <c r="Z276" s="24"/>
      <c r="AA276" s="25"/>
      <c r="AB276" s="24"/>
      <c r="AC276" s="24"/>
      <c r="AD276" s="24"/>
      <c r="AE276" s="24"/>
      <c r="AF276" s="24"/>
    </row>
    <row r="277" spans="10:32" ht="15.75" customHeight="1"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5"/>
      <c r="V277" s="24"/>
      <c r="W277" s="24"/>
      <c r="X277" s="24"/>
      <c r="Y277" s="24"/>
      <c r="Z277" s="24"/>
      <c r="AA277" s="25"/>
      <c r="AB277" s="24"/>
      <c r="AC277" s="24"/>
      <c r="AD277" s="24"/>
      <c r="AE277" s="24"/>
      <c r="AF277" s="24"/>
    </row>
    <row r="278" spans="10:32" ht="15.75" customHeight="1"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5"/>
      <c r="V278" s="24"/>
      <c r="W278" s="24"/>
      <c r="X278" s="24"/>
      <c r="Y278" s="24"/>
      <c r="Z278" s="24"/>
      <c r="AA278" s="25"/>
      <c r="AB278" s="24"/>
      <c r="AC278" s="24"/>
      <c r="AD278" s="24"/>
      <c r="AE278" s="24"/>
      <c r="AF278" s="24"/>
    </row>
    <row r="279" spans="10:32" ht="15.75" customHeight="1"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5"/>
      <c r="V279" s="24"/>
      <c r="W279" s="24"/>
      <c r="X279" s="24"/>
      <c r="Y279" s="24"/>
      <c r="Z279" s="24"/>
      <c r="AA279" s="25"/>
      <c r="AB279" s="24"/>
      <c r="AC279" s="24"/>
      <c r="AD279" s="24"/>
      <c r="AE279" s="24"/>
      <c r="AF279" s="24"/>
    </row>
    <row r="280" spans="10:32" ht="15.75" customHeight="1"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5"/>
      <c r="V280" s="24"/>
      <c r="W280" s="24"/>
      <c r="X280" s="24"/>
      <c r="Y280" s="24"/>
      <c r="Z280" s="24"/>
      <c r="AA280" s="25"/>
      <c r="AB280" s="24"/>
      <c r="AC280" s="24"/>
      <c r="AD280" s="24"/>
      <c r="AE280" s="24"/>
      <c r="AF280" s="24"/>
    </row>
    <row r="281" spans="10:32" ht="15.75" customHeight="1"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5"/>
      <c r="V281" s="24"/>
      <c r="W281" s="24"/>
      <c r="X281" s="24"/>
      <c r="Y281" s="24"/>
      <c r="Z281" s="24"/>
      <c r="AA281" s="25"/>
      <c r="AB281" s="24"/>
      <c r="AC281" s="24"/>
      <c r="AD281" s="24"/>
      <c r="AE281" s="24"/>
      <c r="AF281" s="24"/>
    </row>
    <row r="282" spans="10:32" ht="15.75" customHeight="1"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5"/>
      <c r="V282" s="24"/>
      <c r="W282" s="24"/>
      <c r="X282" s="24"/>
      <c r="Y282" s="24"/>
      <c r="Z282" s="24"/>
      <c r="AA282" s="25"/>
      <c r="AB282" s="24"/>
      <c r="AC282" s="24"/>
      <c r="AD282" s="24"/>
      <c r="AE282" s="24"/>
      <c r="AF282" s="24"/>
    </row>
    <row r="283" spans="10:32" ht="15.75" customHeight="1"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5"/>
      <c r="V283" s="24"/>
      <c r="W283" s="24"/>
      <c r="X283" s="24"/>
      <c r="Y283" s="24"/>
      <c r="Z283" s="24"/>
      <c r="AA283" s="25"/>
      <c r="AB283" s="24"/>
      <c r="AC283" s="24"/>
      <c r="AD283" s="24"/>
      <c r="AE283" s="24"/>
      <c r="AF283" s="24"/>
    </row>
    <row r="284" spans="10:32" ht="15.75" customHeight="1"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5"/>
      <c r="V284" s="24"/>
      <c r="W284" s="24"/>
      <c r="X284" s="24"/>
      <c r="Y284" s="24"/>
      <c r="Z284" s="24"/>
      <c r="AA284" s="25"/>
      <c r="AB284" s="24"/>
      <c r="AC284" s="24"/>
      <c r="AD284" s="24"/>
      <c r="AE284" s="24"/>
      <c r="AF284" s="24"/>
    </row>
    <row r="285" spans="10:32" ht="15.75" customHeight="1"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5"/>
      <c r="V285" s="24"/>
      <c r="W285" s="24"/>
      <c r="X285" s="24"/>
      <c r="Y285" s="24"/>
      <c r="Z285" s="24"/>
      <c r="AA285" s="25"/>
      <c r="AB285" s="24"/>
      <c r="AC285" s="24"/>
      <c r="AD285" s="24"/>
      <c r="AE285" s="24"/>
      <c r="AF285" s="24"/>
    </row>
    <row r="286" spans="10:32" ht="15.75" customHeight="1"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5"/>
      <c r="V286" s="24"/>
      <c r="W286" s="24"/>
      <c r="X286" s="24"/>
      <c r="Y286" s="24"/>
      <c r="Z286" s="24"/>
      <c r="AA286" s="25"/>
      <c r="AB286" s="24"/>
      <c r="AC286" s="24"/>
      <c r="AD286" s="24"/>
      <c r="AE286" s="24"/>
      <c r="AF286" s="24"/>
    </row>
    <row r="287" spans="10:32" ht="15.75" customHeight="1"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5"/>
      <c r="V287" s="24"/>
      <c r="W287" s="24"/>
      <c r="X287" s="24"/>
      <c r="Y287" s="24"/>
      <c r="Z287" s="24"/>
      <c r="AA287" s="25"/>
      <c r="AB287" s="24"/>
      <c r="AC287" s="24"/>
      <c r="AD287" s="24"/>
      <c r="AE287" s="24"/>
      <c r="AF287" s="24"/>
    </row>
    <row r="288" spans="10:32" ht="15.75" customHeight="1"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5"/>
      <c r="V288" s="24"/>
      <c r="W288" s="24"/>
      <c r="X288" s="24"/>
      <c r="Y288" s="24"/>
      <c r="Z288" s="24"/>
      <c r="AA288" s="25"/>
      <c r="AB288" s="24"/>
      <c r="AC288" s="24"/>
      <c r="AD288" s="24"/>
      <c r="AE288" s="24"/>
      <c r="AF288" s="24"/>
    </row>
    <row r="289" spans="10:32" ht="15.75" customHeight="1"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5"/>
      <c r="V289" s="24"/>
      <c r="W289" s="24"/>
      <c r="X289" s="24"/>
      <c r="Y289" s="24"/>
      <c r="Z289" s="24"/>
      <c r="AA289" s="25"/>
      <c r="AB289" s="24"/>
      <c r="AC289" s="24"/>
      <c r="AD289" s="24"/>
      <c r="AE289" s="24"/>
      <c r="AF289" s="24"/>
    </row>
    <row r="290" spans="10:32" ht="15.75" customHeight="1"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5"/>
      <c r="V290" s="24"/>
      <c r="W290" s="24"/>
      <c r="X290" s="24"/>
      <c r="Y290" s="24"/>
      <c r="Z290" s="24"/>
      <c r="AA290" s="25"/>
      <c r="AB290" s="24"/>
      <c r="AC290" s="24"/>
      <c r="AD290" s="24"/>
      <c r="AE290" s="24"/>
      <c r="AF290" s="24"/>
    </row>
    <row r="291" spans="10:32" ht="15.75" customHeight="1"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5"/>
      <c r="V291" s="24"/>
      <c r="W291" s="24"/>
      <c r="X291" s="24"/>
      <c r="Y291" s="24"/>
      <c r="Z291" s="24"/>
      <c r="AA291" s="25"/>
      <c r="AB291" s="24"/>
      <c r="AC291" s="24"/>
      <c r="AD291" s="24"/>
      <c r="AE291" s="24"/>
      <c r="AF291" s="24"/>
    </row>
    <row r="292" spans="10:32" ht="15.75" customHeight="1"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5"/>
      <c r="V292" s="24"/>
      <c r="W292" s="24"/>
      <c r="X292" s="24"/>
      <c r="Y292" s="24"/>
      <c r="Z292" s="24"/>
      <c r="AA292" s="25"/>
      <c r="AB292" s="24"/>
      <c r="AC292" s="24"/>
      <c r="AD292" s="24"/>
      <c r="AE292" s="24"/>
      <c r="AF292" s="24"/>
    </row>
    <row r="293" spans="10:32" ht="15.75" customHeight="1"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5"/>
      <c r="V293" s="24"/>
      <c r="W293" s="24"/>
      <c r="X293" s="24"/>
      <c r="Y293" s="24"/>
      <c r="Z293" s="24"/>
      <c r="AA293" s="25"/>
      <c r="AB293" s="24"/>
      <c r="AC293" s="24"/>
      <c r="AD293" s="24"/>
      <c r="AE293" s="24"/>
      <c r="AF293" s="24"/>
    </row>
    <row r="294" spans="10:32" ht="15.75" customHeight="1"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5"/>
      <c r="V294" s="24"/>
      <c r="W294" s="24"/>
      <c r="X294" s="24"/>
      <c r="Y294" s="24"/>
      <c r="Z294" s="24"/>
      <c r="AA294" s="25"/>
      <c r="AB294" s="24"/>
      <c r="AC294" s="24"/>
      <c r="AD294" s="24"/>
      <c r="AE294" s="24"/>
      <c r="AF294" s="24"/>
    </row>
    <row r="295" spans="10:32" ht="15.75" customHeight="1"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5"/>
      <c r="V295" s="24"/>
      <c r="W295" s="24"/>
      <c r="X295" s="24"/>
      <c r="Y295" s="24"/>
      <c r="Z295" s="24"/>
      <c r="AA295" s="25"/>
      <c r="AB295" s="24"/>
      <c r="AC295" s="24"/>
      <c r="AD295" s="24"/>
      <c r="AE295" s="24"/>
      <c r="AF295" s="24"/>
    </row>
    <row r="296" spans="10:32" ht="15.75" customHeight="1"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5"/>
      <c r="V296" s="24"/>
      <c r="W296" s="24"/>
      <c r="X296" s="24"/>
      <c r="Y296" s="24"/>
      <c r="Z296" s="24"/>
      <c r="AA296" s="25"/>
      <c r="AB296" s="24"/>
      <c r="AC296" s="24"/>
      <c r="AD296" s="24"/>
      <c r="AE296" s="24"/>
      <c r="AF296" s="24"/>
    </row>
    <row r="297" spans="10:32" ht="15.75" customHeight="1"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5"/>
      <c r="V297" s="24"/>
      <c r="W297" s="24"/>
      <c r="X297" s="24"/>
      <c r="Y297" s="24"/>
      <c r="Z297" s="24"/>
      <c r="AA297" s="25"/>
      <c r="AB297" s="24"/>
      <c r="AC297" s="24"/>
      <c r="AD297" s="24"/>
      <c r="AE297" s="24"/>
      <c r="AF297" s="24"/>
    </row>
    <row r="298" spans="10:32" ht="15.75" customHeight="1"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5"/>
      <c r="V298" s="24"/>
      <c r="W298" s="24"/>
      <c r="X298" s="24"/>
      <c r="Y298" s="24"/>
      <c r="Z298" s="24"/>
      <c r="AA298" s="25"/>
      <c r="AB298" s="24"/>
      <c r="AC298" s="24"/>
      <c r="AD298" s="24"/>
      <c r="AE298" s="24"/>
      <c r="AF298" s="24"/>
    </row>
    <row r="299" spans="10:32" ht="15.75" customHeight="1"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5"/>
      <c r="V299" s="24"/>
      <c r="W299" s="24"/>
      <c r="X299" s="24"/>
      <c r="Y299" s="24"/>
      <c r="Z299" s="24"/>
      <c r="AA299" s="25"/>
      <c r="AB299" s="24"/>
      <c r="AC299" s="24"/>
      <c r="AD299" s="24"/>
      <c r="AE299" s="24"/>
      <c r="AF299" s="24"/>
    </row>
    <row r="300" spans="10:32" ht="15.75" customHeight="1"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5"/>
      <c r="V300" s="24"/>
      <c r="W300" s="24"/>
      <c r="X300" s="24"/>
      <c r="Y300" s="24"/>
      <c r="Z300" s="24"/>
      <c r="AA300" s="25"/>
      <c r="AB300" s="24"/>
      <c r="AC300" s="24"/>
      <c r="AD300" s="24"/>
      <c r="AE300" s="24"/>
      <c r="AF300" s="24"/>
    </row>
    <row r="301" spans="10:32" ht="15.75" customHeight="1"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5"/>
      <c r="V301" s="24"/>
      <c r="W301" s="24"/>
      <c r="X301" s="24"/>
      <c r="Y301" s="24"/>
      <c r="Z301" s="24"/>
      <c r="AA301" s="25"/>
      <c r="AB301" s="24"/>
      <c r="AC301" s="24"/>
      <c r="AD301" s="24"/>
      <c r="AE301" s="24"/>
      <c r="AF301" s="24"/>
    </row>
    <row r="302" spans="10:32" ht="15.75" customHeight="1"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5"/>
      <c r="V302" s="24"/>
      <c r="W302" s="24"/>
      <c r="X302" s="24"/>
      <c r="Y302" s="24"/>
      <c r="Z302" s="24"/>
      <c r="AA302" s="25"/>
      <c r="AB302" s="24"/>
      <c r="AC302" s="24"/>
      <c r="AD302" s="24"/>
      <c r="AE302" s="24"/>
      <c r="AF302" s="24"/>
    </row>
    <row r="303" spans="10:32" ht="15.75" customHeight="1"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5"/>
      <c r="V303" s="24"/>
      <c r="W303" s="24"/>
      <c r="X303" s="24"/>
      <c r="Y303" s="24"/>
      <c r="Z303" s="24"/>
      <c r="AA303" s="25"/>
      <c r="AB303" s="24"/>
      <c r="AC303" s="24"/>
      <c r="AD303" s="24"/>
      <c r="AE303" s="24"/>
      <c r="AF303" s="24"/>
    </row>
    <row r="304" spans="10:32" ht="15.75" customHeight="1"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5"/>
      <c r="V304" s="24"/>
      <c r="W304" s="24"/>
      <c r="X304" s="24"/>
      <c r="Y304" s="24"/>
      <c r="Z304" s="24"/>
      <c r="AA304" s="25"/>
      <c r="AB304" s="24"/>
      <c r="AC304" s="24"/>
      <c r="AD304" s="24"/>
      <c r="AE304" s="24"/>
      <c r="AF304" s="24"/>
    </row>
    <row r="305" spans="10:32" ht="15.75" customHeight="1"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5"/>
      <c r="V305" s="24"/>
      <c r="W305" s="24"/>
      <c r="X305" s="24"/>
      <c r="Y305" s="24"/>
      <c r="Z305" s="24"/>
      <c r="AA305" s="25"/>
      <c r="AB305" s="24"/>
      <c r="AC305" s="24"/>
      <c r="AD305" s="24"/>
      <c r="AE305" s="24"/>
      <c r="AF305" s="24"/>
    </row>
    <row r="306" spans="10:32" ht="15.75" customHeight="1"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5"/>
      <c r="V306" s="24"/>
      <c r="W306" s="24"/>
      <c r="X306" s="24"/>
      <c r="Y306" s="24"/>
      <c r="Z306" s="24"/>
      <c r="AA306" s="25"/>
      <c r="AB306" s="24"/>
      <c r="AC306" s="24"/>
      <c r="AD306" s="24"/>
      <c r="AE306" s="24"/>
      <c r="AF306" s="24"/>
    </row>
    <row r="307" spans="10:32" ht="15.75" customHeight="1"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5"/>
      <c r="V307" s="24"/>
      <c r="W307" s="24"/>
      <c r="X307" s="24"/>
      <c r="Y307" s="24"/>
      <c r="Z307" s="24"/>
      <c r="AA307" s="25"/>
      <c r="AB307" s="24"/>
      <c r="AC307" s="24"/>
      <c r="AD307" s="24"/>
      <c r="AE307" s="24"/>
      <c r="AF307" s="24"/>
    </row>
    <row r="308" spans="10:32" ht="15.75" customHeight="1"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5"/>
      <c r="V308" s="24"/>
      <c r="W308" s="24"/>
      <c r="X308" s="24"/>
      <c r="Y308" s="24"/>
      <c r="Z308" s="24"/>
      <c r="AA308" s="25"/>
      <c r="AB308" s="24"/>
      <c r="AC308" s="24"/>
      <c r="AD308" s="24"/>
      <c r="AE308" s="24"/>
      <c r="AF308" s="24"/>
    </row>
    <row r="309" spans="10:32" ht="15.75" customHeight="1"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5"/>
      <c r="V309" s="24"/>
      <c r="W309" s="24"/>
      <c r="X309" s="24"/>
      <c r="Y309" s="24"/>
      <c r="Z309" s="24"/>
      <c r="AA309" s="25"/>
      <c r="AB309" s="24"/>
      <c r="AC309" s="24"/>
      <c r="AD309" s="24"/>
      <c r="AE309" s="24"/>
      <c r="AF309" s="24"/>
    </row>
    <row r="310" spans="10:32" ht="15.75" customHeight="1"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5"/>
      <c r="V310" s="24"/>
      <c r="W310" s="24"/>
      <c r="X310" s="24"/>
      <c r="Y310" s="24"/>
      <c r="Z310" s="24"/>
      <c r="AA310" s="25"/>
      <c r="AB310" s="24"/>
      <c r="AC310" s="24"/>
      <c r="AD310" s="24"/>
      <c r="AE310" s="24"/>
      <c r="AF310" s="24"/>
    </row>
    <row r="311" spans="10:32" ht="15.75" customHeight="1"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5"/>
      <c r="V311" s="24"/>
      <c r="W311" s="24"/>
      <c r="X311" s="24"/>
      <c r="Y311" s="24"/>
      <c r="Z311" s="24"/>
      <c r="AA311" s="25"/>
      <c r="AB311" s="24"/>
      <c r="AC311" s="24"/>
      <c r="AD311" s="24"/>
      <c r="AE311" s="24"/>
      <c r="AF311" s="24"/>
    </row>
    <row r="312" spans="10:32" ht="15.75" customHeight="1"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5"/>
      <c r="V312" s="24"/>
      <c r="W312" s="24"/>
      <c r="X312" s="24"/>
      <c r="Y312" s="24"/>
      <c r="Z312" s="24"/>
      <c r="AA312" s="25"/>
      <c r="AB312" s="24"/>
      <c r="AC312" s="24"/>
      <c r="AD312" s="24"/>
      <c r="AE312" s="24"/>
      <c r="AF312" s="24"/>
    </row>
    <row r="313" spans="10:32" ht="15.75" customHeight="1"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5"/>
      <c r="V313" s="24"/>
      <c r="W313" s="24"/>
      <c r="X313" s="24"/>
      <c r="Y313" s="24"/>
      <c r="Z313" s="24"/>
      <c r="AA313" s="25"/>
      <c r="AB313" s="24"/>
      <c r="AC313" s="24"/>
      <c r="AD313" s="24"/>
      <c r="AE313" s="24"/>
      <c r="AF313" s="24"/>
    </row>
    <row r="314" spans="10:32" ht="15.75" customHeight="1"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5"/>
      <c r="V314" s="24"/>
      <c r="W314" s="24"/>
      <c r="X314" s="24"/>
      <c r="Y314" s="24"/>
      <c r="Z314" s="24"/>
      <c r="AA314" s="25"/>
      <c r="AB314" s="24"/>
      <c r="AC314" s="24"/>
      <c r="AD314" s="24"/>
      <c r="AE314" s="24"/>
      <c r="AF314" s="24"/>
    </row>
    <row r="315" spans="10:32" ht="15.75" customHeight="1"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5"/>
      <c r="V315" s="24"/>
      <c r="W315" s="24"/>
      <c r="X315" s="24"/>
      <c r="Y315" s="24"/>
      <c r="Z315" s="24"/>
      <c r="AA315" s="25"/>
      <c r="AB315" s="24"/>
      <c r="AC315" s="24"/>
      <c r="AD315" s="24"/>
      <c r="AE315" s="24"/>
      <c r="AF315" s="24"/>
    </row>
    <row r="316" spans="10:32" ht="15.75" customHeight="1"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5"/>
      <c r="V316" s="24"/>
      <c r="W316" s="24"/>
      <c r="X316" s="24"/>
      <c r="Y316" s="24"/>
      <c r="Z316" s="24"/>
      <c r="AA316" s="25"/>
      <c r="AB316" s="24"/>
      <c r="AC316" s="24"/>
      <c r="AD316" s="24"/>
      <c r="AE316" s="24"/>
      <c r="AF316" s="24"/>
    </row>
    <row r="317" spans="10:32" ht="15.75" customHeight="1"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5"/>
      <c r="V317" s="24"/>
      <c r="W317" s="24"/>
      <c r="X317" s="24"/>
      <c r="Y317" s="24"/>
      <c r="Z317" s="24"/>
      <c r="AA317" s="25"/>
      <c r="AB317" s="24"/>
      <c r="AC317" s="24"/>
      <c r="AD317" s="24"/>
      <c r="AE317" s="24"/>
      <c r="AF317" s="24"/>
    </row>
    <row r="318" spans="10:32" ht="15.75" customHeight="1"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5"/>
      <c r="V318" s="24"/>
      <c r="W318" s="24"/>
      <c r="X318" s="24"/>
      <c r="Y318" s="24"/>
      <c r="Z318" s="24"/>
      <c r="AA318" s="25"/>
      <c r="AB318" s="24"/>
      <c r="AC318" s="24"/>
      <c r="AD318" s="24"/>
      <c r="AE318" s="24"/>
      <c r="AF318" s="24"/>
    </row>
    <row r="319" spans="10:32" ht="15.75" customHeight="1"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5"/>
      <c r="V319" s="24"/>
      <c r="W319" s="24"/>
      <c r="X319" s="24"/>
      <c r="Y319" s="24"/>
      <c r="Z319" s="24"/>
      <c r="AA319" s="25"/>
      <c r="AB319" s="24"/>
      <c r="AC319" s="24"/>
      <c r="AD319" s="24"/>
      <c r="AE319" s="24"/>
      <c r="AF319" s="24"/>
    </row>
    <row r="320" spans="10:32" ht="15.75" customHeight="1"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5"/>
      <c r="V320" s="24"/>
      <c r="W320" s="24"/>
      <c r="X320" s="24"/>
      <c r="Y320" s="24"/>
      <c r="Z320" s="24"/>
      <c r="AA320" s="25"/>
      <c r="AB320" s="24"/>
      <c r="AC320" s="24"/>
      <c r="AD320" s="24"/>
      <c r="AE320" s="24"/>
      <c r="AF320" s="24"/>
    </row>
    <row r="321" spans="10:32" ht="15.75" customHeight="1"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5"/>
      <c r="V321" s="24"/>
      <c r="W321" s="24"/>
      <c r="X321" s="24"/>
      <c r="Y321" s="24"/>
      <c r="Z321" s="24"/>
      <c r="AA321" s="25"/>
      <c r="AB321" s="24"/>
      <c r="AC321" s="24"/>
      <c r="AD321" s="24"/>
      <c r="AE321" s="24"/>
      <c r="AF321" s="24"/>
    </row>
    <row r="322" spans="10:32" ht="15.75" customHeight="1"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5"/>
      <c r="V322" s="24"/>
      <c r="W322" s="24"/>
      <c r="X322" s="24"/>
      <c r="Y322" s="24"/>
      <c r="Z322" s="24"/>
      <c r="AA322" s="25"/>
      <c r="AB322" s="24"/>
      <c r="AC322" s="24"/>
      <c r="AD322" s="24"/>
      <c r="AE322" s="24"/>
      <c r="AF322" s="24"/>
    </row>
    <row r="323" spans="10:32" ht="15.75" customHeight="1"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5"/>
      <c r="V323" s="24"/>
      <c r="W323" s="24"/>
      <c r="X323" s="24"/>
      <c r="Y323" s="24"/>
      <c r="Z323" s="24"/>
      <c r="AA323" s="25"/>
      <c r="AB323" s="24"/>
      <c r="AC323" s="24"/>
      <c r="AD323" s="24"/>
      <c r="AE323" s="24"/>
      <c r="AF323" s="24"/>
    </row>
    <row r="324" spans="10:32" ht="15.75" customHeight="1"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5"/>
      <c r="V324" s="24"/>
      <c r="W324" s="24"/>
      <c r="X324" s="24"/>
      <c r="Y324" s="24"/>
      <c r="Z324" s="24"/>
      <c r="AA324" s="25"/>
      <c r="AB324" s="24"/>
      <c r="AC324" s="24"/>
      <c r="AD324" s="24"/>
      <c r="AE324" s="24"/>
      <c r="AF324" s="24"/>
    </row>
    <row r="325" spans="10:32" ht="15.75" customHeight="1"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5"/>
      <c r="V325" s="24"/>
      <c r="W325" s="24"/>
      <c r="X325" s="24"/>
      <c r="Y325" s="24"/>
      <c r="Z325" s="24"/>
      <c r="AA325" s="25"/>
      <c r="AB325" s="24"/>
      <c r="AC325" s="24"/>
      <c r="AD325" s="24"/>
      <c r="AE325" s="24"/>
      <c r="AF325" s="24"/>
    </row>
    <row r="326" spans="10:32" ht="15.75" customHeight="1"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5"/>
      <c r="V326" s="24"/>
      <c r="W326" s="24"/>
      <c r="X326" s="24"/>
      <c r="Y326" s="24"/>
      <c r="Z326" s="24"/>
      <c r="AA326" s="25"/>
      <c r="AB326" s="24"/>
      <c r="AC326" s="24"/>
      <c r="AD326" s="24"/>
      <c r="AE326" s="24"/>
      <c r="AF326" s="24"/>
    </row>
    <row r="327" spans="10:32" ht="15.75" customHeight="1"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5"/>
      <c r="V327" s="24"/>
      <c r="W327" s="24"/>
      <c r="X327" s="24"/>
      <c r="Y327" s="24"/>
      <c r="Z327" s="24"/>
      <c r="AA327" s="25"/>
      <c r="AB327" s="24"/>
      <c r="AC327" s="24"/>
      <c r="AD327" s="24"/>
      <c r="AE327" s="24"/>
      <c r="AF327" s="24"/>
    </row>
    <row r="328" spans="10:32" ht="15.75" customHeight="1"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5"/>
      <c r="V328" s="24"/>
      <c r="W328" s="24"/>
      <c r="X328" s="24"/>
      <c r="Y328" s="24"/>
      <c r="Z328" s="24"/>
      <c r="AA328" s="25"/>
      <c r="AB328" s="24"/>
      <c r="AC328" s="24"/>
      <c r="AD328" s="24"/>
      <c r="AE328" s="24"/>
      <c r="AF328" s="24"/>
    </row>
    <row r="329" spans="10:32" ht="15.75" customHeight="1"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5"/>
      <c r="V329" s="24"/>
      <c r="W329" s="24"/>
      <c r="X329" s="24"/>
      <c r="Y329" s="24"/>
      <c r="Z329" s="24"/>
      <c r="AA329" s="25"/>
      <c r="AB329" s="24"/>
      <c r="AC329" s="24"/>
      <c r="AD329" s="24"/>
      <c r="AE329" s="24"/>
      <c r="AF329" s="24"/>
    </row>
    <row r="330" spans="10:32" ht="15.75" customHeight="1"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5"/>
      <c r="V330" s="24"/>
      <c r="W330" s="24"/>
      <c r="X330" s="24"/>
      <c r="Y330" s="24"/>
      <c r="Z330" s="24"/>
      <c r="AA330" s="25"/>
      <c r="AB330" s="24"/>
      <c r="AC330" s="24"/>
      <c r="AD330" s="24"/>
      <c r="AE330" s="24"/>
      <c r="AF330" s="24"/>
    </row>
    <row r="331" spans="10:32" ht="15.75" customHeight="1"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5"/>
      <c r="V331" s="24"/>
      <c r="W331" s="24"/>
      <c r="X331" s="24"/>
      <c r="Y331" s="24"/>
      <c r="Z331" s="24"/>
      <c r="AA331" s="25"/>
      <c r="AB331" s="24"/>
      <c r="AC331" s="24"/>
      <c r="AD331" s="24"/>
      <c r="AE331" s="24"/>
      <c r="AF331" s="24"/>
    </row>
    <row r="332" spans="10:32" ht="15.75" customHeight="1"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5"/>
      <c r="V332" s="24"/>
      <c r="W332" s="24"/>
      <c r="X332" s="24"/>
      <c r="Y332" s="24"/>
      <c r="Z332" s="24"/>
      <c r="AA332" s="25"/>
      <c r="AB332" s="24"/>
      <c r="AC332" s="24"/>
      <c r="AD332" s="24"/>
      <c r="AE332" s="24"/>
      <c r="AF332" s="24"/>
    </row>
    <row r="333" spans="10:32" ht="15.75" customHeight="1"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5"/>
      <c r="V333" s="24"/>
      <c r="W333" s="24"/>
      <c r="X333" s="24"/>
      <c r="Y333" s="24"/>
      <c r="Z333" s="24"/>
      <c r="AA333" s="25"/>
      <c r="AB333" s="24"/>
      <c r="AC333" s="24"/>
      <c r="AD333" s="24"/>
      <c r="AE333" s="24"/>
      <c r="AF333" s="24"/>
    </row>
    <row r="334" spans="10:32" ht="15.75" customHeight="1"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5"/>
      <c r="V334" s="24"/>
      <c r="W334" s="24"/>
      <c r="X334" s="24"/>
      <c r="Y334" s="24"/>
      <c r="Z334" s="24"/>
      <c r="AA334" s="25"/>
      <c r="AB334" s="24"/>
      <c r="AC334" s="24"/>
      <c r="AD334" s="24"/>
      <c r="AE334" s="24"/>
      <c r="AF334" s="24"/>
    </row>
    <row r="335" spans="10:32" ht="15.75" customHeight="1"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5"/>
      <c r="V335" s="24"/>
      <c r="W335" s="24"/>
      <c r="X335" s="24"/>
      <c r="Y335" s="24"/>
      <c r="Z335" s="24"/>
      <c r="AA335" s="25"/>
      <c r="AB335" s="24"/>
      <c r="AC335" s="24"/>
      <c r="AD335" s="24"/>
      <c r="AE335" s="24"/>
      <c r="AF335" s="24"/>
    </row>
    <row r="336" spans="10:32" ht="15.75" customHeight="1"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5"/>
      <c r="V336" s="24"/>
      <c r="W336" s="24"/>
      <c r="X336" s="24"/>
      <c r="Y336" s="24"/>
      <c r="Z336" s="24"/>
      <c r="AA336" s="25"/>
      <c r="AB336" s="24"/>
      <c r="AC336" s="24"/>
      <c r="AD336" s="24"/>
      <c r="AE336" s="24"/>
      <c r="AF336" s="24"/>
    </row>
    <row r="337" spans="10:32" ht="15.75" customHeight="1"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5"/>
      <c r="V337" s="24"/>
      <c r="W337" s="24"/>
      <c r="X337" s="24"/>
      <c r="Y337" s="24"/>
      <c r="Z337" s="24"/>
      <c r="AA337" s="25"/>
      <c r="AB337" s="24"/>
      <c r="AC337" s="24"/>
      <c r="AD337" s="24"/>
      <c r="AE337" s="24"/>
      <c r="AF337" s="24"/>
    </row>
    <row r="338" spans="10:32" ht="15.75" customHeight="1"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5"/>
      <c r="V338" s="24"/>
      <c r="W338" s="24"/>
      <c r="X338" s="24"/>
      <c r="Y338" s="24"/>
      <c r="Z338" s="24"/>
      <c r="AA338" s="25"/>
      <c r="AB338" s="24"/>
      <c r="AC338" s="24"/>
      <c r="AD338" s="24"/>
      <c r="AE338" s="24"/>
      <c r="AF338" s="24"/>
    </row>
    <row r="339" spans="10:32" ht="15.75" customHeight="1"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5"/>
      <c r="V339" s="24"/>
      <c r="W339" s="24"/>
      <c r="X339" s="24"/>
      <c r="Y339" s="24"/>
      <c r="Z339" s="24"/>
      <c r="AA339" s="25"/>
      <c r="AB339" s="24"/>
      <c r="AC339" s="24"/>
      <c r="AD339" s="24"/>
      <c r="AE339" s="24"/>
      <c r="AF339" s="24"/>
    </row>
    <row r="340" spans="10:32" ht="15.75" customHeight="1"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5"/>
      <c r="V340" s="24"/>
      <c r="W340" s="24"/>
      <c r="X340" s="24"/>
      <c r="Y340" s="24"/>
      <c r="Z340" s="24"/>
      <c r="AA340" s="25"/>
      <c r="AB340" s="24"/>
      <c r="AC340" s="24"/>
      <c r="AD340" s="24"/>
      <c r="AE340" s="24"/>
      <c r="AF340" s="24"/>
    </row>
    <row r="341" spans="10:32" ht="15.75" customHeight="1"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5"/>
      <c r="V341" s="24"/>
      <c r="W341" s="24"/>
      <c r="X341" s="24"/>
      <c r="Y341" s="24"/>
      <c r="Z341" s="24"/>
      <c r="AA341" s="25"/>
      <c r="AB341" s="24"/>
      <c r="AC341" s="24"/>
      <c r="AD341" s="24"/>
      <c r="AE341" s="24"/>
      <c r="AF341" s="24"/>
    </row>
    <row r="342" spans="10:32" ht="15.75" customHeight="1"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5"/>
      <c r="V342" s="24"/>
      <c r="W342" s="24"/>
      <c r="X342" s="24"/>
      <c r="Y342" s="24"/>
      <c r="Z342" s="24"/>
      <c r="AA342" s="25"/>
      <c r="AB342" s="24"/>
      <c r="AC342" s="24"/>
      <c r="AD342" s="24"/>
      <c r="AE342" s="24"/>
      <c r="AF342" s="24"/>
    </row>
    <row r="343" spans="10:32" ht="15.75" customHeight="1"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5"/>
      <c r="V343" s="24"/>
      <c r="W343" s="24"/>
      <c r="X343" s="24"/>
      <c r="Y343" s="24"/>
      <c r="Z343" s="24"/>
      <c r="AA343" s="25"/>
      <c r="AB343" s="24"/>
      <c r="AC343" s="24"/>
      <c r="AD343" s="24"/>
      <c r="AE343" s="24"/>
      <c r="AF343" s="24"/>
    </row>
    <row r="344" spans="10:32" ht="15.75" customHeight="1"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5"/>
      <c r="V344" s="24"/>
      <c r="W344" s="24"/>
      <c r="X344" s="24"/>
      <c r="Y344" s="24"/>
      <c r="Z344" s="24"/>
      <c r="AA344" s="25"/>
      <c r="AB344" s="24"/>
      <c r="AC344" s="24"/>
      <c r="AD344" s="24"/>
      <c r="AE344" s="24"/>
      <c r="AF344" s="24"/>
    </row>
    <row r="345" spans="10:32" ht="15.75" customHeight="1"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5"/>
      <c r="V345" s="24"/>
      <c r="W345" s="24"/>
      <c r="X345" s="24"/>
      <c r="Y345" s="24"/>
      <c r="Z345" s="24"/>
      <c r="AA345" s="25"/>
      <c r="AB345" s="24"/>
      <c r="AC345" s="24"/>
      <c r="AD345" s="24"/>
      <c r="AE345" s="24"/>
      <c r="AF345" s="24"/>
    </row>
    <row r="346" spans="10:32" ht="15.75" customHeight="1"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5"/>
      <c r="V346" s="24"/>
      <c r="W346" s="24"/>
      <c r="X346" s="24"/>
      <c r="Y346" s="24"/>
      <c r="Z346" s="24"/>
      <c r="AA346" s="25"/>
      <c r="AB346" s="24"/>
      <c r="AC346" s="24"/>
      <c r="AD346" s="24"/>
      <c r="AE346" s="24"/>
      <c r="AF346" s="24"/>
    </row>
    <row r="347" spans="10:32" ht="15.75" customHeight="1"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5"/>
      <c r="V347" s="24"/>
      <c r="W347" s="24"/>
      <c r="X347" s="24"/>
      <c r="Y347" s="24"/>
      <c r="Z347" s="24"/>
      <c r="AA347" s="25"/>
      <c r="AB347" s="24"/>
      <c r="AC347" s="24"/>
      <c r="AD347" s="24"/>
      <c r="AE347" s="24"/>
      <c r="AF347" s="24"/>
    </row>
    <row r="348" spans="10:32" ht="15.75" customHeight="1"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5"/>
      <c r="V348" s="24"/>
      <c r="W348" s="24"/>
      <c r="X348" s="24"/>
      <c r="Y348" s="24"/>
      <c r="Z348" s="24"/>
      <c r="AA348" s="25"/>
      <c r="AB348" s="24"/>
      <c r="AC348" s="24"/>
      <c r="AD348" s="24"/>
      <c r="AE348" s="24"/>
      <c r="AF348" s="24"/>
    </row>
    <row r="349" spans="10:32" ht="15.75" customHeight="1"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5"/>
      <c r="V349" s="24"/>
      <c r="W349" s="24"/>
      <c r="X349" s="24"/>
      <c r="Y349" s="24"/>
      <c r="Z349" s="24"/>
      <c r="AA349" s="25"/>
      <c r="AB349" s="24"/>
      <c r="AC349" s="24"/>
      <c r="AD349" s="24"/>
      <c r="AE349" s="24"/>
      <c r="AF349" s="24"/>
    </row>
    <row r="350" spans="10:32" ht="15.75" customHeight="1"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5"/>
      <c r="V350" s="24"/>
      <c r="W350" s="24"/>
      <c r="X350" s="24"/>
      <c r="Y350" s="24"/>
      <c r="Z350" s="24"/>
      <c r="AA350" s="25"/>
      <c r="AB350" s="24"/>
      <c r="AC350" s="24"/>
      <c r="AD350" s="24"/>
      <c r="AE350" s="24"/>
      <c r="AF350" s="24"/>
    </row>
    <row r="351" spans="10:32" ht="15.75" customHeight="1"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5"/>
      <c r="V351" s="24"/>
      <c r="W351" s="24"/>
      <c r="X351" s="24"/>
      <c r="Y351" s="24"/>
      <c r="Z351" s="24"/>
      <c r="AA351" s="25"/>
      <c r="AB351" s="24"/>
      <c r="AC351" s="24"/>
      <c r="AD351" s="24"/>
      <c r="AE351" s="24"/>
      <c r="AF351" s="24"/>
    </row>
    <row r="352" spans="10:32" ht="15.75" customHeight="1"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5"/>
      <c r="V352" s="24"/>
      <c r="W352" s="24"/>
      <c r="X352" s="24"/>
      <c r="Y352" s="24"/>
      <c r="Z352" s="24"/>
      <c r="AA352" s="25"/>
      <c r="AB352" s="24"/>
      <c r="AC352" s="24"/>
      <c r="AD352" s="24"/>
      <c r="AE352" s="24"/>
      <c r="AF352" s="24"/>
    </row>
    <row r="353" spans="10:32" ht="15.75" customHeight="1"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5"/>
      <c r="V353" s="24"/>
      <c r="W353" s="24"/>
      <c r="X353" s="24"/>
      <c r="Y353" s="24"/>
      <c r="Z353" s="24"/>
      <c r="AA353" s="25"/>
      <c r="AB353" s="24"/>
      <c r="AC353" s="24"/>
      <c r="AD353" s="24"/>
      <c r="AE353" s="24"/>
      <c r="AF353" s="24"/>
    </row>
    <row r="354" spans="10:32" ht="15.75" customHeight="1"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5"/>
      <c r="V354" s="24"/>
      <c r="W354" s="24"/>
      <c r="X354" s="24"/>
      <c r="Y354" s="24"/>
      <c r="Z354" s="24"/>
      <c r="AA354" s="25"/>
      <c r="AB354" s="24"/>
      <c r="AC354" s="24"/>
      <c r="AD354" s="24"/>
      <c r="AE354" s="24"/>
      <c r="AF354" s="24"/>
    </row>
    <row r="355" spans="10:32" ht="15.75" customHeight="1"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5"/>
      <c r="V355" s="24"/>
      <c r="W355" s="24"/>
      <c r="X355" s="24"/>
      <c r="Y355" s="24"/>
      <c r="Z355" s="24"/>
      <c r="AA355" s="25"/>
      <c r="AB355" s="24"/>
      <c r="AC355" s="24"/>
      <c r="AD355" s="24"/>
      <c r="AE355" s="24"/>
      <c r="AF355" s="24"/>
    </row>
    <row r="356" spans="10:32" ht="15.75" customHeight="1"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5"/>
      <c r="V356" s="24"/>
      <c r="W356" s="24"/>
      <c r="X356" s="24"/>
      <c r="Y356" s="24"/>
      <c r="Z356" s="24"/>
      <c r="AA356" s="25"/>
      <c r="AB356" s="24"/>
      <c r="AC356" s="24"/>
      <c r="AD356" s="24"/>
      <c r="AE356" s="24"/>
      <c r="AF356" s="24"/>
    </row>
    <row r="357" spans="10:32" ht="15.75" customHeight="1"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5"/>
      <c r="V357" s="24"/>
      <c r="W357" s="24"/>
      <c r="X357" s="24"/>
      <c r="Y357" s="24"/>
      <c r="Z357" s="24"/>
      <c r="AA357" s="25"/>
      <c r="AB357" s="24"/>
      <c r="AC357" s="24"/>
      <c r="AD357" s="24"/>
      <c r="AE357" s="24"/>
      <c r="AF357" s="24"/>
    </row>
    <row r="358" spans="10:32" ht="15.75" customHeight="1"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5"/>
      <c r="V358" s="24"/>
      <c r="W358" s="24"/>
      <c r="X358" s="24"/>
      <c r="Y358" s="24"/>
      <c r="Z358" s="24"/>
      <c r="AA358" s="25"/>
      <c r="AB358" s="24"/>
      <c r="AC358" s="24"/>
      <c r="AD358" s="24"/>
      <c r="AE358" s="24"/>
      <c r="AF358" s="24"/>
    </row>
    <row r="359" spans="10:32" ht="15.75" customHeight="1"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5"/>
      <c r="V359" s="24"/>
      <c r="W359" s="24"/>
      <c r="X359" s="24"/>
      <c r="Y359" s="24"/>
      <c r="Z359" s="24"/>
      <c r="AA359" s="25"/>
      <c r="AB359" s="24"/>
      <c r="AC359" s="24"/>
      <c r="AD359" s="24"/>
      <c r="AE359" s="24"/>
      <c r="AF359" s="24"/>
    </row>
    <row r="360" spans="10:32" ht="15.75" customHeight="1"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5"/>
      <c r="V360" s="24"/>
      <c r="W360" s="24"/>
      <c r="X360" s="24"/>
      <c r="Y360" s="24"/>
      <c r="Z360" s="24"/>
      <c r="AA360" s="25"/>
      <c r="AB360" s="24"/>
      <c r="AC360" s="24"/>
      <c r="AD360" s="24"/>
      <c r="AE360" s="24"/>
      <c r="AF360" s="24"/>
    </row>
    <row r="361" spans="10:32" ht="15.75" customHeight="1"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5"/>
      <c r="V361" s="24"/>
      <c r="W361" s="24"/>
      <c r="X361" s="24"/>
      <c r="Y361" s="24"/>
      <c r="Z361" s="24"/>
      <c r="AA361" s="25"/>
      <c r="AB361" s="24"/>
      <c r="AC361" s="24"/>
      <c r="AD361" s="24"/>
      <c r="AE361" s="24"/>
      <c r="AF361" s="24"/>
    </row>
    <row r="362" spans="10:32" ht="15.75" customHeight="1"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5"/>
      <c r="V362" s="24"/>
      <c r="W362" s="24"/>
      <c r="X362" s="24"/>
      <c r="Y362" s="24"/>
      <c r="Z362" s="24"/>
      <c r="AA362" s="25"/>
      <c r="AB362" s="24"/>
      <c r="AC362" s="24"/>
      <c r="AD362" s="24"/>
      <c r="AE362" s="24"/>
      <c r="AF362" s="24"/>
    </row>
    <row r="363" spans="10:32" ht="15.75" customHeight="1"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5"/>
      <c r="V363" s="24"/>
      <c r="W363" s="24"/>
      <c r="X363" s="24"/>
      <c r="Y363" s="24"/>
      <c r="Z363" s="24"/>
      <c r="AA363" s="25"/>
      <c r="AB363" s="24"/>
      <c r="AC363" s="24"/>
      <c r="AD363" s="24"/>
      <c r="AE363" s="24"/>
      <c r="AF363" s="24"/>
    </row>
    <row r="364" spans="10:32" ht="15.75" customHeight="1"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5"/>
      <c r="V364" s="24"/>
      <c r="W364" s="24"/>
      <c r="X364" s="24"/>
      <c r="Y364" s="24"/>
      <c r="Z364" s="24"/>
      <c r="AA364" s="25"/>
      <c r="AB364" s="24"/>
      <c r="AC364" s="24"/>
      <c r="AD364" s="24"/>
      <c r="AE364" s="24"/>
      <c r="AF364" s="24"/>
    </row>
    <row r="365" spans="10:32" ht="15.75" customHeight="1"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5"/>
      <c r="V365" s="24"/>
      <c r="W365" s="24"/>
      <c r="X365" s="24"/>
      <c r="Y365" s="24"/>
      <c r="Z365" s="24"/>
      <c r="AA365" s="25"/>
      <c r="AB365" s="24"/>
      <c r="AC365" s="24"/>
      <c r="AD365" s="24"/>
      <c r="AE365" s="24"/>
      <c r="AF365" s="24"/>
    </row>
    <row r="366" spans="10:32" ht="15.75" customHeight="1"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5"/>
      <c r="V366" s="24"/>
      <c r="W366" s="24"/>
      <c r="X366" s="24"/>
      <c r="Y366" s="24"/>
      <c r="Z366" s="24"/>
      <c r="AA366" s="25"/>
      <c r="AB366" s="24"/>
      <c r="AC366" s="24"/>
      <c r="AD366" s="24"/>
      <c r="AE366" s="24"/>
      <c r="AF366" s="24"/>
    </row>
    <row r="367" spans="10:32" ht="15.75" customHeight="1"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5"/>
      <c r="V367" s="24"/>
      <c r="W367" s="24"/>
      <c r="X367" s="24"/>
      <c r="Y367" s="24"/>
      <c r="Z367" s="24"/>
      <c r="AA367" s="25"/>
      <c r="AB367" s="24"/>
      <c r="AC367" s="24"/>
      <c r="AD367" s="24"/>
      <c r="AE367" s="24"/>
      <c r="AF367" s="24"/>
    </row>
    <row r="368" spans="10:32" ht="15.75" customHeight="1"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5"/>
      <c r="V368" s="24"/>
      <c r="W368" s="24"/>
      <c r="X368" s="24"/>
      <c r="Y368" s="24"/>
      <c r="Z368" s="24"/>
      <c r="AA368" s="25"/>
      <c r="AB368" s="24"/>
      <c r="AC368" s="24"/>
      <c r="AD368" s="24"/>
      <c r="AE368" s="24"/>
      <c r="AF368" s="24"/>
    </row>
    <row r="369" spans="10:32" ht="15.75" customHeight="1"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5"/>
      <c r="V369" s="24"/>
      <c r="W369" s="24"/>
      <c r="X369" s="24"/>
      <c r="Y369" s="24"/>
      <c r="Z369" s="24"/>
      <c r="AA369" s="25"/>
      <c r="AB369" s="24"/>
      <c r="AC369" s="24"/>
      <c r="AD369" s="24"/>
      <c r="AE369" s="24"/>
      <c r="AF369" s="24"/>
    </row>
    <row r="370" spans="10:32" ht="15.75" customHeight="1"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5"/>
      <c r="V370" s="24"/>
      <c r="W370" s="24"/>
      <c r="X370" s="24"/>
      <c r="Y370" s="24"/>
      <c r="Z370" s="24"/>
      <c r="AA370" s="25"/>
      <c r="AB370" s="24"/>
      <c r="AC370" s="24"/>
      <c r="AD370" s="24"/>
      <c r="AE370" s="24"/>
      <c r="AF370" s="24"/>
    </row>
    <row r="371" spans="10:32" ht="15.75" customHeight="1"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5"/>
      <c r="V371" s="24"/>
      <c r="W371" s="24"/>
      <c r="X371" s="24"/>
      <c r="Y371" s="24"/>
      <c r="Z371" s="24"/>
      <c r="AA371" s="25"/>
      <c r="AB371" s="24"/>
      <c r="AC371" s="24"/>
      <c r="AD371" s="24"/>
      <c r="AE371" s="24"/>
      <c r="AF371" s="24"/>
    </row>
    <row r="372" spans="10:32" ht="15.75" customHeight="1"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5"/>
      <c r="V372" s="24"/>
      <c r="W372" s="24"/>
      <c r="X372" s="24"/>
      <c r="Y372" s="24"/>
      <c r="Z372" s="24"/>
      <c r="AA372" s="25"/>
      <c r="AB372" s="24"/>
      <c r="AC372" s="24"/>
      <c r="AD372" s="24"/>
      <c r="AE372" s="24"/>
      <c r="AF372" s="24"/>
    </row>
    <row r="373" spans="10:32" ht="15.75" customHeight="1"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5"/>
      <c r="V373" s="24"/>
      <c r="W373" s="24"/>
      <c r="X373" s="24"/>
      <c r="Y373" s="24"/>
      <c r="Z373" s="24"/>
      <c r="AA373" s="25"/>
      <c r="AB373" s="24"/>
      <c r="AC373" s="24"/>
      <c r="AD373" s="24"/>
      <c r="AE373" s="24"/>
      <c r="AF373" s="24"/>
    </row>
    <row r="374" spans="10:32" ht="15.75" customHeight="1"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5"/>
      <c r="V374" s="24"/>
      <c r="W374" s="24"/>
      <c r="X374" s="24"/>
      <c r="Y374" s="24"/>
      <c r="Z374" s="24"/>
      <c r="AA374" s="25"/>
      <c r="AB374" s="24"/>
      <c r="AC374" s="24"/>
      <c r="AD374" s="24"/>
      <c r="AE374" s="24"/>
      <c r="AF374" s="24"/>
    </row>
    <row r="375" spans="10:32" ht="15.75" customHeight="1"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5"/>
      <c r="V375" s="24"/>
      <c r="W375" s="24"/>
      <c r="X375" s="24"/>
      <c r="Y375" s="24"/>
      <c r="Z375" s="24"/>
      <c r="AA375" s="25"/>
      <c r="AB375" s="24"/>
      <c r="AC375" s="24"/>
      <c r="AD375" s="24"/>
      <c r="AE375" s="24"/>
      <c r="AF375" s="24"/>
    </row>
    <row r="376" spans="10:32" ht="15.75" customHeight="1"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5"/>
      <c r="V376" s="24"/>
      <c r="W376" s="24"/>
      <c r="X376" s="24"/>
      <c r="Y376" s="24"/>
      <c r="Z376" s="24"/>
      <c r="AA376" s="25"/>
      <c r="AB376" s="24"/>
      <c r="AC376" s="24"/>
      <c r="AD376" s="24"/>
      <c r="AE376" s="24"/>
      <c r="AF376" s="24"/>
    </row>
    <row r="377" spans="10:32" ht="15.75" customHeight="1"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5"/>
      <c r="V377" s="24"/>
      <c r="W377" s="24"/>
      <c r="X377" s="24"/>
      <c r="Y377" s="24"/>
      <c r="Z377" s="24"/>
      <c r="AA377" s="25"/>
      <c r="AB377" s="24"/>
      <c r="AC377" s="24"/>
      <c r="AD377" s="24"/>
      <c r="AE377" s="24"/>
      <c r="AF377" s="24"/>
    </row>
    <row r="378" spans="10:32" ht="15.75" customHeight="1"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5"/>
      <c r="V378" s="24"/>
      <c r="W378" s="24"/>
      <c r="X378" s="24"/>
      <c r="Y378" s="24"/>
      <c r="Z378" s="24"/>
      <c r="AA378" s="25"/>
      <c r="AB378" s="24"/>
      <c r="AC378" s="24"/>
      <c r="AD378" s="24"/>
      <c r="AE378" s="24"/>
      <c r="AF378" s="24"/>
    </row>
    <row r="379" spans="10:32" ht="15.75" customHeight="1"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5"/>
      <c r="V379" s="24"/>
      <c r="W379" s="24"/>
      <c r="X379" s="24"/>
      <c r="Y379" s="24"/>
      <c r="Z379" s="24"/>
      <c r="AA379" s="25"/>
      <c r="AB379" s="24"/>
      <c r="AC379" s="24"/>
      <c r="AD379" s="24"/>
      <c r="AE379" s="24"/>
      <c r="AF379" s="24"/>
    </row>
    <row r="380" spans="10:32" ht="15.75" customHeight="1"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5"/>
      <c r="V380" s="24"/>
      <c r="W380" s="24"/>
      <c r="X380" s="24"/>
      <c r="Y380" s="24"/>
      <c r="Z380" s="24"/>
      <c r="AA380" s="25"/>
      <c r="AB380" s="24"/>
      <c r="AC380" s="24"/>
      <c r="AD380" s="24"/>
      <c r="AE380" s="24"/>
      <c r="AF380" s="24"/>
    </row>
    <row r="381" spans="10:32" ht="15.75" customHeight="1"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5"/>
      <c r="V381" s="24"/>
      <c r="W381" s="24"/>
      <c r="X381" s="24"/>
      <c r="Y381" s="24"/>
      <c r="Z381" s="24"/>
      <c r="AA381" s="25"/>
      <c r="AB381" s="24"/>
      <c r="AC381" s="24"/>
      <c r="AD381" s="24"/>
      <c r="AE381" s="24"/>
      <c r="AF381" s="24"/>
    </row>
    <row r="382" spans="10:32" ht="15.75" customHeight="1"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5"/>
      <c r="V382" s="24"/>
      <c r="W382" s="24"/>
      <c r="X382" s="24"/>
      <c r="Y382" s="24"/>
      <c r="Z382" s="24"/>
      <c r="AA382" s="25"/>
      <c r="AB382" s="24"/>
      <c r="AC382" s="24"/>
      <c r="AD382" s="24"/>
      <c r="AE382" s="24"/>
      <c r="AF382" s="24"/>
    </row>
    <row r="383" spans="10:32" ht="15.75" customHeight="1"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5"/>
      <c r="V383" s="24"/>
      <c r="W383" s="24"/>
      <c r="X383" s="24"/>
      <c r="Y383" s="24"/>
      <c r="Z383" s="24"/>
      <c r="AA383" s="25"/>
      <c r="AB383" s="24"/>
      <c r="AC383" s="24"/>
      <c r="AD383" s="24"/>
      <c r="AE383" s="24"/>
      <c r="AF383" s="24"/>
    </row>
    <row r="384" spans="10:32" ht="15.75" customHeight="1"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5"/>
      <c r="V384" s="24"/>
      <c r="W384" s="24"/>
      <c r="X384" s="24"/>
      <c r="Y384" s="24"/>
      <c r="Z384" s="24"/>
      <c r="AA384" s="25"/>
      <c r="AB384" s="24"/>
      <c r="AC384" s="24"/>
      <c r="AD384" s="24"/>
      <c r="AE384" s="24"/>
      <c r="AF384" s="24"/>
    </row>
    <row r="385" spans="10:32" ht="15.75" customHeight="1"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5"/>
      <c r="V385" s="24"/>
      <c r="W385" s="24"/>
      <c r="X385" s="24"/>
      <c r="Y385" s="24"/>
      <c r="Z385" s="24"/>
      <c r="AA385" s="25"/>
      <c r="AB385" s="24"/>
      <c r="AC385" s="24"/>
      <c r="AD385" s="24"/>
      <c r="AE385" s="24"/>
      <c r="AF385" s="24"/>
    </row>
    <row r="386" spans="10:32" ht="15.75" customHeight="1"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5"/>
      <c r="V386" s="24"/>
      <c r="W386" s="24"/>
      <c r="X386" s="24"/>
      <c r="Y386" s="24"/>
      <c r="Z386" s="24"/>
      <c r="AA386" s="25"/>
      <c r="AB386" s="24"/>
      <c r="AC386" s="24"/>
      <c r="AD386" s="24"/>
      <c r="AE386" s="24"/>
      <c r="AF386" s="24"/>
    </row>
    <row r="387" spans="10:32" ht="15.75" customHeight="1"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5"/>
      <c r="V387" s="24"/>
      <c r="W387" s="24"/>
      <c r="X387" s="24"/>
      <c r="Y387" s="24"/>
      <c r="Z387" s="24"/>
      <c r="AA387" s="25"/>
      <c r="AB387" s="24"/>
      <c r="AC387" s="24"/>
      <c r="AD387" s="24"/>
      <c r="AE387" s="24"/>
      <c r="AF387" s="24"/>
    </row>
    <row r="388" spans="10:32" ht="15.75" customHeight="1"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5"/>
      <c r="V388" s="24"/>
      <c r="W388" s="24"/>
      <c r="X388" s="24"/>
      <c r="Y388" s="24"/>
      <c r="Z388" s="24"/>
      <c r="AA388" s="25"/>
      <c r="AB388" s="24"/>
      <c r="AC388" s="24"/>
      <c r="AD388" s="24"/>
      <c r="AE388" s="24"/>
      <c r="AF388" s="24"/>
    </row>
    <row r="389" spans="10:32" ht="15.75" customHeight="1"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5"/>
      <c r="V389" s="24"/>
      <c r="W389" s="24"/>
      <c r="X389" s="24"/>
      <c r="Y389" s="24"/>
      <c r="Z389" s="24"/>
      <c r="AA389" s="25"/>
      <c r="AB389" s="24"/>
      <c r="AC389" s="24"/>
      <c r="AD389" s="24"/>
      <c r="AE389" s="24"/>
      <c r="AF389" s="24"/>
    </row>
    <row r="390" spans="10:32" ht="15.75" customHeight="1"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5"/>
      <c r="V390" s="24"/>
      <c r="W390" s="24"/>
      <c r="X390" s="24"/>
      <c r="Y390" s="24"/>
      <c r="Z390" s="24"/>
      <c r="AA390" s="25"/>
      <c r="AB390" s="24"/>
      <c r="AC390" s="24"/>
      <c r="AD390" s="24"/>
      <c r="AE390" s="24"/>
      <c r="AF390" s="24"/>
    </row>
    <row r="391" spans="10:32" ht="15.75" customHeight="1"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5"/>
      <c r="V391" s="24"/>
      <c r="W391" s="24"/>
      <c r="X391" s="24"/>
      <c r="Y391" s="24"/>
      <c r="Z391" s="24"/>
      <c r="AA391" s="25"/>
      <c r="AB391" s="24"/>
      <c r="AC391" s="24"/>
      <c r="AD391" s="24"/>
      <c r="AE391" s="24"/>
      <c r="AF391" s="24"/>
    </row>
    <row r="392" spans="10:32" ht="15.75" customHeight="1"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5"/>
      <c r="V392" s="24"/>
      <c r="W392" s="24"/>
      <c r="X392" s="24"/>
      <c r="Y392" s="24"/>
      <c r="Z392" s="24"/>
      <c r="AA392" s="25"/>
      <c r="AB392" s="24"/>
      <c r="AC392" s="24"/>
      <c r="AD392" s="24"/>
      <c r="AE392" s="24"/>
      <c r="AF392" s="24"/>
    </row>
    <row r="393" spans="10:32" ht="15.75" customHeight="1"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5"/>
      <c r="V393" s="24"/>
      <c r="W393" s="24"/>
      <c r="X393" s="24"/>
      <c r="Y393" s="24"/>
      <c r="Z393" s="24"/>
      <c r="AA393" s="25"/>
      <c r="AB393" s="24"/>
      <c r="AC393" s="24"/>
      <c r="AD393" s="24"/>
      <c r="AE393" s="24"/>
      <c r="AF393" s="24"/>
    </row>
    <row r="394" spans="10:32" ht="15.75" customHeight="1"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5"/>
      <c r="V394" s="24"/>
      <c r="W394" s="24"/>
      <c r="X394" s="24"/>
      <c r="Y394" s="24"/>
      <c r="Z394" s="24"/>
      <c r="AA394" s="25"/>
      <c r="AB394" s="24"/>
      <c r="AC394" s="24"/>
      <c r="AD394" s="24"/>
      <c r="AE394" s="24"/>
      <c r="AF394" s="24"/>
    </row>
    <row r="395" spans="10:32" ht="15.75" customHeight="1"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5"/>
      <c r="V395" s="24"/>
      <c r="W395" s="24"/>
      <c r="X395" s="24"/>
      <c r="Y395" s="24"/>
      <c r="Z395" s="24"/>
      <c r="AA395" s="25"/>
      <c r="AB395" s="24"/>
      <c r="AC395" s="24"/>
      <c r="AD395" s="24"/>
      <c r="AE395" s="24"/>
      <c r="AF395" s="24"/>
    </row>
    <row r="396" spans="10:32" ht="15.75" customHeight="1"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5"/>
      <c r="V396" s="24"/>
      <c r="W396" s="24"/>
      <c r="X396" s="24"/>
      <c r="Y396" s="24"/>
      <c r="Z396" s="24"/>
      <c r="AA396" s="25"/>
      <c r="AB396" s="24"/>
      <c r="AC396" s="24"/>
      <c r="AD396" s="24"/>
      <c r="AE396" s="24"/>
      <c r="AF396" s="24"/>
    </row>
    <row r="397" spans="10:32" ht="15.75" customHeight="1"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5"/>
      <c r="V397" s="24"/>
      <c r="W397" s="24"/>
      <c r="X397" s="24"/>
      <c r="Y397" s="24"/>
      <c r="Z397" s="24"/>
      <c r="AA397" s="25"/>
      <c r="AB397" s="24"/>
      <c r="AC397" s="24"/>
      <c r="AD397" s="24"/>
      <c r="AE397" s="24"/>
      <c r="AF397" s="24"/>
    </row>
    <row r="398" spans="10:32" ht="15.75" customHeight="1"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5"/>
      <c r="V398" s="24"/>
      <c r="W398" s="24"/>
      <c r="X398" s="24"/>
      <c r="Y398" s="24"/>
      <c r="Z398" s="24"/>
      <c r="AA398" s="25"/>
      <c r="AB398" s="24"/>
      <c r="AC398" s="24"/>
      <c r="AD398" s="24"/>
      <c r="AE398" s="24"/>
      <c r="AF398" s="24"/>
    </row>
    <row r="399" spans="10:32" ht="15.75" customHeight="1"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5"/>
      <c r="V399" s="24"/>
      <c r="W399" s="24"/>
      <c r="X399" s="24"/>
      <c r="Y399" s="24"/>
      <c r="Z399" s="24"/>
      <c r="AA399" s="25"/>
      <c r="AB399" s="24"/>
      <c r="AC399" s="24"/>
      <c r="AD399" s="24"/>
      <c r="AE399" s="24"/>
      <c r="AF399" s="24"/>
    </row>
    <row r="400" spans="10:32" ht="15.75" customHeight="1"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5"/>
      <c r="V400" s="24"/>
      <c r="W400" s="24"/>
      <c r="X400" s="24"/>
      <c r="Y400" s="24"/>
      <c r="Z400" s="24"/>
      <c r="AA400" s="25"/>
      <c r="AB400" s="24"/>
      <c r="AC400" s="24"/>
      <c r="AD400" s="24"/>
      <c r="AE400" s="24"/>
      <c r="AF400" s="24"/>
    </row>
    <row r="401" spans="10:32" ht="15.75" customHeight="1"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5"/>
      <c r="V401" s="24"/>
      <c r="W401" s="24"/>
      <c r="X401" s="24"/>
      <c r="Y401" s="24"/>
      <c r="Z401" s="24"/>
      <c r="AA401" s="25"/>
      <c r="AB401" s="24"/>
      <c r="AC401" s="24"/>
      <c r="AD401" s="24"/>
      <c r="AE401" s="24"/>
      <c r="AF401" s="24"/>
    </row>
    <row r="402" spans="10:32" ht="15.75" customHeight="1"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5"/>
      <c r="V402" s="24"/>
      <c r="W402" s="24"/>
      <c r="X402" s="24"/>
      <c r="Y402" s="24"/>
      <c r="Z402" s="24"/>
      <c r="AA402" s="25"/>
      <c r="AB402" s="24"/>
      <c r="AC402" s="24"/>
      <c r="AD402" s="24"/>
      <c r="AE402" s="24"/>
      <c r="AF402" s="24"/>
    </row>
    <row r="403" spans="10:32" ht="15.75" customHeight="1"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5"/>
      <c r="V403" s="24"/>
      <c r="W403" s="24"/>
      <c r="X403" s="24"/>
      <c r="Y403" s="24"/>
      <c r="Z403" s="24"/>
      <c r="AA403" s="25"/>
      <c r="AB403" s="24"/>
      <c r="AC403" s="24"/>
      <c r="AD403" s="24"/>
      <c r="AE403" s="24"/>
      <c r="AF403" s="24"/>
    </row>
    <row r="404" spans="10:32" ht="15.75" customHeight="1"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5"/>
      <c r="V404" s="24"/>
      <c r="W404" s="24"/>
      <c r="X404" s="24"/>
      <c r="Y404" s="24"/>
      <c r="Z404" s="24"/>
      <c r="AA404" s="25"/>
      <c r="AB404" s="24"/>
      <c r="AC404" s="24"/>
      <c r="AD404" s="24"/>
      <c r="AE404" s="24"/>
      <c r="AF404" s="24"/>
    </row>
    <row r="405" spans="10:32" ht="15.75" customHeight="1"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5"/>
      <c r="V405" s="24"/>
      <c r="W405" s="24"/>
      <c r="X405" s="24"/>
      <c r="Y405" s="24"/>
      <c r="Z405" s="24"/>
      <c r="AA405" s="25"/>
      <c r="AB405" s="24"/>
      <c r="AC405" s="24"/>
      <c r="AD405" s="24"/>
      <c r="AE405" s="24"/>
      <c r="AF405" s="24"/>
    </row>
    <row r="406" spans="10:32" ht="15.75" customHeight="1"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5"/>
      <c r="V406" s="24"/>
      <c r="W406" s="24"/>
      <c r="X406" s="24"/>
      <c r="Y406" s="24"/>
      <c r="Z406" s="24"/>
      <c r="AA406" s="25"/>
      <c r="AB406" s="24"/>
      <c r="AC406" s="24"/>
      <c r="AD406" s="24"/>
      <c r="AE406" s="24"/>
      <c r="AF406" s="24"/>
    </row>
    <row r="407" spans="10:32" ht="15.75" customHeight="1"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5"/>
      <c r="V407" s="24"/>
      <c r="W407" s="24"/>
      <c r="X407" s="24"/>
      <c r="Y407" s="24"/>
      <c r="Z407" s="24"/>
      <c r="AA407" s="25"/>
      <c r="AB407" s="24"/>
      <c r="AC407" s="24"/>
      <c r="AD407" s="24"/>
      <c r="AE407" s="24"/>
      <c r="AF407" s="24"/>
    </row>
    <row r="408" spans="10:32" ht="15.75" customHeight="1"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5"/>
      <c r="V408" s="24"/>
      <c r="W408" s="24"/>
      <c r="X408" s="24"/>
      <c r="Y408" s="24"/>
      <c r="Z408" s="24"/>
      <c r="AA408" s="25"/>
      <c r="AB408" s="24"/>
      <c r="AC408" s="24"/>
      <c r="AD408" s="24"/>
      <c r="AE408" s="24"/>
      <c r="AF408" s="24"/>
    </row>
    <row r="409" spans="10:32" ht="15.75" customHeight="1"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5"/>
      <c r="V409" s="24"/>
      <c r="W409" s="24"/>
      <c r="X409" s="24"/>
      <c r="Y409" s="24"/>
      <c r="Z409" s="24"/>
      <c r="AA409" s="25"/>
      <c r="AB409" s="24"/>
      <c r="AC409" s="24"/>
      <c r="AD409" s="24"/>
      <c r="AE409" s="24"/>
      <c r="AF409" s="24"/>
    </row>
    <row r="410" spans="10:32" ht="15.75" customHeight="1"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5"/>
      <c r="V410" s="24"/>
      <c r="W410" s="24"/>
      <c r="X410" s="24"/>
      <c r="Y410" s="24"/>
      <c r="Z410" s="24"/>
      <c r="AA410" s="25"/>
      <c r="AB410" s="24"/>
      <c r="AC410" s="24"/>
      <c r="AD410" s="24"/>
      <c r="AE410" s="24"/>
      <c r="AF410" s="24"/>
    </row>
    <row r="411" spans="10:32" ht="15.75" customHeight="1"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5"/>
      <c r="V411" s="24"/>
      <c r="W411" s="24"/>
      <c r="X411" s="24"/>
      <c r="Y411" s="24"/>
      <c r="Z411" s="24"/>
      <c r="AA411" s="25"/>
      <c r="AB411" s="24"/>
      <c r="AC411" s="24"/>
      <c r="AD411" s="24"/>
      <c r="AE411" s="24"/>
      <c r="AF411" s="24"/>
    </row>
    <row r="412" spans="10:32" ht="15.75" customHeight="1"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5"/>
      <c r="V412" s="24"/>
      <c r="W412" s="24"/>
      <c r="X412" s="24"/>
      <c r="Y412" s="24"/>
      <c r="Z412" s="24"/>
      <c r="AA412" s="25"/>
      <c r="AB412" s="24"/>
      <c r="AC412" s="24"/>
      <c r="AD412" s="24"/>
      <c r="AE412" s="24"/>
      <c r="AF412" s="24"/>
    </row>
    <row r="413" spans="10:32" ht="15.75" customHeight="1"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5"/>
      <c r="V413" s="24"/>
      <c r="W413" s="24"/>
      <c r="X413" s="24"/>
      <c r="Y413" s="24"/>
      <c r="Z413" s="24"/>
      <c r="AA413" s="25"/>
      <c r="AB413" s="24"/>
      <c r="AC413" s="24"/>
      <c r="AD413" s="24"/>
      <c r="AE413" s="24"/>
      <c r="AF413" s="24"/>
    </row>
    <row r="414" spans="10:32" ht="15.75" customHeight="1"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5"/>
      <c r="V414" s="24"/>
      <c r="W414" s="24"/>
      <c r="X414" s="24"/>
      <c r="Y414" s="24"/>
      <c r="Z414" s="24"/>
      <c r="AA414" s="25"/>
      <c r="AB414" s="24"/>
      <c r="AC414" s="24"/>
      <c r="AD414" s="24"/>
      <c r="AE414" s="24"/>
      <c r="AF414" s="24"/>
    </row>
    <row r="415" spans="10:32" ht="15.75" customHeight="1"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5"/>
      <c r="V415" s="24"/>
      <c r="W415" s="24"/>
      <c r="X415" s="24"/>
      <c r="Y415" s="24"/>
      <c r="Z415" s="24"/>
      <c r="AA415" s="25"/>
      <c r="AB415" s="24"/>
      <c r="AC415" s="24"/>
      <c r="AD415" s="24"/>
      <c r="AE415" s="24"/>
      <c r="AF415" s="24"/>
    </row>
    <row r="416" spans="10:32" ht="15.75" customHeight="1"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5"/>
      <c r="V416" s="24"/>
      <c r="W416" s="24"/>
      <c r="X416" s="24"/>
      <c r="Y416" s="24"/>
      <c r="Z416" s="24"/>
      <c r="AA416" s="25"/>
      <c r="AB416" s="24"/>
      <c r="AC416" s="24"/>
      <c r="AD416" s="24"/>
      <c r="AE416" s="24"/>
      <c r="AF416" s="24"/>
    </row>
    <row r="417" spans="10:32" ht="15.75" customHeight="1"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5"/>
      <c r="V417" s="24"/>
      <c r="W417" s="24"/>
      <c r="X417" s="24"/>
      <c r="Y417" s="24"/>
      <c r="Z417" s="24"/>
      <c r="AA417" s="25"/>
      <c r="AB417" s="24"/>
      <c r="AC417" s="24"/>
      <c r="AD417" s="24"/>
      <c r="AE417" s="24"/>
      <c r="AF417" s="24"/>
    </row>
    <row r="418" spans="10:32" ht="15.75" customHeight="1"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5"/>
      <c r="V418" s="24"/>
      <c r="W418" s="24"/>
      <c r="X418" s="24"/>
      <c r="Y418" s="24"/>
      <c r="Z418" s="24"/>
      <c r="AA418" s="25"/>
      <c r="AB418" s="24"/>
      <c r="AC418" s="24"/>
      <c r="AD418" s="24"/>
      <c r="AE418" s="24"/>
      <c r="AF418" s="24"/>
    </row>
    <row r="419" spans="10:32" ht="15.75" customHeight="1"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5"/>
      <c r="V419" s="24"/>
      <c r="W419" s="24"/>
      <c r="X419" s="24"/>
      <c r="Y419" s="24"/>
      <c r="Z419" s="24"/>
      <c r="AA419" s="25"/>
      <c r="AB419" s="24"/>
      <c r="AC419" s="24"/>
      <c r="AD419" s="24"/>
      <c r="AE419" s="24"/>
      <c r="AF419" s="24"/>
    </row>
    <row r="420" spans="10:32" ht="15.75" customHeight="1"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5"/>
      <c r="V420" s="24"/>
      <c r="W420" s="24"/>
      <c r="X420" s="24"/>
      <c r="Y420" s="24"/>
      <c r="Z420" s="24"/>
      <c r="AA420" s="25"/>
      <c r="AB420" s="24"/>
      <c r="AC420" s="24"/>
      <c r="AD420" s="24"/>
      <c r="AE420" s="24"/>
      <c r="AF420" s="24"/>
    </row>
    <row r="421" spans="10:32" ht="15.75" customHeight="1"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5"/>
      <c r="V421" s="24"/>
      <c r="W421" s="24"/>
      <c r="X421" s="24"/>
      <c r="Y421" s="24"/>
      <c r="Z421" s="24"/>
      <c r="AA421" s="25"/>
      <c r="AB421" s="24"/>
      <c r="AC421" s="24"/>
      <c r="AD421" s="24"/>
      <c r="AE421" s="24"/>
      <c r="AF421" s="24"/>
    </row>
    <row r="422" spans="10:32" ht="15.75" customHeight="1"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5"/>
      <c r="V422" s="24"/>
      <c r="W422" s="24"/>
      <c r="X422" s="24"/>
      <c r="Y422" s="24"/>
      <c r="Z422" s="24"/>
      <c r="AA422" s="25"/>
      <c r="AB422" s="24"/>
      <c r="AC422" s="24"/>
      <c r="AD422" s="24"/>
      <c r="AE422" s="24"/>
      <c r="AF422" s="24"/>
    </row>
    <row r="423" spans="10:32" ht="15.75" customHeight="1"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5"/>
      <c r="V423" s="24"/>
      <c r="W423" s="24"/>
      <c r="X423" s="24"/>
      <c r="Y423" s="24"/>
      <c r="Z423" s="24"/>
      <c r="AA423" s="25"/>
      <c r="AB423" s="24"/>
      <c r="AC423" s="24"/>
      <c r="AD423" s="24"/>
      <c r="AE423" s="24"/>
      <c r="AF423" s="24"/>
    </row>
    <row r="424" spans="10:32" ht="15.75" customHeight="1"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5"/>
      <c r="V424" s="24"/>
      <c r="W424" s="24"/>
      <c r="X424" s="24"/>
      <c r="Y424" s="24"/>
      <c r="Z424" s="24"/>
      <c r="AA424" s="25"/>
      <c r="AB424" s="24"/>
      <c r="AC424" s="24"/>
      <c r="AD424" s="24"/>
      <c r="AE424" s="24"/>
      <c r="AF424" s="24"/>
    </row>
    <row r="425" spans="10:32" ht="15.75" customHeight="1"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5"/>
      <c r="V425" s="24"/>
      <c r="W425" s="24"/>
      <c r="X425" s="24"/>
      <c r="Y425" s="24"/>
      <c r="Z425" s="24"/>
      <c r="AA425" s="25"/>
      <c r="AB425" s="24"/>
      <c r="AC425" s="24"/>
      <c r="AD425" s="24"/>
      <c r="AE425" s="24"/>
      <c r="AF425" s="24"/>
    </row>
    <row r="426" spans="10:32" ht="15.75" customHeight="1"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5"/>
      <c r="V426" s="24"/>
      <c r="W426" s="24"/>
      <c r="X426" s="24"/>
      <c r="Y426" s="24"/>
      <c r="Z426" s="24"/>
      <c r="AA426" s="25"/>
      <c r="AB426" s="24"/>
      <c r="AC426" s="24"/>
      <c r="AD426" s="24"/>
      <c r="AE426" s="24"/>
      <c r="AF426" s="24"/>
    </row>
    <row r="427" spans="10:32" ht="15.75" customHeight="1"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5"/>
      <c r="V427" s="24"/>
      <c r="W427" s="24"/>
      <c r="X427" s="24"/>
      <c r="Y427" s="24"/>
      <c r="Z427" s="24"/>
      <c r="AA427" s="25"/>
      <c r="AB427" s="24"/>
      <c r="AC427" s="24"/>
      <c r="AD427" s="24"/>
      <c r="AE427" s="24"/>
      <c r="AF427" s="24"/>
    </row>
    <row r="428" spans="10:32" ht="15.75" customHeight="1"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5"/>
      <c r="V428" s="24"/>
      <c r="W428" s="24"/>
      <c r="X428" s="24"/>
      <c r="Y428" s="24"/>
      <c r="Z428" s="24"/>
      <c r="AA428" s="25"/>
      <c r="AB428" s="24"/>
      <c r="AC428" s="24"/>
      <c r="AD428" s="24"/>
      <c r="AE428" s="24"/>
      <c r="AF428" s="24"/>
    </row>
    <row r="429" spans="10:32" ht="15.75" customHeight="1"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5"/>
      <c r="V429" s="24"/>
      <c r="W429" s="24"/>
      <c r="X429" s="24"/>
      <c r="Y429" s="24"/>
      <c r="Z429" s="24"/>
      <c r="AA429" s="25"/>
      <c r="AB429" s="24"/>
      <c r="AC429" s="24"/>
      <c r="AD429" s="24"/>
      <c r="AE429" s="24"/>
      <c r="AF429" s="24"/>
    </row>
    <row r="430" spans="10:32" ht="15.75" customHeight="1"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5"/>
      <c r="V430" s="24"/>
      <c r="W430" s="24"/>
      <c r="X430" s="24"/>
      <c r="Y430" s="24"/>
      <c r="Z430" s="24"/>
      <c r="AA430" s="25"/>
      <c r="AB430" s="24"/>
      <c r="AC430" s="24"/>
      <c r="AD430" s="24"/>
      <c r="AE430" s="24"/>
      <c r="AF430" s="24"/>
    </row>
    <row r="431" spans="10:32" ht="15.75" customHeight="1"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5"/>
      <c r="V431" s="24"/>
      <c r="W431" s="24"/>
      <c r="X431" s="24"/>
      <c r="Y431" s="24"/>
      <c r="Z431" s="24"/>
      <c r="AA431" s="25"/>
      <c r="AB431" s="24"/>
      <c r="AC431" s="24"/>
      <c r="AD431" s="24"/>
      <c r="AE431" s="24"/>
      <c r="AF431" s="24"/>
    </row>
    <row r="432" spans="10:32" ht="15.75" customHeight="1"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5"/>
      <c r="V432" s="24"/>
      <c r="W432" s="24"/>
      <c r="X432" s="24"/>
      <c r="Y432" s="24"/>
      <c r="Z432" s="24"/>
      <c r="AA432" s="25"/>
      <c r="AB432" s="24"/>
      <c r="AC432" s="24"/>
      <c r="AD432" s="24"/>
      <c r="AE432" s="24"/>
      <c r="AF432" s="24"/>
    </row>
    <row r="433" spans="10:32" ht="15.75" customHeight="1"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5"/>
      <c r="V433" s="24"/>
      <c r="W433" s="24"/>
      <c r="X433" s="24"/>
      <c r="Y433" s="24"/>
      <c r="Z433" s="24"/>
      <c r="AA433" s="25"/>
      <c r="AB433" s="24"/>
      <c r="AC433" s="24"/>
      <c r="AD433" s="24"/>
      <c r="AE433" s="24"/>
      <c r="AF433" s="24"/>
    </row>
    <row r="434" spans="10:32" ht="15.75" customHeight="1"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5"/>
      <c r="V434" s="24"/>
      <c r="W434" s="24"/>
      <c r="X434" s="24"/>
      <c r="Y434" s="24"/>
      <c r="Z434" s="24"/>
      <c r="AA434" s="25"/>
      <c r="AB434" s="24"/>
      <c r="AC434" s="24"/>
      <c r="AD434" s="24"/>
      <c r="AE434" s="24"/>
      <c r="AF434" s="24"/>
    </row>
    <row r="435" spans="10:32" ht="15.75" customHeight="1"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5"/>
      <c r="V435" s="24"/>
      <c r="W435" s="24"/>
      <c r="X435" s="24"/>
      <c r="Y435" s="24"/>
      <c r="Z435" s="24"/>
      <c r="AA435" s="25"/>
      <c r="AB435" s="24"/>
      <c r="AC435" s="24"/>
      <c r="AD435" s="24"/>
      <c r="AE435" s="24"/>
      <c r="AF435" s="24"/>
    </row>
    <row r="436" spans="10:32" ht="15.75" customHeight="1"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5"/>
      <c r="V436" s="24"/>
      <c r="W436" s="24"/>
      <c r="X436" s="24"/>
      <c r="Y436" s="24"/>
      <c r="Z436" s="24"/>
      <c r="AA436" s="25"/>
      <c r="AB436" s="24"/>
      <c r="AC436" s="24"/>
      <c r="AD436" s="24"/>
      <c r="AE436" s="24"/>
      <c r="AF436" s="24"/>
    </row>
    <row r="437" spans="10:32" ht="15.75" customHeight="1"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5"/>
      <c r="V437" s="24"/>
      <c r="W437" s="24"/>
      <c r="X437" s="24"/>
      <c r="Y437" s="24"/>
      <c r="Z437" s="24"/>
      <c r="AA437" s="25"/>
      <c r="AB437" s="24"/>
      <c r="AC437" s="24"/>
      <c r="AD437" s="24"/>
      <c r="AE437" s="24"/>
      <c r="AF437" s="24"/>
    </row>
    <row r="438" spans="10:32" ht="15.75" customHeight="1"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5"/>
      <c r="V438" s="24"/>
      <c r="W438" s="24"/>
      <c r="X438" s="24"/>
      <c r="Y438" s="24"/>
      <c r="Z438" s="24"/>
      <c r="AA438" s="25"/>
      <c r="AB438" s="24"/>
      <c r="AC438" s="24"/>
      <c r="AD438" s="24"/>
      <c r="AE438" s="24"/>
      <c r="AF438" s="24"/>
    </row>
    <row r="439" spans="10:32" ht="15.75" customHeight="1"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5"/>
      <c r="V439" s="24"/>
      <c r="W439" s="24"/>
      <c r="X439" s="24"/>
      <c r="Y439" s="24"/>
      <c r="Z439" s="24"/>
      <c r="AA439" s="25"/>
      <c r="AB439" s="24"/>
      <c r="AC439" s="24"/>
      <c r="AD439" s="24"/>
      <c r="AE439" s="24"/>
      <c r="AF439" s="24"/>
    </row>
    <row r="440" spans="10:32" ht="15.75" customHeight="1"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5"/>
      <c r="V440" s="24"/>
      <c r="W440" s="24"/>
      <c r="X440" s="24"/>
      <c r="Y440" s="24"/>
      <c r="Z440" s="24"/>
      <c r="AA440" s="25"/>
      <c r="AB440" s="24"/>
      <c r="AC440" s="24"/>
      <c r="AD440" s="24"/>
      <c r="AE440" s="24"/>
      <c r="AF440" s="24"/>
    </row>
    <row r="441" spans="10:32" ht="15.75" customHeight="1"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5"/>
      <c r="V441" s="24"/>
      <c r="W441" s="24"/>
      <c r="X441" s="24"/>
      <c r="Y441" s="24"/>
      <c r="Z441" s="24"/>
      <c r="AA441" s="25"/>
      <c r="AB441" s="24"/>
      <c r="AC441" s="24"/>
      <c r="AD441" s="24"/>
      <c r="AE441" s="24"/>
      <c r="AF441" s="24"/>
    </row>
    <row r="442" spans="10:32" ht="15.75" customHeight="1"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5"/>
      <c r="V442" s="24"/>
      <c r="W442" s="24"/>
      <c r="X442" s="24"/>
      <c r="Y442" s="24"/>
      <c r="Z442" s="24"/>
      <c r="AA442" s="25"/>
      <c r="AB442" s="24"/>
      <c r="AC442" s="24"/>
      <c r="AD442" s="24"/>
      <c r="AE442" s="24"/>
      <c r="AF442" s="24"/>
    </row>
    <row r="443" spans="10:32" ht="15.75" customHeight="1"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5"/>
      <c r="V443" s="24"/>
      <c r="W443" s="24"/>
      <c r="X443" s="24"/>
      <c r="Y443" s="24"/>
      <c r="Z443" s="24"/>
      <c r="AA443" s="25"/>
      <c r="AB443" s="24"/>
      <c r="AC443" s="24"/>
      <c r="AD443" s="24"/>
      <c r="AE443" s="24"/>
      <c r="AF443" s="24"/>
    </row>
    <row r="444" spans="10:32" ht="15.75" customHeight="1"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5"/>
      <c r="V444" s="24"/>
      <c r="W444" s="24"/>
      <c r="X444" s="24"/>
      <c r="Y444" s="24"/>
      <c r="Z444" s="24"/>
      <c r="AA444" s="25"/>
      <c r="AB444" s="24"/>
      <c r="AC444" s="24"/>
      <c r="AD444" s="24"/>
      <c r="AE444" s="24"/>
      <c r="AF444" s="24"/>
    </row>
    <row r="445" spans="10:32" ht="15.75" customHeight="1"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5"/>
      <c r="V445" s="24"/>
      <c r="W445" s="24"/>
      <c r="X445" s="24"/>
      <c r="Y445" s="24"/>
      <c r="Z445" s="24"/>
      <c r="AA445" s="25"/>
      <c r="AB445" s="24"/>
      <c r="AC445" s="24"/>
      <c r="AD445" s="24"/>
      <c r="AE445" s="24"/>
      <c r="AF445" s="24"/>
    </row>
    <row r="446" spans="10:32" ht="15.75" customHeight="1"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5"/>
      <c r="V446" s="24"/>
      <c r="W446" s="24"/>
      <c r="X446" s="24"/>
      <c r="Y446" s="24"/>
      <c r="Z446" s="24"/>
      <c r="AA446" s="25"/>
      <c r="AB446" s="24"/>
      <c r="AC446" s="24"/>
      <c r="AD446" s="24"/>
      <c r="AE446" s="24"/>
      <c r="AF446" s="24"/>
    </row>
    <row r="447" spans="10:32" ht="15.75" customHeight="1"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5"/>
      <c r="V447" s="24"/>
      <c r="W447" s="24"/>
      <c r="X447" s="24"/>
      <c r="Y447" s="24"/>
      <c r="Z447" s="24"/>
      <c r="AA447" s="25"/>
      <c r="AB447" s="24"/>
      <c r="AC447" s="24"/>
      <c r="AD447" s="24"/>
      <c r="AE447" s="24"/>
      <c r="AF447" s="24"/>
    </row>
    <row r="448" spans="10:32" ht="15.75" customHeight="1"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5"/>
      <c r="V448" s="24"/>
      <c r="W448" s="24"/>
      <c r="X448" s="24"/>
      <c r="Y448" s="24"/>
      <c r="Z448" s="24"/>
      <c r="AA448" s="25"/>
      <c r="AB448" s="24"/>
      <c r="AC448" s="24"/>
      <c r="AD448" s="24"/>
      <c r="AE448" s="24"/>
      <c r="AF448" s="24"/>
    </row>
    <row r="449" spans="10:32" ht="15.75" customHeight="1"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5"/>
      <c r="V449" s="24"/>
      <c r="W449" s="24"/>
      <c r="X449" s="24"/>
      <c r="Y449" s="24"/>
      <c r="Z449" s="24"/>
      <c r="AA449" s="25"/>
      <c r="AB449" s="24"/>
      <c r="AC449" s="24"/>
      <c r="AD449" s="24"/>
      <c r="AE449" s="24"/>
      <c r="AF449" s="24"/>
    </row>
    <row r="450" spans="10:32" ht="15.75" customHeight="1"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5"/>
      <c r="V450" s="24"/>
      <c r="W450" s="24"/>
      <c r="X450" s="24"/>
      <c r="Y450" s="24"/>
      <c r="Z450" s="24"/>
      <c r="AA450" s="25"/>
      <c r="AB450" s="24"/>
      <c r="AC450" s="24"/>
      <c r="AD450" s="24"/>
      <c r="AE450" s="24"/>
      <c r="AF450" s="24"/>
    </row>
    <row r="451" spans="10:32" ht="15.75" customHeight="1"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5"/>
      <c r="V451" s="24"/>
      <c r="W451" s="24"/>
      <c r="X451" s="24"/>
      <c r="Y451" s="24"/>
      <c r="Z451" s="24"/>
      <c r="AA451" s="25"/>
      <c r="AB451" s="24"/>
      <c r="AC451" s="24"/>
      <c r="AD451" s="24"/>
      <c r="AE451" s="24"/>
      <c r="AF451" s="24"/>
    </row>
    <row r="452" spans="10:32" ht="15.75" customHeight="1"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5"/>
      <c r="V452" s="24"/>
      <c r="W452" s="24"/>
      <c r="X452" s="24"/>
      <c r="Y452" s="24"/>
      <c r="Z452" s="24"/>
      <c r="AA452" s="25"/>
      <c r="AB452" s="24"/>
      <c r="AC452" s="24"/>
      <c r="AD452" s="24"/>
      <c r="AE452" s="24"/>
      <c r="AF452" s="24"/>
    </row>
    <row r="453" spans="10:32" ht="15.75" customHeight="1"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5"/>
      <c r="V453" s="24"/>
      <c r="W453" s="24"/>
      <c r="X453" s="24"/>
      <c r="Y453" s="24"/>
      <c r="Z453" s="24"/>
      <c r="AA453" s="25"/>
      <c r="AB453" s="24"/>
      <c r="AC453" s="24"/>
      <c r="AD453" s="24"/>
      <c r="AE453" s="24"/>
      <c r="AF453" s="24"/>
    </row>
    <row r="454" spans="10:32" ht="15.75" customHeight="1"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5"/>
      <c r="V454" s="24"/>
      <c r="W454" s="24"/>
      <c r="X454" s="24"/>
      <c r="Y454" s="24"/>
      <c r="Z454" s="24"/>
      <c r="AA454" s="25"/>
      <c r="AB454" s="24"/>
      <c r="AC454" s="24"/>
      <c r="AD454" s="24"/>
      <c r="AE454" s="24"/>
      <c r="AF454" s="24"/>
    </row>
    <row r="455" spans="10:32" ht="15.75" customHeight="1"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5"/>
      <c r="V455" s="24"/>
      <c r="W455" s="24"/>
      <c r="X455" s="24"/>
      <c r="Y455" s="24"/>
      <c r="Z455" s="24"/>
      <c r="AA455" s="25"/>
      <c r="AB455" s="24"/>
      <c r="AC455" s="24"/>
      <c r="AD455" s="24"/>
      <c r="AE455" s="24"/>
      <c r="AF455" s="24"/>
    </row>
    <row r="456" spans="10:32" ht="15.75" customHeight="1"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5"/>
      <c r="V456" s="24"/>
      <c r="W456" s="24"/>
      <c r="X456" s="24"/>
      <c r="Y456" s="24"/>
      <c r="Z456" s="24"/>
      <c r="AA456" s="25"/>
      <c r="AB456" s="24"/>
      <c r="AC456" s="24"/>
      <c r="AD456" s="24"/>
      <c r="AE456" s="24"/>
      <c r="AF456" s="24"/>
    </row>
    <row r="457" spans="10:32" ht="15.75" customHeight="1"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5"/>
      <c r="V457" s="24"/>
      <c r="W457" s="24"/>
      <c r="X457" s="24"/>
      <c r="Y457" s="24"/>
      <c r="Z457" s="24"/>
      <c r="AA457" s="25"/>
      <c r="AB457" s="24"/>
      <c r="AC457" s="24"/>
      <c r="AD457" s="24"/>
      <c r="AE457" s="24"/>
      <c r="AF457" s="24"/>
    </row>
    <row r="458" spans="10:32" ht="15.75" customHeight="1"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5"/>
      <c r="V458" s="24"/>
      <c r="W458" s="24"/>
      <c r="X458" s="24"/>
      <c r="Y458" s="24"/>
      <c r="Z458" s="24"/>
      <c r="AA458" s="25"/>
      <c r="AB458" s="24"/>
      <c r="AC458" s="24"/>
      <c r="AD458" s="24"/>
      <c r="AE458" s="24"/>
      <c r="AF458" s="24"/>
    </row>
    <row r="459" spans="10:32" ht="15.75" customHeight="1"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5"/>
      <c r="V459" s="24"/>
      <c r="W459" s="24"/>
      <c r="X459" s="24"/>
      <c r="Y459" s="24"/>
      <c r="Z459" s="24"/>
      <c r="AA459" s="25"/>
      <c r="AB459" s="24"/>
      <c r="AC459" s="24"/>
      <c r="AD459" s="24"/>
      <c r="AE459" s="24"/>
      <c r="AF459" s="24"/>
    </row>
    <row r="460" spans="10:32" ht="15.75" customHeight="1"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5"/>
      <c r="V460" s="24"/>
      <c r="W460" s="24"/>
      <c r="X460" s="24"/>
      <c r="Y460" s="24"/>
      <c r="Z460" s="24"/>
      <c r="AA460" s="25"/>
      <c r="AB460" s="24"/>
      <c r="AC460" s="24"/>
      <c r="AD460" s="24"/>
      <c r="AE460" s="24"/>
      <c r="AF460" s="24"/>
    </row>
    <row r="461" spans="10:32" ht="15.75" customHeight="1"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5"/>
      <c r="V461" s="24"/>
      <c r="W461" s="24"/>
      <c r="X461" s="24"/>
      <c r="Y461" s="24"/>
      <c r="Z461" s="24"/>
      <c r="AA461" s="25"/>
      <c r="AB461" s="24"/>
      <c r="AC461" s="24"/>
      <c r="AD461" s="24"/>
      <c r="AE461" s="24"/>
      <c r="AF461" s="24"/>
    </row>
    <row r="462" spans="10:32" ht="15.75" customHeight="1"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5"/>
      <c r="V462" s="24"/>
      <c r="W462" s="24"/>
      <c r="X462" s="24"/>
      <c r="Y462" s="24"/>
      <c r="Z462" s="24"/>
      <c r="AA462" s="25"/>
      <c r="AB462" s="24"/>
      <c r="AC462" s="24"/>
      <c r="AD462" s="24"/>
      <c r="AE462" s="24"/>
      <c r="AF462" s="24"/>
    </row>
    <row r="463" spans="10:32" ht="15.75" customHeight="1"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5"/>
      <c r="V463" s="24"/>
      <c r="W463" s="24"/>
      <c r="X463" s="24"/>
      <c r="Y463" s="24"/>
      <c r="Z463" s="24"/>
      <c r="AA463" s="25"/>
      <c r="AB463" s="24"/>
      <c r="AC463" s="24"/>
      <c r="AD463" s="24"/>
      <c r="AE463" s="24"/>
      <c r="AF463" s="24"/>
    </row>
    <row r="464" spans="10:32" ht="15.75" customHeight="1"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5"/>
      <c r="V464" s="24"/>
      <c r="W464" s="24"/>
      <c r="X464" s="24"/>
      <c r="Y464" s="24"/>
      <c r="Z464" s="24"/>
      <c r="AA464" s="25"/>
      <c r="AB464" s="24"/>
      <c r="AC464" s="24"/>
      <c r="AD464" s="24"/>
      <c r="AE464" s="24"/>
      <c r="AF464" s="24"/>
    </row>
    <row r="465" spans="10:32" ht="15.75" customHeight="1"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5"/>
      <c r="V465" s="24"/>
      <c r="W465" s="24"/>
      <c r="X465" s="24"/>
      <c r="Y465" s="24"/>
      <c r="Z465" s="24"/>
      <c r="AA465" s="25"/>
      <c r="AB465" s="24"/>
      <c r="AC465" s="24"/>
      <c r="AD465" s="24"/>
      <c r="AE465" s="24"/>
      <c r="AF465" s="24"/>
    </row>
    <row r="466" spans="10:32" ht="15.75" customHeight="1"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5"/>
      <c r="V466" s="24"/>
      <c r="W466" s="24"/>
      <c r="X466" s="24"/>
      <c r="Y466" s="24"/>
      <c r="Z466" s="24"/>
      <c r="AA466" s="25"/>
      <c r="AB466" s="24"/>
      <c r="AC466" s="24"/>
      <c r="AD466" s="24"/>
      <c r="AE466" s="24"/>
      <c r="AF466" s="24"/>
    </row>
    <row r="467" spans="10:32" ht="15.75" customHeight="1"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5"/>
      <c r="V467" s="24"/>
      <c r="W467" s="24"/>
      <c r="X467" s="24"/>
      <c r="Y467" s="24"/>
      <c r="Z467" s="24"/>
      <c r="AA467" s="25"/>
      <c r="AB467" s="24"/>
      <c r="AC467" s="24"/>
      <c r="AD467" s="24"/>
      <c r="AE467" s="24"/>
      <c r="AF467" s="24"/>
    </row>
    <row r="468" spans="10:32" ht="15.75" customHeight="1"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5"/>
      <c r="V468" s="24"/>
      <c r="W468" s="24"/>
      <c r="X468" s="24"/>
      <c r="Y468" s="24"/>
      <c r="Z468" s="24"/>
      <c r="AA468" s="25"/>
      <c r="AB468" s="24"/>
      <c r="AC468" s="24"/>
      <c r="AD468" s="24"/>
      <c r="AE468" s="24"/>
      <c r="AF468" s="24"/>
    </row>
    <row r="469" spans="10:32" ht="15.75" customHeight="1"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5"/>
      <c r="V469" s="24"/>
      <c r="W469" s="24"/>
      <c r="X469" s="24"/>
      <c r="Y469" s="24"/>
      <c r="Z469" s="24"/>
      <c r="AA469" s="25"/>
      <c r="AB469" s="24"/>
      <c r="AC469" s="24"/>
      <c r="AD469" s="24"/>
      <c r="AE469" s="24"/>
      <c r="AF469" s="24"/>
    </row>
    <row r="470" spans="10:32" ht="15.75" customHeight="1"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5"/>
      <c r="V470" s="24"/>
      <c r="W470" s="24"/>
      <c r="X470" s="24"/>
      <c r="Y470" s="24"/>
      <c r="Z470" s="24"/>
      <c r="AA470" s="25"/>
      <c r="AB470" s="24"/>
      <c r="AC470" s="24"/>
      <c r="AD470" s="24"/>
      <c r="AE470" s="24"/>
      <c r="AF470" s="24"/>
    </row>
    <row r="471" spans="10:32" ht="15.75" customHeight="1"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5"/>
      <c r="V471" s="24"/>
      <c r="W471" s="24"/>
      <c r="X471" s="24"/>
      <c r="Y471" s="24"/>
      <c r="Z471" s="24"/>
      <c r="AA471" s="25"/>
      <c r="AB471" s="24"/>
      <c r="AC471" s="24"/>
      <c r="AD471" s="24"/>
      <c r="AE471" s="24"/>
      <c r="AF471" s="24"/>
    </row>
    <row r="472" spans="10:32" ht="15.75" customHeight="1"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5"/>
      <c r="V472" s="24"/>
      <c r="W472" s="24"/>
      <c r="X472" s="24"/>
      <c r="Y472" s="24"/>
      <c r="Z472" s="24"/>
      <c r="AA472" s="25"/>
      <c r="AB472" s="24"/>
      <c r="AC472" s="24"/>
      <c r="AD472" s="24"/>
      <c r="AE472" s="24"/>
      <c r="AF472" s="24"/>
    </row>
    <row r="473" spans="10:32" ht="15.75" customHeight="1"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5"/>
      <c r="V473" s="24"/>
      <c r="W473" s="24"/>
      <c r="X473" s="24"/>
      <c r="Y473" s="24"/>
      <c r="Z473" s="24"/>
      <c r="AA473" s="25"/>
      <c r="AB473" s="24"/>
      <c r="AC473" s="24"/>
      <c r="AD473" s="24"/>
      <c r="AE473" s="24"/>
      <c r="AF473" s="24"/>
    </row>
    <row r="474" spans="10:32" ht="15.75" customHeight="1"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5"/>
      <c r="V474" s="24"/>
      <c r="W474" s="24"/>
      <c r="X474" s="24"/>
      <c r="Y474" s="24"/>
      <c r="Z474" s="24"/>
      <c r="AA474" s="25"/>
      <c r="AB474" s="24"/>
      <c r="AC474" s="24"/>
      <c r="AD474" s="24"/>
      <c r="AE474" s="24"/>
      <c r="AF474" s="24"/>
    </row>
    <row r="475" spans="10:32" ht="15.75" customHeight="1"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5"/>
      <c r="V475" s="24"/>
      <c r="W475" s="24"/>
      <c r="X475" s="24"/>
      <c r="Y475" s="24"/>
      <c r="Z475" s="24"/>
      <c r="AA475" s="25"/>
      <c r="AB475" s="24"/>
      <c r="AC475" s="24"/>
      <c r="AD475" s="24"/>
      <c r="AE475" s="24"/>
      <c r="AF475" s="24"/>
    </row>
    <row r="476" spans="10:32" ht="15.75" customHeight="1"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5"/>
      <c r="V476" s="24"/>
      <c r="W476" s="24"/>
      <c r="X476" s="24"/>
      <c r="Y476" s="24"/>
      <c r="Z476" s="24"/>
      <c r="AA476" s="25"/>
      <c r="AB476" s="24"/>
      <c r="AC476" s="24"/>
      <c r="AD476" s="24"/>
      <c r="AE476" s="24"/>
      <c r="AF476" s="24"/>
    </row>
    <row r="477" spans="10:32" ht="15.75" customHeight="1"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5"/>
      <c r="V477" s="24"/>
      <c r="W477" s="24"/>
      <c r="X477" s="24"/>
      <c r="Y477" s="24"/>
      <c r="Z477" s="24"/>
      <c r="AA477" s="25"/>
      <c r="AB477" s="24"/>
      <c r="AC477" s="24"/>
      <c r="AD477" s="24"/>
      <c r="AE477" s="24"/>
      <c r="AF477" s="24"/>
    </row>
    <row r="478" spans="10:32" ht="15.75" customHeight="1"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5"/>
      <c r="V478" s="24"/>
      <c r="W478" s="24"/>
      <c r="X478" s="24"/>
      <c r="Y478" s="24"/>
      <c r="Z478" s="24"/>
      <c r="AA478" s="25"/>
      <c r="AB478" s="24"/>
      <c r="AC478" s="24"/>
      <c r="AD478" s="24"/>
      <c r="AE478" s="24"/>
      <c r="AF478" s="24"/>
    </row>
    <row r="479" spans="10:32" ht="15.75" customHeight="1"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5"/>
      <c r="V479" s="24"/>
      <c r="W479" s="24"/>
      <c r="X479" s="24"/>
      <c r="Y479" s="24"/>
      <c r="Z479" s="24"/>
      <c r="AA479" s="25"/>
      <c r="AB479" s="24"/>
      <c r="AC479" s="24"/>
      <c r="AD479" s="24"/>
      <c r="AE479" s="24"/>
      <c r="AF479" s="24"/>
    </row>
    <row r="480" spans="10:32" ht="15.75" customHeight="1"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5"/>
      <c r="V480" s="24"/>
      <c r="W480" s="24"/>
      <c r="X480" s="24"/>
      <c r="Y480" s="24"/>
      <c r="Z480" s="24"/>
      <c r="AA480" s="25"/>
      <c r="AB480" s="24"/>
      <c r="AC480" s="24"/>
      <c r="AD480" s="24"/>
      <c r="AE480" s="24"/>
      <c r="AF480" s="24"/>
    </row>
    <row r="481" spans="10:32" ht="15.75" customHeight="1"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5"/>
      <c r="V481" s="24"/>
      <c r="W481" s="24"/>
      <c r="X481" s="24"/>
      <c r="Y481" s="24"/>
      <c r="Z481" s="24"/>
      <c r="AA481" s="25"/>
      <c r="AB481" s="24"/>
      <c r="AC481" s="24"/>
      <c r="AD481" s="24"/>
      <c r="AE481" s="24"/>
      <c r="AF481" s="24"/>
    </row>
    <row r="482" spans="10:32" ht="15.75" customHeight="1"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5"/>
      <c r="V482" s="24"/>
      <c r="W482" s="24"/>
      <c r="X482" s="24"/>
      <c r="Y482" s="24"/>
      <c r="Z482" s="24"/>
      <c r="AA482" s="25"/>
      <c r="AB482" s="24"/>
      <c r="AC482" s="24"/>
      <c r="AD482" s="24"/>
      <c r="AE482" s="24"/>
      <c r="AF482" s="24"/>
    </row>
    <row r="483" spans="10:32" ht="15.75" customHeight="1"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5"/>
      <c r="V483" s="24"/>
      <c r="W483" s="24"/>
      <c r="X483" s="24"/>
      <c r="Y483" s="24"/>
      <c r="Z483" s="24"/>
      <c r="AA483" s="25"/>
      <c r="AB483" s="24"/>
      <c r="AC483" s="24"/>
      <c r="AD483" s="24"/>
      <c r="AE483" s="24"/>
      <c r="AF483" s="24"/>
    </row>
    <row r="484" spans="10:32" ht="15.75" customHeight="1"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5"/>
      <c r="V484" s="24"/>
      <c r="W484" s="24"/>
      <c r="X484" s="24"/>
      <c r="Y484" s="24"/>
      <c r="Z484" s="24"/>
      <c r="AA484" s="25"/>
      <c r="AB484" s="24"/>
      <c r="AC484" s="24"/>
      <c r="AD484" s="24"/>
      <c r="AE484" s="24"/>
      <c r="AF484" s="24"/>
    </row>
    <row r="485" spans="10:32" ht="15.75" customHeight="1"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5"/>
      <c r="V485" s="24"/>
      <c r="W485" s="24"/>
      <c r="X485" s="24"/>
      <c r="Y485" s="24"/>
      <c r="Z485" s="24"/>
      <c r="AA485" s="25"/>
      <c r="AB485" s="24"/>
      <c r="AC485" s="24"/>
      <c r="AD485" s="24"/>
      <c r="AE485" s="24"/>
      <c r="AF485" s="24"/>
    </row>
    <row r="486" spans="10:32" ht="15.75" customHeight="1"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5"/>
      <c r="V486" s="24"/>
      <c r="W486" s="24"/>
      <c r="X486" s="24"/>
      <c r="Y486" s="24"/>
      <c r="Z486" s="24"/>
      <c r="AA486" s="25"/>
      <c r="AB486" s="24"/>
      <c r="AC486" s="24"/>
      <c r="AD486" s="24"/>
      <c r="AE486" s="24"/>
      <c r="AF486" s="24"/>
    </row>
    <row r="487" spans="10:32" ht="15.75" customHeight="1"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5"/>
      <c r="V487" s="24"/>
      <c r="W487" s="24"/>
      <c r="X487" s="24"/>
      <c r="Y487" s="24"/>
      <c r="Z487" s="24"/>
      <c r="AA487" s="25"/>
      <c r="AB487" s="24"/>
      <c r="AC487" s="24"/>
      <c r="AD487" s="24"/>
      <c r="AE487" s="24"/>
      <c r="AF487" s="24"/>
    </row>
    <row r="488" spans="10:32" ht="15.75" customHeight="1"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5"/>
      <c r="V488" s="24"/>
      <c r="W488" s="24"/>
      <c r="X488" s="24"/>
      <c r="Y488" s="24"/>
      <c r="Z488" s="24"/>
      <c r="AA488" s="25"/>
      <c r="AB488" s="24"/>
      <c r="AC488" s="24"/>
      <c r="AD488" s="24"/>
      <c r="AE488" s="24"/>
      <c r="AF488" s="24"/>
    </row>
    <row r="489" spans="10:32" ht="15.75" customHeight="1"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5"/>
      <c r="V489" s="24"/>
      <c r="W489" s="24"/>
      <c r="X489" s="24"/>
      <c r="Y489" s="24"/>
      <c r="Z489" s="24"/>
      <c r="AA489" s="25"/>
      <c r="AB489" s="24"/>
      <c r="AC489" s="24"/>
      <c r="AD489" s="24"/>
      <c r="AE489" s="24"/>
      <c r="AF489" s="24"/>
    </row>
    <row r="490" spans="10:32" ht="15.75" customHeight="1"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5"/>
      <c r="V490" s="24"/>
      <c r="W490" s="24"/>
      <c r="X490" s="24"/>
      <c r="Y490" s="24"/>
      <c r="Z490" s="24"/>
      <c r="AA490" s="25"/>
      <c r="AB490" s="24"/>
      <c r="AC490" s="24"/>
      <c r="AD490" s="24"/>
      <c r="AE490" s="24"/>
      <c r="AF490" s="24"/>
    </row>
    <row r="491" spans="10:32" ht="15.75" customHeight="1"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5"/>
      <c r="V491" s="24"/>
      <c r="W491" s="24"/>
      <c r="X491" s="24"/>
      <c r="Y491" s="24"/>
      <c r="Z491" s="24"/>
      <c r="AA491" s="25"/>
      <c r="AB491" s="24"/>
      <c r="AC491" s="24"/>
      <c r="AD491" s="24"/>
      <c r="AE491" s="24"/>
      <c r="AF491" s="24"/>
    </row>
    <row r="492" spans="10:32" ht="15.75" customHeight="1"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5"/>
      <c r="V492" s="24"/>
      <c r="W492" s="24"/>
      <c r="X492" s="24"/>
      <c r="Y492" s="24"/>
      <c r="Z492" s="24"/>
      <c r="AA492" s="25"/>
      <c r="AB492" s="24"/>
      <c r="AC492" s="24"/>
      <c r="AD492" s="24"/>
      <c r="AE492" s="24"/>
      <c r="AF492" s="24"/>
    </row>
    <row r="493" spans="10:32" ht="15.75" customHeight="1"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5"/>
      <c r="V493" s="24"/>
      <c r="W493" s="24"/>
      <c r="X493" s="24"/>
      <c r="Y493" s="24"/>
      <c r="Z493" s="24"/>
      <c r="AA493" s="25"/>
      <c r="AB493" s="24"/>
      <c r="AC493" s="24"/>
      <c r="AD493" s="24"/>
      <c r="AE493" s="24"/>
      <c r="AF493" s="24"/>
    </row>
    <row r="494" spans="10:32" ht="15.75" customHeight="1"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5"/>
      <c r="V494" s="24"/>
      <c r="W494" s="24"/>
      <c r="X494" s="24"/>
      <c r="Y494" s="24"/>
      <c r="Z494" s="24"/>
      <c r="AA494" s="25"/>
      <c r="AB494" s="24"/>
      <c r="AC494" s="24"/>
      <c r="AD494" s="24"/>
      <c r="AE494" s="24"/>
      <c r="AF494" s="24"/>
    </row>
    <row r="495" spans="10:32" ht="15.75" customHeight="1"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5"/>
      <c r="V495" s="24"/>
      <c r="W495" s="24"/>
      <c r="X495" s="24"/>
      <c r="Y495" s="24"/>
      <c r="Z495" s="24"/>
      <c r="AA495" s="25"/>
      <c r="AB495" s="24"/>
      <c r="AC495" s="24"/>
      <c r="AD495" s="24"/>
      <c r="AE495" s="24"/>
      <c r="AF495" s="24"/>
    </row>
    <row r="496" spans="10:32" ht="15.75" customHeight="1"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5"/>
      <c r="V496" s="24"/>
      <c r="W496" s="24"/>
      <c r="X496" s="24"/>
      <c r="Y496" s="24"/>
      <c r="Z496" s="24"/>
      <c r="AA496" s="25"/>
      <c r="AB496" s="24"/>
      <c r="AC496" s="24"/>
      <c r="AD496" s="24"/>
      <c r="AE496" s="24"/>
      <c r="AF496" s="24"/>
    </row>
    <row r="497" spans="10:32" ht="15.75" customHeight="1"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5"/>
      <c r="V497" s="24"/>
      <c r="W497" s="24"/>
      <c r="X497" s="24"/>
      <c r="Y497" s="24"/>
      <c r="Z497" s="24"/>
      <c r="AA497" s="25"/>
      <c r="AB497" s="24"/>
      <c r="AC497" s="24"/>
      <c r="AD497" s="24"/>
      <c r="AE497" s="24"/>
      <c r="AF497" s="24"/>
    </row>
    <row r="498" spans="10:32" ht="15.75" customHeight="1"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5"/>
      <c r="V498" s="24"/>
      <c r="W498" s="24"/>
      <c r="X498" s="24"/>
      <c r="Y498" s="24"/>
      <c r="Z498" s="24"/>
      <c r="AA498" s="25"/>
      <c r="AB498" s="24"/>
      <c r="AC498" s="24"/>
      <c r="AD498" s="24"/>
      <c r="AE498" s="24"/>
      <c r="AF498" s="24"/>
    </row>
    <row r="499" spans="10:32" ht="15.75" customHeight="1"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5"/>
      <c r="V499" s="24"/>
      <c r="W499" s="24"/>
      <c r="X499" s="24"/>
      <c r="Y499" s="24"/>
      <c r="Z499" s="24"/>
      <c r="AA499" s="25"/>
      <c r="AB499" s="24"/>
      <c r="AC499" s="24"/>
      <c r="AD499" s="24"/>
      <c r="AE499" s="24"/>
      <c r="AF499" s="24"/>
    </row>
    <row r="500" spans="10:32" ht="15.75" customHeight="1"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5"/>
      <c r="V500" s="24"/>
      <c r="W500" s="24"/>
      <c r="X500" s="24"/>
      <c r="Y500" s="24"/>
      <c r="Z500" s="24"/>
      <c r="AA500" s="25"/>
      <c r="AB500" s="24"/>
      <c r="AC500" s="24"/>
      <c r="AD500" s="24"/>
      <c r="AE500" s="24"/>
      <c r="AF500" s="24"/>
    </row>
    <row r="501" spans="10:32" ht="15.75" customHeight="1"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5"/>
      <c r="V501" s="24"/>
      <c r="W501" s="24"/>
      <c r="X501" s="24"/>
      <c r="Y501" s="24"/>
      <c r="Z501" s="24"/>
      <c r="AA501" s="25"/>
      <c r="AB501" s="24"/>
      <c r="AC501" s="24"/>
      <c r="AD501" s="24"/>
      <c r="AE501" s="24"/>
      <c r="AF501" s="24"/>
    </row>
    <row r="502" spans="10:32" ht="15.75" customHeight="1"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5"/>
      <c r="V502" s="24"/>
      <c r="W502" s="24"/>
      <c r="X502" s="24"/>
      <c r="Y502" s="24"/>
      <c r="Z502" s="24"/>
      <c r="AA502" s="25"/>
      <c r="AB502" s="24"/>
      <c r="AC502" s="24"/>
      <c r="AD502" s="24"/>
      <c r="AE502" s="24"/>
      <c r="AF502" s="24"/>
    </row>
    <row r="503" spans="10:32" ht="15.75" customHeight="1"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5"/>
      <c r="V503" s="24"/>
      <c r="W503" s="24"/>
      <c r="X503" s="24"/>
      <c r="Y503" s="24"/>
      <c r="Z503" s="24"/>
      <c r="AA503" s="25"/>
      <c r="AB503" s="24"/>
      <c r="AC503" s="24"/>
      <c r="AD503" s="24"/>
      <c r="AE503" s="24"/>
      <c r="AF503" s="24"/>
    </row>
    <row r="504" spans="10:32" ht="15.75" customHeight="1"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5"/>
      <c r="V504" s="24"/>
      <c r="W504" s="24"/>
      <c r="X504" s="24"/>
      <c r="Y504" s="24"/>
      <c r="Z504" s="24"/>
      <c r="AA504" s="25"/>
      <c r="AB504" s="24"/>
      <c r="AC504" s="24"/>
      <c r="AD504" s="24"/>
      <c r="AE504" s="24"/>
      <c r="AF504" s="24"/>
    </row>
    <row r="505" spans="10:32" ht="15.75" customHeight="1"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5"/>
      <c r="V505" s="24"/>
      <c r="W505" s="24"/>
      <c r="X505" s="24"/>
      <c r="Y505" s="24"/>
      <c r="Z505" s="24"/>
      <c r="AA505" s="25"/>
      <c r="AB505" s="24"/>
      <c r="AC505" s="24"/>
      <c r="AD505" s="24"/>
      <c r="AE505" s="24"/>
      <c r="AF505" s="24"/>
    </row>
    <row r="506" spans="10:32" ht="15.75" customHeight="1"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5"/>
      <c r="V506" s="24"/>
      <c r="W506" s="24"/>
      <c r="X506" s="24"/>
      <c r="Y506" s="24"/>
      <c r="Z506" s="24"/>
      <c r="AA506" s="25"/>
      <c r="AB506" s="24"/>
      <c r="AC506" s="24"/>
      <c r="AD506" s="24"/>
      <c r="AE506" s="24"/>
      <c r="AF506" s="24"/>
    </row>
    <row r="507" spans="10:32" ht="15.75" customHeight="1"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5"/>
      <c r="V507" s="24"/>
      <c r="W507" s="24"/>
      <c r="X507" s="24"/>
      <c r="Y507" s="24"/>
      <c r="Z507" s="24"/>
      <c r="AA507" s="25"/>
      <c r="AB507" s="24"/>
      <c r="AC507" s="24"/>
      <c r="AD507" s="24"/>
      <c r="AE507" s="24"/>
      <c r="AF507" s="24"/>
    </row>
    <row r="508" spans="10:32" ht="15.75" customHeight="1"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5"/>
      <c r="V508" s="24"/>
      <c r="W508" s="24"/>
      <c r="X508" s="24"/>
      <c r="Y508" s="24"/>
      <c r="Z508" s="24"/>
      <c r="AA508" s="25"/>
      <c r="AB508" s="24"/>
      <c r="AC508" s="24"/>
      <c r="AD508" s="24"/>
      <c r="AE508" s="24"/>
      <c r="AF508" s="24"/>
    </row>
    <row r="509" spans="10:32" ht="15.75" customHeight="1"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5"/>
      <c r="V509" s="24"/>
      <c r="W509" s="24"/>
      <c r="X509" s="24"/>
      <c r="Y509" s="24"/>
      <c r="Z509" s="24"/>
      <c r="AA509" s="25"/>
      <c r="AB509" s="24"/>
      <c r="AC509" s="24"/>
      <c r="AD509" s="24"/>
      <c r="AE509" s="24"/>
      <c r="AF509" s="24"/>
    </row>
    <row r="510" spans="10:32" ht="15.75" customHeight="1"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5"/>
      <c r="V510" s="24"/>
      <c r="W510" s="24"/>
      <c r="X510" s="24"/>
      <c r="Y510" s="24"/>
      <c r="Z510" s="24"/>
      <c r="AA510" s="25"/>
      <c r="AB510" s="24"/>
      <c r="AC510" s="24"/>
      <c r="AD510" s="24"/>
      <c r="AE510" s="24"/>
      <c r="AF510" s="24"/>
    </row>
    <row r="511" spans="10:32" ht="15.75" customHeight="1"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5"/>
      <c r="V511" s="24"/>
      <c r="W511" s="24"/>
      <c r="X511" s="24"/>
      <c r="Y511" s="24"/>
      <c r="Z511" s="24"/>
      <c r="AA511" s="25"/>
      <c r="AB511" s="24"/>
      <c r="AC511" s="24"/>
      <c r="AD511" s="24"/>
      <c r="AE511" s="24"/>
      <c r="AF511" s="24"/>
    </row>
    <row r="512" spans="10:32" ht="15.75" customHeight="1"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5"/>
      <c r="V512" s="24"/>
      <c r="W512" s="24"/>
      <c r="X512" s="24"/>
      <c r="Y512" s="24"/>
      <c r="Z512" s="24"/>
      <c r="AA512" s="25"/>
      <c r="AB512" s="24"/>
      <c r="AC512" s="24"/>
      <c r="AD512" s="24"/>
      <c r="AE512" s="24"/>
      <c r="AF512" s="24"/>
    </row>
    <row r="513" spans="10:32" ht="15.75" customHeight="1"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5"/>
      <c r="V513" s="24"/>
      <c r="W513" s="24"/>
      <c r="X513" s="24"/>
      <c r="Y513" s="24"/>
      <c r="Z513" s="24"/>
      <c r="AA513" s="25"/>
      <c r="AB513" s="24"/>
      <c r="AC513" s="24"/>
      <c r="AD513" s="24"/>
      <c r="AE513" s="24"/>
      <c r="AF513" s="24"/>
    </row>
    <row r="514" spans="10:32" ht="15.75" customHeight="1"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5"/>
      <c r="V514" s="24"/>
      <c r="W514" s="24"/>
      <c r="X514" s="24"/>
      <c r="Y514" s="24"/>
      <c r="Z514" s="24"/>
      <c r="AA514" s="25"/>
      <c r="AB514" s="24"/>
      <c r="AC514" s="24"/>
      <c r="AD514" s="24"/>
      <c r="AE514" s="24"/>
      <c r="AF514" s="24"/>
    </row>
    <row r="515" spans="10:32" ht="15.75" customHeight="1"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5"/>
      <c r="V515" s="24"/>
      <c r="W515" s="24"/>
      <c r="X515" s="24"/>
      <c r="Y515" s="24"/>
      <c r="Z515" s="24"/>
      <c r="AA515" s="25"/>
      <c r="AB515" s="24"/>
      <c r="AC515" s="24"/>
      <c r="AD515" s="24"/>
      <c r="AE515" s="24"/>
      <c r="AF515" s="24"/>
    </row>
    <row r="516" spans="10:32" ht="15.75" customHeight="1"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5"/>
      <c r="V516" s="24"/>
      <c r="W516" s="24"/>
      <c r="X516" s="24"/>
      <c r="Y516" s="24"/>
      <c r="Z516" s="24"/>
      <c r="AA516" s="25"/>
      <c r="AB516" s="24"/>
      <c r="AC516" s="24"/>
      <c r="AD516" s="24"/>
      <c r="AE516" s="24"/>
      <c r="AF516" s="24"/>
    </row>
    <row r="517" spans="10:32" ht="15.75" customHeight="1"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5"/>
      <c r="V517" s="24"/>
      <c r="W517" s="24"/>
      <c r="X517" s="24"/>
      <c r="Y517" s="24"/>
      <c r="Z517" s="24"/>
      <c r="AA517" s="25"/>
      <c r="AB517" s="24"/>
      <c r="AC517" s="24"/>
      <c r="AD517" s="24"/>
      <c r="AE517" s="24"/>
      <c r="AF517" s="24"/>
    </row>
    <row r="518" spans="10:32" ht="15.75" customHeight="1"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5"/>
      <c r="V518" s="24"/>
      <c r="W518" s="24"/>
      <c r="X518" s="24"/>
      <c r="Y518" s="24"/>
      <c r="Z518" s="24"/>
      <c r="AA518" s="25"/>
      <c r="AB518" s="24"/>
      <c r="AC518" s="24"/>
      <c r="AD518" s="24"/>
      <c r="AE518" s="24"/>
      <c r="AF518" s="24"/>
    </row>
    <row r="519" spans="10:32" ht="15.75" customHeight="1"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5"/>
      <c r="V519" s="24"/>
      <c r="W519" s="24"/>
      <c r="X519" s="24"/>
      <c r="Y519" s="24"/>
      <c r="Z519" s="24"/>
      <c r="AA519" s="25"/>
      <c r="AB519" s="24"/>
      <c r="AC519" s="24"/>
      <c r="AD519" s="24"/>
      <c r="AE519" s="24"/>
      <c r="AF519" s="24"/>
    </row>
    <row r="520" spans="10:32" ht="15.75" customHeight="1"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5"/>
      <c r="V520" s="24"/>
      <c r="W520" s="24"/>
      <c r="X520" s="24"/>
      <c r="Y520" s="24"/>
      <c r="Z520" s="24"/>
      <c r="AA520" s="25"/>
      <c r="AB520" s="24"/>
      <c r="AC520" s="24"/>
      <c r="AD520" s="24"/>
      <c r="AE520" s="24"/>
      <c r="AF520" s="24"/>
    </row>
    <row r="521" spans="10:32" ht="15.75" customHeight="1"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5"/>
      <c r="V521" s="24"/>
      <c r="W521" s="24"/>
      <c r="X521" s="24"/>
      <c r="Y521" s="24"/>
      <c r="Z521" s="24"/>
      <c r="AA521" s="25"/>
      <c r="AB521" s="24"/>
      <c r="AC521" s="24"/>
      <c r="AD521" s="24"/>
      <c r="AE521" s="24"/>
      <c r="AF521" s="24"/>
    </row>
    <row r="522" spans="10:32" ht="15.75" customHeight="1"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5"/>
      <c r="V522" s="24"/>
      <c r="W522" s="24"/>
      <c r="X522" s="24"/>
      <c r="Y522" s="24"/>
      <c r="Z522" s="24"/>
      <c r="AA522" s="25"/>
      <c r="AB522" s="24"/>
      <c r="AC522" s="24"/>
      <c r="AD522" s="24"/>
      <c r="AE522" s="24"/>
      <c r="AF522" s="24"/>
    </row>
    <row r="523" spans="10:32" ht="15.75" customHeight="1"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5"/>
      <c r="V523" s="24"/>
      <c r="W523" s="24"/>
      <c r="X523" s="24"/>
      <c r="Y523" s="24"/>
      <c r="Z523" s="24"/>
      <c r="AA523" s="25"/>
      <c r="AB523" s="24"/>
      <c r="AC523" s="24"/>
      <c r="AD523" s="24"/>
      <c r="AE523" s="24"/>
      <c r="AF523" s="24"/>
    </row>
    <row r="524" spans="10:32" ht="15.75" customHeight="1"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5"/>
      <c r="V524" s="24"/>
      <c r="W524" s="24"/>
      <c r="X524" s="24"/>
      <c r="Y524" s="24"/>
      <c r="Z524" s="24"/>
      <c r="AA524" s="25"/>
      <c r="AB524" s="24"/>
      <c r="AC524" s="24"/>
      <c r="AD524" s="24"/>
      <c r="AE524" s="24"/>
      <c r="AF524" s="24"/>
    </row>
    <row r="525" spans="10:32" ht="15.75" customHeight="1"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5"/>
      <c r="V525" s="24"/>
      <c r="W525" s="24"/>
      <c r="X525" s="24"/>
      <c r="Y525" s="24"/>
      <c r="Z525" s="24"/>
      <c r="AA525" s="25"/>
      <c r="AB525" s="24"/>
      <c r="AC525" s="24"/>
      <c r="AD525" s="24"/>
      <c r="AE525" s="24"/>
      <c r="AF525" s="24"/>
    </row>
    <row r="526" spans="10:32" ht="15.75" customHeight="1"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5"/>
      <c r="V526" s="24"/>
      <c r="W526" s="24"/>
      <c r="X526" s="24"/>
      <c r="Y526" s="24"/>
      <c r="Z526" s="24"/>
      <c r="AA526" s="25"/>
      <c r="AB526" s="24"/>
      <c r="AC526" s="24"/>
      <c r="AD526" s="24"/>
      <c r="AE526" s="24"/>
      <c r="AF526" s="24"/>
    </row>
    <row r="527" spans="10:32" ht="15.75" customHeight="1"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5"/>
      <c r="V527" s="24"/>
      <c r="W527" s="24"/>
      <c r="X527" s="24"/>
      <c r="Y527" s="24"/>
      <c r="Z527" s="24"/>
      <c r="AA527" s="25"/>
      <c r="AB527" s="24"/>
      <c r="AC527" s="24"/>
      <c r="AD527" s="24"/>
      <c r="AE527" s="24"/>
      <c r="AF527" s="24"/>
    </row>
    <row r="528" spans="10:32" ht="15.75" customHeight="1"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5"/>
      <c r="V528" s="24"/>
      <c r="W528" s="24"/>
      <c r="X528" s="24"/>
      <c r="Y528" s="24"/>
      <c r="Z528" s="24"/>
      <c r="AA528" s="25"/>
      <c r="AB528" s="24"/>
      <c r="AC528" s="24"/>
      <c r="AD528" s="24"/>
      <c r="AE528" s="24"/>
      <c r="AF528" s="24"/>
    </row>
    <row r="529" spans="10:32" ht="15.75" customHeight="1"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5"/>
      <c r="V529" s="24"/>
      <c r="W529" s="24"/>
      <c r="X529" s="24"/>
      <c r="Y529" s="24"/>
      <c r="Z529" s="24"/>
      <c r="AA529" s="25"/>
      <c r="AB529" s="24"/>
      <c r="AC529" s="24"/>
      <c r="AD529" s="24"/>
      <c r="AE529" s="24"/>
      <c r="AF529" s="24"/>
    </row>
    <row r="530" spans="10:32" ht="15.75" customHeight="1"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5"/>
      <c r="V530" s="24"/>
      <c r="W530" s="24"/>
      <c r="X530" s="24"/>
      <c r="Y530" s="24"/>
      <c r="Z530" s="24"/>
      <c r="AA530" s="25"/>
      <c r="AB530" s="24"/>
      <c r="AC530" s="24"/>
      <c r="AD530" s="24"/>
      <c r="AE530" s="24"/>
      <c r="AF530" s="24"/>
    </row>
    <row r="531" spans="10:32" ht="15.75" customHeight="1"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5"/>
      <c r="V531" s="24"/>
      <c r="W531" s="24"/>
      <c r="X531" s="24"/>
      <c r="Y531" s="24"/>
      <c r="Z531" s="24"/>
      <c r="AA531" s="25"/>
      <c r="AB531" s="24"/>
      <c r="AC531" s="24"/>
      <c r="AD531" s="24"/>
      <c r="AE531" s="24"/>
      <c r="AF531" s="24"/>
    </row>
    <row r="532" spans="10:32" ht="15.75" customHeight="1"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5"/>
      <c r="V532" s="24"/>
      <c r="W532" s="24"/>
      <c r="X532" s="24"/>
      <c r="Y532" s="24"/>
      <c r="Z532" s="24"/>
      <c r="AA532" s="25"/>
      <c r="AB532" s="24"/>
      <c r="AC532" s="24"/>
      <c r="AD532" s="24"/>
      <c r="AE532" s="24"/>
      <c r="AF532" s="24"/>
    </row>
    <row r="533" spans="10:32" ht="15.75" customHeight="1"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5"/>
      <c r="V533" s="24"/>
      <c r="W533" s="24"/>
      <c r="X533" s="24"/>
      <c r="Y533" s="24"/>
      <c r="Z533" s="24"/>
      <c r="AA533" s="25"/>
      <c r="AB533" s="24"/>
      <c r="AC533" s="24"/>
      <c r="AD533" s="24"/>
      <c r="AE533" s="24"/>
      <c r="AF533" s="24"/>
    </row>
    <row r="534" spans="10:32" ht="15.75" customHeight="1"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5"/>
      <c r="V534" s="24"/>
      <c r="W534" s="24"/>
      <c r="X534" s="24"/>
      <c r="Y534" s="24"/>
      <c r="Z534" s="24"/>
      <c r="AA534" s="25"/>
      <c r="AB534" s="24"/>
      <c r="AC534" s="24"/>
      <c r="AD534" s="24"/>
      <c r="AE534" s="24"/>
      <c r="AF534" s="24"/>
    </row>
    <row r="535" spans="10:32" ht="15.75" customHeight="1"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5"/>
      <c r="V535" s="24"/>
      <c r="W535" s="24"/>
      <c r="X535" s="24"/>
      <c r="Y535" s="24"/>
      <c r="Z535" s="24"/>
      <c r="AA535" s="25"/>
      <c r="AB535" s="24"/>
      <c r="AC535" s="24"/>
      <c r="AD535" s="24"/>
      <c r="AE535" s="24"/>
      <c r="AF535" s="24"/>
    </row>
    <row r="536" spans="10:32" ht="15.75" customHeight="1"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5"/>
      <c r="V536" s="24"/>
      <c r="W536" s="24"/>
      <c r="X536" s="24"/>
      <c r="Y536" s="24"/>
      <c r="Z536" s="24"/>
      <c r="AA536" s="25"/>
      <c r="AB536" s="24"/>
      <c r="AC536" s="24"/>
      <c r="AD536" s="24"/>
      <c r="AE536" s="24"/>
      <c r="AF536" s="24"/>
    </row>
    <row r="537" spans="10:32" ht="15.75" customHeight="1"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5"/>
      <c r="V537" s="24"/>
      <c r="W537" s="24"/>
      <c r="X537" s="24"/>
      <c r="Y537" s="24"/>
      <c r="Z537" s="24"/>
      <c r="AA537" s="25"/>
      <c r="AB537" s="24"/>
      <c r="AC537" s="24"/>
      <c r="AD537" s="24"/>
      <c r="AE537" s="24"/>
      <c r="AF537" s="24"/>
    </row>
    <row r="538" spans="10:32" ht="15.75" customHeight="1"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5"/>
      <c r="V538" s="24"/>
      <c r="W538" s="24"/>
      <c r="X538" s="24"/>
      <c r="Y538" s="24"/>
      <c r="Z538" s="24"/>
      <c r="AA538" s="25"/>
      <c r="AB538" s="24"/>
      <c r="AC538" s="24"/>
      <c r="AD538" s="24"/>
      <c r="AE538" s="24"/>
      <c r="AF538" s="24"/>
    </row>
    <row r="539" spans="10:32" ht="15.75" customHeight="1"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5"/>
      <c r="V539" s="24"/>
      <c r="W539" s="24"/>
      <c r="X539" s="24"/>
      <c r="Y539" s="24"/>
      <c r="Z539" s="24"/>
      <c r="AA539" s="25"/>
      <c r="AB539" s="24"/>
      <c r="AC539" s="24"/>
      <c r="AD539" s="24"/>
      <c r="AE539" s="24"/>
      <c r="AF539" s="24"/>
    </row>
    <row r="540" spans="10:32" ht="15.75" customHeight="1"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5"/>
      <c r="V540" s="24"/>
      <c r="W540" s="24"/>
      <c r="X540" s="24"/>
      <c r="Y540" s="24"/>
      <c r="Z540" s="24"/>
      <c r="AA540" s="25"/>
      <c r="AB540" s="24"/>
      <c r="AC540" s="24"/>
      <c r="AD540" s="24"/>
      <c r="AE540" s="24"/>
      <c r="AF540" s="24"/>
    </row>
    <row r="541" spans="10:32" ht="15.75" customHeight="1"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5"/>
      <c r="V541" s="24"/>
      <c r="W541" s="24"/>
      <c r="X541" s="24"/>
      <c r="Y541" s="24"/>
      <c r="Z541" s="24"/>
      <c r="AA541" s="25"/>
      <c r="AB541" s="24"/>
      <c r="AC541" s="24"/>
      <c r="AD541" s="24"/>
      <c r="AE541" s="24"/>
      <c r="AF541" s="24"/>
    </row>
    <row r="542" spans="10:32" ht="15.75" customHeight="1"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5"/>
      <c r="V542" s="24"/>
      <c r="W542" s="24"/>
      <c r="X542" s="24"/>
      <c r="Y542" s="24"/>
      <c r="Z542" s="24"/>
      <c r="AA542" s="25"/>
      <c r="AB542" s="24"/>
      <c r="AC542" s="24"/>
      <c r="AD542" s="24"/>
      <c r="AE542" s="24"/>
      <c r="AF542" s="24"/>
    </row>
    <row r="543" spans="10:32" ht="15.75" customHeight="1"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5"/>
      <c r="V543" s="24"/>
      <c r="W543" s="24"/>
      <c r="X543" s="24"/>
      <c r="Y543" s="24"/>
      <c r="Z543" s="24"/>
      <c r="AA543" s="25"/>
      <c r="AB543" s="24"/>
      <c r="AC543" s="24"/>
      <c r="AD543" s="24"/>
      <c r="AE543" s="24"/>
      <c r="AF543" s="24"/>
    </row>
    <row r="544" spans="10:32" ht="15.75" customHeight="1"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5"/>
      <c r="V544" s="24"/>
      <c r="W544" s="24"/>
      <c r="X544" s="24"/>
      <c r="Y544" s="24"/>
      <c r="Z544" s="24"/>
      <c r="AA544" s="25"/>
      <c r="AB544" s="24"/>
      <c r="AC544" s="24"/>
      <c r="AD544" s="24"/>
      <c r="AE544" s="24"/>
      <c r="AF544" s="24"/>
    </row>
    <row r="545" spans="10:32" ht="15.75" customHeight="1"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5"/>
      <c r="V545" s="24"/>
      <c r="W545" s="24"/>
      <c r="X545" s="24"/>
      <c r="Y545" s="24"/>
      <c r="Z545" s="24"/>
      <c r="AA545" s="25"/>
      <c r="AB545" s="24"/>
      <c r="AC545" s="24"/>
      <c r="AD545" s="24"/>
      <c r="AE545" s="24"/>
      <c r="AF545" s="24"/>
    </row>
    <row r="546" spans="10:32" ht="15.75" customHeight="1"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5"/>
      <c r="V546" s="24"/>
      <c r="W546" s="24"/>
      <c r="X546" s="24"/>
      <c r="Y546" s="24"/>
      <c r="Z546" s="24"/>
      <c r="AA546" s="25"/>
      <c r="AB546" s="24"/>
      <c r="AC546" s="24"/>
      <c r="AD546" s="24"/>
      <c r="AE546" s="24"/>
      <c r="AF546" s="24"/>
    </row>
    <row r="547" spans="10:32" ht="15.75" customHeight="1"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5"/>
      <c r="V547" s="24"/>
      <c r="W547" s="24"/>
      <c r="X547" s="24"/>
      <c r="Y547" s="24"/>
      <c r="Z547" s="24"/>
      <c r="AA547" s="25"/>
      <c r="AB547" s="24"/>
      <c r="AC547" s="24"/>
      <c r="AD547" s="24"/>
      <c r="AE547" s="24"/>
      <c r="AF547" s="24"/>
    </row>
    <row r="548" spans="10:32" ht="15.75" customHeight="1"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5"/>
      <c r="V548" s="24"/>
      <c r="W548" s="24"/>
      <c r="X548" s="24"/>
      <c r="Y548" s="24"/>
      <c r="Z548" s="24"/>
      <c r="AA548" s="25"/>
      <c r="AB548" s="24"/>
      <c r="AC548" s="24"/>
      <c r="AD548" s="24"/>
      <c r="AE548" s="24"/>
      <c r="AF548" s="24"/>
    </row>
    <row r="549" spans="10:32" ht="15.75" customHeight="1"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5"/>
      <c r="V549" s="24"/>
      <c r="W549" s="24"/>
      <c r="X549" s="24"/>
      <c r="Y549" s="24"/>
      <c r="Z549" s="24"/>
      <c r="AA549" s="25"/>
      <c r="AB549" s="24"/>
      <c r="AC549" s="24"/>
      <c r="AD549" s="24"/>
      <c r="AE549" s="24"/>
      <c r="AF549" s="24"/>
    </row>
    <row r="550" spans="10:32" ht="15.75" customHeight="1"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5"/>
      <c r="V550" s="24"/>
      <c r="W550" s="24"/>
      <c r="X550" s="24"/>
      <c r="Y550" s="24"/>
      <c r="Z550" s="24"/>
      <c r="AA550" s="25"/>
      <c r="AB550" s="24"/>
      <c r="AC550" s="24"/>
      <c r="AD550" s="24"/>
      <c r="AE550" s="24"/>
      <c r="AF550" s="24"/>
    </row>
    <row r="551" spans="10:32" ht="15.75" customHeight="1"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5"/>
      <c r="V551" s="24"/>
      <c r="W551" s="24"/>
      <c r="X551" s="24"/>
      <c r="Y551" s="24"/>
      <c r="Z551" s="24"/>
      <c r="AA551" s="25"/>
      <c r="AB551" s="24"/>
      <c r="AC551" s="24"/>
      <c r="AD551" s="24"/>
      <c r="AE551" s="24"/>
      <c r="AF551" s="24"/>
    </row>
    <row r="552" spans="10:32" ht="15.75" customHeight="1"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5"/>
      <c r="V552" s="24"/>
      <c r="W552" s="24"/>
      <c r="X552" s="24"/>
      <c r="Y552" s="24"/>
      <c r="Z552" s="24"/>
      <c r="AA552" s="25"/>
      <c r="AB552" s="24"/>
      <c r="AC552" s="24"/>
      <c r="AD552" s="24"/>
      <c r="AE552" s="24"/>
      <c r="AF552" s="24"/>
    </row>
    <row r="553" spans="10:32" ht="15.75" customHeight="1"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5"/>
      <c r="V553" s="24"/>
      <c r="W553" s="24"/>
      <c r="X553" s="24"/>
      <c r="Y553" s="24"/>
      <c r="Z553" s="24"/>
      <c r="AA553" s="25"/>
      <c r="AB553" s="24"/>
      <c r="AC553" s="24"/>
      <c r="AD553" s="24"/>
      <c r="AE553" s="24"/>
      <c r="AF553" s="24"/>
    </row>
    <row r="554" spans="10:32" ht="15.75" customHeight="1"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5"/>
      <c r="V554" s="24"/>
      <c r="W554" s="24"/>
      <c r="X554" s="24"/>
      <c r="Y554" s="24"/>
      <c r="Z554" s="24"/>
      <c r="AA554" s="25"/>
      <c r="AB554" s="24"/>
      <c r="AC554" s="24"/>
      <c r="AD554" s="24"/>
      <c r="AE554" s="24"/>
      <c r="AF554" s="24"/>
    </row>
    <row r="555" spans="10:32" ht="15.75" customHeight="1"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5"/>
      <c r="V555" s="24"/>
      <c r="W555" s="24"/>
      <c r="X555" s="24"/>
      <c r="Y555" s="24"/>
      <c r="Z555" s="24"/>
      <c r="AA555" s="25"/>
      <c r="AB555" s="24"/>
      <c r="AC555" s="24"/>
      <c r="AD555" s="24"/>
      <c r="AE555" s="24"/>
      <c r="AF555" s="24"/>
    </row>
    <row r="556" spans="10:32" ht="15.75" customHeight="1"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5"/>
      <c r="V556" s="24"/>
      <c r="W556" s="24"/>
      <c r="X556" s="24"/>
      <c r="Y556" s="24"/>
      <c r="Z556" s="24"/>
      <c r="AA556" s="25"/>
      <c r="AB556" s="24"/>
      <c r="AC556" s="24"/>
      <c r="AD556" s="24"/>
      <c r="AE556" s="24"/>
      <c r="AF556" s="24"/>
    </row>
    <row r="557" spans="10:32" ht="15.75" customHeight="1"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5"/>
      <c r="V557" s="24"/>
      <c r="W557" s="24"/>
      <c r="X557" s="24"/>
      <c r="Y557" s="24"/>
      <c r="Z557" s="24"/>
      <c r="AA557" s="25"/>
      <c r="AB557" s="24"/>
      <c r="AC557" s="24"/>
      <c r="AD557" s="24"/>
      <c r="AE557" s="24"/>
      <c r="AF557" s="24"/>
    </row>
    <row r="558" spans="10:32" ht="15.75" customHeight="1"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5"/>
      <c r="V558" s="24"/>
      <c r="W558" s="24"/>
      <c r="X558" s="24"/>
      <c r="Y558" s="24"/>
      <c r="Z558" s="24"/>
      <c r="AA558" s="25"/>
      <c r="AB558" s="24"/>
      <c r="AC558" s="24"/>
      <c r="AD558" s="24"/>
      <c r="AE558" s="24"/>
      <c r="AF558" s="24"/>
    </row>
    <row r="559" spans="10:32" ht="15.75" customHeight="1"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5"/>
      <c r="V559" s="24"/>
      <c r="W559" s="24"/>
      <c r="X559" s="24"/>
      <c r="Y559" s="24"/>
      <c r="Z559" s="24"/>
      <c r="AA559" s="25"/>
      <c r="AB559" s="24"/>
      <c r="AC559" s="24"/>
      <c r="AD559" s="24"/>
      <c r="AE559" s="24"/>
      <c r="AF559" s="24"/>
    </row>
    <row r="560" spans="10:32" ht="15.75" customHeight="1"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5"/>
      <c r="V560" s="24"/>
      <c r="W560" s="24"/>
      <c r="X560" s="24"/>
      <c r="Y560" s="24"/>
      <c r="Z560" s="24"/>
      <c r="AA560" s="25"/>
      <c r="AB560" s="24"/>
      <c r="AC560" s="24"/>
      <c r="AD560" s="24"/>
      <c r="AE560" s="24"/>
      <c r="AF560" s="24"/>
    </row>
    <row r="561" spans="10:32" ht="15.75" customHeight="1"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5"/>
      <c r="V561" s="24"/>
      <c r="W561" s="24"/>
      <c r="X561" s="24"/>
      <c r="Y561" s="24"/>
      <c r="Z561" s="24"/>
      <c r="AA561" s="25"/>
      <c r="AB561" s="24"/>
      <c r="AC561" s="24"/>
      <c r="AD561" s="24"/>
      <c r="AE561" s="24"/>
      <c r="AF561" s="24"/>
    </row>
    <row r="562" spans="10:32" ht="15.75" customHeight="1"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5"/>
      <c r="V562" s="24"/>
      <c r="W562" s="24"/>
      <c r="X562" s="24"/>
      <c r="Y562" s="24"/>
      <c r="Z562" s="24"/>
      <c r="AA562" s="25"/>
      <c r="AB562" s="24"/>
      <c r="AC562" s="24"/>
      <c r="AD562" s="24"/>
      <c r="AE562" s="24"/>
      <c r="AF562" s="24"/>
    </row>
    <row r="563" spans="10:32" ht="15.75" customHeight="1"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5"/>
      <c r="V563" s="24"/>
      <c r="W563" s="24"/>
      <c r="X563" s="24"/>
      <c r="Y563" s="24"/>
      <c r="Z563" s="24"/>
      <c r="AA563" s="25"/>
      <c r="AB563" s="24"/>
      <c r="AC563" s="24"/>
      <c r="AD563" s="24"/>
      <c r="AE563" s="24"/>
      <c r="AF563" s="24"/>
    </row>
    <row r="564" spans="10:32" ht="15.75" customHeight="1"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5"/>
      <c r="V564" s="24"/>
      <c r="W564" s="24"/>
      <c r="X564" s="24"/>
      <c r="Y564" s="24"/>
      <c r="Z564" s="24"/>
      <c r="AA564" s="25"/>
      <c r="AB564" s="24"/>
      <c r="AC564" s="24"/>
      <c r="AD564" s="24"/>
      <c r="AE564" s="24"/>
      <c r="AF564" s="24"/>
    </row>
    <row r="565" spans="10:32" ht="15.75" customHeight="1"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5"/>
      <c r="V565" s="24"/>
      <c r="W565" s="24"/>
      <c r="X565" s="24"/>
      <c r="Y565" s="24"/>
      <c r="Z565" s="24"/>
      <c r="AA565" s="25"/>
      <c r="AB565" s="24"/>
      <c r="AC565" s="24"/>
      <c r="AD565" s="24"/>
      <c r="AE565" s="24"/>
      <c r="AF565" s="24"/>
    </row>
    <row r="566" spans="10:32" ht="15.75" customHeight="1"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5"/>
      <c r="V566" s="24"/>
      <c r="W566" s="24"/>
      <c r="X566" s="24"/>
      <c r="Y566" s="24"/>
      <c r="Z566" s="24"/>
      <c r="AA566" s="25"/>
      <c r="AB566" s="24"/>
      <c r="AC566" s="24"/>
      <c r="AD566" s="24"/>
      <c r="AE566" s="24"/>
      <c r="AF566" s="24"/>
    </row>
    <row r="567" spans="10:32" ht="15.75" customHeight="1"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5"/>
      <c r="V567" s="24"/>
      <c r="W567" s="24"/>
      <c r="X567" s="24"/>
      <c r="Y567" s="24"/>
      <c r="Z567" s="24"/>
      <c r="AA567" s="25"/>
      <c r="AB567" s="24"/>
      <c r="AC567" s="24"/>
      <c r="AD567" s="24"/>
      <c r="AE567" s="24"/>
      <c r="AF567" s="24"/>
    </row>
    <row r="568" spans="10:32" ht="15.75" customHeight="1"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5"/>
      <c r="V568" s="24"/>
      <c r="W568" s="24"/>
      <c r="X568" s="24"/>
      <c r="Y568" s="24"/>
      <c r="Z568" s="24"/>
      <c r="AA568" s="25"/>
      <c r="AB568" s="24"/>
      <c r="AC568" s="24"/>
      <c r="AD568" s="24"/>
      <c r="AE568" s="24"/>
      <c r="AF568" s="24"/>
    </row>
    <row r="569" spans="10:32" ht="15.75" customHeight="1"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5"/>
      <c r="V569" s="24"/>
      <c r="W569" s="24"/>
      <c r="X569" s="24"/>
      <c r="Y569" s="24"/>
      <c r="Z569" s="24"/>
      <c r="AA569" s="25"/>
      <c r="AB569" s="24"/>
      <c r="AC569" s="24"/>
      <c r="AD569" s="24"/>
      <c r="AE569" s="24"/>
      <c r="AF569" s="24"/>
    </row>
    <row r="570" spans="10:32" ht="15.75" customHeight="1"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5"/>
      <c r="V570" s="24"/>
      <c r="W570" s="24"/>
      <c r="X570" s="24"/>
      <c r="Y570" s="24"/>
      <c r="Z570" s="24"/>
      <c r="AA570" s="25"/>
      <c r="AB570" s="24"/>
      <c r="AC570" s="24"/>
      <c r="AD570" s="24"/>
      <c r="AE570" s="24"/>
      <c r="AF570" s="24"/>
    </row>
    <row r="571" spans="10:32" ht="15.75" customHeight="1"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5"/>
      <c r="V571" s="24"/>
      <c r="W571" s="24"/>
      <c r="X571" s="24"/>
      <c r="Y571" s="24"/>
      <c r="Z571" s="24"/>
      <c r="AA571" s="25"/>
      <c r="AB571" s="24"/>
      <c r="AC571" s="24"/>
      <c r="AD571" s="24"/>
      <c r="AE571" s="24"/>
      <c r="AF571" s="24"/>
    </row>
    <row r="572" spans="10:32" ht="15.75" customHeight="1"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5"/>
      <c r="V572" s="24"/>
      <c r="W572" s="24"/>
      <c r="X572" s="24"/>
      <c r="Y572" s="24"/>
      <c r="Z572" s="24"/>
      <c r="AA572" s="25"/>
      <c r="AB572" s="24"/>
      <c r="AC572" s="24"/>
      <c r="AD572" s="24"/>
      <c r="AE572" s="24"/>
      <c r="AF572" s="24"/>
    </row>
    <row r="573" spans="10:32" ht="15.75" customHeight="1"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5"/>
      <c r="V573" s="24"/>
      <c r="W573" s="24"/>
      <c r="X573" s="24"/>
      <c r="Y573" s="24"/>
      <c r="Z573" s="24"/>
      <c r="AA573" s="25"/>
      <c r="AB573" s="24"/>
      <c r="AC573" s="24"/>
      <c r="AD573" s="24"/>
      <c r="AE573" s="24"/>
      <c r="AF573" s="24"/>
    </row>
    <row r="574" spans="10:32" ht="15.75" customHeight="1"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5"/>
      <c r="V574" s="24"/>
      <c r="W574" s="24"/>
      <c r="X574" s="24"/>
      <c r="Y574" s="24"/>
      <c r="Z574" s="24"/>
      <c r="AA574" s="25"/>
      <c r="AB574" s="24"/>
      <c r="AC574" s="24"/>
      <c r="AD574" s="24"/>
      <c r="AE574" s="24"/>
      <c r="AF574" s="24"/>
    </row>
    <row r="575" spans="10:32" ht="15.75" customHeight="1"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5"/>
      <c r="V575" s="24"/>
      <c r="W575" s="24"/>
      <c r="X575" s="24"/>
      <c r="Y575" s="24"/>
      <c r="Z575" s="24"/>
      <c r="AA575" s="25"/>
      <c r="AB575" s="24"/>
      <c r="AC575" s="24"/>
      <c r="AD575" s="24"/>
      <c r="AE575" s="24"/>
      <c r="AF575" s="24"/>
    </row>
    <row r="576" spans="10:32" ht="15.75" customHeight="1"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5"/>
      <c r="V576" s="24"/>
      <c r="W576" s="24"/>
      <c r="X576" s="24"/>
      <c r="Y576" s="24"/>
      <c r="Z576" s="24"/>
      <c r="AA576" s="25"/>
      <c r="AB576" s="24"/>
      <c r="AC576" s="24"/>
      <c r="AD576" s="24"/>
      <c r="AE576" s="24"/>
      <c r="AF576" s="24"/>
    </row>
    <row r="577" spans="10:32" ht="15.75" customHeight="1"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5"/>
      <c r="V577" s="24"/>
      <c r="W577" s="24"/>
      <c r="X577" s="24"/>
      <c r="Y577" s="24"/>
      <c r="Z577" s="24"/>
      <c r="AA577" s="25"/>
      <c r="AB577" s="24"/>
      <c r="AC577" s="24"/>
      <c r="AD577" s="24"/>
      <c r="AE577" s="24"/>
      <c r="AF577" s="24"/>
    </row>
    <row r="578" spans="10:32" ht="15.75" customHeight="1"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5"/>
      <c r="V578" s="24"/>
      <c r="W578" s="24"/>
      <c r="X578" s="24"/>
      <c r="Y578" s="24"/>
      <c r="Z578" s="24"/>
      <c r="AA578" s="25"/>
      <c r="AB578" s="24"/>
      <c r="AC578" s="24"/>
      <c r="AD578" s="24"/>
      <c r="AE578" s="24"/>
      <c r="AF578" s="24"/>
    </row>
    <row r="579" spans="10:32" ht="15.75" customHeight="1"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5"/>
      <c r="V579" s="24"/>
      <c r="W579" s="24"/>
      <c r="X579" s="24"/>
      <c r="Y579" s="24"/>
      <c r="Z579" s="24"/>
      <c r="AA579" s="25"/>
      <c r="AB579" s="24"/>
      <c r="AC579" s="24"/>
      <c r="AD579" s="24"/>
      <c r="AE579" s="24"/>
      <c r="AF579" s="24"/>
    </row>
    <row r="580" spans="10:32" ht="15.75" customHeight="1"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5"/>
      <c r="V580" s="24"/>
      <c r="W580" s="24"/>
      <c r="X580" s="24"/>
      <c r="Y580" s="24"/>
      <c r="Z580" s="24"/>
      <c r="AA580" s="25"/>
      <c r="AB580" s="24"/>
      <c r="AC580" s="24"/>
      <c r="AD580" s="24"/>
      <c r="AE580" s="24"/>
      <c r="AF580" s="24"/>
    </row>
    <row r="581" spans="10:32" ht="15.75" customHeight="1"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5"/>
      <c r="V581" s="24"/>
      <c r="W581" s="24"/>
      <c r="X581" s="24"/>
      <c r="Y581" s="24"/>
      <c r="Z581" s="24"/>
      <c r="AA581" s="25"/>
      <c r="AB581" s="24"/>
      <c r="AC581" s="24"/>
      <c r="AD581" s="24"/>
      <c r="AE581" s="24"/>
      <c r="AF581" s="24"/>
    </row>
    <row r="582" spans="10:32" ht="15.75" customHeight="1"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5"/>
      <c r="V582" s="24"/>
      <c r="W582" s="24"/>
      <c r="X582" s="24"/>
      <c r="Y582" s="24"/>
      <c r="Z582" s="24"/>
      <c r="AA582" s="25"/>
      <c r="AB582" s="24"/>
      <c r="AC582" s="24"/>
      <c r="AD582" s="24"/>
      <c r="AE582" s="24"/>
      <c r="AF582" s="24"/>
    </row>
    <row r="583" spans="10:32" ht="15.75" customHeight="1"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5"/>
      <c r="V583" s="24"/>
      <c r="W583" s="24"/>
      <c r="X583" s="24"/>
      <c r="Y583" s="24"/>
      <c r="Z583" s="24"/>
      <c r="AA583" s="25"/>
      <c r="AB583" s="24"/>
      <c r="AC583" s="24"/>
      <c r="AD583" s="24"/>
      <c r="AE583" s="24"/>
      <c r="AF583" s="24"/>
    </row>
    <row r="584" spans="10:32" ht="15.75" customHeight="1"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5"/>
      <c r="V584" s="24"/>
      <c r="W584" s="24"/>
      <c r="X584" s="24"/>
      <c r="Y584" s="24"/>
      <c r="Z584" s="24"/>
      <c r="AA584" s="25"/>
      <c r="AB584" s="24"/>
      <c r="AC584" s="24"/>
      <c r="AD584" s="24"/>
      <c r="AE584" s="24"/>
      <c r="AF584" s="24"/>
    </row>
    <row r="585" spans="10:32" ht="15.75" customHeight="1"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5"/>
      <c r="V585" s="24"/>
      <c r="W585" s="24"/>
      <c r="X585" s="24"/>
      <c r="Y585" s="24"/>
      <c r="Z585" s="24"/>
      <c r="AA585" s="25"/>
      <c r="AB585" s="24"/>
      <c r="AC585" s="24"/>
      <c r="AD585" s="24"/>
      <c r="AE585" s="24"/>
      <c r="AF585" s="24"/>
    </row>
    <row r="586" spans="10:32" ht="15.75" customHeight="1"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5"/>
      <c r="V586" s="24"/>
      <c r="W586" s="24"/>
      <c r="X586" s="24"/>
      <c r="Y586" s="24"/>
      <c r="Z586" s="24"/>
      <c r="AA586" s="25"/>
      <c r="AB586" s="24"/>
      <c r="AC586" s="24"/>
      <c r="AD586" s="24"/>
      <c r="AE586" s="24"/>
      <c r="AF586" s="24"/>
    </row>
    <row r="587" spans="10:32" ht="15.75" customHeight="1"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5"/>
      <c r="V587" s="24"/>
      <c r="W587" s="24"/>
      <c r="X587" s="24"/>
      <c r="Y587" s="24"/>
      <c r="Z587" s="24"/>
      <c r="AA587" s="25"/>
      <c r="AB587" s="24"/>
      <c r="AC587" s="24"/>
      <c r="AD587" s="24"/>
      <c r="AE587" s="24"/>
      <c r="AF587" s="24"/>
    </row>
    <row r="588" spans="10:32" ht="15.75" customHeight="1"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5"/>
      <c r="V588" s="24"/>
      <c r="W588" s="24"/>
      <c r="X588" s="24"/>
      <c r="Y588" s="24"/>
      <c r="Z588" s="24"/>
      <c r="AA588" s="25"/>
      <c r="AB588" s="24"/>
      <c r="AC588" s="24"/>
      <c r="AD588" s="24"/>
      <c r="AE588" s="24"/>
      <c r="AF588" s="24"/>
    </row>
    <row r="589" spans="10:32" ht="15.75" customHeight="1"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5"/>
      <c r="V589" s="24"/>
      <c r="W589" s="24"/>
      <c r="X589" s="24"/>
      <c r="Y589" s="24"/>
      <c r="Z589" s="24"/>
      <c r="AA589" s="25"/>
      <c r="AB589" s="24"/>
      <c r="AC589" s="24"/>
      <c r="AD589" s="24"/>
      <c r="AE589" s="24"/>
      <c r="AF589" s="24"/>
    </row>
    <row r="590" spans="10:32" ht="15.75" customHeight="1"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5"/>
      <c r="V590" s="24"/>
      <c r="W590" s="24"/>
      <c r="X590" s="24"/>
      <c r="Y590" s="24"/>
      <c r="Z590" s="24"/>
      <c r="AA590" s="25"/>
      <c r="AB590" s="24"/>
      <c r="AC590" s="24"/>
      <c r="AD590" s="24"/>
      <c r="AE590" s="24"/>
      <c r="AF590" s="24"/>
    </row>
    <row r="591" spans="10:32" ht="15.75" customHeight="1"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5"/>
      <c r="V591" s="24"/>
      <c r="W591" s="24"/>
      <c r="X591" s="24"/>
      <c r="Y591" s="24"/>
      <c r="Z591" s="24"/>
      <c r="AA591" s="25"/>
      <c r="AB591" s="24"/>
      <c r="AC591" s="24"/>
      <c r="AD591" s="24"/>
      <c r="AE591" s="24"/>
      <c r="AF591" s="24"/>
    </row>
    <row r="592" spans="10:32" ht="15.75" customHeight="1"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5"/>
      <c r="V592" s="24"/>
      <c r="W592" s="24"/>
      <c r="X592" s="24"/>
      <c r="Y592" s="24"/>
      <c r="Z592" s="24"/>
      <c r="AA592" s="25"/>
      <c r="AB592" s="24"/>
      <c r="AC592" s="24"/>
      <c r="AD592" s="24"/>
      <c r="AE592" s="24"/>
      <c r="AF592" s="24"/>
    </row>
    <row r="593" spans="10:32" ht="15.75" customHeight="1"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5"/>
      <c r="V593" s="24"/>
      <c r="W593" s="24"/>
      <c r="X593" s="24"/>
      <c r="Y593" s="24"/>
      <c r="Z593" s="24"/>
      <c r="AA593" s="25"/>
      <c r="AB593" s="24"/>
      <c r="AC593" s="24"/>
      <c r="AD593" s="24"/>
      <c r="AE593" s="24"/>
      <c r="AF593" s="24"/>
    </row>
    <row r="594" spans="10:32" ht="15.75" customHeight="1"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5"/>
      <c r="V594" s="24"/>
      <c r="W594" s="24"/>
      <c r="X594" s="24"/>
      <c r="Y594" s="24"/>
      <c r="Z594" s="24"/>
      <c r="AA594" s="25"/>
      <c r="AB594" s="24"/>
      <c r="AC594" s="24"/>
      <c r="AD594" s="24"/>
      <c r="AE594" s="24"/>
      <c r="AF594" s="24"/>
    </row>
    <row r="595" spans="10:32" ht="15.75" customHeight="1"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5"/>
      <c r="V595" s="24"/>
      <c r="W595" s="24"/>
      <c r="X595" s="24"/>
      <c r="Y595" s="24"/>
      <c r="Z595" s="24"/>
      <c r="AA595" s="25"/>
      <c r="AB595" s="24"/>
      <c r="AC595" s="24"/>
      <c r="AD595" s="24"/>
      <c r="AE595" s="24"/>
      <c r="AF595" s="24"/>
    </row>
    <row r="596" spans="10:32" ht="15.75" customHeight="1"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5"/>
      <c r="V596" s="24"/>
      <c r="W596" s="24"/>
      <c r="X596" s="24"/>
      <c r="Y596" s="24"/>
      <c r="Z596" s="24"/>
      <c r="AA596" s="25"/>
      <c r="AB596" s="24"/>
      <c r="AC596" s="24"/>
      <c r="AD596" s="24"/>
      <c r="AE596" s="24"/>
      <c r="AF596" s="24"/>
    </row>
    <row r="597" spans="10:32" ht="15.75" customHeight="1"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5"/>
      <c r="V597" s="24"/>
      <c r="W597" s="24"/>
      <c r="X597" s="24"/>
      <c r="Y597" s="24"/>
      <c r="Z597" s="24"/>
      <c r="AA597" s="25"/>
      <c r="AB597" s="24"/>
      <c r="AC597" s="24"/>
      <c r="AD597" s="24"/>
      <c r="AE597" s="24"/>
      <c r="AF597" s="24"/>
    </row>
    <row r="598" spans="10:32" ht="15.75" customHeight="1"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5"/>
      <c r="V598" s="24"/>
      <c r="W598" s="24"/>
      <c r="X598" s="24"/>
      <c r="Y598" s="24"/>
      <c r="Z598" s="24"/>
      <c r="AA598" s="25"/>
      <c r="AB598" s="24"/>
      <c r="AC598" s="24"/>
      <c r="AD598" s="24"/>
      <c r="AE598" s="24"/>
      <c r="AF598" s="24"/>
    </row>
    <row r="599" spans="10:32" ht="15.75" customHeight="1"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5"/>
      <c r="V599" s="24"/>
      <c r="W599" s="24"/>
      <c r="X599" s="24"/>
      <c r="Y599" s="24"/>
      <c r="Z599" s="24"/>
      <c r="AA599" s="25"/>
      <c r="AB599" s="24"/>
      <c r="AC599" s="24"/>
      <c r="AD599" s="24"/>
      <c r="AE599" s="24"/>
      <c r="AF599" s="24"/>
    </row>
    <row r="600" spans="10:32" ht="15.75" customHeight="1"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5"/>
      <c r="V600" s="24"/>
      <c r="W600" s="24"/>
      <c r="X600" s="24"/>
      <c r="Y600" s="24"/>
      <c r="Z600" s="24"/>
      <c r="AA600" s="25"/>
      <c r="AB600" s="24"/>
      <c r="AC600" s="24"/>
      <c r="AD600" s="24"/>
      <c r="AE600" s="24"/>
      <c r="AF600" s="24"/>
    </row>
    <row r="601" spans="10:32" ht="15.75" customHeight="1"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5"/>
      <c r="V601" s="24"/>
      <c r="W601" s="24"/>
      <c r="X601" s="24"/>
      <c r="Y601" s="24"/>
      <c r="Z601" s="24"/>
      <c r="AA601" s="25"/>
      <c r="AB601" s="24"/>
      <c r="AC601" s="24"/>
      <c r="AD601" s="24"/>
      <c r="AE601" s="24"/>
      <c r="AF601" s="24"/>
    </row>
    <row r="602" spans="10:32" ht="15.75" customHeight="1"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5"/>
      <c r="V602" s="24"/>
      <c r="W602" s="24"/>
      <c r="X602" s="24"/>
      <c r="Y602" s="24"/>
      <c r="Z602" s="24"/>
      <c r="AA602" s="25"/>
      <c r="AB602" s="24"/>
      <c r="AC602" s="24"/>
      <c r="AD602" s="24"/>
      <c r="AE602" s="24"/>
      <c r="AF602" s="24"/>
    </row>
    <row r="603" spans="10:32" ht="15.75" customHeight="1"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5"/>
      <c r="V603" s="24"/>
      <c r="W603" s="24"/>
      <c r="X603" s="24"/>
      <c r="Y603" s="24"/>
      <c r="Z603" s="24"/>
      <c r="AA603" s="25"/>
      <c r="AB603" s="24"/>
      <c r="AC603" s="24"/>
      <c r="AD603" s="24"/>
      <c r="AE603" s="24"/>
      <c r="AF603" s="24"/>
    </row>
    <row r="604" spans="10:32" ht="15.75" customHeight="1"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5"/>
      <c r="V604" s="24"/>
      <c r="W604" s="24"/>
      <c r="X604" s="24"/>
      <c r="Y604" s="24"/>
      <c r="Z604" s="24"/>
      <c r="AA604" s="25"/>
      <c r="AB604" s="24"/>
      <c r="AC604" s="24"/>
      <c r="AD604" s="24"/>
      <c r="AE604" s="24"/>
      <c r="AF604" s="24"/>
    </row>
    <row r="605" spans="10:32" ht="15.75" customHeight="1"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5"/>
      <c r="V605" s="24"/>
      <c r="W605" s="24"/>
      <c r="X605" s="24"/>
      <c r="Y605" s="24"/>
      <c r="Z605" s="24"/>
      <c r="AA605" s="25"/>
      <c r="AB605" s="24"/>
      <c r="AC605" s="24"/>
      <c r="AD605" s="24"/>
      <c r="AE605" s="24"/>
      <c r="AF605" s="24"/>
    </row>
    <row r="606" spans="10:32" ht="15.75" customHeight="1"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5"/>
      <c r="V606" s="24"/>
      <c r="W606" s="24"/>
      <c r="X606" s="24"/>
      <c r="Y606" s="24"/>
      <c r="Z606" s="24"/>
      <c r="AA606" s="25"/>
      <c r="AB606" s="24"/>
      <c r="AC606" s="24"/>
      <c r="AD606" s="24"/>
      <c r="AE606" s="24"/>
      <c r="AF606" s="24"/>
    </row>
    <row r="607" spans="10:32" ht="15.75" customHeight="1"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5"/>
      <c r="V607" s="24"/>
      <c r="W607" s="24"/>
      <c r="X607" s="24"/>
      <c r="Y607" s="24"/>
      <c r="Z607" s="24"/>
      <c r="AA607" s="25"/>
      <c r="AB607" s="24"/>
      <c r="AC607" s="24"/>
      <c r="AD607" s="24"/>
      <c r="AE607" s="24"/>
      <c r="AF607" s="24"/>
    </row>
    <row r="608" spans="10:32" ht="15.75" customHeight="1"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5"/>
      <c r="V608" s="24"/>
      <c r="W608" s="24"/>
      <c r="X608" s="24"/>
      <c r="Y608" s="24"/>
      <c r="Z608" s="24"/>
      <c r="AA608" s="25"/>
      <c r="AB608" s="24"/>
      <c r="AC608" s="24"/>
      <c r="AD608" s="24"/>
      <c r="AE608" s="24"/>
      <c r="AF608" s="24"/>
    </row>
    <row r="609" spans="10:32" ht="15.75" customHeight="1"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5"/>
      <c r="V609" s="24"/>
      <c r="W609" s="24"/>
      <c r="X609" s="24"/>
      <c r="Y609" s="24"/>
      <c r="Z609" s="24"/>
      <c r="AA609" s="25"/>
      <c r="AB609" s="24"/>
      <c r="AC609" s="24"/>
      <c r="AD609" s="24"/>
      <c r="AE609" s="24"/>
      <c r="AF609" s="24"/>
    </row>
    <row r="610" spans="10:32" ht="15.75" customHeight="1"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5"/>
      <c r="V610" s="24"/>
      <c r="W610" s="24"/>
      <c r="X610" s="24"/>
      <c r="Y610" s="24"/>
      <c r="Z610" s="24"/>
      <c r="AA610" s="25"/>
      <c r="AB610" s="24"/>
      <c r="AC610" s="24"/>
      <c r="AD610" s="24"/>
      <c r="AE610" s="24"/>
      <c r="AF610" s="24"/>
    </row>
    <row r="611" spans="10:32" ht="15.75" customHeight="1"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5"/>
      <c r="V611" s="24"/>
      <c r="W611" s="24"/>
      <c r="X611" s="24"/>
      <c r="Y611" s="24"/>
      <c r="Z611" s="24"/>
      <c r="AA611" s="25"/>
      <c r="AB611" s="24"/>
      <c r="AC611" s="24"/>
      <c r="AD611" s="24"/>
      <c r="AE611" s="24"/>
      <c r="AF611" s="24"/>
    </row>
    <row r="612" spans="10:32" ht="15.75" customHeight="1"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5"/>
      <c r="V612" s="24"/>
      <c r="W612" s="24"/>
      <c r="X612" s="24"/>
      <c r="Y612" s="24"/>
      <c r="Z612" s="24"/>
      <c r="AA612" s="25"/>
      <c r="AB612" s="24"/>
      <c r="AC612" s="24"/>
      <c r="AD612" s="24"/>
      <c r="AE612" s="24"/>
      <c r="AF612" s="24"/>
    </row>
    <row r="613" spans="10:32" ht="15.75" customHeight="1"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5"/>
      <c r="V613" s="24"/>
      <c r="W613" s="24"/>
      <c r="X613" s="24"/>
      <c r="Y613" s="24"/>
      <c r="Z613" s="24"/>
      <c r="AA613" s="25"/>
      <c r="AB613" s="24"/>
      <c r="AC613" s="24"/>
      <c r="AD613" s="24"/>
      <c r="AE613" s="24"/>
      <c r="AF613" s="24"/>
    </row>
    <row r="614" spans="10:32" ht="15.75" customHeight="1"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5"/>
      <c r="V614" s="24"/>
      <c r="W614" s="24"/>
      <c r="X614" s="24"/>
      <c r="Y614" s="24"/>
      <c r="Z614" s="24"/>
      <c r="AA614" s="25"/>
      <c r="AB614" s="24"/>
      <c r="AC614" s="24"/>
      <c r="AD614" s="24"/>
      <c r="AE614" s="24"/>
      <c r="AF614" s="24"/>
    </row>
    <row r="615" spans="10:32" ht="15.75" customHeight="1"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5"/>
      <c r="V615" s="24"/>
      <c r="W615" s="24"/>
      <c r="X615" s="24"/>
      <c r="Y615" s="24"/>
      <c r="Z615" s="24"/>
      <c r="AA615" s="25"/>
      <c r="AB615" s="24"/>
      <c r="AC615" s="24"/>
      <c r="AD615" s="24"/>
      <c r="AE615" s="24"/>
      <c r="AF615" s="24"/>
    </row>
    <row r="616" spans="10:32" ht="15.75" customHeight="1"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5"/>
      <c r="V616" s="24"/>
      <c r="W616" s="24"/>
      <c r="X616" s="24"/>
      <c r="Y616" s="24"/>
      <c r="Z616" s="24"/>
      <c r="AA616" s="25"/>
      <c r="AB616" s="24"/>
      <c r="AC616" s="24"/>
      <c r="AD616" s="24"/>
      <c r="AE616" s="24"/>
      <c r="AF616" s="24"/>
    </row>
    <row r="617" spans="10:32" ht="15.75" customHeight="1"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5"/>
      <c r="V617" s="24"/>
      <c r="W617" s="24"/>
      <c r="X617" s="24"/>
      <c r="Y617" s="24"/>
      <c r="Z617" s="24"/>
      <c r="AA617" s="25"/>
      <c r="AB617" s="24"/>
      <c r="AC617" s="24"/>
      <c r="AD617" s="24"/>
      <c r="AE617" s="24"/>
      <c r="AF617" s="24"/>
    </row>
    <row r="618" spans="10:32" ht="15.75" customHeight="1"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5"/>
      <c r="V618" s="24"/>
      <c r="W618" s="24"/>
      <c r="X618" s="24"/>
      <c r="Y618" s="24"/>
      <c r="Z618" s="24"/>
      <c r="AA618" s="25"/>
      <c r="AB618" s="24"/>
      <c r="AC618" s="24"/>
      <c r="AD618" s="24"/>
      <c r="AE618" s="24"/>
      <c r="AF618" s="24"/>
    </row>
    <row r="619" spans="10:32" ht="15.75" customHeight="1"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5"/>
      <c r="V619" s="24"/>
      <c r="W619" s="24"/>
      <c r="X619" s="24"/>
      <c r="Y619" s="24"/>
      <c r="Z619" s="24"/>
      <c r="AA619" s="25"/>
      <c r="AB619" s="24"/>
      <c r="AC619" s="24"/>
      <c r="AD619" s="24"/>
      <c r="AE619" s="24"/>
      <c r="AF619" s="24"/>
    </row>
    <row r="620" spans="10:32" ht="15.75" customHeight="1"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5"/>
      <c r="V620" s="24"/>
      <c r="W620" s="24"/>
      <c r="X620" s="24"/>
      <c r="Y620" s="24"/>
      <c r="Z620" s="24"/>
      <c r="AA620" s="25"/>
      <c r="AB620" s="24"/>
      <c r="AC620" s="24"/>
      <c r="AD620" s="24"/>
      <c r="AE620" s="24"/>
      <c r="AF620" s="24"/>
    </row>
    <row r="621" spans="10:32" ht="15.75" customHeight="1"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5"/>
      <c r="V621" s="24"/>
      <c r="W621" s="24"/>
      <c r="X621" s="24"/>
      <c r="Y621" s="24"/>
      <c r="Z621" s="24"/>
      <c r="AA621" s="25"/>
      <c r="AB621" s="24"/>
      <c r="AC621" s="24"/>
      <c r="AD621" s="24"/>
      <c r="AE621" s="24"/>
      <c r="AF621" s="24"/>
    </row>
    <row r="622" spans="10:32" ht="15.75" customHeight="1"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5"/>
      <c r="V622" s="24"/>
      <c r="W622" s="24"/>
      <c r="X622" s="24"/>
      <c r="Y622" s="24"/>
      <c r="Z622" s="24"/>
      <c r="AA622" s="25"/>
      <c r="AB622" s="24"/>
      <c r="AC622" s="24"/>
      <c r="AD622" s="24"/>
      <c r="AE622" s="24"/>
      <c r="AF622" s="24"/>
    </row>
    <row r="623" spans="10:32" ht="15.75" customHeight="1"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5"/>
      <c r="V623" s="24"/>
      <c r="W623" s="24"/>
      <c r="X623" s="24"/>
      <c r="Y623" s="24"/>
      <c r="Z623" s="24"/>
      <c r="AA623" s="25"/>
      <c r="AB623" s="24"/>
      <c r="AC623" s="24"/>
      <c r="AD623" s="24"/>
      <c r="AE623" s="24"/>
      <c r="AF623" s="24"/>
    </row>
    <row r="624" spans="10:32" ht="15.75" customHeight="1"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5"/>
      <c r="V624" s="24"/>
      <c r="W624" s="24"/>
      <c r="X624" s="24"/>
      <c r="Y624" s="24"/>
      <c r="Z624" s="24"/>
      <c r="AA624" s="25"/>
      <c r="AB624" s="24"/>
      <c r="AC624" s="24"/>
      <c r="AD624" s="24"/>
      <c r="AE624" s="24"/>
      <c r="AF624" s="24"/>
    </row>
    <row r="625" spans="10:32" ht="15.75" customHeight="1"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5"/>
      <c r="V625" s="24"/>
      <c r="W625" s="24"/>
      <c r="X625" s="24"/>
      <c r="Y625" s="24"/>
      <c r="Z625" s="24"/>
      <c r="AA625" s="25"/>
      <c r="AB625" s="24"/>
      <c r="AC625" s="24"/>
      <c r="AD625" s="24"/>
      <c r="AE625" s="24"/>
      <c r="AF625" s="24"/>
    </row>
    <row r="626" spans="10:32" ht="15.75" customHeight="1"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5"/>
      <c r="V626" s="24"/>
      <c r="W626" s="24"/>
      <c r="X626" s="24"/>
      <c r="Y626" s="24"/>
      <c r="Z626" s="24"/>
      <c r="AA626" s="25"/>
      <c r="AB626" s="24"/>
      <c r="AC626" s="24"/>
      <c r="AD626" s="24"/>
      <c r="AE626" s="24"/>
      <c r="AF626" s="24"/>
    </row>
    <row r="627" spans="10:32" ht="15.75" customHeight="1"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5"/>
      <c r="V627" s="24"/>
      <c r="W627" s="24"/>
      <c r="X627" s="24"/>
      <c r="Y627" s="24"/>
      <c r="Z627" s="24"/>
      <c r="AA627" s="25"/>
      <c r="AB627" s="24"/>
      <c r="AC627" s="24"/>
      <c r="AD627" s="24"/>
      <c r="AE627" s="24"/>
      <c r="AF627" s="24"/>
    </row>
    <row r="628" spans="10:32" ht="15.75" customHeight="1"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5"/>
      <c r="V628" s="24"/>
      <c r="W628" s="24"/>
      <c r="X628" s="24"/>
      <c r="Y628" s="24"/>
      <c r="Z628" s="24"/>
      <c r="AA628" s="25"/>
      <c r="AB628" s="24"/>
      <c r="AC628" s="24"/>
      <c r="AD628" s="24"/>
      <c r="AE628" s="24"/>
      <c r="AF628" s="24"/>
    </row>
    <row r="629" spans="10:32" ht="15.75" customHeight="1"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5"/>
      <c r="V629" s="24"/>
      <c r="W629" s="24"/>
      <c r="X629" s="24"/>
      <c r="Y629" s="24"/>
      <c r="Z629" s="24"/>
      <c r="AA629" s="25"/>
      <c r="AB629" s="24"/>
      <c r="AC629" s="24"/>
      <c r="AD629" s="24"/>
      <c r="AE629" s="24"/>
      <c r="AF629" s="24"/>
    </row>
    <row r="630" spans="10:32" ht="15.75" customHeight="1"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5"/>
      <c r="V630" s="24"/>
      <c r="W630" s="24"/>
      <c r="X630" s="24"/>
      <c r="Y630" s="24"/>
      <c r="Z630" s="24"/>
      <c r="AA630" s="25"/>
      <c r="AB630" s="24"/>
      <c r="AC630" s="24"/>
      <c r="AD630" s="24"/>
      <c r="AE630" s="24"/>
      <c r="AF630" s="24"/>
    </row>
    <row r="631" spans="10:32" ht="15.75" customHeight="1"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5"/>
      <c r="V631" s="24"/>
      <c r="W631" s="24"/>
      <c r="X631" s="24"/>
      <c r="Y631" s="24"/>
      <c r="Z631" s="24"/>
      <c r="AA631" s="25"/>
      <c r="AB631" s="24"/>
      <c r="AC631" s="24"/>
      <c r="AD631" s="24"/>
      <c r="AE631" s="24"/>
      <c r="AF631" s="24"/>
    </row>
    <row r="632" spans="10:32" ht="15.75" customHeight="1"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5"/>
      <c r="V632" s="24"/>
      <c r="W632" s="24"/>
      <c r="X632" s="24"/>
      <c r="Y632" s="24"/>
      <c r="Z632" s="24"/>
      <c r="AA632" s="25"/>
      <c r="AB632" s="24"/>
      <c r="AC632" s="24"/>
      <c r="AD632" s="24"/>
      <c r="AE632" s="24"/>
      <c r="AF632" s="24"/>
    </row>
    <row r="633" spans="10:32" ht="15.75" customHeight="1"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5"/>
      <c r="V633" s="24"/>
      <c r="W633" s="24"/>
      <c r="X633" s="24"/>
      <c r="Y633" s="24"/>
      <c r="Z633" s="24"/>
      <c r="AA633" s="25"/>
      <c r="AB633" s="24"/>
      <c r="AC633" s="24"/>
      <c r="AD633" s="24"/>
      <c r="AE633" s="24"/>
      <c r="AF633" s="24"/>
    </row>
    <row r="634" spans="10:32" ht="15.75" customHeight="1"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5"/>
      <c r="V634" s="24"/>
      <c r="W634" s="24"/>
      <c r="X634" s="24"/>
      <c r="Y634" s="24"/>
      <c r="Z634" s="24"/>
      <c r="AA634" s="25"/>
      <c r="AB634" s="24"/>
      <c r="AC634" s="24"/>
      <c r="AD634" s="24"/>
      <c r="AE634" s="24"/>
      <c r="AF634" s="24"/>
    </row>
    <row r="635" spans="10:32" ht="15.75" customHeight="1"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5"/>
      <c r="V635" s="24"/>
      <c r="W635" s="24"/>
      <c r="X635" s="24"/>
      <c r="Y635" s="24"/>
      <c r="Z635" s="24"/>
      <c r="AA635" s="25"/>
      <c r="AB635" s="24"/>
      <c r="AC635" s="24"/>
      <c r="AD635" s="24"/>
      <c r="AE635" s="24"/>
      <c r="AF635" s="24"/>
    </row>
    <row r="636" spans="10:32" ht="15.75" customHeight="1"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5"/>
      <c r="V636" s="24"/>
      <c r="W636" s="24"/>
      <c r="X636" s="24"/>
      <c r="Y636" s="24"/>
      <c r="Z636" s="24"/>
      <c r="AA636" s="25"/>
      <c r="AB636" s="24"/>
      <c r="AC636" s="24"/>
      <c r="AD636" s="24"/>
      <c r="AE636" s="24"/>
      <c r="AF636" s="24"/>
    </row>
    <row r="637" spans="10:32" ht="15.75" customHeight="1"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5"/>
      <c r="V637" s="24"/>
      <c r="W637" s="24"/>
      <c r="X637" s="24"/>
      <c r="Y637" s="24"/>
      <c r="Z637" s="24"/>
      <c r="AA637" s="25"/>
      <c r="AB637" s="24"/>
      <c r="AC637" s="24"/>
      <c r="AD637" s="24"/>
      <c r="AE637" s="24"/>
      <c r="AF637" s="24"/>
    </row>
    <row r="638" spans="10:32" ht="15.75" customHeight="1"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5"/>
      <c r="V638" s="24"/>
      <c r="W638" s="24"/>
      <c r="X638" s="24"/>
      <c r="Y638" s="24"/>
      <c r="Z638" s="24"/>
      <c r="AA638" s="25"/>
      <c r="AB638" s="24"/>
      <c r="AC638" s="24"/>
      <c r="AD638" s="24"/>
      <c r="AE638" s="24"/>
      <c r="AF638" s="24"/>
    </row>
    <row r="639" spans="10:32" ht="15.75" customHeight="1"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5"/>
      <c r="V639" s="24"/>
      <c r="W639" s="24"/>
      <c r="X639" s="24"/>
      <c r="Y639" s="24"/>
      <c r="Z639" s="24"/>
      <c r="AA639" s="25"/>
      <c r="AB639" s="24"/>
      <c r="AC639" s="24"/>
      <c r="AD639" s="24"/>
      <c r="AE639" s="24"/>
      <c r="AF639" s="24"/>
    </row>
    <row r="640" spans="10:32" ht="15.75" customHeight="1"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5"/>
      <c r="V640" s="24"/>
      <c r="W640" s="24"/>
      <c r="X640" s="24"/>
      <c r="Y640" s="24"/>
      <c r="Z640" s="24"/>
      <c r="AA640" s="25"/>
      <c r="AB640" s="24"/>
      <c r="AC640" s="24"/>
      <c r="AD640" s="24"/>
      <c r="AE640" s="24"/>
      <c r="AF640" s="24"/>
    </row>
    <row r="641" spans="10:32" ht="15.75" customHeight="1"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5"/>
      <c r="V641" s="24"/>
      <c r="W641" s="24"/>
      <c r="X641" s="24"/>
      <c r="Y641" s="24"/>
      <c r="Z641" s="24"/>
      <c r="AA641" s="25"/>
      <c r="AB641" s="24"/>
      <c r="AC641" s="24"/>
      <c r="AD641" s="24"/>
      <c r="AE641" s="24"/>
      <c r="AF641" s="24"/>
    </row>
    <row r="642" spans="10:32" ht="15.75" customHeight="1"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5"/>
      <c r="V642" s="24"/>
      <c r="W642" s="24"/>
      <c r="X642" s="24"/>
      <c r="Y642" s="24"/>
      <c r="Z642" s="24"/>
      <c r="AA642" s="25"/>
      <c r="AB642" s="24"/>
      <c r="AC642" s="24"/>
      <c r="AD642" s="24"/>
      <c r="AE642" s="24"/>
      <c r="AF642" s="24"/>
    </row>
    <row r="643" spans="10:32" ht="15.75" customHeight="1"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5"/>
      <c r="V643" s="24"/>
      <c r="W643" s="24"/>
      <c r="X643" s="24"/>
      <c r="Y643" s="24"/>
      <c r="Z643" s="24"/>
      <c r="AA643" s="25"/>
      <c r="AB643" s="24"/>
      <c r="AC643" s="24"/>
      <c r="AD643" s="24"/>
      <c r="AE643" s="24"/>
      <c r="AF643" s="24"/>
    </row>
    <row r="644" spans="10:32" ht="15.75" customHeight="1"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5"/>
      <c r="V644" s="24"/>
      <c r="W644" s="24"/>
      <c r="X644" s="24"/>
      <c r="Y644" s="24"/>
      <c r="Z644" s="24"/>
      <c r="AA644" s="25"/>
      <c r="AB644" s="24"/>
      <c r="AC644" s="24"/>
      <c r="AD644" s="24"/>
      <c r="AE644" s="24"/>
      <c r="AF644" s="24"/>
    </row>
    <row r="645" spans="10:32" ht="15.75" customHeight="1"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5"/>
      <c r="V645" s="24"/>
      <c r="W645" s="24"/>
      <c r="X645" s="24"/>
      <c r="Y645" s="24"/>
      <c r="Z645" s="24"/>
      <c r="AA645" s="25"/>
      <c r="AB645" s="24"/>
      <c r="AC645" s="24"/>
      <c r="AD645" s="24"/>
      <c r="AE645" s="24"/>
      <c r="AF645" s="24"/>
    </row>
    <row r="646" spans="10:32" ht="15.75" customHeight="1"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5"/>
      <c r="V646" s="24"/>
      <c r="W646" s="24"/>
      <c r="X646" s="24"/>
      <c r="Y646" s="24"/>
      <c r="Z646" s="24"/>
      <c r="AA646" s="25"/>
      <c r="AB646" s="24"/>
      <c r="AC646" s="24"/>
      <c r="AD646" s="24"/>
      <c r="AE646" s="24"/>
      <c r="AF646" s="24"/>
    </row>
    <row r="647" spans="10:32" ht="15.75" customHeight="1"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5"/>
      <c r="V647" s="24"/>
      <c r="W647" s="24"/>
      <c r="X647" s="24"/>
      <c r="Y647" s="24"/>
      <c r="Z647" s="24"/>
      <c r="AA647" s="25"/>
      <c r="AB647" s="24"/>
      <c r="AC647" s="24"/>
      <c r="AD647" s="24"/>
      <c r="AE647" s="24"/>
      <c r="AF647" s="24"/>
    </row>
    <row r="648" spans="10:32" ht="15.75" customHeight="1"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5"/>
      <c r="V648" s="24"/>
      <c r="W648" s="24"/>
      <c r="X648" s="24"/>
      <c r="Y648" s="24"/>
      <c r="Z648" s="24"/>
      <c r="AA648" s="25"/>
      <c r="AB648" s="24"/>
      <c r="AC648" s="24"/>
      <c r="AD648" s="24"/>
      <c r="AE648" s="24"/>
      <c r="AF648" s="24"/>
    </row>
    <row r="649" spans="10:32" ht="15.75" customHeight="1"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5"/>
      <c r="V649" s="24"/>
      <c r="W649" s="24"/>
      <c r="X649" s="24"/>
      <c r="Y649" s="24"/>
      <c r="Z649" s="24"/>
      <c r="AA649" s="25"/>
      <c r="AB649" s="24"/>
      <c r="AC649" s="24"/>
      <c r="AD649" s="24"/>
      <c r="AE649" s="24"/>
      <c r="AF649" s="24"/>
    </row>
    <row r="650" spans="10:32" ht="15.75" customHeight="1"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5"/>
      <c r="V650" s="24"/>
      <c r="W650" s="24"/>
      <c r="X650" s="24"/>
      <c r="Y650" s="24"/>
      <c r="Z650" s="24"/>
      <c r="AA650" s="25"/>
      <c r="AB650" s="24"/>
      <c r="AC650" s="24"/>
      <c r="AD650" s="24"/>
      <c r="AE650" s="24"/>
      <c r="AF650" s="24"/>
    </row>
    <row r="651" spans="10:32" ht="15.75" customHeight="1"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5"/>
      <c r="V651" s="24"/>
      <c r="W651" s="24"/>
      <c r="X651" s="24"/>
      <c r="Y651" s="24"/>
      <c r="Z651" s="24"/>
      <c r="AA651" s="25"/>
      <c r="AB651" s="24"/>
      <c r="AC651" s="24"/>
      <c r="AD651" s="24"/>
      <c r="AE651" s="24"/>
      <c r="AF651" s="24"/>
    </row>
    <row r="652" spans="10:32" ht="15.75" customHeight="1"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5"/>
      <c r="V652" s="24"/>
      <c r="W652" s="24"/>
      <c r="X652" s="24"/>
      <c r="Y652" s="24"/>
      <c r="Z652" s="24"/>
      <c r="AA652" s="25"/>
      <c r="AB652" s="24"/>
      <c r="AC652" s="24"/>
      <c r="AD652" s="24"/>
      <c r="AE652" s="24"/>
      <c r="AF652" s="24"/>
    </row>
    <row r="653" spans="10:32" ht="15.75" customHeight="1"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5"/>
      <c r="V653" s="24"/>
      <c r="W653" s="24"/>
      <c r="X653" s="24"/>
      <c r="Y653" s="24"/>
      <c r="Z653" s="24"/>
      <c r="AA653" s="25"/>
      <c r="AB653" s="24"/>
      <c r="AC653" s="24"/>
      <c r="AD653" s="24"/>
      <c r="AE653" s="24"/>
      <c r="AF653" s="24"/>
    </row>
    <row r="654" spans="10:32" ht="15.75" customHeight="1"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5"/>
      <c r="V654" s="24"/>
      <c r="W654" s="24"/>
      <c r="X654" s="24"/>
      <c r="Y654" s="24"/>
      <c r="Z654" s="24"/>
      <c r="AA654" s="25"/>
      <c r="AB654" s="24"/>
      <c r="AC654" s="24"/>
      <c r="AD654" s="24"/>
      <c r="AE654" s="24"/>
      <c r="AF654" s="24"/>
    </row>
    <row r="655" spans="10:32" ht="15.75" customHeight="1"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5"/>
      <c r="V655" s="24"/>
      <c r="W655" s="24"/>
      <c r="X655" s="24"/>
      <c r="Y655" s="24"/>
      <c r="Z655" s="24"/>
      <c r="AA655" s="25"/>
      <c r="AB655" s="24"/>
      <c r="AC655" s="24"/>
      <c r="AD655" s="24"/>
      <c r="AE655" s="24"/>
      <c r="AF655" s="24"/>
    </row>
    <row r="656" spans="10:32" ht="15.75" customHeight="1"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5"/>
      <c r="V656" s="24"/>
      <c r="W656" s="24"/>
      <c r="X656" s="24"/>
      <c r="Y656" s="24"/>
      <c r="Z656" s="24"/>
      <c r="AA656" s="25"/>
      <c r="AB656" s="24"/>
      <c r="AC656" s="24"/>
      <c r="AD656" s="24"/>
      <c r="AE656" s="24"/>
      <c r="AF656" s="24"/>
    </row>
    <row r="657" spans="10:32" ht="15.75" customHeight="1"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5"/>
      <c r="V657" s="24"/>
      <c r="W657" s="24"/>
      <c r="X657" s="24"/>
      <c r="Y657" s="24"/>
      <c r="Z657" s="24"/>
      <c r="AA657" s="25"/>
      <c r="AB657" s="24"/>
      <c r="AC657" s="24"/>
      <c r="AD657" s="24"/>
      <c r="AE657" s="24"/>
      <c r="AF657" s="24"/>
    </row>
    <row r="658" spans="10:32" ht="15.75" customHeight="1"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5"/>
      <c r="V658" s="24"/>
      <c r="W658" s="24"/>
      <c r="X658" s="24"/>
      <c r="Y658" s="24"/>
      <c r="Z658" s="24"/>
      <c r="AA658" s="25"/>
      <c r="AB658" s="24"/>
      <c r="AC658" s="24"/>
      <c r="AD658" s="24"/>
      <c r="AE658" s="24"/>
      <c r="AF658" s="24"/>
    </row>
    <row r="659" spans="10:32" ht="15.75" customHeight="1"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5"/>
      <c r="V659" s="24"/>
      <c r="W659" s="24"/>
      <c r="X659" s="24"/>
      <c r="Y659" s="24"/>
      <c r="Z659" s="24"/>
      <c r="AA659" s="25"/>
      <c r="AB659" s="24"/>
      <c r="AC659" s="24"/>
      <c r="AD659" s="24"/>
      <c r="AE659" s="24"/>
      <c r="AF659" s="24"/>
    </row>
    <row r="660" spans="10:32" ht="15.75" customHeight="1"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5"/>
      <c r="V660" s="24"/>
      <c r="W660" s="24"/>
      <c r="X660" s="24"/>
      <c r="Y660" s="24"/>
      <c r="Z660" s="24"/>
      <c r="AA660" s="25"/>
      <c r="AB660" s="24"/>
      <c r="AC660" s="24"/>
      <c r="AD660" s="24"/>
      <c r="AE660" s="24"/>
      <c r="AF660" s="24"/>
    </row>
    <row r="661" spans="10:32" ht="15.75" customHeight="1"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5"/>
      <c r="V661" s="24"/>
      <c r="W661" s="24"/>
      <c r="X661" s="24"/>
      <c r="Y661" s="24"/>
      <c r="Z661" s="24"/>
      <c r="AA661" s="25"/>
      <c r="AB661" s="24"/>
      <c r="AC661" s="24"/>
      <c r="AD661" s="24"/>
      <c r="AE661" s="24"/>
      <c r="AF661" s="24"/>
    </row>
    <row r="662" spans="10:32" ht="15.75" customHeight="1"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5"/>
      <c r="V662" s="24"/>
      <c r="W662" s="24"/>
      <c r="X662" s="24"/>
      <c r="Y662" s="24"/>
      <c r="Z662" s="24"/>
      <c r="AA662" s="25"/>
      <c r="AB662" s="24"/>
      <c r="AC662" s="24"/>
      <c r="AD662" s="24"/>
      <c r="AE662" s="24"/>
      <c r="AF662" s="24"/>
    </row>
    <row r="663" spans="10:32" ht="15.75" customHeight="1"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5"/>
      <c r="V663" s="24"/>
      <c r="W663" s="24"/>
      <c r="X663" s="24"/>
      <c r="Y663" s="24"/>
      <c r="Z663" s="24"/>
      <c r="AA663" s="25"/>
      <c r="AB663" s="24"/>
      <c r="AC663" s="24"/>
      <c r="AD663" s="24"/>
      <c r="AE663" s="24"/>
      <c r="AF663" s="24"/>
    </row>
    <row r="664" spans="10:32" ht="15.75" customHeight="1"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5"/>
      <c r="V664" s="24"/>
      <c r="W664" s="24"/>
      <c r="X664" s="24"/>
      <c r="Y664" s="24"/>
      <c r="Z664" s="24"/>
      <c r="AA664" s="25"/>
      <c r="AB664" s="24"/>
      <c r="AC664" s="24"/>
      <c r="AD664" s="24"/>
      <c r="AE664" s="24"/>
      <c r="AF664" s="24"/>
    </row>
    <row r="665" spans="10:32" ht="15.75" customHeight="1"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5"/>
      <c r="V665" s="24"/>
      <c r="W665" s="24"/>
      <c r="X665" s="24"/>
      <c r="Y665" s="24"/>
      <c r="Z665" s="24"/>
      <c r="AA665" s="25"/>
      <c r="AB665" s="24"/>
      <c r="AC665" s="24"/>
      <c r="AD665" s="24"/>
      <c r="AE665" s="24"/>
      <c r="AF665" s="24"/>
    </row>
    <row r="666" spans="10:32" ht="15.75" customHeight="1"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5"/>
      <c r="V666" s="24"/>
      <c r="W666" s="24"/>
      <c r="X666" s="24"/>
      <c r="Y666" s="24"/>
      <c r="Z666" s="24"/>
      <c r="AA666" s="25"/>
      <c r="AB666" s="24"/>
      <c r="AC666" s="24"/>
      <c r="AD666" s="24"/>
      <c r="AE666" s="24"/>
      <c r="AF666" s="24"/>
    </row>
    <row r="667" spans="10:32" ht="15.75" customHeight="1"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5"/>
      <c r="V667" s="24"/>
      <c r="W667" s="24"/>
      <c r="X667" s="24"/>
      <c r="Y667" s="24"/>
      <c r="Z667" s="24"/>
      <c r="AA667" s="25"/>
      <c r="AB667" s="24"/>
      <c r="AC667" s="24"/>
      <c r="AD667" s="24"/>
      <c r="AE667" s="24"/>
      <c r="AF667" s="24"/>
    </row>
    <row r="668" spans="10:32" ht="15.75" customHeight="1"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5"/>
      <c r="V668" s="24"/>
      <c r="W668" s="24"/>
      <c r="X668" s="24"/>
      <c r="Y668" s="24"/>
      <c r="Z668" s="24"/>
      <c r="AA668" s="25"/>
      <c r="AB668" s="24"/>
      <c r="AC668" s="24"/>
      <c r="AD668" s="24"/>
      <c r="AE668" s="24"/>
      <c r="AF668" s="24"/>
    </row>
    <row r="669" spans="10:32" ht="15.75" customHeight="1"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5"/>
      <c r="V669" s="24"/>
      <c r="W669" s="24"/>
      <c r="X669" s="24"/>
      <c r="Y669" s="24"/>
      <c r="Z669" s="24"/>
      <c r="AA669" s="25"/>
      <c r="AB669" s="24"/>
      <c r="AC669" s="24"/>
      <c r="AD669" s="24"/>
      <c r="AE669" s="24"/>
      <c r="AF669" s="24"/>
    </row>
    <row r="670" spans="10:32" ht="15.75" customHeight="1"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5"/>
      <c r="V670" s="24"/>
      <c r="W670" s="24"/>
      <c r="X670" s="24"/>
      <c r="Y670" s="24"/>
      <c r="Z670" s="24"/>
      <c r="AA670" s="25"/>
      <c r="AB670" s="24"/>
      <c r="AC670" s="24"/>
      <c r="AD670" s="24"/>
      <c r="AE670" s="24"/>
      <c r="AF670" s="24"/>
    </row>
    <row r="671" spans="10:32" ht="15.75" customHeight="1"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5"/>
      <c r="V671" s="24"/>
      <c r="W671" s="24"/>
      <c r="X671" s="24"/>
      <c r="Y671" s="24"/>
      <c r="Z671" s="24"/>
      <c r="AA671" s="25"/>
      <c r="AB671" s="24"/>
      <c r="AC671" s="24"/>
      <c r="AD671" s="24"/>
      <c r="AE671" s="24"/>
      <c r="AF671" s="24"/>
    </row>
    <row r="672" spans="10:32" ht="15.75" customHeight="1"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5"/>
      <c r="V672" s="24"/>
      <c r="W672" s="24"/>
      <c r="X672" s="24"/>
      <c r="Y672" s="24"/>
      <c r="Z672" s="24"/>
      <c r="AA672" s="25"/>
      <c r="AB672" s="24"/>
      <c r="AC672" s="24"/>
      <c r="AD672" s="24"/>
      <c r="AE672" s="24"/>
      <c r="AF672" s="24"/>
    </row>
    <row r="673" spans="10:32" ht="15.75" customHeight="1"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5"/>
      <c r="V673" s="24"/>
      <c r="W673" s="24"/>
      <c r="X673" s="24"/>
      <c r="Y673" s="24"/>
      <c r="Z673" s="24"/>
      <c r="AA673" s="25"/>
      <c r="AB673" s="24"/>
      <c r="AC673" s="24"/>
      <c r="AD673" s="24"/>
      <c r="AE673" s="24"/>
      <c r="AF673" s="24"/>
    </row>
    <row r="674" spans="10:32" ht="15.75" customHeight="1"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5"/>
      <c r="V674" s="24"/>
      <c r="W674" s="24"/>
      <c r="X674" s="24"/>
      <c r="Y674" s="24"/>
      <c r="Z674" s="24"/>
      <c r="AA674" s="25"/>
      <c r="AB674" s="24"/>
      <c r="AC674" s="24"/>
      <c r="AD674" s="24"/>
      <c r="AE674" s="24"/>
      <c r="AF674" s="24"/>
    </row>
    <row r="675" spans="10:32" ht="15.75" customHeight="1"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5"/>
      <c r="V675" s="24"/>
      <c r="W675" s="24"/>
      <c r="X675" s="24"/>
      <c r="Y675" s="24"/>
      <c r="Z675" s="24"/>
      <c r="AA675" s="25"/>
      <c r="AB675" s="24"/>
      <c r="AC675" s="24"/>
      <c r="AD675" s="24"/>
      <c r="AE675" s="24"/>
      <c r="AF675" s="24"/>
    </row>
    <row r="676" spans="10:32" ht="15.75" customHeight="1"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5"/>
      <c r="V676" s="24"/>
      <c r="W676" s="24"/>
      <c r="X676" s="24"/>
      <c r="Y676" s="24"/>
      <c r="Z676" s="24"/>
      <c r="AA676" s="25"/>
      <c r="AB676" s="24"/>
      <c r="AC676" s="24"/>
      <c r="AD676" s="24"/>
      <c r="AE676" s="24"/>
      <c r="AF676" s="24"/>
    </row>
    <row r="677" spans="10:32" ht="15.75" customHeight="1"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5"/>
      <c r="V677" s="24"/>
      <c r="W677" s="24"/>
      <c r="X677" s="24"/>
      <c r="Y677" s="24"/>
      <c r="Z677" s="24"/>
      <c r="AA677" s="25"/>
      <c r="AB677" s="24"/>
      <c r="AC677" s="24"/>
      <c r="AD677" s="24"/>
      <c r="AE677" s="24"/>
      <c r="AF677" s="24"/>
    </row>
    <row r="678" spans="10:32" ht="15.75" customHeight="1"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5"/>
      <c r="V678" s="24"/>
      <c r="W678" s="24"/>
      <c r="X678" s="24"/>
      <c r="Y678" s="24"/>
      <c r="Z678" s="24"/>
      <c r="AA678" s="25"/>
      <c r="AB678" s="24"/>
      <c r="AC678" s="24"/>
      <c r="AD678" s="24"/>
      <c r="AE678" s="24"/>
      <c r="AF678" s="24"/>
    </row>
    <row r="679" spans="10:32" ht="15.75" customHeight="1"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5"/>
      <c r="V679" s="24"/>
      <c r="W679" s="24"/>
      <c r="X679" s="24"/>
      <c r="Y679" s="24"/>
      <c r="Z679" s="24"/>
      <c r="AA679" s="25"/>
      <c r="AB679" s="24"/>
      <c r="AC679" s="24"/>
      <c r="AD679" s="24"/>
      <c r="AE679" s="24"/>
      <c r="AF679" s="24"/>
    </row>
    <row r="680" spans="10:32" ht="15.75" customHeight="1"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5"/>
      <c r="V680" s="24"/>
      <c r="W680" s="24"/>
      <c r="X680" s="24"/>
      <c r="Y680" s="24"/>
      <c r="Z680" s="24"/>
      <c r="AA680" s="25"/>
      <c r="AB680" s="24"/>
      <c r="AC680" s="24"/>
      <c r="AD680" s="24"/>
      <c r="AE680" s="24"/>
      <c r="AF680" s="24"/>
    </row>
    <row r="681" spans="10:32" ht="15.75" customHeight="1"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5"/>
      <c r="V681" s="24"/>
      <c r="W681" s="24"/>
      <c r="X681" s="24"/>
      <c r="Y681" s="24"/>
      <c r="Z681" s="24"/>
      <c r="AA681" s="25"/>
      <c r="AB681" s="24"/>
      <c r="AC681" s="24"/>
      <c r="AD681" s="24"/>
      <c r="AE681" s="24"/>
      <c r="AF681" s="24"/>
    </row>
    <row r="682" spans="10:32" ht="15.75" customHeight="1"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5"/>
      <c r="V682" s="24"/>
      <c r="W682" s="24"/>
      <c r="X682" s="24"/>
      <c r="Y682" s="24"/>
      <c r="Z682" s="24"/>
      <c r="AA682" s="25"/>
      <c r="AB682" s="24"/>
      <c r="AC682" s="24"/>
      <c r="AD682" s="24"/>
      <c r="AE682" s="24"/>
      <c r="AF682" s="24"/>
    </row>
    <row r="683" spans="10:32" ht="15.75" customHeight="1"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5"/>
      <c r="V683" s="24"/>
      <c r="W683" s="24"/>
      <c r="X683" s="24"/>
      <c r="Y683" s="24"/>
      <c r="Z683" s="24"/>
      <c r="AA683" s="25"/>
      <c r="AB683" s="24"/>
      <c r="AC683" s="24"/>
      <c r="AD683" s="24"/>
      <c r="AE683" s="24"/>
      <c r="AF683" s="24"/>
    </row>
    <row r="684" spans="10:32" ht="15.75" customHeight="1"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5"/>
      <c r="V684" s="24"/>
      <c r="W684" s="24"/>
      <c r="X684" s="24"/>
      <c r="Y684" s="24"/>
      <c r="Z684" s="24"/>
      <c r="AA684" s="25"/>
      <c r="AB684" s="24"/>
      <c r="AC684" s="24"/>
      <c r="AD684" s="24"/>
      <c r="AE684" s="24"/>
      <c r="AF684" s="24"/>
    </row>
    <row r="685" spans="10:32" ht="15.75" customHeight="1"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5"/>
      <c r="V685" s="24"/>
      <c r="W685" s="24"/>
      <c r="X685" s="24"/>
      <c r="Y685" s="24"/>
      <c r="Z685" s="24"/>
      <c r="AA685" s="25"/>
      <c r="AB685" s="24"/>
      <c r="AC685" s="24"/>
      <c r="AD685" s="24"/>
      <c r="AE685" s="24"/>
      <c r="AF685" s="24"/>
    </row>
    <row r="686" spans="10:32" ht="15.75" customHeight="1"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5"/>
      <c r="V686" s="24"/>
      <c r="W686" s="24"/>
      <c r="X686" s="24"/>
      <c r="Y686" s="24"/>
      <c r="Z686" s="24"/>
      <c r="AA686" s="25"/>
      <c r="AB686" s="24"/>
      <c r="AC686" s="24"/>
      <c r="AD686" s="24"/>
      <c r="AE686" s="24"/>
      <c r="AF686" s="24"/>
    </row>
    <row r="687" spans="10:32" ht="15.75" customHeight="1"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5"/>
      <c r="V687" s="24"/>
      <c r="W687" s="24"/>
      <c r="X687" s="24"/>
      <c r="Y687" s="24"/>
      <c r="Z687" s="24"/>
      <c r="AA687" s="25"/>
      <c r="AB687" s="24"/>
      <c r="AC687" s="24"/>
      <c r="AD687" s="24"/>
      <c r="AE687" s="24"/>
      <c r="AF687" s="24"/>
    </row>
    <row r="688" spans="10:32" ht="15.75" customHeight="1"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5"/>
      <c r="V688" s="24"/>
      <c r="W688" s="24"/>
      <c r="X688" s="24"/>
      <c r="Y688" s="24"/>
      <c r="Z688" s="24"/>
      <c r="AA688" s="25"/>
      <c r="AB688" s="24"/>
      <c r="AC688" s="24"/>
      <c r="AD688" s="24"/>
      <c r="AE688" s="24"/>
      <c r="AF688" s="24"/>
    </row>
    <row r="689" spans="10:32" ht="15.75" customHeight="1"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5"/>
      <c r="V689" s="24"/>
      <c r="W689" s="24"/>
      <c r="X689" s="24"/>
      <c r="Y689" s="24"/>
      <c r="Z689" s="24"/>
      <c r="AA689" s="25"/>
      <c r="AB689" s="24"/>
      <c r="AC689" s="24"/>
      <c r="AD689" s="24"/>
      <c r="AE689" s="24"/>
      <c r="AF689" s="24"/>
    </row>
    <row r="690" spans="10:32" ht="15.75" customHeight="1"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5"/>
      <c r="V690" s="24"/>
      <c r="W690" s="24"/>
      <c r="X690" s="24"/>
      <c r="Y690" s="24"/>
      <c r="Z690" s="24"/>
      <c r="AA690" s="25"/>
      <c r="AB690" s="24"/>
      <c r="AC690" s="24"/>
      <c r="AD690" s="24"/>
      <c r="AE690" s="24"/>
      <c r="AF690" s="24"/>
    </row>
    <row r="691" spans="10:32" ht="15.75" customHeight="1"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5"/>
      <c r="V691" s="24"/>
      <c r="W691" s="24"/>
      <c r="X691" s="24"/>
      <c r="Y691" s="24"/>
      <c r="Z691" s="24"/>
      <c r="AA691" s="25"/>
      <c r="AB691" s="24"/>
      <c r="AC691" s="24"/>
      <c r="AD691" s="24"/>
      <c r="AE691" s="24"/>
      <c r="AF691" s="24"/>
    </row>
    <row r="692" spans="10:32" ht="15.75" customHeight="1"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5"/>
      <c r="V692" s="24"/>
      <c r="W692" s="24"/>
      <c r="X692" s="24"/>
      <c r="Y692" s="24"/>
      <c r="Z692" s="24"/>
      <c r="AA692" s="25"/>
      <c r="AB692" s="24"/>
      <c r="AC692" s="24"/>
      <c r="AD692" s="24"/>
      <c r="AE692" s="24"/>
      <c r="AF692" s="24"/>
    </row>
    <row r="693" spans="10:32" ht="15.75" customHeight="1"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5"/>
      <c r="V693" s="24"/>
      <c r="W693" s="24"/>
      <c r="X693" s="24"/>
      <c r="Y693" s="24"/>
      <c r="Z693" s="24"/>
      <c r="AA693" s="25"/>
      <c r="AB693" s="24"/>
      <c r="AC693" s="24"/>
      <c r="AD693" s="24"/>
      <c r="AE693" s="24"/>
      <c r="AF693" s="24"/>
    </row>
    <row r="694" spans="10:32" ht="15.75" customHeight="1"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5"/>
      <c r="V694" s="24"/>
      <c r="W694" s="24"/>
      <c r="X694" s="24"/>
      <c r="Y694" s="24"/>
      <c r="Z694" s="24"/>
      <c r="AA694" s="25"/>
      <c r="AB694" s="24"/>
      <c r="AC694" s="24"/>
      <c r="AD694" s="24"/>
      <c r="AE694" s="24"/>
      <c r="AF694" s="24"/>
    </row>
    <row r="695" spans="10:32" ht="15.75" customHeight="1"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5"/>
      <c r="V695" s="24"/>
      <c r="W695" s="24"/>
      <c r="X695" s="24"/>
      <c r="Y695" s="24"/>
      <c r="Z695" s="24"/>
      <c r="AA695" s="25"/>
      <c r="AB695" s="24"/>
      <c r="AC695" s="24"/>
      <c r="AD695" s="24"/>
      <c r="AE695" s="24"/>
      <c r="AF695" s="24"/>
    </row>
    <row r="696" spans="10:32" ht="15.75" customHeight="1"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5"/>
      <c r="V696" s="24"/>
      <c r="W696" s="24"/>
      <c r="X696" s="24"/>
      <c r="Y696" s="24"/>
      <c r="Z696" s="24"/>
      <c r="AA696" s="25"/>
      <c r="AB696" s="24"/>
      <c r="AC696" s="24"/>
      <c r="AD696" s="24"/>
      <c r="AE696" s="24"/>
      <c r="AF696" s="24"/>
    </row>
    <row r="697" spans="10:32" ht="15.75" customHeight="1"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5"/>
      <c r="V697" s="24"/>
      <c r="W697" s="24"/>
      <c r="X697" s="24"/>
      <c r="Y697" s="24"/>
      <c r="Z697" s="24"/>
      <c r="AA697" s="25"/>
      <c r="AB697" s="24"/>
      <c r="AC697" s="24"/>
      <c r="AD697" s="24"/>
      <c r="AE697" s="24"/>
      <c r="AF697" s="24"/>
    </row>
    <row r="698" spans="10:32" ht="15.75" customHeight="1"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5"/>
      <c r="V698" s="24"/>
      <c r="W698" s="24"/>
      <c r="X698" s="24"/>
      <c r="Y698" s="24"/>
      <c r="Z698" s="24"/>
      <c r="AA698" s="25"/>
      <c r="AB698" s="24"/>
      <c r="AC698" s="24"/>
      <c r="AD698" s="24"/>
      <c r="AE698" s="24"/>
      <c r="AF698" s="24"/>
    </row>
    <row r="699" spans="10:32" ht="15.75" customHeight="1"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5"/>
      <c r="V699" s="24"/>
      <c r="W699" s="24"/>
      <c r="X699" s="24"/>
      <c r="Y699" s="24"/>
      <c r="Z699" s="24"/>
      <c r="AA699" s="25"/>
      <c r="AB699" s="24"/>
      <c r="AC699" s="24"/>
      <c r="AD699" s="24"/>
      <c r="AE699" s="24"/>
      <c r="AF699" s="24"/>
    </row>
    <row r="700" spans="10:32" ht="15.75" customHeight="1"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5"/>
      <c r="V700" s="24"/>
      <c r="W700" s="24"/>
      <c r="X700" s="24"/>
      <c r="Y700" s="24"/>
      <c r="Z700" s="24"/>
      <c r="AA700" s="25"/>
      <c r="AB700" s="24"/>
      <c r="AC700" s="24"/>
      <c r="AD700" s="24"/>
      <c r="AE700" s="24"/>
      <c r="AF700" s="24"/>
    </row>
    <row r="701" spans="10:32" ht="15.75" customHeight="1"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5"/>
      <c r="V701" s="24"/>
      <c r="W701" s="24"/>
      <c r="X701" s="24"/>
      <c r="Y701" s="24"/>
      <c r="Z701" s="24"/>
      <c r="AA701" s="25"/>
      <c r="AB701" s="24"/>
      <c r="AC701" s="24"/>
      <c r="AD701" s="24"/>
      <c r="AE701" s="24"/>
      <c r="AF701" s="24"/>
    </row>
    <row r="702" spans="10:32" ht="15.75" customHeight="1"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5"/>
      <c r="V702" s="24"/>
      <c r="W702" s="24"/>
      <c r="X702" s="24"/>
      <c r="Y702" s="24"/>
      <c r="Z702" s="24"/>
      <c r="AA702" s="25"/>
      <c r="AB702" s="24"/>
      <c r="AC702" s="24"/>
      <c r="AD702" s="24"/>
      <c r="AE702" s="24"/>
      <c r="AF702" s="24"/>
    </row>
    <row r="703" spans="10:32" ht="15.75" customHeight="1"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5"/>
      <c r="V703" s="24"/>
      <c r="W703" s="24"/>
      <c r="X703" s="24"/>
      <c r="Y703" s="24"/>
      <c r="Z703" s="24"/>
      <c r="AA703" s="25"/>
      <c r="AB703" s="24"/>
      <c r="AC703" s="24"/>
      <c r="AD703" s="24"/>
      <c r="AE703" s="24"/>
      <c r="AF703" s="24"/>
    </row>
    <row r="704" spans="10:32" ht="15.75" customHeight="1"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5"/>
      <c r="V704" s="24"/>
      <c r="W704" s="24"/>
      <c r="X704" s="24"/>
      <c r="Y704" s="24"/>
      <c r="Z704" s="24"/>
      <c r="AA704" s="25"/>
      <c r="AB704" s="24"/>
      <c r="AC704" s="24"/>
      <c r="AD704" s="24"/>
      <c r="AE704" s="24"/>
      <c r="AF704" s="24"/>
    </row>
    <row r="705" spans="10:32" ht="15.75" customHeight="1"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5"/>
      <c r="V705" s="24"/>
      <c r="W705" s="24"/>
      <c r="X705" s="24"/>
      <c r="Y705" s="24"/>
      <c r="Z705" s="24"/>
      <c r="AA705" s="25"/>
      <c r="AB705" s="24"/>
      <c r="AC705" s="24"/>
      <c r="AD705" s="24"/>
      <c r="AE705" s="24"/>
      <c r="AF705" s="24"/>
    </row>
    <row r="706" spans="10:32" ht="15.75" customHeight="1"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5"/>
      <c r="V706" s="24"/>
      <c r="W706" s="24"/>
      <c r="X706" s="24"/>
      <c r="Y706" s="24"/>
      <c r="Z706" s="24"/>
      <c r="AA706" s="25"/>
      <c r="AB706" s="24"/>
      <c r="AC706" s="24"/>
      <c r="AD706" s="24"/>
      <c r="AE706" s="24"/>
      <c r="AF706" s="24"/>
    </row>
    <row r="707" spans="10:32" ht="15.75" customHeight="1"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5"/>
      <c r="V707" s="24"/>
      <c r="W707" s="24"/>
      <c r="X707" s="24"/>
      <c r="Y707" s="24"/>
      <c r="Z707" s="24"/>
      <c r="AA707" s="25"/>
      <c r="AB707" s="24"/>
      <c r="AC707" s="24"/>
      <c r="AD707" s="24"/>
      <c r="AE707" s="24"/>
      <c r="AF707" s="24"/>
    </row>
    <row r="708" spans="10:32" ht="15.75" customHeight="1"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5"/>
      <c r="V708" s="24"/>
      <c r="W708" s="24"/>
      <c r="X708" s="24"/>
      <c r="Y708" s="24"/>
      <c r="Z708" s="24"/>
      <c r="AA708" s="25"/>
      <c r="AB708" s="24"/>
      <c r="AC708" s="24"/>
      <c r="AD708" s="24"/>
      <c r="AE708" s="24"/>
      <c r="AF708" s="24"/>
    </row>
    <row r="709" spans="10:32" ht="15.75" customHeight="1"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5"/>
      <c r="V709" s="24"/>
      <c r="W709" s="24"/>
      <c r="X709" s="24"/>
      <c r="Y709" s="24"/>
      <c r="Z709" s="24"/>
      <c r="AA709" s="25"/>
      <c r="AB709" s="24"/>
      <c r="AC709" s="24"/>
      <c r="AD709" s="24"/>
      <c r="AE709" s="24"/>
      <c r="AF709" s="24"/>
    </row>
    <row r="710" spans="10:32" ht="15.75" customHeight="1"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5"/>
      <c r="V710" s="24"/>
      <c r="W710" s="24"/>
      <c r="X710" s="24"/>
      <c r="Y710" s="24"/>
      <c r="Z710" s="24"/>
      <c r="AA710" s="25"/>
      <c r="AB710" s="24"/>
      <c r="AC710" s="24"/>
      <c r="AD710" s="24"/>
      <c r="AE710" s="24"/>
      <c r="AF710" s="24"/>
    </row>
    <row r="711" spans="10:32" ht="15.75" customHeight="1"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5"/>
      <c r="V711" s="24"/>
      <c r="W711" s="24"/>
      <c r="X711" s="24"/>
      <c r="Y711" s="24"/>
      <c r="Z711" s="24"/>
      <c r="AA711" s="25"/>
      <c r="AB711" s="24"/>
      <c r="AC711" s="24"/>
      <c r="AD711" s="24"/>
      <c r="AE711" s="24"/>
      <c r="AF711" s="24"/>
    </row>
    <row r="712" spans="10:32" ht="15.75" customHeight="1"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5"/>
      <c r="V712" s="24"/>
      <c r="W712" s="24"/>
      <c r="X712" s="24"/>
      <c r="Y712" s="24"/>
      <c r="Z712" s="24"/>
      <c r="AA712" s="25"/>
      <c r="AB712" s="24"/>
      <c r="AC712" s="24"/>
      <c r="AD712" s="24"/>
      <c r="AE712" s="24"/>
      <c r="AF712" s="24"/>
    </row>
    <row r="713" spans="10:32" ht="15.75" customHeight="1"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5"/>
      <c r="V713" s="24"/>
      <c r="W713" s="24"/>
      <c r="X713" s="24"/>
      <c r="Y713" s="24"/>
      <c r="Z713" s="24"/>
      <c r="AA713" s="25"/>
      <c r="AB713" s="24"/>
      <c r="AC713" s="24"/>
      <c r="AD713" s="24"/>
      <c r="AE713" s="24"/>
      <c r="AF713" s="24"/>
    </row>
    <row r="714" spans="10:32" ht="15.75" customHeight="1"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5"/>
      <c r="V714" s="24"/>
      <c r="W714" s="24"/>
      <c r="X714" s="24"/>
      <c r="Y714" s="24"/>
      <c r="Z714" s="24"/>
      <c r="AA714" s="25"/>
      <c r="AB714" s="24"/>
      <c r="AC714" s="24"/>
      <c r="AD714" s="24"/>
      <c r="AE714" s="24"/>
      <c r="AF714" s="24"/>
    </row>
    <row r="715" spans="10:32" ht="15.75" customHeight="1"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5"/>
      <c r="V715" s="24"/>
      <c r="W715" s="24"/>
      <c r="X715" s="24"/>
      <c r="Y715" s="24"/>
      <c r="Z715" s="24"/>
      <c r="AA715" s="25"/>
      <c r="AB715" s="24"/>
      <c r="AC715" s="24"/>
      <c r="AD715" s="24"/>
      <c r="AE715" s="24"/>
      <c r="AF715" s="24"/>
    </row>
    <row r="716" spans="10:32" ht="15.75" customHeight="1"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5"/>
      <c r="V716" s="24"/>
      <c r="W716" s="24"/>
      <c r="X716" s="24"/>
      <c r="Y716" s="24"/>
      <c r="Z716" s="24"/>
      <c r="AA716" s="25"/>
      <c r="AB716" s="24"/>
      <c r="AC716" s="24"/>
      <c r="AD716" s="24"/>
      <c r="AE716" s="24"/>
      <c r="AF716" s="24"/>
    </row>
    <row r="717" spans="10:32" ht="15.75" customHeight="1"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5"/>
      <c r="V717" s="24"/>
      <c r="W717" s="24"/>
      <c r="X717" s="24"/>
      <c r="Y717" s="24"/>
      <c r="Z717" s="24"/>
      <c r="AA717" s="25"/>
      <c r="AB717" s="24"/>
      <c r="AC717" s="24"/>
      <c r="AD717" s="24"/>
      <c r="AE717" s="24"/>
      <c r="AF717" s="24"/>
    </row>
    <row r="718" spans="10:32" ht="15.75" customHeight="1"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5"/>
      <c r="V718" s="24"/>
      <c r="W718" s="24"/>
      <c r="X718" s="24"/>
      <c r="Y718" s="24"/>
      <c r="Z718" s="24"/>
      <c r="AA718" s="25"/>
      <c r="AB718" s="24"/>
      <c r="AC718" s="24"/>
      <c r="AD718" s="24"/>
      <c r="AE718" s="24"/>
      <c r="AF718" s="24"/>
    </row>
    <row r="719" spans="10:32" ht="15.75" customHeight="1"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5"/>
      <c r="V719" s="24"/>
      <c r="W719" s="24"/>
      <c r="X719" s="24"/>
      <c r="Y719" s="24"/>
      <c r="Z719" s="24"/>
      <c r="AA719" s="25"/>
      <c r="AB719" s="24"/>
      <c r="AC719" s="24"/>
      <c r="AD719" s="24"/>
      <c r="AE719" s="24"/>
      <c r="AF719" s="24"/>
    </row>
    <row r="720" spans="10:32" ht="15.75" customHeight="1"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5"/>
      <c r="V720" s="24"/>
      <c r="W720" s="24"/>
      <c r="X720" s="24"/>
      <c r="Y720" s="24"/>
      <c r="Z720" s="24"/>
      <c r="AA720" s="25"/>
      <c r="AB720" s="24"/>
      <c r="AC720" s="24"/>
      <c r="AD720" s="24"/>
      <c r="AE720" s="24"/>
      <c r="AF720" s="24"/>
    </row>
    <row r="721" spans="10:32" ht="15.75" customHeight="1"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5"/>
      <c r="V721" s="24"/>
      <c r="W721" s="24"/>
      <c r="X721" s="24"/>
      <c r="Y721" s="24"/>
      <c r="Z721" s="24"/>
      <c r="AA721" s="25"/>
      <c r="AB721" s="24"/>
      <c r="AC721" s="24"/>
      <c r="AD721" s="24"/>
      <c r="AE721" s="24"/>
      <c r="AF721" s="24"/>
    </row>
    <row r="722" spans="10:32" ht="15.75" customHeight="1"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5"/>
      <c r="V722" s="24"/>
      <c r="W722" s="24"/>
      <c r="X722" s="24"/>
      <c r="Y722" s="24"/>
      <c r="Z722" s="24"/>
      <c r="AA722" s="25"/>
      <c r="AB722" s="24"/>
      <c r="AC722" s="24"/>
      <c r="AD722" s="24"/>
      <c r="AE722" s="24"/>
      <c r="AF722" s="24"/>
    </row>
    <row r="723" spans="10:32" ht="15.75" customHeight="1"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5"/>
      <c r="V723" s="24"/>
      <c r="W723" s="24"/>
      <c r="X723" s="24"/>
      <c r="Y723" s="24"/>
      <c r="Z723" s="24"/>
      <c r="AA723" s="25"/>
      <c r="AB723" s="24"/>
      <c r="AC723" s="24"/>
      <c r="AD723" s="24"/>
      <c r="AE723" s="24"/>
      <c r="AF723" s="24"/>
    </row>
    <row r="724" spans="10:32" ht="15.75" customHeight="1"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5"/>
      <c r="V724" s="24"/>
      <c r="W724" s="24"/>
      <c r="X724" s="24"/>
      <c r="Y724" s="24"/>
      <c r="Z724" s="24"/>
      <c r="AA724" s="25"/>
      <c r="AB724" s="24"/>
      <c r="AC724" s="24"/>
      <c r="AD724" s="24"/>
      <c r="AE724" s="24"/>
      <c r="AF724" s="24"/>
    </row>
    <row r="725" spans="10:32" ht="15.75" customHeight="1"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5"/>
      <c r="V725" s="24"/>
      <c r="W725" s="24"/>
      <c r="X725" s="24"/>
      <c r="Y725" s="24"/>
      <c r="Z725" s="24"/>
      <c r="AA725" s="25"/>
      <c r="AB725" s="24"/>
      <c r="AC725" s="24"/>
      <c r="AD725" s="24"/>
      <c r="AE725" s="24"/>
      <c r="AF725" s="24"/>
    </row>
    <row r="726" spans="10:32" ht="15.75" customHeight="1"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5"/>
      <c r="V726" s="24"/>
      <c r="W726" s="24"/>
      <c r="X726" s="24"/>
      <c r="Y726" s="24"/>
      <c r="Z726" s="24"/>
      <c r="AA726" s="25"/>
      <c r="AB726" s="24"/>
      <c r="AC726" s="24"/>
      <c r="AD726" s="24"/>
      <c r="AE726" s="24"/>
      <c r="AF726" s="24"/>
    </row>
    <row r="727" spans="10:32" ht="15.75" customHeight="1"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5"/>
      <c r="V727" s="24"/>
      <c r="W727" s="24"/>
      <c r="X727" s="24"/>
      <c r="Y727" s="24"/>
      <c r="Z727" s="24"/>
      <c r="AA727" s="25"/>
      <c r="AB727" s="24"/>
      <c r="AC727" s="24"/>
      <c r="AD727" s="24"/>
      <c r="AE727" s="24"/>
      <c r="AF727" s="24"/>
    </row>
    <row r="728" spans="10:32" ht="15.75" customHeight="1"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5"/>
      <c r="V728" s="24"/>
      <c r="W728" s="24"/>
      <c r="X728" s="24"/>
      <c r="Y728" s="24"/>
      <c r="Z728" s="24"/>
      <c r="AA728" s="25"/>
      <c r="AB728" s="24"/>
      <c r="AC728" s="24"/>
      <c r="AD728" s="24"/>
      <c r="AE728" s="24"/>
      <c r="AF728" s="24"/>
    </row>
    <row r="729" spans="10:32" ht="15.75" customHeight="1"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5"/>
      <c r="V729" s="24"/>
      <c r="W729" s="24"/>
      <c r="X729" s="24"/>
      <c r="Y729" s="24"/>
      <c r="Z729" s="24"/>
      <c r="AA729" s="25"/>
      <c r="AB729" s="24"/>
      <c r="AC729" s="24"/>
      <c r="AD729" s="24"/>
      <c r="AE729" s="24"/>
      <c r="AF729" s="24"/>
    </row>
    <row r="730" spans="10:32" ht="15.75" customHeight="1"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5"/>
      <c r="V730" s="24"/>
      <c r="W730" s="24"/>
      <c r="X730" s="24"/>
      <c r="Y730" s="24"/>
      <c r="Z730" s="24"/>
      <c r="AA730" s="25"/>
      <c r="AB730" s="24"/>
      <c r="AC730" s="24"/>
      <c r="AD730" s="24"/>
      <c r="AE730" s="24"/>
      <c r="AF730" s="24"/>
    </row>
    <row r="731" spans="10:32" ht="15.75" customHeight="1"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5"/>
      <c r="V731" s="24"/>
      <c r="W731" s="24"/>
      <c r="X731" s="24"/>
      <c r="Y731" s="24"/>
      <c r="Z731" s="24"/>
      <c r="AA731" s="25"/>
      <c r="AB731" s="24"/>
      <c r="AC731" s="24"/>
      <c r="AD731" s="24"/>
      <c r="AE731" s="24"/>
      <c r="AF731" s="24"/>
    </row>
    <row r="732" spans="10:32" ht="15.75" customHeight="1"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5"/>
      <c r="V732" s="24"/>
      <c r="W732" s="24"/>
      <c r="X732" s="24"/>
      <c r="Y732" s="24"/>
      <c r="Z732" s="24"/>
      <c r="AA732" s="25"/>
      <c r="AB732" s="24"/>
      <c r="AC732" s="24"/>
      <c r="AD732" s="24"/>
      <c r="AE732" s="24"/>
      <c r="AF732" s="24"/>
    </row>
    <row r="733" spans="10:32" ht="15.75" customHeight="1"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5"/>
      <c r="V733" s="24"/>
      <c r="W733" s="24"/>
      <c r="X733" s="24"/>
      <c r="Y733" s="24"/>
      <c r="Z733" s="24"/>
      <c r="AA733" s="25"/>
      <c r="AB733" s="24"/>
      <c r="AC733" s="24"/>
      <c r="AD733" s="24"/>
      <c r="AE733" s="24"/>
      <c r="AF733" s="24"/>
    </row>
    <row r="734" spans="10:32" ht="15.75" customHeight="1"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5"/>
      <c r="V734" s="24"/>
      <c r="W734" s="24"/>
      <c r="X734" s="24"/>
      <c r="Y734" s="24"/>
      <c r="Z734" s="24"/>
      <c r="AA734" s="25"/>
      <c r="AB734" s="24"/>
      <c r="AC734" s="24"/>
      <c r="AD734" s="24"/>
      <c r="AE734" s="24"/>
      <c r="AF734" s="24"/>
    </row>
    <row r="735" spans="10:32" ht="15.75" customHeight="1"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5"/>
      <c r="V735" s="24"/>
      <c r="W735" s="24"/>
      <c r="X735" s="24"/>
      <c r="Y735" s="24"/>
      <c r="Z735" s="24"/>
      <c r="AA735" s="25"/>
      <c r="AB735" s="24"/>
      <c r="AC735" s="24"/>
      <c r="AD735" s="24"/>
      <c r="AE735" s="24"/>
      <c r="AF735" s="24"/>
    </row>
    <row r="736" spans="10:32" ht="15.75" customHeight="1"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5"/>
      <c r="V736" s="24"/>
      <c r="W736" s="24"/>
      <c r="X736" s="24"/>
      <c r="Y736" s="24"/>
      <c r="Z736" s="24"/>
      <c r="AA736" s="25"/>
      <c r="AB736" s="24"/>
      <c r="AC736" s="24"/>
      <c r="AD736" s="24"/>
      <c r="AE736" s="24"/>
      <c r="AF736" s="24"/>
    </row>
    <row r="737" spans="10:32" ht="15.75" customHeight="1"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5"/>
      <c r="V737" s="24"/>
      <c r="W737" s="24"/>
      <c r="X737" s="24"/>
      <c r="Y737" s="24"/>
      <c r="Z737" s="24"/>
      <c r="AA737" s="25"/>
      <c r="AB737" s="24"/>
      <c r="AC737" s="24"/>
      <c r="AD737" s="24"/>
      <c r="AE737" s="24"/>
      <c r="AF737" s="24"/>
    </row>
    <row r="738" spans="10:32" ht="15.75" customHeight="1"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5"/>
      <c r="V738" s="24"/>
      <c r="W738" s="24"/>
      <c r="X738" s="24"/>
      <c r="Y738" s="24"/>
      <c r="Z738" s="24"/>
      <c r="AA738" s="25"/>
      <c r="AB738" s="24"/>
      <c r="AC738" s="24"/>
      <c r="AD738" s="24"/>
      <c r="AE738" s="24"/>
      <c r="AF738" s="24"/>
    </row>
    <row r="739" spans="10:32" ht="15.75" customHeight="1"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5"/>
      <c r="V739" s="24"/>
      <c r="W739" s="24"/>
      <c r="X739" s="24"/>
      <c r="Y739" s="24"/>
      <c r="Z739" s="24"/>
      <c r="AA739" s="25"/>
      <c r="AB739" s="24"/>
      <c r="AC739" s="24"/>
      <c r="AD739" s="24"/>
      <c r="AE739" s="24"/>
      <c r="AF739" s="24"/>
    </row>
    <row r="740" spans="10:32" ht="15.75" customHeight="1"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5"/>
      <c r="V740" s="24"/>
      <c r="W740" s="24"/>
      <c r="X740" s="24"/>
      <c r="Y740" s="24"/>
      <c r="Z740" s="24"/>
      <c r="AA740" s="25"/>
      <c r="AB740" s="24"/>
      <c r="AC740" s="24"/>
      <c r="AD740" s="24"/>
      <c r="AE740" s="24"/>
      <c r="AF740" s="24"/>
    </row>
    <row r="741" spans="10:32" ht="15.75" customHeight="1"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5"/>
      <c r="V741" s="24"/>
      <c r="W741" s="24"/>
      <c r="X741" s="24"/>
      <c r="Y741" s="24"/>
      <c r="Z741" s="24"/>
      <c r="AA741" s="25"/>
      <c r="AB741" s="24"/>
      <c r="AC741" s="24"/>
      <c r="AD741" s="24"/>
      <c r="AE741" s="24"/>
      <c r="AF741" s="24"/>
    </row>
    <row r="742" spans="10:32" ht="15.75" customHeight="1"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5"/>
      <c r="V742" s="24"/>
      <c r="W742" s="24"/>
      <c r="X742" s="24"/>
      <c r="Y742" s="24"/>
      <c r="Z742" s="24"/>
      <c r="AA742" s="25"/>
      <c r="AB742" s="24"/>
      <c r="AC742" s="24"/>
      <c r="AD742" s="24"/>
      <c r="AE742" s="24"/>
      <c r="AF742" s="24"/>
    </row>
    <row r="743" spans="10:32" ht="15.75" customHeight="1"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5"/>
      <c r="V743" s="24"/>
      <c r="W743" s="24"/>
      <c r="X743" s="24"/>
      <c r="Y743" s="24"/>
      <c r="Z743" s="24"/>
      <c r="AA743" s="25"/>
      <c r="AB743" s="24"/>
      <c r="AC743" s="24"/>
      <c r="AD743" s="24"/>
      <c r="AE743" s="24"/>
      <c r="AF743" s="24"/>
    </row>
    <row r="744" spans="10:32" ht="15.75" customHeight="1"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5"/>
      <c r="V744" s="24"/>
      <c r="W744" s="24"/>
      <c r="X744" s="24"/>
      <c r="Y744" s="24"/>
      <c r="Z744" s="24"/>
      <c r="AA744" s="25"/>
      <c r="AB744" s="24"/>
      <c r="AC744" s="24"/>
      <c r="AD744" s="24"/>
      <c r="AE744" s="24"/>
      <c r="AF744" s="24"/>
    </row>
    <row r="745" spans="10:32" ht="15.75" customHeight="1"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5"/>
      <c r="V745" s="24"/>
      <c r="W745" s="24"/>
      <c r="X745" s="24"/>
      <c r="Y745" s="24"/>
      <c r="Z745" s="24"/>
      <c r="AA745" s="25"/>
      <c r="AB745" s="24"/>
      <c r="AC745" s="24"/>
      <c r="AD745" s="24"/>
      <c r="AE745" s="24"/>
      <c r="AF745" s="24"/>
    </row>
    <row r="746" spans="10:32" ht="15.75" customHeight="1"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5"/>
      <c r="V746" s="24"/>
      <c r="W746" s="24"/>
      <c r="X746" s="24"/>
      <c r="Y746" s="24"/>
      <c r="Z746" s="24"/>
      <c r="AA746" s="25"/>
      <c r="AB746" s="24"/>
      <c r="AC746" s="24"/>
      <c r="AD746" s="24"/>
      <c r="AE746" s="24"/>
      <c r="AF746" s="24"/>
    </row>
    <row r="747" spans="10:32" ht="15.75" customHeight="1"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5"/>
      <c r="V747" s="24"/>
      <c r="W747" s="24"/>
      <c r="X747" s="24"/>
      <c r="Y747" s="24"/>
      <c r="Z747" s="24"/>
      <c r="AA747" s="25"/>
      <c r="AB747" s="24"/>
      <c r="AC747" s="24"/>
      <c r="AD747" s="24"/>
      <c r="AE747" s="24"/>
      <c r="AF747" s="24"/>
    </row>
    <row r="748" spans="10:32" ht="15.75" customHeight="1"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5"/>
      <c r="V748" s="24"/>
      <c r="W748" s="24"/>
      <c r="X748" s="24"/>
      <c r="Y748" s="24"/>
      <c r="Z748" s="24"/>
      <c r="AA748" s="25"/>
      <c r="AB748" s="24"/>
      <c r="AC748" s="24"/>
      <c r="AD748" s="24"/>
      <c r="AE748" s="24"/>
      <c r="AF748" s="24"/>
    </row>
    <row r="749" spans="10:32" ht="15.75" customHeight="1"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5"/>
      <c r="V749" s="24"/>
      <c r="W749" s="24"/>
      <c r="X749" s="24"/>
      <c r="Y749" s="24"/>
      <c r="Z749" s="24"/>
      <c r="AA749" s="25"/>
      <c r="AB749" s="24"/>
      <c r="AC749" s="24"/>
      <c r="AD749" s="24"/>
      <c r="AE749" s="24"/>
      <c r="AF749" s="24"/>
    </row>
    <row r="750" spans="10:32" ht="15.75" customHeight="1"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5"/>
      <c r="V750" s="24"/>
      <c r="W750" s="24"/>
      <c r="X750" s="24"/>
      <c r="Y750" s="24"/>
      <c r="Z750" s="24"/>
      <c r="AA750" s="25"/>
      <c r="AB750" s="24"/>
      <c r="AC750" s="24"/>
      <c r="AD750" s="24"/>
      <c r="AE750" s="24"/>
      <c r="AF750" s="24"/>
    </row>
    <row r="751" spans="10:32" ht="15.75" customHeight="1"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5"/>
      <c r="V751" s="24"/>
      <c r="W751" s="24"/>
      <c r="X751" s="24"/>
      <c r="Y751" s="24"/>
      <c r="Z751" s="24"/>
      <c r="AA751" s="25"/>
      <c r="AB751" s="24"/>
      <c r="AC751" s="24"/>
      <c r="AD751" s="24"/>
      <c r="AE751" s="24"/>
      <c r="AF751" s="24"/>
    </row>
    <row r="752" spans="10:32" ht="15.75" customHeight="1"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5"/>
      <c r="V752" s="24"/>
      <c r="W752" s="24"/>
      <c r="X752" s="24"/>
      <c r="Y752" s="24"/>
      <c r="Z752" s="24"/>
      <c r="AA752" s="25"/>
      <c r="AB752" s="24"/>
      <c r="AC752" s="24"/>
      <c r="AD752" s="24"/>
      <c r="AE752" s="24"/>
      <c r="AF752" s="24"/>
    </row>
    <row r="753" spans="10:32" ht="15.75" customHeight="1"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5"/>
      <c r="V753" s="24"/>
      <c r="W753" s="24"/>
      <c r="X753" s="24"/>
      <c r="Y753" s="24"/>
      <c r="Z753" s="24"/>
      <c r="AA753" s="25"/>
      <c r="AB753" s="24"/>
      <c r="AC753" s="24"/>
      <c r="AD753" s="24"/>
      <c r="AE753" s="24"/>
      <c r="AF753" s="24"/>
    </row>
    <row r="754" spans="10:32" ht="15.75" customHeight="1"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5"/>
      <c r="V754" s="24"/>
      <c r="W754" s="24"/>
      <c r="X754" s="24"/>
      <c r="Y754" s="24"/>
      <c r="Z754" s="24"/>
      <c r="AA754" s="25"/>
      <c r="AB754" s="24"/>
      <c r="AC754" s="24"/>
      <c r="AD754" s="24"/>
      <c r="AE754" s="24"/>
      <c r="AF754" s="24"/>
    </row>
    <row r="755" spans="10:32" ht="15.75" customHeight="1"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5"/>
      <c r="V755" s="24"/>
      <c r="W755" s="24"/>
      <c r="X755" s="24"/>
      <c r="Y755" s="24"/>
      <c r="Z755" s="24"/>
      <c r="AA755" s="25"/>
      <c r="AB755" s="24"/>
      <c r="AC755" s="24"/>
      <c r="AD755" s="24"/>
      <c r="AE755" s="24"/>
      <c r="AF755" s="24"/>
    </row>
    <row r="756" spans="10:32" ht="15.75" customHeight="1"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5"/>
      <c r="V756" s="24"/>
      <c r="W756" s="24"/>
      <c r="X756" s="24"/>
      <c r="Y756" s="24"/>
      <c r="Z756" s="24"/>
      <c r="AA756" s="25"/>
      <c r="AB756" s="24"/>
      <c r="AC756" s="24"/>
      <c r="AD756" s="24"/>
      <c r="AE756" s="24"/>
      <c r="AF756" s="24"/>
    </row>
    <row r="757" spans="10:32" ht="15.75" customHeight="1"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5"/>
      <c r="V757" s="24"/>
      <c r="W757" s="24"/>
      <c r="X757" s="24"/>
      <c r="Y757" s="24"/>
      <c r="Z757" s="24"/>
      <c r="AA757" s="25"/>
      <c r="AB757" s="24"/>
      <c r="AC757" s="24"/>
      <c r="AD757" s="24"/>
      <c r="AE757" s="24"/>
      <c r="AF757" s="24"/>
    </row>
    <row r="758" spans="10:32" ht="15.75" customHeight="1"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5"/>
      <c r="V758" s="24"/>
      <c r="W758" s="24"/>
      <c r="X758" s="24"/>
      <c r="Y758" s="24"/>
      <c r="Z758" s="24"/>
      <c r="AA758" s="25"/>
      <c r="AB758" s="24"/>
      <c r="AC758" s="24"/>
      <c r="AD758" s="24"/>
      <c r="AE758" s="24"/>
      <c r="AF758" s="24"/>
    </row>
    <row r="759" spans="10:32" ht="15.75" customHeight="1"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5"/>
      <c r="V759" s="24"/>
      <c r="W759" s="24"/>
      <c r="X759" s="24"/>
      <c r="Y759" s="24"/>
      <c r="Z759" s="24"/>
      <c r="AA759" s="25"/>
      <c r="AB759" s="24"/>
      <c r="AC759" s="24"/>
      <c r="AD759" s="24"/>
      <c r="AE759" s="24"/>
      <c r="AF759" s="24"/>
    </row>
    <row r="760" spans="10:32" ht="15.75" customHeight="1"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5"/>
      <c r="V760" s="24"/>
      <c r="W760" s="24"/>
      <c r="X760" s="24"/>
      <c r="Y760" s="24"/>
      <c r="Z760" s="24"/>
      <c r="AA760" s="25"/>
      <c r="AB760" s="24"/>
      <c r="AC760" s="24"/>
      <c r="AD760" s="24"/>
      <c r="AE760" s="24"/>
      <c r="AF760" s="24"/>
    </row>
    <row r="761" spans="10:32" ht="15.75" customHeight="1"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5"/>
      <c r="V761" s="24"/>
      <c r="W761" s="24"/>
      <c r="X761" s="24"/>
      <c r="Y761" s="24"/>
      <c r="Z761" s="24"/>
      <c r="AA761" s="25"/>
      <c r="AB761" s="24"/>
      <c r="AC761" s="24"/>
      <c r="AD761" s="24"/>
      <c r="AE761" s="24"/>
      <c r="AF761" s="24"/>
    </row>
    <row r="762" spans="10:32" ht="15.75" customHeight="1"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5"/>
      <c r="V762" s="24"/>
      <c r="W762" s="24"/>
      <c r="X762" s="24"/>
      <c r="Y762" s="24"/>
      <c r="Z762" s="24"/>
      <c r="AA762" s="25"/>
      <c r="AB762" s="24"/>
      <c r="AC762" s="24"/>
      <c r="AD762" s="24"/>
      <c r="AE762" s="24"/>
      <c r="AF762" s="24"/>
    </row>
    <row r="763" spans="10:32" ht="15.75" customHeight="1"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5"/>
      <c r="V763" s="24"/>
      <c r="W763" s="24"/>
      <c r="X763" s="24"/>
      <c r="Y763" s="24"/>
      <c r="Z763" s="24"/>
      <c r="AA763" s="25"/>
      <c r="AB763" s="24"/>
      <c r="AC763" s="24"/>
      <c r="AD763" s="24"/>
      <c r="AE763" s="24"/>
      <c r="AF763" s="24"/>
    </row>
    <row r="764" spans="10:32" ht="15.75" customHeight="1"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5"/>
      <c r="V764" s="24"/>
      <c r="W764" s="24"/>
      <c r="X764" s="24"/>
      <c r="Y764" s="24"/>
      <c r="Z764" s="24"/>
      <c r="AA764" s="25"/>
      <c r="AB764" s="24"/>
      <c r="AC764" s="24"/>
      <c r="AD764" s="24"/>
      <c r="AE764" s="24"/>
      <c r="AF764" s="24"/>
    </row>
    <row r="765" spans="10:32" ht="15.75" customHeight="1"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5"/>
      <c r="V765" s="24"/>
      <c r="W765" s="24"/>
      <c r="X765" s="24"/>
      <c r="Y765" s="24"/>
      <c r="Z765" s="24"/>
      <c r="AA765" s="25"/>
      <c r="AB765" s="24"/>
      <c r="AC765" s="24"/>
      <c r="AD765" s="24"/>
      <c r="AE765" s="24"/>
      <c r="AF765" s="24"/>
    </row>
    <row r="766" spans="10:32" ht="15.75" customHeight="1"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5"/>
      <c r="V766" s="24"/>
      <c r="W766" s="24"/>
      <c r="X766" s="24"/>
      <c r="Y766" s="24"/>
      <c r="Z766" s="24"/>
      <c r="AA766" s="25"/>
      <c r="AB766" s="24"/>
      <c r="AC766" s="24"/>
      <c r="AD766" s="24"/>
      <c r="AE766" s="24"/>
      <c r="AF766" s="24"/>
    </row>
    <row r="767" spans="10:32" ht="15.75" customHeight="1"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5"/>
      <c r="V767" s="24"/>
      <c r="W767" s="24"/>
      <c r="X767" s="24"/>
      <c r="Y767" s="24"/>
      <c r="Z767" s="24"/>
      <c r="AA767" s="25"/>
      <c r="AB767" s="24"/>
      <c r="AC767" s="24"/>
      <c r="AD767" s="24"/>
      <c r="AE767" s="24"/>
      <c r="AF767" s="24"/>
    </row>
    <row r="768" spans="10:32" ht="15.75" customHeight="1"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5"/>
      <c r="V768" s="24"/>
      <c r="W768" s="24"/>
      <c r="X768" s="24"/>
      <c r="Y768" s="24"/>
      <c r="Z768" s="24"/>
      <c r="AA768" s="25"/>
      <c r="AB768" s="24"/>
      <c r="AC768" s="24"/>
      <c r="AD768" s="24"/>
      <c r="AE768" s="24"/>
      <c r="AF768" s="24"/>
    </row>
    <row r="769" spans="10:32" ht="15.75" customHeight="1"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5"/>
      <c r="V769" s="24"/>
      <c r="W769" s="24"/>
      <c r="X769" s="24"/>
      <c r="Y769" s="24"/>
      <c r="Z769" s="24"/>
      <c r="AA769" s="25"/>
      <c r="AB769" s="24"/>
      <c r="AC769" s="24"/>
      <c r="AD769" s="24"/>
      <c r="AE769" s="24"/>
      <c r="AF769" s="24"/>
    </row>
    <row r="770" spans="10:32" ht="15.75" customHeight="1"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5"/>
      <c r="V770" s="24"/>
      <c r="W770" s="24"/>
      <c r="X770" s="24"/>
      <c r="Y770" s="24"/>
      <c r="Z770" s="24"/>
      <c r="AA770" s="25"/>
      <c r="AB770" s="24"/>
      <c r="AC770" s="24"/>
      <c r="AD770" s="24"/>
      <c r="AE770" s="24"/>
      <c r="AF770" s="24"/>
    </row>
    <row r="771" spans="10:32" ht="15.75" customHeight="1"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5"/>
      <c r="V771" s="24"/>
      <c r="W771" s="24"/>
      <c r="X771" s="24"/>
      <c r="Y771" s="24"/>
      <c r="Z771" s="24"/>
      <c r="AA771" s="25"/>
      <c r="AB771" s="24"/>
      <c r="AC771" s="24"/>
      <c r="AD771" s="24"/>
      <c r="AE771" s="24"/>
      <c r="AF771" s="24"/>
    </row>
    <row r="772" spans="10:32" ht="15.75" customHeight="1"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5"/>
      <c r="V772" s="24"/>
      <c r="W772" s="24"/>
      <c r="X772" s="24"/>
      <c r="Y772" s="24"/>
      <c r="Z772" s="24"/>
      <c r="AA772" s="25"/>
      <c r="AB772" s="24"/>
      <c r="AC772" s="24"/>
      <c r="AD772" s="24"/>
      <c r="AE772" s="24"/>
      <c r="AF772" s="24"/>
    </row>
    <row r="773" spans="10:32" ht="15.75" customHeight="1"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5"/>
      <c r="V773" s="24"/>
      <c r="W773" s="24"/>
      <c r="X773" s="24"/>
      <c r="Y773" s="24"/>
      <c r="Z773" s="24"/>
      <c r="AA773" s="25"/>
      <c r="AB773" s="24"/>
      <c r="AC773" s="24"/>
      <c r="AD773" s="24"/>
      <c r="AE773" s="24"/>
      <c r="AF773" s="24"/>
    </row>
    <row r="774" spans="10:32" ht="15.75" customHeight="1"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5"/>
      <c r="V774" s="24"/>
      <c r="W774" s="24"/>
      <c r="X774" s="24"/>
      <c r="Y774" s="24"/>
      <c r="Z774" s="24"/>
      <c r="AA774" s="25"/>
      <c r="AB774" s="24"/>
      <c r="AC774" s="24"/>
      <c r="AD774" s="24"/>
      <c r="AE774" s="24"/>
      <c r="AF774" s="24"/>
    </row>
    <row r="775" spans="10:32" ht="15.75" customHeight="1"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5"/>
      <c r="V775" s="24"/>
      <c r="W775" s="24"/>
      <c r="X775" s="24"/>
      <c r="Y775" s="24"/>
      <c r="Z775" s="24"/>
      <c r="AA775" s="25"/>
      <c r="AB775" s="24"/>
      <c r="AC775" s="24"/>
      <c r="AD775" s="24"/>
      <c r="AE775" s="24"/>
      <c r="AF775" s="24"/>
    </row>
    <row r="776" spans="10:32" ht="15.75" customHeight="1"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5"/>
      <c r="V776" s="24"/>
      <c r="W776" s="24"/>
      <c r="X776" s="24"/>
      <c r="Y776" s="24"/>
      <c r="Z776" s="24"/>
      <c r="AA776" s="25"/>
      <c r="AB776" s="24"/>
      <c r="AC776" s="24"/>
      <c r="AD776" s="24"/>
      <c r="AE776" s="24"/>
      <c r="AF776" s="24"/>
    </row>
    <row r="777" spans="10:32" ht="15.75" customHeight="1"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5"/>
      <c r="V777" s="24"/>
      <c r="W777" s="24"/>
      <c r="X777" s="24"/>
      <c r="Y777" s="24"/>
      <c r="Z777" s="24"/>
      <c r="AA777" s="25"/>
      <c r="AB777" s="24"/>
      <c r="AC777" s="24"/>
      <c r="AD777" s="24"/>
      <c r="AE777" s="24"/>
      <c r="AF777" s="24"/>
    </row>
    <row r="778" spans="10:32" ht="15.75" customHeight="1"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5"/>
      <c r="V778" s="24"/>
      <c r="W778" s="24"/>
      <c r="X778" s="24"/>
      <c r="Y778" s="24"/>
      <c r="Z778" s="24"/>
      <c r="AA778" s="25"/>
      <c r="AB778" s="24"/>
      <c r="AC778" s="24"/>
      <c r="AD778" s="24"/>
      <c r="AE778" s="24"/>
      <c r="AF778" s="24"/>
    </row>
    <row r="779" spans="10:32" ht="15.75" customHeight="1"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5"/>
      <c r="V779" s="24"/>
      <c r="W779" s="24"/>
      <c r="X779" s="24"/>
      <c r="Y779" s="24"/>
      <c r="Z779" s="24"/>
      <c r="AA779" s="25"/>
      <c r="AB779" s="24"/>
      <c r="AC779" s="24"/>
      <c r="AD779" s="24"/>
      <c r="AE779" s="24"/>
      <c r="AF779" s="24"/>
    </row>
    <row r="780" spans="10:32" ht="15.75" customHeight="1"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5"/>
      <c r="V780" s="24"/>
      <c r="W780" s="24"/>
      <c r="X780" s="24"/>
      <c r="Y780" s="24"/>
      <c r="Z780" s="24"/>
      <c r="AA780" s="25"/>
      <c r="AB780" s="24"/>
      <c r="AC780" s="24"/>
      <c r="AD780" s="24"/>
      <c r="AE780" s="24"/>
      <c r="AF780" s="24"/>
    </row>
    <row r="781" spans="10:32" ht="15.75" customHeight="1"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5"/>
      <c r="V781" s="24"/>
      <c r="W781" s="24"/>
      <c r="X781" s="24"/>
      <c r="Y781" s="24"/>
      <c r="Z781" s="24"/>
      <c r="AA781" s="25"/>
      <c r="AB781" s="24"/>
      <c r="AC781" s="24"/>
      <c r="AD781" s="24"/>
      <c r="AE781" s="24"/>
      <c r="AF781" s="24"/>
    </row>
    <row r="782" spans="10:32" ht="15.75" customHeight="1"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5"/>
      <c r="V782" s="24"/>
      <c r="W782" s="24"/>
      <c r="X782" s="24"/>
      <c r="Y782" s="24"/>
      <c r="Z782" s="24"/>
      <c r="AA782" s="25"/>
      <c r="AB782" s="24"/>
      <c r="AC782" s="24"/>
      <c r="AD782" s="24"/>
      <c r="AE782" s="24"/>
      <c r="AF782" s="24"/>
    </row>
    <row r="783" spans="10:32" ht="15.75" customHeight="1"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5"/>
      <c r="V783" s="24"/>
      <c r="W783" s="24"/>
      <c r="X783" s="24"/>
      <c r="Y783" s="24"/>
      <c r="Z783" s="24"/>
      <c r="AA783" s="25"/>
      <c r="AB783" s="24"/>
      <c r="AC783" s="24"/>
      <c r="AD783" s="24"/>
      <c r="AE783" s="24"/>
      <c r="AF783" s="24"/>
    </row>
    <row r="784" spans="10:32" ht="15.75" customHeight="1"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5"/>
      <c r="V784" s="24"/>
      <c r="W784" s="24"/>
      <c r="X784" s="24"/>
      <c r="Y784" s="24"/>
      <c r="Z784" s="24"/>
      <c r="AA784" s="25"/>
      <c r="AB784" s="24"/>
      <c r="AC784" s="24"/>
      <c r="AD784" s="24"/>
      <c r="AE784" s="24"/>
      <c r="AF784" s="24"/>
    </row>
    <row r="785" spans="10:32" ht="15.75" customHeight="1"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5"/>
      <c r="V785" s="24"/>
      <c r="W785" s="24"/>
      <c r="X785" s="24"/>
      <c r="Y785" s="24"/>
      <c r="Z785" s="24"/>
      <c r="AA785" s="25"/>
      <c r="AB785" s="24"/>
      <c r="AC785" s="24"/>
      <c r="AD785" s="24"/>
      <c r="AE785" s="24"/>
      <c r="AF785" s="24"/>
    </row>
    <row r="786" spans="10:32" ht="15.75" customHeight="1"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5"/>
      <c r="V786" s="24"/>
      <c r="W786" s="24"/>
      <c r="X786" s="24"/>
      <c r="Y786" s="24"/>
      <c r="Z786" s="24"/>
      <c r="AA786" s="25"/>
      <c r="AB786" s="24"/>
      <c r="AC786" s="24"/>
      <c r="AD786" s="24"/>
      <c r="AE786" s="24"/>
      <c r="AF786" s="24"/>
    </row>
    <row r="787" spans="10:32" ht="15.75" customHeight="1"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5"/>
      <c r="V787" s="24"/>
      <c r="W787" s="24"/>
      <c r="X787" s="24"/>
      <c r="Y787" s="24"/>
      <c r="Z787" s="24"/>
      <c r="AA787" s="25"/>
      <c r="AB787" s="24"/>
      <c r="AC787" s="24"/>
      <c r="AD787" s="24"/>
      <c r="AE787" s="24"/>
      <c r="AF787" s="24"/>
    </row>
    <row r="788" spans="10:32" ht="15.75" customHeight="1"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5"/>
      <c r="V788" s="24"/>
      <c r="W788" s="24"/>
      <c r="X788" s="24"/>
      <c r="Y788" s="24"/>
      <c r="Z788" s="24"/>
      <c r="AA788" s="25"/>
      <c r="AB788" s="24"/>
      <c r="AC788" s="24"/>
      <c r="AD788" s="24"/>
      <c r="AE788" s="24"/>
      <c r="AF788" s="24"/>
    </row>
    <row r="789" spans="10:32" ht="15.75" customHeight="1"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5"/>
      <c r="V789" s="24"/>
      <c r="W789" s="24"/>
      <c r="X789" s="24"/>
      <c r="Y789" s="24"/>
      <c r="Z789" s="24"/>
      <c r="AA789" s="25"/>
      <c r="AB789" s="24"/>
      <c r="AC789" s="24"/>
      <c r="AD789" s="24"/>
      <c r="AE789" s="24"/>
      <c r="AF789" s="24"/>
    </row>
    <row r="790" spans="10:32" ht="15.75" customHeight="1"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5"/>
      <c r="V790" s="24"/>
      <c r="W790" s="24"/>
      <c r="X790" s="24"/>
      <c r="Y790" s="24"/>
      <c r="Z790" s="24"/>
      <c r="AA790" s="25"/>
      <c r="AB790" s="24"/>
      <c r="AC790" s="24"/>
      <c r="AD790" s="24"/>
      <c r="AE790" s="24"/>
      <c r="AF790" s="24"/>
    </row>
    <row r="791" spans="10:32" ht="15.75" customHeight="1"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5"/>
      <c r="V791" s="24"/>
      <c r="W791" s="24"/>
      <c r="X791" s="24"/>
      <c r="Y791" s="24"/>
      <c r="Z791" s="24"/>
      <c r="AA791" s="25"/>
      <c r="AB791" s="24"/>
      <c r="AC791" s="24"/>
      <c r="AD791" s="24"/>
      <c r="AE791" s="24"/>
      <c r="AF791" s="24"/>
    </row>
    <row r="792" spans="10:32" ht="15.75" customHeight="1"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5"/>
      <c r="V792" s="24"/>
      <c r="W792" s="24"/>
      <c r="X792" s="24"/>
      <c r="Y792" s="24"/>
      <c r="Z792" s="24"/>
      <c r="AA792" s="25"/>
      <c r="AB792" s="24"/>
      <c r="AC792" s="24"/>
      <c r="AD792" s="24"/>
      <c r="AE792" s="24"/>
      <c r="AF792" s="24"/>
    </row>
    <row r="793" spans="10:32" ht="15.75" customHeight="1"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5"/>
      <c r="V793" s="24"/>
      <c r="W793" s="24"/>
      <c r="X793" s="24"/>
      <c r="Y793" s="24"/>
      <c r="Z793" s="24"/>
      <c r="AA793" s="25"/>
      <c r="AB793" s="24"/>
      <c r="AC793" s="24"/>
      <c r="AD793" s="24"/>
      <c r="AE793" s="24"/>
      <c r="AF793" s="24"/>
    </row>
    <row r="794" spans="10:32" ht="15.75" customHeight="1"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5"/>
      <c r="V794" s="24"/>
      <c r="W794" s="24"/>
      <c r="X794" s="24"/>
      <c r="Y794" s="24"/>
      <c r="Z794" s="24"/>
      <c r="AA794" s="25"/>
      <c r="AB794" s="24"/>
      <c r="AC794" s="24"/>
      <c r="AD794" s="24"/>
      <c r="AE794" s="24"/>
      <c r="AF794" s="24"/>
    </row>
    <row r="795" spans="10:32" ht="15.75" customHeight="1"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5"/>
      <c r="V795" s="24"/>
      <c r="W795" s="24"/>
      <c r="X795" s="24"/>
      <c r="Y795" s="24"/>
      <c r="Z795" s="24"/>
      <c r="AA795" s="25"/>
      <c r="AB795" s="24"/>
      <c r="AC795" s="24"/>
      <c r="AD795" s="24"/>
      <c r="AE795" s="24"/>
      <c r="AF795" s="24"/>
    </row>
    <row r="796" spans="10:32" ht="15.75" customHeight="1"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5"/>
      <c r="V796" s="24"/>
      <c r="W796" s="24"/>
      <c r="X796" s="24"/>
      <c r="Y796" s="24"/>
      <c r="Z796" s="24"/>
      <c r="AA796" s="25"/>
      <c r="AB796" s="24"/>
      <c r="AC796" s="24"/>
      <c r="AD796" s="24"/>
      <c r="AE796" s="24"/>
      <c r="AF796" s="24"/>
    </row>
    <row r="797" spans="10:32" ht="15.75" customHeight="1"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5"/>
      <c r="V797" s="24"/>
      <c r="W797" s="24"/>
      <c r="X797" s="24"/>
      <c r="Y797" s="24"/>
      <c r="Z797" s="24"/>
      <c r="AA797" s="25"/>
      <c r="AB797" s="24"/>
      <c r="AC797" s="24"/>
      <c r="AD797" s="24"/>
      <c r="AE797" s="24"/>
      <c r="AF797" s="24"/>
    </row>
    <row r="798" spans="10:32" ht="15.75" customHeight="1"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5"/>
      <c r="V798" s="24"/>
      <c r="W798" s="24"/>
      <c r="X798" s="24"/>
      <c r="Y798" s="24"/>
      <c r="Z798" s="24"/>
      <c r="AA798" s="25"/>
      <c r="AB798" s="24"/>
      <c r="AC798" s="24"/>
      <c r="AD798" s="24"/>
      <c r="AE798" s="24"/>
      <c r="AF798" s="24"/>
    </row>
    <row r="799" spans="10:32" ht="15.75" customHeight="1"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5"/>
      <c r="V799" s="24"/>
      <c r="W799" s="24"/>
      <c r="X799" s="24"/>
      <c r="Y799" s="24"/>
      <c r="Z799" s="24"/>
      <c r="AA799" s="25"/>
      <c r="AB799" s="24"/>
      <c r="AC799" s="24"/>
      <c r="AD799" s="24"/>
      <c r="AE799" s="24"/>
      <c r="AF799" s="24"/>
    </row>
    <row r="800" spans="10:32" ht="15.75" customHeight="1"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5"/>
      <c r="V800" s="24"/>
      <c r="W800" s="24"/>
      <c r="X800" s="24"/>
      <c r="Y800" s="24"/>
      <c r="Z800" s="24"/>
      <c r="AA800" s="25"/>
      <c r="AB800" s="24"/>
      <c r="AC800" s="24"/>
      <c r="AD800" s="24"/>
      <c r="AE800" s="24"/>
      <c r="AF800" s="24"/>
    </row>
    <row r="801" spans="10:32" ht="15.75" customHeight="1"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5"/>
      <c r="V801" s="24"/>
      <c r="W801" s="24"/>
      <c r="X801" s="24"/>
      <c r="Y801" s="24"/>
      <c r="Z801" s="24"/>
      <c r="AA801" s="25"/>
      <c r="AB801" s="24"/>
      <c r="AC801" s="24"/>
      <c r="AD801" s="24"/>
      <c r="AE801" s="24"/>
      <c r="AF801" s="24"/>
    </row>
    <row r="802" spans="10:32" ht="15.75" customHeight="1"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5"/>
      <c r="V802" s="24"/>
      <c r="W802" s="24"/>
      <c r="X802" s="24"/>
      <c r="Y802" s="24"/>
      <c r="Z802" s="24"/>
      <c r="AA802" s="25"/>
      <c r="AB802" s="24"/>
      <c r="AC802" s="24"/>
      <c r="AD802" s="24"/>
      <c r="AE802" s="24"/>
      <c r="AF802" s="24"/>
    </row>
    <row r="803" spans="10:32" ht="15.75" customHeight="1"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5"/>
      <c r="V803" s="24"/>
      <c r="W803" s="24"/>
      <c r="X803" s="24"/>
      <c r="Y803" s="24"/>
      <c r="Z803" s="24"/>
      <c r="AA803" s="25"/>
      <c r="AB803" s="24"/>
      <c r="AC803" s="24"/>
      <c r="AD803" s="24"/>
      <c r="AE803" s="24"/>
      <c r="AF803" s="24"/>
    </row>
    <row r="804" spans="10:32" ht="15.75" customHeight="1"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5"/>
      <c r="V804" s="24"/>
      <c r="W804" s="24"/>
      <c r="X804" s="24"/>
      <c r="Y804" s="24"/>
      <c r="Z804" s="24"/>
      <c r="AA804" s="25"/>
      <c r="AB804" s="24"/>
      <c r="AC804" s="24"/>
      <c r="AD804" s="24"/>
      <c r="AE804" s="24"/>
      <c r="AF804" s="24"/>
    </row>
    <row r="805" spans="10:32" ht="15.75" customHeight="1"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5"/>
      <c r="V805" s="24"/>
      <c r="W805" s="24"/>
      <c r="X805" s="24"/>
      <c r="Y805" s="24"/>
      <c r="Z805" s="24"/>
      <c r="AA805" s="25"/>
      <c r="AB805" s="24"/>
      <c r="AC805" s="24"/>
      <c r="AD805" s="24"/>
      <c r="AE805" s="24"/>
      <c r="AF805" s="24"/>
    </row>
    <row r="806" spans="10:32" ht="15.75" customHeight="1"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5"/>
      <c r="V806" s="24"/>
      <c r="W806" s="24"/>
      <c r="X806" s="24"/>
      <c r="Y806" s="24"/>
      <c r="Z806" s="24"/>
      <c r="AA806" s="25"/>
      <c r="AB806" s="24"/>
      <c r="AC806" s="24"/>
      <c r="AD806" s="24"/>
      <c r="AE806" s="24"/>
      <c r="AF806" s="24"/>
    </row>
    <row r="807" spans="10:32" ht="15.75" customHeight="1"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5"/>
      <c r="V807" s="24"/>
      <c r="W807" s="24"/>
      <c r="X807" s="24"/>
      <c r="Y807" s="24"/>
      <c r="Z807" s="24"/>
      <c r="AA807" s="25"/>
      <c r="AB807" s="24"/>
      <c r="AC807" s="24"/>
      <c r="AD807" s="24"/>
      <c r="AE807" s="24"/>
      <c r="AF807" s="24"/>
    </row>
    <row r="808" spans="10:32" ht="15.75" customHeight="1"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5"/>
      <c r="V808" s="24"/>
      <c r="W808" s="24"/>
      <c r="X808" s="24"/>
      <c r="Y808" s="24"/>
      <c r="Z808" s="24"/>
      <c r="AA808" s="25"/>
      <c r="AB808" s="24"/>
      <c r="AC808" s="24"/>
      <c r="AD808" s="24"/>
      <c r="AE808" s="24"/>
      <c r="AF808" s="24"/>
    </row>
    <row r="809" spans="10:32" ht="15.75" customHeight="1"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5"/>
      <c r="V809" s="24"/>
      <c r="W809" s="24"/>
      <c r="X809" s="24"/>
      <c r="Y809" s="24"/>
      <c r="Z809" s="24"/>
      <c r="AA809" s="25"/>
      <c r="AB809" s="24"/>
      <c r="AC809" s="24"/>
      <c r="AD809" s="24"/>
      <c r="AE809" s="24"/>
      <c r="AF809" s="24"/>
    </row>
    <row r="810" spans="10:32" ht="15.75" customHeight="1"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5"/>
      <c r="V810" s="24"/>
      <c r="W810" s="24"/>
      <c r="X810" s="24"/>
      <c r="Y810" s="24"/>
      <c r="Z810" s="24"/>
      <c r="AA810" s="25"/>
      <c r="AB810" s="24"/>
      <c r="AC810" s="24"/>
      <c r="AD810" s="24"/>
      <c r="AE810" s="24"/>
      <c r="AF810" s="24"/>
    </row>
    <row r="811" spans="10:32" ht="15.75" customHeight="1"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5"/>
      <c r="V811" s="24"/>
      <c r="W811" s="24"/>
      <c r="X811" s="24"/>
      <c r="Y811" s="24"/>
      <c r="Z811" s="24"/>
      <c r="AA811" s="25"/>
      <c r="AB811" s="24"/>
      <c r="AC811" s="24"/>
      <c r="AD811" s="24"/>
      <c r="AE811" s="24"/>
      <c r="AF811" s="24"/>
    </row>
    <row r="812" spans="10:32" ht="15.75" customHeight="1"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5"/>
      <c r="V812" s="24"/>
      <c r="W812" s="24"/>
      <c r="X812" s="24"/>
      <c r="Y812" s="24"/>
      <c r="Z812" s="24"/>
      <c r="AA812" s="25"/>
      <c r="AB812" s="24"/>
      <c r="AC812" s="24"/>
      <c r="AD812" s="24"/>
      <c r="AE812" s="24"/>
      <c r="AF812" s="24"/>
    </row>
    <row r="813" spans="10:32" ht="15.75" customHeight="1"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5"/>
      <c r="V813" s="24"/>
      <c r="W813" s="24"/>
      <c r="X813" s="24"/>
      <c r="Y813" s="24"/>
      <c r="Z813" s="24"/>
      <c r="AA813" s="25"/>
      <c r="AB813" s="24"/>
      <c r="AC813" s="24"/>
      <c r="AD813" s="24"/>
      <c r="AE813" s="24"/>
      <c r="AF813" s="24"/>
    </row>
    <row r="814" spans="10:32" ht="15.75" customHeight="1"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5"/>
      <c r="V814" s="24"/>
      <c r="W814" s="24"/>
      <c r="X814" s="24"/>
      <c r="Y814" s="24"/>
      <c r="Z814" s="24"/>
      <c r="AA814" s="25"/>
      <c r="AB814" s="24"/>
      <c r="AC814" s="24"/>
      <c r="AD814" s="24"/>
      <c r="AE814" s="24"/>
      <c r="AF814" s="24"/>
    </row>
    <row r="815" spans="10:32" ht="15.75" customHeight="1"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5"/>
      <c r="V815" s="24"/>
      <c r="W815" s="24"/>
      <c r="X815" s="24"/>
      <c r="Y815" s="24"/>
      <c r="Z815" s="24"/>
      <c r="AA815" s="25"/>
      <c r="AB815" s="24"/>
      <c r="AC815" s="24"/>
      <c r="AD815" s="24"/>
      <c r="AE815" s="24"/>
      <c r="AF815" s="24"/>
    </row>
    <row r="816" spans="10:32" ht="15.75" customHeight="1"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5"/>
      <c r="V816" s="24"/>
      <c r="W816" s="24"/>
      <c r="X816" s="24"/>
      <c r="Y816" s="24"/>
      <c r="Z816" s="24"/>
      <c r="AA816" s="25"/>
      <c r="AB816" s="24"/>
      <c r="AC816" s="24"/>
      <c r="AD816" s="24"/>
      <c r="AE816" s="24"/>
      <c r="AF816" s="24"/>
    </row>
    <row r="817" spans="10:32" ht="15.75" customHeight="1"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5"/>
      <c r="V817" s="24"/>
      <c r="W817" s="24"/>
      <c r="X817" s="24"/>
      <c r="Y817" s="24"/>
      <c r="Z817" s="24"/>
      <c r="AA817" s="25"/>
      <c r="AB817" s="24"/>
      <c r="AC817" s="24"/>
      <c r="AD817" s="24"/>
      <c r="AE817" s="24"/>
      <c r="AF817" s="24"/>
    </row>
    <row r="818" spans="10:32" ht="15.75" customHeight="1"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5"/>
      <c r="V818" s="24"/>
      <c r="W818" s="24"/>
      <c r="X818" s="24"/>
      <c r="Y818" s="24"/>
      <c r="Z818" s="24"/>
      <c r="AA818" s="25"/>
      <c r="AB818" s="24"/>
      <c r="AC818" s="24"/>
      <c r="AD818" s="24"/>
      <c r="AE818" s="24"/>
      <c r="AF818" s="24"/>
    </row>
    <row r="819" spans="10:32" ht="15.75" customHeight="1"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5"/>
      <c r="V819" s="24"/>
      <c r="W819" s="24"/>
      <c r="X819" s="24"/>
      <c r="Y819" s="24"/>
      <c r="Z819" s="24"/>
      <c r="AA819" s="25"/>
      <c r="AB819" s="24"/>
      <c r="AC819" s="24"/>
      <c r="AD819" s="24"/>
      <c r="AE819" s="24"/>
      <c r="AF819" s="24"/>
    </row>
    <row r="820" spans="10:32" ht="15.75" customHeight="1"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5"/>
      <c r="V820" s="24"/>
      <c r="W820" s="24"/>
      <c r="X820" s="24"/>
      <c r="Y820" s="24"/>
      <c r="Z820" s="24"/>
      <c r="AA820" s="25"/>
      <c r="AB820" s="24"/>
      <c r="AC820" s="24"/>
      <c r="AD820" s="24"/>
      <c r="AE820" s="24"/>
      <c r="AF820" s="24"/>
    </row>
    <row r="821" spans="10:32" ht="15.75" customHeight="1"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5"/>
      <c r="V821" s="24"/>
      <c r="W821" s="24"/>
      <c r="X821" s="24"/>
      <c r="Y821" s="24"/>
      <c r="Z821" s="24"/>
      <c r="AA821" s="25"/>
      <c r="AB821" s="24"/>
      <c r="AC821" s="24"/>
      <c r="AD821" s="24"/>
      <c r="AE821" s="24"/>
      <c r="AF821" s="24"/>
    </row>
    <row r="822" spans="10:32" ht="15.75" customHeight="1"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5"/>
      <c r="V822" s="24"/>
      <c r="W822" s="24"/>
      <c r="X822" s="24"/>
      <c r="Y822" s="24"/>
      <c r="Z822" s="24"/>
      <c r="AA822" s="25"/>
      <c r="AB822" s="24"/>
      <c r="AC822" s="24"/>
      <c r="AD822" s="24"/>
      <c r="AE822" s="24"/>
      <c r="AF822" s="24"/>
    </row>
    <row r="823" spans="10:32" ht="15.75" customHeight="1"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5"/>
      <c r="V823" s="24"/>
      <c r="W823" s="24"/>
      <c r="X823" s="24"/>
      <c r="Y823" s="24"/>
      <c r="Z823" s="24"/>
      <c r="AA823" s="25"/>
      <c r="AB823" s="24"/>
      <c r="AC823" s="24"/>
      <c r="AD823" s="24"/>
      <c r="AE823" s="24"/>
      <c r="AF823" s="24"/>
    </row>
    <row r="824" spans="10:32" ht="15.75" customHeight="1"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5"/>
      <c r="V824" s="24"/>
      <c r="W824" s="24"/>
      <c r="X824" s="24"/>
      <c r="Y824" s="24"/>
      <c r="Z824" s="24"/>
      <c r="AA824" s="25"/>
      <c r="AB824" s="24"/>
      <c r="AC824" s="24"/>
      <c r="AD824" s="24"/>
      <c r="AE824" s="24"/>
      <c r="AF824" s="24"/>
    </row>
    <row r="825" spans="10:32" ht="15.75" customHeight="1"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5"/>
      <c r="V825" s="24"/>
      <c r="W825" s="24"/>
      <c r="X825" s="24"/>
      <c r="Y825" s="24"/>
      <c r="Z825" s="24"/>
      <c r="AA825" s="25"/>
      <c r="AB825" s="24"/>
      <c r="AC825" s="24"/>
      <c r="AD825" s="24"/>
      <c r="AE825" s="24"/>
      <c r="AF825" s="24"/>
    </row>
    <row r="826" spans="10:32" ht="15.75" customHeight="1"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5"/>
      <c r="V826" s="24"/>
      <c r="W826" s="24"/>
      <c r="X826" s="24"/>
      <c r="Y826" s="24"/>
      <c r="Z826" s="24"/>
      <c r="AA826" s="25"/>
      <c r="AB826" s="24"/>
      <c r="AC826" s="24"/>
      <c r="AD826" s="24"/>
      <c r="AE826" s="24"/>
      <c r="AF826" s="24"/>
    </row>
    <row r="827" spans="10:32" ht="15.75" customHeight="1"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5"/>
      <c r="V827" s="24"/>
      <c r="W827" s="24"/>
      <c r="X827" s="24"/>
      <c r="Y827" s="24"/>
      <c r="Z827" s="24"/>
      <c r="AA827" s="25"/>
      <c r="AB827" s="24"/>
      <c r="AC827" s="24"/>
      <c r="AD827" s="24"/>
      <c r="AE827" s="24"/>
      <c r="AF827" s="24"/>
    </row>
    <row r="828" spans="10:32" ht="15.75" customHeight="1"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5"/>
      <c r="V828" s="24"/>
      <c r="W828" s="24"/>
      <c r="X828" s="24"/>
      <c r="Y828" s="24"/>
      <c r="Z828" s="24"/>
      <c r="AA828" s="25"/>
      <c r="AB828" s="24"/>
      <c r="AC828" s="24"/>
      <c r="AD828" s="24"/>
      <c r="AE828" s="24"/>
      <c r="AF828" s="24"/>
    </row>
    <row r="829" spans="10:32" ht="15.75" customHeight="1"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5"/>
      <c r="V829" s="24"/>
      <c r="W829" s="24"/>
      <c r="X829" s="24"/>
      <c r="Y829" s="24"/>
      <c r="Z829" s="24"/>
      <c r="AA829" s="25"/>
      <c r="AB829" s="24"/>
      <c r="AC829" s="24"/>
      <c r="AD829" s="24"/>
      <c r="AE829" s="24"/>
      <c r="AF829" s="24"/>
    </row>
    <row r="830" spans="10:32" ht="15.75" customHeight="1"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5"/>
      <c r="V830" s="24"/>
      <c r="W830" s="24"/>
      <c r="X830" s="24"/>
      <c r="Y830" s="24"/>
      <c r="Z830" s="24"/>
      <c r="AA830" s="25"/>
      <c r="AB830" s="24"/>
      <c r="AC830" s="24"/>
      <c r="AD830" s="24"/>
      <c r="AE830" s="24"/>
      <c r="AF830" s="24"/>
    </row>
    <row r="831" spans="10:32" ht="15.75" customHeight="1"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5"/>
      <c r="V831" s="24"/>
      <c r="W831" s="24"/>
      <c r="X831" s="24"/>
      <c r="Y831" s="24"/>
      <c r="Z831" s="24"/>
      <c r="AA831" s="25"/>
      <c r="AB831" s="24"/>
      <c r="AC831" s="24"/>
      <c r="AD831" s="24"/>
      <c r="AE831" s="24"/>
      <c r="AF831" s="24"/>
    </row>
    <row r="832" spans="10:32" ht="15.75" customHeight="1"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5"/>
      <c r="V832" s="24"/>
      <c r="W832" s="24"/>
      <c r="X832" s="24"/>
      <c r="Y832" s="24"/>
      <c r="Z832" s="24"/>
      <c r="AA832" s="25"/>
      <c r="AB832" s="24"/>
      <c r="AC832" s="24"/>
      <c r="AD832" s="24"/>
      <c r="AE832" s="24"/>
      <c r="AF832" s="24"/>
    </row>
    <row r="833" spans="10:32" ht="15.75" customHeight="1"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5"/>
      <c r="V833" s="24"/>
      <c r="W833" s="24"/>
      <c r="X833" s="24"/>
      <c r="Y833" s="24"/>
      <c r="Z833" s="24"/>
      <c r="AA833" s="25"/>
      <c r="AB833" s="24"/>
      <c r="AC833" s="24"/>
      <c r="AD833" s="24"/>
      <c r="AE833" s="24"/>
      <c r="AF833" s="24"/>
    </row>
    <row r="834" spans="10:32" ht="15.75" customHeight="1"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5"/>
      <c r="V834" s="24"/>
      <c r="W834" s="24"/>
      <c r="X834" s="24"/>
      <c r="Y834" s="24"/>
      <c r="Z834" s="24"/>
      <c r="AA834" s="25"/>
      <c r="AB834" s="24"/>
      <c r="AC834" s="24"/>
      <c r="AD834" s="24"/>
      <c r="AE834" s="24"/>
      <c r="AF834" s="24"/>
    </row>
    <row r="835" spans="10:32" ht="15.75" customHeight="1"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5"/>
      <c r="V835" s="24"/>
      <c r="W835" s="24"/>
      <c r="X835" s="24"/>
      <c r="Y835" s="24"/>
      <c r="Z835" s="24"/>
      <c r="AA835" s="25"/>
      <c r="AB835" s="24"/>
      <c r="AC835" s="24"/>
      <c r="AD835" s="24"/>
      <c r="AE835" s="24"/>
      <c r="AF835" s="24"/>
    </row>
    <row r="836" spans="10:32" ht="15.75" customHeight="1"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5"/>
      <c r="V836" s="24"/>
      <c r="W836" s="24"/>
      <c r="X836" s="24"/>
      <c r="Y836" s="24"/>
      <c r="Z836" s="24"/>
      <c r="AA836" s="25"/>
      <c r="AB836" s="24"/>
      <c r="AC836" s="24"/>
      <c r="AD836" s="24"/>
      <c r="AE836" s="24"/>
      <c r="AF836" s="24"/>
    </row>
    <row r="837" spans="10:32" ht="15.75" customHeight="1"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5"/>
      <c r="V837" s="24"/>
      <c r="W837" s="24"/>
      <c r="X837" s="24"/>
      <c r="Y837" s="24"/>
      <c r="Z837" s="24"/>
      <c r="AA837" s="25"/>
      <c r="AB837" s="24"/>
      <c r="AC837" s="24"/>
      <c r="AD837" s="24"/>
      <c r="AE837" s="24"/>
      <c r="AF837" s="24"/>
    </row>
    <row r="838" spans="10:32" ht="15.75" customHeight="1"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5"/>
      <c r="V838" s="24"/>
      <c r="W838" s="24"/>
      <c r="X838" s="24"/>
      <c r="Y838" s="24"/>
      <c r="Z838" s="24"/>
      <c r="AA838" s="25"/>
      <c r="AB838" s="24"/>
      <c r="AC838" s="24"/>
      <c r="AD838" s="24"/>
      <c r="AE838" s="24"/>
      <c r="AF838" s="24"/>
    </row>
    <row r="839" spans="10:32" ht="15.75" customHeight="1"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5"/>
      <c r="V839" s="24"/>
      <c r="W839" s="24"/>
      <c r="X839" s="24"/>
      <c r="Y839" s="24"/>
      <c r="Z839" s="24"/>
      <c r="AA839" s="25"/>
      <c r="AB839" s="24"/>
      <c r="AC839" s="24"/>
      <c r="AD839" s="24"/>
      <c r="AE839" s="24"/>
      <c r="AF839" s="24"/>
    </row>
    <row r="840" spans="10:32" ht="15.75" customHeight="1"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5"/>
      <c r="V840" s="24"/>
      <c r="W840" s="24"/>
      <c r="X840" s="24"/>
      <c r="Y840" s="24"/>
      <c r="Z840" s="24"/>
      <c r="AA840" s="25"/>
      <c r="AB840" s="24"/>
      <c r="AC840" s="24"/>
      <c r="AD840" s="24"/>
      <c r="AE840" s="24"/>
      <c r="AF840" s="24"/>
    </row>
    <row r="841" spans="10:32" ht="15.75" customHeight="1"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5"/>
      <c r="V841" s="24"/>
      <c r="W841" s="24"/>
      <c r="X841" s="24"/>
      <c r="Y841" s="24"/>
      <c r="Z841" s="24"/>
      <c r="AA841" s="25"/>
      <c r="AB841" s="24"/>
      <c r="AC841" s="24"/>
      <c r="AD841" s="24"/>
      <c r="AE841" s="24"/>
      <c r="AF841" s="24"/>
    </row>
    <row r="842" spans="10:32" ht="15.75" customHeight="1"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5"/>
      <c r="V842" s="24"/>
      <c r="W842" s="24"/>
      <c r="X842" s="24"/>
      <c r="Y842" s="24"/>
      <c r="Z842" s="24"/>
      <c r="AA842" s="25"/>
      <c r="AB842" s="24"/>
      <c r="AC842" s="24"/>
      <c r="AD842" s="24"/>
      <c r="AE842" s="24"/>
      <c r="AF842" s="24"/>
    </row>
    <row r="843" spans="10:32" ht="15.75" customHeight="1"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5"/>
      <c r="V843" s="24"/>
      <c r="W843" s="24"/>
      <c r="X843" s="24"/>
      <c r="Y843" s="24"/>
      <c r="Z843" s="24"/>
      <c r="AA843" s="25"/>
      <c r="AB843" s="24"/>
      <c r="AC843" s="24"/>
      <c r="AD843" s="24"/>
      <c r="AE843" s="24"/>
      <c r="AF843" s="24"/>
    </row>
    <row r="844" spans="10:32" ht="15.75" customHeight="1"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5"/>
      <c r="V844" s="24"/>
      <c r="W844" s="24"/>
      <c r="X844" s="24"/>
      <c r="Y844" s="24"/>
      <c r="Z844" s="24"/>
      <c r="AA844" s="25"/>
      <c r="AB844" s="24"/>
      <c r="AC844" s="24"/>
      <c r="AD844" s="24"/>
      <c r="AE844" s="24"/>
      <c r="AF844" s="24"/>
    </row>
    <row r="845" spans="10:32" ht="15.75" customHeight="1"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5"/>
      <c r="V845" s="24"/>
      <c r="W845" s="24"/>
      <c r="X845" s="24"/>
      <c r="Y845" s="24"/>
      <c r="Z845" s="24"/>
      <c r="AA845" s="25"/>
      <c r="AB845" s="24"/>
      <c r="AC845" s="24"/>
      <c r="AD845" s="24"/>
      <c r="AE845" s="24"/>
      <c r="AF845" s="24"/>
    </row>
    <row r="846" spans="10:32" ht="15.75" customHeight="1"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5"/>
      <c r="V846" s="24"/>
      <c r="W846" s="24"/>
      <c r="X846" s="24"/>
      <c r="Y846" s="24"/>
      <c r="Z846" s="24"/>
      <c r="AA846" s="25"/>
      <c r="AB846" s="24"/>
      <c r="AC846" s="24"/>
      <c r="AD846" s="24"/>
      <c r="AE846" s="24"/>
      <c r="AF846" s="24"/>
    </row>
    <row r="847" spans="10:32" ht="15.75" customHeight="1"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5"/>
      <c r="V847" s="24"/>
      <c r="W847" s="24"/>
      <c r="X847" s="24"/>
      <c r="Y847" s="24"/>
      <c r="Z847" s="24"/>
      <c r="AA847" s="25"/>
      <c r="AB847" s="24"/>
      <c r="AC847" s="24"/>
      <c r="AD847" s="24"/>
      <c r="AE847" s="24"/>
      <c r="AF847" s="24"/>
    </row>
    <row r="848" spans="10:32" ht="15.75" customHeight="1"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5"/>
      <c r="V848" s="24"/>
      <c r="W848" s="24"/>
      <c r="X848" s="24"/>
      <c r="Y848" s="24"/>
      <c r="Z848" s="24"/>
      <c r="AA848" s="25"/>
      <c r="AB848" s="24"/>
      <c r="AC848" s="24"/>
      <c r="AD848" s="24"/>
      <c r="AE848" s="24"/>
      <c r="AF848" s="24"/>
    </row>
    <row r="849" spans="10:32" ht="15.75" customHeight="1"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5"/>
      <c r="V849" s="24"/>
      <c r="W849" s="24"/>
      <c r="X849" s="24"/>
      <c r="Y849" s="24"/>
      <c r="Z849" s="24"/>
      <c r="AA849" s="25"/>
      <c r="AB849" s="24"/>
      <c r="AC849" s="24"/>
      <c r="AD849" s="24"/>
      <c r="AE849" s="24"/>
      <c r="AF849" s="24"/>
    </row>
    <row r="850" spans="10:32" ht="15.75" customHeight="1"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5"/>
      <c r="V850" s="24"/>
      <c r="W850" s="24"/>
      <c r="X850" s="24"/>
      <c r="Y850" s="24"/>
      <c r="Z850" s="24"/>
      <c r="AA850" s="25"/>
      <c r="AB850" s="24"/>
      <c r="AC850" s="24"/>
      <c r="AD850" s="24"/>
      <c r="AE850" s="24"/>
      <c r="AF850" s="24"/>
    </row>
    <row r="851" spans="10:32" ht="15.75" customHeight="1"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5"/>
      <c r="V851" s="24"/>
      <c r="W851" s="24"/>
      <c r="X851" s="24"/>
      <c r="Y851" s="24"/>
      <c r="Z851" s="24"/>
      <c r="AA851" s="25"/>
      <c r="AB851" s="24"/>
      <c r="AC851" s="24"/>
      <c r="AD851" s="24"/>
      <c r="AE851" s="24"/>
      <c r="AF851" s="24"/>
    </row>
    <row r="852" spans="10:32" ht="15.75" customHeight="1"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5"/>
      <c r="V852" s="24"/>
      <c r="W852" s="24"/>
      <c r="X852" s="24"/>
      <c r="Y852" s="24"/>
      <c r="Z852" s="24"/>
      <c r="AA852" s="25"/>
      <c r="AB852" s="24"/>
      <c r="AC852" s="24"/>
      <c r="AD852" s="24"/>
      <c r="AE852" s="24"/>
      <c r="AF852" s="24"/>
    </row>
    <row r="853" spans="10:32" ht="15.75" customHeight="1"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5"/>
      <c r="V853" s="24"/>
      <c r="W853" s="24"/>
      <c r="X853" s="24"/>
      <c r="Y853" s="24"/>
      <c r="Z853" s="24"/>
      <c r="AA853" s="25"/>
      <c r="AB853" s="24"/>
      <c r="AC853" s="24"/>
      <c r="AD853" s="24"/>
      <c r="AE853" s="24"/>
      <c r="AF853" s="24"/>
    </row>
    <row r="854" spans="10:32" ht="15.75" customHeight="1"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5"/>
      <c r="V854" s="24"/>
      <c r="W854" s="24"/>
      <c r="X854" s="24"/>
      <c r="Y854" s="24"/>
      <c r="Z854" s="24"/>
      <c r="AA854" s="25"/>
      <c r="AB854" s="24"/>
      <c r="AC854" s="24"/>
      <c r="AD854" s="24"/>
      <c r="AE854" s="24"/>
      <c r="AF854" s="24"/>
    </row>
    <row r="855" spans="10:32" ht="15.75" customHeight="1"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5"/>
      <c r="V855" s="24"/>
      <c r="W855" s="24"/>
      <c r="X855" s="24"/>
      <c r="Y855" s="24"/>
      <c r="Z855" s="24"/>
      <c r="AA855" s="25"/>
      <c r="AB855" s="24"/>
      <c r="AC855" s="24"/>
      <c r="AD855" s="24"/>
      <c r="AE855" s="24"/>
      <c r="AF855" s="24"/>
    </row>
    <row r="856" spans="10:32" ht="15.75" customHeight="1"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5"/>
      <c r="V856" s="24"/>
      <c r="W856" s="24"/>
      <c r="X856" s="24"/>
      <c r="Y856" s="24"/>
      <c r="Z856" s="24"/>
      <c r="AA856" s="25"/>
      <c r="AB856" s="24"/>
      <c r="AC856" s="24"/>
      <c r="AD856" s="24"/>
      <c r="AE856" s="24"/>
      <c r="AF856" s="24"/>
    </row>
    <row r="857" spans="10:32" ht="15.75" customHeight="1"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5"/>
      <c r="V857" s="24"/>
      <c r="W857" s="24"/>
      <c r="X857" s="24"/>
      <c r="Y857" s="24"/>
      <c r="Z857" s="24"/>
      <c r="AA857" s="25"/>
      <c r="AB857" s="24"/>
      <c r="AC857" s="24"/>
      <c r="AD857" s="24"/>
      <c r="AE857" s="24"/>
      <c r="AF857" s="24"/>
    </row>
    <row r="858" spans="10:32" ht="15.75" customHeight="1"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5"/>
      <c r="V858" s="24"/>
      <c r="W858" s="24"/>
      <c r="X858" s="24"/>
      <c r="Y858" s="24"/>
      <c r="Z858" s="24"/>
      <c r="AA858" s="25"/>
      <c r="AB858" s="24"/>
      <c r="AC858" s="24"/>
      <c r="AD858" s="24"/>
      <c r="AE858" s="24"/>
      <c r="AF858" s="24"/>
    </row>
    <row r="859" spans="10:32" ht="15.75" customHeight="1"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5"/>
      <c r="V859" s="24"/>
      <c r="W859" s="24"/>
      <c r="X859" s="24"/>
      <c r="Y859" s="24"/>
      <c r="Z859" s="24"/>
      <c r="AA859" s="25"/>
      <c r="AB859" s="24"/>
      <c r="AC859" s="24"/>
      <c r="AD859" s="24"/>
      <c r="AE859" s="24"/>
      <c r="AF859" s="24"/>
    </row>
    <row r="860" spans="10:32" ht="15.75" customHeight="1"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5"/>
      <c r="V860" s="24"/>
      <c r="W860" s="24"/>
      <c r="X860" s="24"/>
      <c r="Y860" s="24"/>
      <c r="Z860" s="24"/>
      <c r="AA860" s="25"/>
      <c r="AB860" s="24"/>
      <c r="AC860" s="24"/>
      <c r="AD860" s="24"/>
      <c r="AE860" s="24"/>
      <c r="AF860" s="24"/>
    </row>
    <row r="861" spans="10:32" ht="15.75" customHeight="1"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5"/>
      <c r="V861" s="24"/>
      <c r="W861" s="24"/>
      <c r="X861" s="24"/>
      <c r="Y861" s="24"/>
      <c r="Z861" s="24"/>
      <c r="AA861" s="25"/>
      <c r="AB861" s="24"/>
      <c r="AC861" s="24"/>
      <c r="AD861" s="24"/>
      <c r="AE861" s="24"/>
      <c r="AF861" s="24"/>
    </row>
    <row r="862" spans="10:32" ht="15.75" customHeight="1"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5"/>
      <c r="V862" s="24"/>
      <c r="W862" s="24"/>
      <c r="X862" s="24"/>
      <c r="Y862" s="24"/>
      <c r="Z862" s="24"/>
      <c r="AA862" s="25"/>
      <c r="AB862" s="24"/>
      <c r="AC862" s="24"/>
      <c r="AD862" s="24"/>
      <c r="AE862" s="24"/>
      <c r="AF862" s="24"/>
    </row>
    <row r="863" spans="10:32" ht="15.75" customHeight="1"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5"/>
      <c r="V863" s="24"/>
      <c r="W863" s="24"/>
      <c r="X863" s="24"/>
      <c r="Y863" s="24"/>
      <c r="Z863" s="24"/>
      <c r="AA863" s="25"/>
      <c r="AB863" s="24"/>
      <c r="AC863" s="24"/>
      <c r="AD863" s="24"/>
      <c r="AE863" s="24"/>
      <c r="AF863" s="24"/>
    </row>
    <row r="864" spans="10:32" ht="15.75" customHeight="1"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5"/>
      <c r="V864" s="24"/>
      <c r="W864" s="24"/>
      <c r="X864" s="24"/>
      <c r="Y864" s="24"/>
      <c r="Z864" s="24"/>
      <c r="AA864" s="25"/>
      <c r="AB864" s="24"/>
      <c r="AC864" s="24"/>
      <c r="AD864" s="24"/>
      <c r="AE864" s="24"/>
      <c r="AF864" s="24"/>
    </row>
    <row r="865" spans="10:32" ht="15.75" customHeight="1"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5"/>
      <c r="V865" s="24"/>
      <c r="W865" s="24"/>
      <c r="X865" s="24"/>
      <c r="Y865" s="24"/>
      <c r="Z865" s="24"/>
      <c r="AA865" s="25"/>
      <c r="AB865" s="24"/>
      <c r="AC865" s="24"/>
      <c r="AD865" s="24"/>
      <c r="AE865" s="24"/>
      <c r="AF865" s="24"/>
    </row>
    <row r="866" spans="10:32" ht="15.75" customHeight="1"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5"/>
      <c r="V866" s="24"/>
      <c r="W866" s="24"/>
      <c r="X866" s="24"/>
      <c r="Y866" s="24"/>
      <c r="Z866" s="24"/>
      <c r="AA866" s="25"/>
      <c r="AB866" s="24"/>
      <c r="AC866" s="24"/>
      <c r="AD866" s="24"/>
      <c r="AE866" s="24"/>
      <c r="AF866" s="24"/>
    </row>
    <row r="867" spans="10:32" ht="15.75" customHeight="1"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5"/>
      <c r="V867" s="24"/>
      <c r="W867" s="24"/>
      <c r="X867" s="24"/>
      <c r="Y867" s="24"/>
      <c r="Z867" s="24"/>
      <c r="AA867" s="25"/>
      <c r="AB867" s="24"/>
      <c r="AC867" s="24"/>
      <c r="AD867" s="24"/>
      <c r="AE867" s="24"/>
      <c r="AF867" s="24"/>
    </row>
    <row r="868" spans="10:32" ht="15.75" customHeight="1"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5"/>
      <c r="V868" s="24"/>
      <c r="W868" s="24"/>
      <c r="X868" s="24"/>
      <c r="Y868" s="24"/>
      <c r="Z868" s="24"/>
      <c r="AA868" s="25"/>
      <c r="AB868" s="24"/>
      <c r="AC868" s="24"/>
      <c r="AD868" s="24"/>
      <c r="AE868" s="24"/>
      <c r="AF868" s="24"/>
    </row>
    <row r="869" spans="10:32" ht="15.75" customHeight="1"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5"/>
      <c r="V869" s="24"/>
      <c r="W869" s="24"/>
      <c r="X869" s="24"/>
      <c r="Y869" s="24"/>
      <c r="Z869" s="24"/>
      <c r="AA869" s="25"/>
      <c r="AB869" s="24"/>
      <c r="AC869" s="24"/>
      <c r="AD869" s="24"/>
      <c r="AE869" s="24"/>
      <c r="AF869" s="24"/>
    </row>
    <row r="870" spans="10:32" ht="15.75" customHeight="1"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5"/>
      <c r="V870" s="24"/>
      <c r="W870" s="24"/>
      <c r="X870" s="24"/>
      <c r="Y870" s="24"/>
      <c r="Z870" s="24"/>
      <c r="AA870" s="25"/>
      <c r="AB870" s="24"/>
      <c r="AC870" s="24"/>
      <c r="AD870" s="24"/>
      <c r="AE870" s="24"/>
      <c r="AF870" s="24"/>
    </row>
    <row r="871" spans="10:32" ht="15.75" customHeight="1"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5"/>
      <c r="V871" s="24"/>
      <c r="W871" s="24"/>
      <c r="X871" s="24"/>
      <c r="Y871" s="24"/>
      <c r="Z871" s="24"/>
      <c r="AA871" s="25"/>
      <c r="AB871" s="24"/>
      <c r="AC871" s="24"/>
      <c r="AD871" s="24"/>
      <c r="AE871" s="24"/>
      <c r="AF871" s="24"/>
    </row>
    <row r="872" spans="10:32" ht="15.75" customHeight="1"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5"/>
      <c r="V872" s="24"/>
      <c r="W872" s="24"/>
      <c r="X872" s="24"/>
      <c r="Y872" s="24"/>
      <c r="Z872" s="24"/>
      <c r="AA872" s="25"/>
      <c r="AB872" s="24"/>
      <c r="AC872" s="24"/>
      <c r="AD872" s="24"/>
      <c r="AE872" s="24"/>
      <c r="AF872" s="24"/>
    </row>
    <row r="873" spans="10:32" ht="15.75" customHeight="1"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5"/>
      <c r="V873" s="24"/>
      <c r="W873" s="24"/>
      <c r="X873" s="24"/>
      <c r="Y873" s="24"/>
      <c r="Z873" s="24"/>
      <c r="AA873" s="25"/>
      <c r="AB873" s="24"/>
      <c r="AC873" s="24"/>
      <c r="AD873" s="24"/>
      <c r="AE873" s="24"/>
      <c r="AF873" s="24"/>
    </row>
    <row r="874" spans="10:32" ht="15.75" customHeight="1"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5"/>
      <c r="V874" s="24"/>
      <c r="W874" s="24"/>
      <c r="X874" s="24"/>
      <c r="Y874" s="24"/>
      <c r="Z874" s="24"/>
      <c r="AA874" s="25"/>
      <c r="AB874" s="24"/>
      <c r="AC874" s="24"/>
      <c r="AD874" s="24"/>
      <c r="AE874" s="24"/>
      <c r="AF874" s="24"/>
    </row>
    <row r="875" spans="10:32" ht="15.75" customHeight="1"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5"/>
      <c r="V875" s="24"/>
      <c r="W875" s="24"/>
      <c r="X875" s="24"/>
      <c r="Y875" s="24"/>
      <c r="Z875" s="24"/>
      <c r="AA875" s="25"/>
      <c r="AB875" s="24"/>
      <c r="AC875" s="24"/>
      <c r="AD875" s="24"/>
      <c r="AE875" s="24"/>
      <c r="AF875" s="24"/>
    </row>
    <row r="876" spans="10:32" ht="15.75" customHeight="1"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5"/>
      <c r="V876" s="24"/>
      <c r="W876" s="24"/>
      <c r="X876" s="24"/>
      <c r="Y876" s="24"/>
      <c r="Z876" s="24"/>
      <c r="AA876" s="25"/>
      <c r="AB876" s="24"/>
      <c r="AC876" s="24"/>
      <c r="AD876" s="24"/>
      <c r="AE876" s="24"/>
      <c r="AF876" s="24"/>
    </row>
    <row r="877" spans="10:32" ht="15.75" customHeight="1"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5"/>
      <c r="V877" s="24"/>
      <c r="W877" s="24"/>
      <c r="X877" s="24"/>
      <c r="Y877" s="24"/>
      <c r="Z877" s="24"/>
      <c r="AA877" s="25"/>
      <c r="AB877" s="24"/>
      <c r="AC877" s="24"/>
      <c r="AD877" s="24"/>
      <c r="AE877" s="24"/>
      <c r="AF877" s="24"/>
    </row>
    <row r="878" spans="10:32" ht="15.75" customHeight="1"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5"/>
      <c r="V878" s="24"/>
      <c r="W878" s="24"/>
      <c r="X878" s="24"/>
      <c r="Y878" s="24"/>
      <c r="Z878" s="24"/>
      <c r="AA878" s="25"/>
      <c r="AB878" s="24"/>
      <c r="AC878" s="24"/>
      <c r="AD878" s="24"/>
      <c r="AE878" s="24"/>
      <c r="AF878" s="24"/>
    </row>
    <row r="879" spans="10:32" ht="15.75" customHeight="1"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5"/>
      <c r="V879" s="24"/>
      <c r="W879" s="24"/>
      <c r="X879" s="24"/>
      <c r="Y879" s="24"/>
      <c r="Z879" s="24"/>
      <c r="AA879" s="25"/>
      <c r="AB879" s="24"/>
      <c r="AC879" s="24"/>
      <c r="AD879" s="24"/>
      <c r="AE879" s="24"/>
      <c r="AF879" s="24"/>
    </row>
    <row r="880" spans="10:32" ht="15.75" customHeight="1"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5"/>
      <c r="V880" s="24"/>
      <c r="W880" s="24"/>
      <c r="X880" s="24"/>
      <c r="Y880" s="24"/>
      <c r="Z880" s="24"/>
      <c r="AA880" s="25"/>
      <c r="AB880" s="24"/>
      <c r="AC880" s="24"/>
      <c r="AD880" s="24"/>
      <c r="AE880" s="24"/>
      <c r="AF880" s="24"/>
    </row>
    <row r="881" spans="10:32" ht="15.75" customHeight="1"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5"/>
      <c r="V881" s="24"/>
      <c r="W881" s="24"/>
      <c r="X881" s="24"/>
      <c r="Y881" s="24"/>
      <c r="Z881" s="24"/>
      <c r="AA881" s="25"/>
      <c r="AB881" s="24"/>
      <c r="AC881" s="24"/>
      <c r="AD881" s="24"/>
      <c r="AE881" s="24"/>
      <c r="AF881" s="24"/>
    </row>
    <row r="882" spans="10:32" ht="15.75" customHeight="1"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5"/>
      <c r="V882" s="24"/>
      <c r="W882" s="24"/>
      <c r="X882" s="24"/>
      <c r="Y882" s="24"/>
      <c r="Z882" s="24"/>
      <c r="AA882" s="25"/>
      <c r="AB882" s="24"/>
      <c r="AC882" s="24"/>
      <c r="AD882" s="24"/>
      <c r="AE882" s="24"/>
      <c r="AF882" s="24"/>
    </row>
    <row r="883" spans="10:32" ht="15.75" customHeight="1"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5"/>
      <c r="V883" s="24"/>
      <c r="W883" s="24"/>
      <c r="X883" s="24"/>
      <c r="Y883" s="24"/>
      <c r="Z883" s="24"/>
      <c r="AA883" s="25"/>
      <c r="AB883" s="24"/>
      <c r="AC883" s="24"/>
      <c r="AD883" s="24"/>
      <c r="AE883" s="24"/>
      <c r="AF883" s="24"/>
    </row>
    <row r="884" spans="10:32" ht="15.75" customHeight="1"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5"/>
      <c r="V884" s="24"/>
      <c r="W884" s="24"/>
      <c r="X884" s="24"/>
      <c r="Y884" s="24"/>
      <c r="Z884" s="24"/>
      <c r="AA884" s="25"/>
      <c r="AB884" s="24"/>
      <c r="AC884" s="24"/>
      <c r="AD884" s="24"/>
      <c r="AE884" s="24"/>
      <c r="AF884" s="24"/>
    </row>
    <row r="885" spans="10:32" ht="15.75" customHeight="1"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5"/>
      <c r="V885" s="24"/>
      <c r="W885" s="24"/>
      <c r="X885" s="24"/>
      <c r="Y885" s="24"/>
      <c r="Z885" s="24"/>
      <c r="AA885" s="25"/>
      <c r="AB885" s="24"/>
      <c r="AC885" s="24"/>
      <c r="AD885" s="24"/>
      <c r="AE885" s="24"/>
      <c r="AF885" s="24"/>
    </row>
    <row r="886" spans="10:32" ht="15.75" customHeight="1"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5"/>
      <c r="V886" s="24"/>
      <c r="W886" s="24"/>
      <c r="X886" s="24"/>
      <c r="Y886" s="24"/>
      <c r="Z886" s="24"/>
      <c r="AA886" s="25"/>
      <c r="AB886" s="24"/>
      <c r="AC886" s="24"/>
      <c r="AD886" s="24"/>
      <c r="AE886" s="24"/>
      <c r="AF886" s="24"/>
    </row>
    <row r="887" spans="10:32" ht="15.75" customHeight="1"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5"/>
      <c r="V887" s="24"/>
      <c r="W887" s="24"/>
      <c r="X887" s="24"/>
      <c r="Y887" s="24"/>
      <c r="Z887" s="24"/>
      <c r="AA887" s="25"/>
      <c r="AB887" s="24"/>
      <c r="AC887" s="24"/>
      <c r="AD887" s="24"/>
      <c r="AE887" s="24"/>
      <c r="AF887" s="24"/>
    </row>
    <row r="888" spans="10:32" ht="15.75" customHeight="1"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5"/>
      <c r="V888" s="24"/>
      <c r="W888" s="24"/>
      <c r="X888" s="24"/>
      <c r="Y888" s="24"/>
      <c r="Z888" s="24"/>
      <c r="AA888" s="25"/>
      <c r="AB888" s="24"/>
      <c r="AC888" s="24"/>
      <c r="AD888" s="24"/>
      <c r="AE888" s="24"/>
      <c r="AF888" s="24"/>
    </row>
    <row r="889" spans="10:32" ht="15.75" customHeight="1"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5"/>
      <c r="V889" s="24"/>
      <c r="W889" s="24"/>
      <c r="X889" s="24"/>
      <c r="Y889" s="24"/>
      <c r="Z889" s="24"/>
      <c r="AA889" s="25"/>
      <c r="AB889" s="24"/>
      <c r="AC889" s="24"/>
      <c r="AD889" s="24"/>
      <c r="AE889" s="24"/>
      <c r="AF889" s="24"/>
    </row>
    <row r="890" spans="10:32" ht="15.75" customHeight="1"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5"/>
      <c r="V890" s="24"/>
      <c r="W890" s="24"/>
      <c r="X890" s="24"/>
      <c r="Y890" s="24"/>
      <c r="Z890" s="24"/>
      <c r="AA890" s="25"/>
      <c r="AB890" s="24"/>
      <c r="AC890" s="24"/>
      <c r="AD890" s="24"/>
      <c r="AE890" s="24"/>
      <c r="AF890" s="24"/>
    </row>
    <row r="891" spans="10:32" ht="15.75" customHeight="1"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5"/>
      <c r="V891" s="24"/>
      <c r="W891" s="24"/>
      <c r="X891" s="24"/>
      <c r="Y891" s="24"/>
      <c r="Z891" s="24"/>
      <c r="AA891" s="25"/>
      <c r="AB891" s="24"/>
      <c r="AC891" s="24"/>
      <c r="AD891" s="24"/>
      <c r="AE891" s="24"/>
      <c r="AF891" s="24"/>
    </row>
    <row r="892" spans="10:32" ht="15.75" customHeight="1"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5"/>
      <c r="V892" s="24"/>
      <c r="W892" s="24"/>
      <c r="X892" s="24"/>
      <c r="Y892" s="24"/>
      <c r="Z892" s="24"/>
      <c r="AA892" s="25"/>
      <c r="AB892" s="24"/>
      <c r="AC892" s="24"/>
      <c r="AD892" s="24"/>
      <c r="AE892" s="24"/>
      <c r="AF892" s="24"/>
    </row>
    <row r="893" spans="10:32" ht="15.75" customHeight="1"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5"/>
      <c r="V893" s="24"/>
      <c r="W893" s="24"/>
      <c r="X893" s="24"/>
      <c r="Y893" s="24"/>
      <c r="Z893" s="24"/>
      <c r="AA893" s="25"/>
      <c r="AB893" s="24"/>
      <c r="AC893" s="24"/>
      <c r="AD893" s="24"/>
      <c r="AE893" s="24"/>
      <c r="AF893" s="24"/>
    </row>
    <row r="894" spans="10:32" ht="15.75" customHeight="1"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5"/>
      <c r="V894" s="24"/>
      <c r="W894" s="24"/>
      <c r="X894" s="24"/>
      <c r="Y894" s="24"/>
      <c r="Z894" s="24"/>
      <c r="AA894" s="25"/>
      <c r="AB894" s="24"/>
      <c r="AC894" s="24"/>
      <c r="AD894" s="24"/>
      <c r="AE894" s="24"/>
      <c r="AF894" s="24"/>
    </row>
    <row r="895" spans="10:32" ht="15.75" customHeight="1"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5"/>
      <c r="V895" s="24"/>
      <c r="W895" s="24"/>
      <c r="X895" s="24"/>
      <c r="Y895" s="24"/>
      <c r="Z895" s="24"/>
      <c r="AA895" s="25"/>
      <c r="AB895" s="24"/>
      <c r="AC895" s="24"/>
      <c r="AD895" s="24"/>
      <c r="AE895" s="24"/>
      <c r="AF895" s="24"/>
    </row>
    <row r="896" spans="10:32" ht="15.75" customHeight="1"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5"/>
      <c r="V896" s="24"/>
      <c r="W896" s="24"/>
      <c r="X896" s="24"/>
      <c r="Y896" s="24"/>
      <c r="Z896" s="24"/>
      <c r="AA896" s="25"/>
      <c r="AB896" s="24"/>
      <c r="AC896" s="24"/>
      <c r="AD896" s="24"/>
      <c r="AE896" s="24"/>
      <c r="AF896" s="24"/>
    </row>
    <row r="897" spans="10:32" ht="15.75" customHeight="1"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5"/>
      <c r="V897" s="24"/>
      <c r="W897" s="24"/>
      <c r="X897" s="24"/>
      <c r="Y897" s="24"/>
      <c r="Z897" s="24"/>
      <c r="AA897" s="25"/>
      <c r="AB897" s="24"/>
      <c r="AC897" s="24"/>
      <c r="AD897" s="24"/>
      <c r="AE897" s="24"/>
      <c r="AF897" s="24"/>
    </row>
    <row r="898" spans="10:32" ht="15.75" customHeight="1"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5"/>
      <c r="V898" s="24"/>
      <c r="W898" s="24"/>
      <c r="X898" s="24"/>
      <c r="Y898" s="24"/>
      <c r="Z898" s="24"/>
      <c r="AA898" s="25"/>
      <c r="AB898" s="24"/>
      <c r="AC898" s="24"/>
      <c r="AD898" s="24"/>
      <c r="AE898" s="24"/>
      <c r="AF898" s="24"/>
    </row>
    <row r="899" spans="10:32" ht="15.75" customHeight="1"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5"/>
      <c r="V899" s="24"/>
      <c r="W899" s="24"/>
      <c r="X899" s="24"/>
      <c r="Y899" s="24"/>
      <c r="Z899" s="24"/>
      <c r="AA899" s="25"/>
      <c r="AB899" s="24"/>
      <c r="AC899" s="24"/>
      <c r="AD899" s="24"/>
      <c r="AE899" s="24"/>
      <c r="AF899" s="24"/>
    </row>
    <row r="900" spans="10:32" ht="15.75" customHeight="1"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5"/>
      <c r="V900" s="24"/>
      <c r="W900" s="24"/>
      <c r="X900" s="24"/>
      <c r="Y900" s="24"/>
      <c r="Z900" s="24"/>
      <c r="AA900" s="25"/>
      <c r="AB900" s="24"/>
      <c r="AC900" s="24"/>
      <c r="AD900" s="24"/>
      <c r="AE900" s="24"/>
      <c r="AF900" s="24"/>
    </row>
    <row r="901" spans="10:32" ht="15.75" customHeight="1"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5"/>
      <c r="V901" s="24"/>
      <c r="W901" s="24"/>
      <c r="X901" s="24"/>
      <c r="Y901" s="24"/>
      <c r="Z901" s="24"/>
      <c r="AA901" s="25"/>
      <c r="AB901" s="24"/>
      <c r="AC901" s="24"/>
      <c r="AD901" s="24"/>
      <c r="AE901" s="24"/>
      <c r="AF901" s="24"/>
    </row>
    <row r="902" spans="10:32" ht="15.75" customHeight="1"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5"/>
      <c r="V902" s="24"/>
      <c r="W902" s="24"/>
      <c r="X902" s="24"/>
      <c r="Y902" s="24"/>
      <c r="Z902" s="24"/>
      <c r="AA902" s="25"/>
      <c r="AB902" s="24"/>
      <c r="AC902" s="24"/>
      <c r="AD902" s="24"/>
      <c r="AE902" s="24"/>
      <c r="AF902" s="24"/>
    </row>
    <row r="903" spans="10:32" ht="15.75" customHeight="1"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5"/>
      <c r="V903" s="24"/>
      <c r="W903" s="24"/>
      <c r="X903" s="24"/>
      <c r="Y903" s="24"/>
      <c r="Z903" s="24"/>
      <c r="AA903" s="25"/>
      <c r="AB903" s="24"/>
      <c r="AC903" s="24"/>
      <c r="AD903" s="24"/>
      <c r="AE903" s="24"/>
      <c r="AF903" s="24"/>
    </row>
    <row r="904" spans="10:32" ht="15.75" customHeight="1"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5"/>
      <c r="V904" s="24"/>
      <c r="W904" s="24"/>
      <c r="X904" s="24"/>
      <c r="Y904" s="24"/>
      <c r="Z904" s="24"/>
      <c r="AA904" s="25"/>
      <c r="AB904" s="24"/>
      <c r="AC904" s="24"/>
      <c r="AD904" s="24"/>
      <c r="AE904" s="24"/>
      <c r="AF904" s="24"/>
    </row>
    <row r="905" spans="10:32" ht="15.75" customHeight="1"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5"/>
      <c r="V905" s="24"/>
      <c r="W905" s="24"/>
      <c r="X905" s="24"/>
      <c r="Y905" s="24"/>
      <c r="Z905" s="24"/>
      <c r="AA905" s="25"/>
      <c r="AB905" s="24"/>
      <c r="AC905" s="24"/>
      <c r="AD905" s="24"/>
      <c r="AE905" s="24"/>
      <c r="AF905" s="24"/>
    </row>
    <row r="906" spans="10:32" ht="15.75" customHeight="1"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5"/>
      <c r="V906" s="24"/>
      <c r="W906" s="24"/>
      <c r="X906" s="24"/>
      <c r="Y906" s="24"/>
      <c r="Z906" s="24"/>
      <c r="AA906" s="25"/>
      <c r="AB906" s="24"/>
      <c r="AC906" s="24"/>
      <c r="AD906" s="24"/>
      <c r="AE906" s="24"/>
      <c r="AF906" s="24"/>
    </row>
    <row r="907" spans="10:32" ht="15.75" customHeight="1"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5"/>
      <c r="V907" s="24"/>
      <c r="W907" s="24"/>
      <c r="X907" s="24"/>
      <c r="Y907" s="24"/>
      <c r="Z907" s="24"/>
      <c r="AA907" s="25"/>
      <c r="AB907" s="24"/>
      <c r="AC907" s="24"/>
      <c r="AD907" s="24"/>
      <c r="AE907" s="24"/>
      <c r="AF907" s="24"/>
    </row>
    <row r="908" spans="10:32" ht="15.75" customHeight="1"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5"/>
      <c r="V908" s="24"/>
      <c r="W908" s="24"/>
      <c r="X908" s="24"/>
      <c r="Y908" s="24"/>
      <c r="Z908" s="24"/>
      <c r="AA908" s="25"/>
      <c r="AB908" s="24"/>
      <c r="AC908" s="24"/>
      <c r="AD908" s="24"/>
      <c r="AE908" s="24"/>
      <c r="AF908" s="24"/>
    </row>
    <row r="909" spans="10:32" ht="15.75" customHeight="1"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5"/>
      <c r="V909" s="24"/>
      <c r="W909" s="24"/>
      <c r="X909" s="24"/>
      <c r="Y909" s="24"/>
      <c r="Z909" s="24"/>
      <c r="AA909" s="25"/>
      <c r="AB909" s="24"/>
      <c r="AC909" s="24"/>
      <c r="AD909" s="24"/>
      <c r="AE909" s="24"/>
      <c r="AF909" s="24"/>
    </row>
    <row r="910" spans="10:32" ht="15.75" customHeight="1"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5"/>
      <c r="V910" s="24"/>
      <c r="W910" s="24"/>
      <c r="X910" s="24"/>
      <c r="Y910" s="24"/>
      <c r="Z910" s="24"/>
      <c r="AA910" s="25"/>
      <c r="AB910" s="24"/>
      <c r="AC910" s="24"/>
      <c r="AD910" s="24"/>
      <c r="AE910" s="24"/>
      <c r="AF910" s="24"/>
    </row>
    <row r="911" spans="10:32" ht="15.75" customHeight="1"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5"/>
      <c r="V911" s="24"/>
      <c r="W911" s="24"/>
      <c r="X911" s="24"/>
      <c r="Y911" s="24"/>
      <c r="Z911" s="24"/>
      <c r="AA911" s="25"/>
      <c r="AB911" s="24"/>
      <c r="AC911" s="24"/>
      <c r="AD911" s="24"/>
      <c r="AE911" s="24"/>
      <c r="AF911" s="24"/>
    </row>
    <row r="912" spans="10:32" ht="15.75" customHeight="1"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5"/>
      <c r="V912" s="24"/>
      <c r="W912" s="24"/>
      <c r="X912" s="24"/>
      <c r="Y912" s="24"/>
      <c r="Z912" s="24"/>
      <c r="AA912" s="25"/>
      <c r="AB912" s="24"/>
      <c r="AC912" s="24"/>
      <c r="AD912" s="24"/>
      <c r="AE912" s="24"/>
      <c r="AF912" s="24"/>
    </row>
    <row r="913" spans="10:32" ht="15.75" customHeight="1"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5"/>
      <c r="V913" s="24"/>
      <c r="W913" s="24"/>
      <c r="X913" s="24"/>
      <c r="Y913" s="24"/>
      <c r="Z913" s="24"/>
      <c r="AA913" s="25"/>
      <c r="AB913" s="24"/>
      <c r="AC913" s="24"/>
      <c r="AD913" s="24"/>
      <c r="AE913" s="24"/>
      <c r="AF913" s="24"/>
    </row>
    <row r="914" spans="10:32" ht="15.75" customHeight="1"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5"/>
      <c r="V914" s="24"/>
      <c r="W914" s="24"/>
      <c r="X914" s="24"/>
      <c r="Y914" s="24"/>
      <c r="Z914" s="24"/>
      <c r="AA914" s="25"/>
      <c r="AB914" s="24"/>
      <c r="AC914" s="24"/>
      <c r="AD914" s="24"/>
      <c r="AE914" s="24"/>
      <c r="AF914" s="24"/>
    </row>
    <row r="915" spans="10:32" ht="15.75" customHeight="1"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5"/>
      <c r="V915" s="24"/>
      <c r="W915" s="24"/>
      <c r="X915" s="24"/>
      <c r="Y915" s="24"/>
      <c r="Z915" s="24"/>
      <c r="AA915" s="25"/>
      <c r="AB915" s="24"/>
      <c r="AC915" s="24"/>
      <c r="AD915" s="24"/>
      <c r="AE915" s="24"/>
      <c r="AF915" s="24"/>
    </row>
    <row r="916" spans="10:32" ht="15.75" customHeight="1"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5"/>
      <c r="V916" s="24"/>
      <c r="W916" s="24"/>
      <c r="X916" s="24"/>
      <c r="Y916" s="24"/>
      <c r="Z916" s="24"/>
      <c r="AA916" s="25"/>
      <c r="AB916" s="24"/>
      <c r="AC916" s="24"/>
      <c r="AD916" s="24"/>
      <c r="AE916" s="24"/>
      <c r="AF916" s="24"/>
    </row>
    <row r="917" spans="10:32" ht="15.75" customHeight="1"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5"/>
      <c r="V917" s="24"/>
      <c r="W917" s="24"/>
      <c r="X917" s="24"/>
      <c r="Y917" s="24"/>
      <c r="Z917" s="24"/>
      <c r="AA917" s="25"/>
      <c r="AB917" s="24"/>
      <c r="AC917" s="24"/>
      <c r="AD917" s="24"/>
      <c r="AE917" s="24"/>
      <c r="AF917" s="24"/>
    </row>
    <row r="918" spans="10:32" ht="15.75" customHeight="1"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5"/>
      <c r="V918" s="24"/>
      <c r="W918" s="24"/>
      <c r="X918" s="24"/>
      <c r="Y918" s="24"/>
      <c r="Z918" s="24"/>
      <c r="AA918" s="25"/>
      <c r="AB918" s="24"/>
      <c r="AC918" s="24"/>
      <c r="AD918" s="24"/>
      <c r="AE918" s="24"/>
      <c r="AF918" s="24"/>
    </row>
    <row r="919" spans="10:32" ht="15.75" customHeight="1"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5"/>
      <c r="V919" s="24"/>
      <c r="W919" s="24"/>
      <c r="X919" s="24"/>
      <c r="Y919" s="24"/>
      <c r="Z919" s="24"/>
      <c r="AA919" s="25"/>
      <c r="AB919" s="24"/>
      <c r="AC919" s="24"/>
      <c r="AD919" s="24"/>
      <c r="AE919" s="24"/>
      <c r="AF919" s="24"/>
    </row>
    <row r="920" spans="10:32" ht="15.75" customHeight="1"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5"/>
      <c r="V920" s="24"/>
      <c r="W920" s="24"/>
      <c r="X920" s="24"/>
      <c r="Y920" s="24"/>
      <c r="Z920" s="24"/>
      <c r="AA920" s="25"/>
      <c r="AB920" s="24"/>
      <c r="AC920" s="24"/>
      <c r="AD920" s="24"/>
      <c r="AE920" s="24"/>
      <c r="AF920" s="24"/>
    </row>
    <row r="921" spans="10:32" ht="15.75" customHeight="1"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5"/>
      <c r="V921" s="24"/>
      <c r="W921" s="24"/>
      <c r="X921" s="24"/>
      <c r="Y921" s="24"/>
      <c r="Z921" s="24"/>
      <c r="AA921" s="25"/>
      <c r="AB921" s="24"/>
      <c r="AC921" s="24"/>
      <c r="AD921" s="24"/>
      <c r="AE921" s="24"/>
      <c r="AF921" s="24"/>
    </row>
    <row r="922" spans="10:32" ht="15.75" customHeight="1"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5"/>
      <c r="V922" s="24"/>
      <c r="W922" s="24"/>
      <c r="X922" s="24"/>
      <c r="Y922" s="24"/>
      <c r="Z922" s="24"/>
      <c r="AA922" s="25"/>
      <c r="AB922" s="24"/>
      <c r="AC922" s="24"/>
      <c r="AD922" s="24"/>
      <c r="AE922" s="24"/>
      <c r="AF922" s="24"/>
    </row>
    <row r="923" spans="10:32" ht="15.75" customHeight="1"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5"/>
      <c r="V923" s="24"/>
      <c r="W923" s="24"/>
      <c r="X923" s="24"/>
      <c r="Y923" s="24"/>
      <c r="Z923" s="24"/>
      <c r="AA923" s="25"/>
      <c r="AB923" s="24"/>
      <c r="AC923" s="24"/>
      <c r="AD923" s="24"/>
      <c r="AE923" s="24"/>
      <c r="AF923" s="24"/>
    </row>
    <row r="924" spans="10:32" ht="15.75" customHeight="1"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5"/>
      <c r="V924" s="24"/>
      <c r="W924" s="24"/>
      <c r="X924" s="24"/>
      <c r="Y924" s="24"/>
      <c r="Z924" s="24"/>
      <c r="AA924" s="25"/>
      <c r="AB924" s="24"/>
      <c r="AC924" s="24"/>
      <c r="AD924" s="24"/>
      <c r="AE924" s="24"/>
      <c r="AF924" s="24"/>
    </row>
    <row r="925" spans="10:32" ht="15.75" customHeight="1"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5"/>
      <c r="V925" s="24"/>
      <c r="W925" s="24"/>
      <c r="X925" s="24"/>
      <c r="Y925" s="24"/>
      <c r="Z925" s="24"/>
      <c r="AA925" s="25"/>
      <c r="AB925" s="24"/>
      <c r="AC925" s="24"/>
      <c r="AD925" s="24"/>
      <c r="AE925" s="24"/>
      <c r="AF925" s="24"/>
    </row>
    <row r="926" spans="10:32" ht="15.75" customHeight="1"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5"/>
      <c r="V926" s="24"/>
      <c r="W926" s="24"/>
      <c r="X926" s="24"/>
      <c r="Y926" s="24"/>
      <c r="Z926" s="24"/>
      <c r="AA926" s="25"/>
      <c r="AB926" s="24"/>
      <c r="AC926" s="24"/>
      <c r="AD926" s="24"/>
      <c r="AE926" s="24"/>
      <c r="AF926" s="24"/>
    </row>
    <row r="927" spans="10:32" ht="15.75" customHeight="1"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5"/>
      <c r="V927" s="24"/>
      <c r="W927" s="24"/>
      <c r="X927" s="24"/>
      <c r="Y927" s="24"/>
      <c r="Z927" s="24"/>
      <c r="AA927" s="25"/>
      <c r="AB927" s="24"/>
      <c r="AC927" s="24"/>
      <c r="AD927" s="24"/>
      <c r="AE927" s="24"/>
      <c r="AF927" s="24"/>
    </row>
    <row r="928" spans="10:32" ht="15.75" customHeight="1"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5"/>
      <c r="V928" s="24"/>
      <c r="W928" s="24"/>
      <c r="X928" s="24"/>
      <c r="Y928" s="24"/>
      <c r="Z928" s="24"/>
      <c r="AA928" s="25"/>
      <c r="AB928" s="24"/>
      <c r="AC928" s="24"/>
      <c r="AD928" s="24"/>
      <c r="AE928" s="24"/>
      <c r="AF928" s="24"/>
    </row>
    <row r="929" spans="10:32" ht="15.75" customHeight="1"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5"/>
      <c r="V929" s="24"/>
      <c r="W929" s="24"/>
      <c r="X929" s="24"/>
      <c r="Y929" s="24"/>
      <c r="Z929" s="24"/>
      <c r="AA929" s="25"/>
      <c r="AB929" s="24"/>
      <c r="AC929" s="24"/>
      <c r="AD929" s="24"/>
      <c r="AE929" s="24"/>
      <c r="AF929" s="24"/>
    </row>
    <row r="930" spans="10:32" ht="15.75" customHeight="1"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5"/>
      <c r="V930" s="24"/>
      <c r="W930" s="24"/>
      <c r="X930" s="24"/>
      <c r="Y930" s="24"/>
      <c r="Z930" s="24"/>
      <c r="AA930" s="25"/>
      <c r="AB930" s="24"/>
      <c r="AC930" s="24"/>
      <c r="AD930" s="24"/>
      <c r="AE930" s="24"/>
      <c r="AF930" s="24"/>
    </row>
    <row r="931" spans="10:32" ht="15.75" customHeight="1"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5"/>
      <c r="V931" s="24"/>
      <c r="W931" s="24"/>
      <c r="X931" s="24"/>
      <c r="Y931" s="24"/>
      <c r="Z931" s="24"/>
      <c r="AA931" s="25"/>
      <c r="AB931" s="24"/>
      <c r="AC931" s="24"/>
      <c r="AD931" s="24"/>
      <c r="AE931" s="24"/>
      <c r="AF931" s="24"/>
    </row>
    <row r="932" spans="10:32" ht="15.75" customHeight="1"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5"/>
      <c r="V932" s="24"/>
      <c r="W932" s="24"/>
      <c r="X932" s="24"/>
      <c r="Y932" s="24"/>
      <c r="Z932" s="24"/>
      <c r="AA932" s="25"/>
      <c r="AB932" s="24"/>
      <c r="AC932" s="24"/>
      <c r="AD932" s="24"/>
      <c r="AE932" s="24"/>
      <c r="AF932" s="24"/>
    </row>
    <row r="933" spans="10:32" ht="15.75" customHeight="1"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5"/>
      <c r="V933" s="24"/>
      <c r="W933" s="24"/>
      <c r="X933" s="24"/>
      <c r="Y933" s="24"/>
      <c r="Z933" s="24"/>
      <c r="AA933" s="25"/>
      <c r="AB933" s="24"/>
      <c r="AC933" s="24"/>
      <c r="AD933" s="24"/>
      <c r="AE933" s="24"/>
      <c r="AF933" s="24"/>
    </row>
    <row r="934" spans="10:32" ht="15.75" customHeight="1"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5"/>
      <c r="V934" s="24"/>
      <c r="W934" s="24"/>
      <c r="X934" s="24"/>
      <c r="Y934" s="24"/>
      <c r="Z934" s="24"/>
      <c r="AA934" s="25"/>
      <c r="AB934" s="24"/>
      <c r="AC934" s="24"/>
      <c r="AD934" s="24"/>
      <c r="AE934" s="24"/>
      <c r="AF934" s="24"/>
    </row>
    <row r="935" spans="10:32" ht="15.75" customHeight="1"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5"/>
      <c r="V935" s="24"/>
      <c r="W935" s="24"/>
      <c r="X935" s="24"/>
      <c r="Y935" s="24"/>
      <c r="Z935" s="24"/>
      <c r="AA935" s="25"/>
      <c r="AB935" s="24"/>
      <c r="AC935" s="24"/>
      <c r="AD935" s="24"/>
      <c r="AE935" s="24"/>
      <c r="AF935" s="24"/>
    </row>
    <row r="936" spans="10:32" ht="15.75" customHeight="1"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5"/>
      <c r="V936" s="24"/>
      <c r="W936" s="24"/>
      <c r="X936" s="24"/>
      <c r="Y936" s="24"/>
      <c r="Z936" s="24"/>
      <c r="AA936" s="25"/>
      <c r="AB936" s="24"/>
      <c r="AC936" s="24"/>
      <c r="AD936" s="24"/>
      <c r="AE936" s="24"/>
      <c r="AF936" s="24"/>
    </row>
    <row r="937" spans="10:32" ht="15.75" customHeight="1"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5"/>
      <c r="V937" s="24"/>
      <c r="W937" s="24"/>
      <c r="X937" s="24"/>
      <c r="Y937" s="24"/>
      <c r="Z937" s="24"/>
      <c r="AA937" s="25"/>
      <c r="AB937" s="24"/>
      <c r="AC937" s="24"/>
      <c r="AD937" s="24"/>
      <c r="AE937" s="24"/>
      <c r="AF937" s="24"/>
    </row>
    <row r="938" spans="10:32" ht="15.75" customHeight="1"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5"/>
      <c r="V938" s="24"/>
      <c r="W938" s="24"/>
      <c r="X938" s="24"/>
      <c r="Y938" s="24"/>
      <c r="Z938" s="24"/>
      <c r="AA938" s="25"/>
      <c r="AB938" s="24"/>
      <c r="AC938" s="24"/>
      <c r="AD938" s="24"/>
      <c r="AE938" s="24"/>
      <c r="AF938" s="24"/>
    </row>
    <row r="939" spans="10:32" ht="15.75" customHeight="1"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5"/>
      <c r="V939" s="24"/>
      <c r="W939" s="24"/>
      <c r="X939" s="24"/>
      <c r="Y939" s="24"/>
      <c r="Z939" s="24"/>
      <c r="AA939" s="25"/>
      <c r="AB939" s="24"/>
      <c r="AC939" s="24"/>
      <c r="AD939" s="24"/>
      <c r="AE939" s="24"/>
      <c r="AF939" s="24"/>
    </row>
    <row r="940" spans="10:32" ht="15.75" customHeight="1"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5"/>
      <c r="V940" s="24"/>
      <c r="W940" s="24"/>
      <c r="X940" s="24"/>
      <c r="Y940" s="24"/>
      <c r="Z940" s="24"/>
      <c r="AA940" s="25"/>
      <c r="AB940" s="24"/>
      <c r="AC940" s="24"/>
      <c r="AD940" s="24"/>
      <c r="AE940" s="24"/>
      <c r="AF940" s="24"/>
    </row>
    <row r="941" spans="10:32" ht="15.75" customHeight="1"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5"/>
      <c r="V941" s="24"/>
      <c r="W941" s="24"/>
      <c r="X941" s="24"/>
      <c r="Y941" s="24"/>
      <c r="Z941" s="24"/>
      <c r="AA941" s="25"/>
      <c r="AB941" s="24"/>
      <c r="AC941" s="24"/>
      <c r="AD941" s="24"/>
      <c r="AE941" s="24"/>
      <c r="AF941" s="24"/>
    </row>
    <row r="942" spans="10:32" ht="15.75" customHeight="1"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5"/>
      <c r="V942" s="24"/>
      <c r="W942" s="24"/>
      <c r="X942" s="24"/>
      <c r="Y942" s="24"/>
      <c r="Z942" s="24"/>
      <c r="AA942" s="25"/>
      <c r="AB942" s="24"/>
      <c r="AC942" s="24"/>
      <c r="AD942" s="24"/>
      <c r="AE942" s="24"/>
      <c r="AF942" s="24"/>
    </row>
    <row r="943" spans="10:32" ht="15.75" customHeight="1"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5"/>
      <c r="V943" s="24"/>
      <c r="W943" s="24"/>
      <c r="X943" s="24"/>
      <c r="Y943" s="24"/>
      <c r="Z943" s="24"/>
      <c r="AA943" s="25"/>
      <c r="AB943" s="24"/>
      <c r="AC943" s="24"/>
      <c r="AD943" s="24"/>
      <c r="AE943" s="24"/>
      <c r="AF943" s="24"/>
    </row>
    <row r="944" spans="10:32" ht="15.75" customHeight="1"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5"/>
      <c r="V944" s="24"/>
      <c r="W944" s="24"/>
      <c r="X944" s="24"/>
      <c r="Y944" s="24"/>
      <c r="Z944" s="24"/>
      <c r="AA944" s="25"/>
      <c r="AB944" s="24"/>
      <c r="AC944" s="24"/>
      <c r="AD944" s="24"/>
      <c r="AE944" s="24"/>
      <c r="AF944" s="24"/>
    </row>
    <row r="945" spans="10:32" ht="15.75" customHeight="1"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5"/>
      <c r="V945" s="24"/>
      <c r="W945" s="24"/>
      <c r="X945" s="24"/>
      <c r="Y945" s="24"/>
      <c r="Z945" s="24"/>
      <c r="AA945" s="25"/>
      <c r="AB945" s="24"/>
      <c r="AC945" s="24"/>
      <c r="AD945" s="24"/>
      <c r="AE945" s="24"/>
      <c r="AF945" s="24"/>
    </row>
    <row r="946" spans="10:32" ht="15.75" customHeight="1"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5"/>
      <c r="V946" s="24"/>
      <c r="W946" s="24"/>
      <c r="X946" s="24"/>
      <c r="Y946" s="24"/>
      <c r="Z946" s="24"/>
      <c r="AA946" s="25"/>
      <c r="AB946" s="24"/>
      <c r="AC946" s="24"/>
      <c r="AD946" s="24"/>
      <c r="AE946" s="24"/>
      <c r="AF946" s="24"/>
    </row>
    <row r="947" spans="10:32" ht="15.75" customHeight="1"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5"/>
      <c r="V947" s="24"/>
      <c r="W947" s="24"/>
      <c r="X947" s="24"/>
      <c r="Y947" s="24"/>
      <c r="Z947" s="24"/>
      <c r="AA947" s="25"/>
      <c r="AB947" s="24"/>
      <c r="AC947" s="24"/>
      <c r="AD947" s="24"/>
      <c r="AE947" s="24"/>
      <c r="AF947" s="24"/>
    </row>
    <row r="948" spans="10:32" ht="15.75" customHeight="1"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5"/>
      <c r="V948" s="24"/>
      <c r="W948" s="24"/>
      <c r="X948" s="24"/>
      <c r="Y948" s="24"/>
      <c r="Z948" s="24"/>
      <c r="AA948" s="25"/>
      <c r="AB948" s="24"/>
      <c r="AC948" s="24"/>
      <c r="AD948" s="24"/>
      <c r="AE948" s="24"/>
      <c r="AF948" s="24"/>
    </row>
    <row r="949" spans="10:32" ht="15.75" customHeight="1"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5"/>
      <c r="V949" s="24"/>
      <c r="W949" s="24"/>
      <c r="X949" s="24"/>
      <c r="Y949" s="24"/>
      <c r="Z949" s="24"/>
      <c r="AA949" s="25"/>
      <c r="AB949" s="24"/>
      <c r="AC949" s="24"/>
      <c r="AD949" s="24"/>
      <c r="AE949" s="24"/>
      <c r="AF949" s="24"/>
    </row>
    <row r="950" spans="10:32" ht="15.75" customHeight="1"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5"/>
      <c r="V950" s="24"/>
      <c r="W950" s="24"/>
      <c r="X950" s="24"/>
      <c r="Y950" s="24"/>
      <c r="Z950" s="24"/>
      <c r="AA950" s="25"/>
      <c r="AB950" s="24"/>
      <c r="AC950" s="24"/>
      <c r="AD950" s="24"/>
      <c r="AE950" s="24"/>
      <c r="AF950" s="24"/>
    </row>
    <row r="951" spans="10:32" ht="15.75" customHeight="1"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5"/>
      <c r="V951" s="24"/>
      <c r="W951" s="24"/>
      <c r="X951" s="24"/>
      <c r="Y951" s="24"/>
      <c r="Z951" s="24"/>
      <c r="AA951" s="25"/>
      <c r="AB951" s="24"/>
      <c r="AC951" s="24"/>
      <c r="AD951" s="24"/>
      <c r="AE951" s="24"/>
      <c r="AF951" s="24"/>
    </row>
    <row r="952" spans="10:32" ht="15.75" customHeight="1"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5"/>
      <c r="V952" s="24"/>
      <c r="W952" s="24"/>
      <c r="X952" s="24"/>
      <c r="Y952" s="24"/>
      <c r="Z952" s="24"/>
      <c r="AA952" s="25"/>
      <c r="AB952" s="24"/>
      <c r="AC952" s="24"/>
      <c r="AD952" s="24"/>
      <c r="AE952" s="24"/>
      <c r="AF952" s="24"/>
    </row>
    <row r="953" spans="10:32" ht="15.75" customHeight="1"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5"/>
      <c r="V953" s="24"/>
      <c r="W953" s="24"/>
      <c r="X953" s="24"/>
      <c r="Y953" s="24"/>
      <c r="Z953" s="24"/>
      <c r="AA953" s="25"/>
      <c r="AB953" s="24"/>
      <c r="AC953" s="24"/>
      <c r="AD953" s="24"/>
      <c r="AE953" s="24"/>
      <c r="AF953" s="24"/>
    </row>
    <row r="954" spans="10:32" ht="15.75" customHeight="1"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5"/>
      <c r="V954" s="24"/>
      <c r="W954" s="24"/>
      <c r="X954" s="24"/>
      <c r="Y954" s="24"/>
      <c r="Z954" s="24"/>
      <c r="AA954" s="25"/>
      <c r="AB954" s="24"/>
      <c r="AC954" s="24"/>
      <c r="AD954" s="24"/>
      <c r="AE954" s="24"/>
      <c r="AF954" s="24"/>
    </row>
    <row r="955" spans="10:32" ht="15.75" customHeight="1"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5"/>
      <c r="V955" s="24"/>
      <c r="W955" s="24"/>
      <c r="X955" s="24"/>
      <c r="Y955" s="24"/>
      <c r="Z955" s="24"/>
      <c r="AA955" s="25"/>
      <c r="AB955" s="24"/>
      <c r="AC955" s="24"/>
      <c r="AD955" s="24"/>
      <c r="AE955" s="24"/>
      <c r="AF955" s="24"/>
    </row>
    <row r="956" spans="10:32" ht="15.75" customHeight="1"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5"/>
      <c r="V956" s="24"/>
      <c r="W956" s="24"/>
      <c r="X956" s="24"/>
      <c r="Y956" s="24"/>
      <c r="Z956" s="24"/>
      <c r="AA956" s="25"/>
      <c r="AB956" s="24"/>
      <c r="AC956" s="24"/>
      <c r="AD956" s="24"/>
      <c r="AE956" s="24"/>
      <c r="AF956" s="24"/>
    </row>
    <row r="957" spans="10:32" ht="15.75" customHeight="1"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5"/>
      <c r="V957" s="24"/>
      <c r="W957" s="24"/>
      <c r="X957" s="24"/>
      <c r="Y957" s="24"/>
      <c r="Z957" s="24"/>
      <c r="AA957" s="25"/>
      <c r="AB957" s="24"/>
      <c r="AC957" s="24"/>
      <c r="AD957" s="24"/>
      <c r="AE957" s="24"/>
      <c r="AF957" s="24"/>
    </row>
    <row r="958" spans="10:32" ht="15.75" customHeight="1"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5"/>
      <c r="V958" s="24"/>
      <c r="W958" s="24"/>
      <c r="X958" s="24"/>
      <c r="Y958" s="24"/>
      <c r="Z958" s="24"/>
      <c r="AA958" s="25"/>
      <c r="AB958" s="24"/>
      <c r="AC958" s="24"/>
      <c r="AD958" s="24"/>
      <c r="AE958" s="24"/>
      <c r="AF958" s="24"/>
    </row>
    <row r="959" spans="10:32" ht="15.75" customHeight="1"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5"/>
      <c r="V959" s="24"/>
      <c r="W959" s="24"/>
      <c r="X959" s="24"/>
      <c r="Y959" s="24"/>
      <c r="Z959" s="24"/>
      <c r="AA959" s="25"/>
      <c r="AB959" s="24"/>
      <c r="AC959" s="24"/>
      <c r="AD959" s="24"/>
      <c r="AE959" s="24"/>
      <c r="AF959" s="24"/>
    </row>
    <row r="960" spans="10:32" ht="15.75" customHeight="1"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5"/>
      <c r="V960" s="24"/>
      <c r="W960" s="24"/>
      <c r="X960" s="24"/>
      <c r="Y960" s="24"/>
      <c r="Z960" s="24"/>
      <c r="AA960" s="25"/>
      <c r="AB960" s="24"/>
      <c r="AC960" s="24"/>
      <c r="AD960" s="24"/>
      <c r="AE960" s="24"/>
      <c r="AF960" s="24"/>
    </row>
    <row r="961" spans="10:32" ht="15.75" customHeight="1"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5"/>
      <c r="V961" s="24"/>
      <c r="W961" s="24"/>
      <c r="X961" s="24"/>
      <c r="Y961" s="24"/>
      <c r="Z961" s="24"/>
      <c r="AA961" s="25"/>
      <c r="AB961" s="24"/>
      <c r="AC961" s="24"/>
      <c r="AD961" s="24"/>
      <c r="AE961" s="24"/>
      <c r="AF961" s="24"/>
    </row>
    <row r="962" spans="10:32" ht="15.75" customHeight="1"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5"/>
      <c r="V962" s="24"/>
      <c r="W962" s="24"/>
      <c r="X962" s="24"/>
      <c r="Y962" s="24"/>
      <c r="Z962" s="24"/>
      <c r="AA962" s="25"/>
      <c r="AB962" s="24"/>
      <c r="AC962" s="24"/>
      <c r="AD962" s="24"/>
      <c r="AE962" s="24"/>
      <c r="AF962" s="24"/>
    </row>
    <row r="963" spans="10:32" ht="15.75" customHeight="1"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5"/>
      <c r="V963" s="24"/>
      <c r="W963" s="24"/>
      <c r="X963" s="24"/>
      <c r="Y963" s="24"/>
      <c r="Z963" s="24"/>
      <c r="AA963" s="25"/>
      <c r="AB963" s="24"/>
      <c r="AC963" s="24"/>
      <c r="AD963" s="24"/>
      <c r="AE963" s="24"/>
      <c r="AF963" s="24"/>
    </row>
    <row r="964" spans="10:32" ht="15.75" customHeight="1"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5"/>
      <c r="V964" s="24"/>
      <c r="W964" s="24"/>
      <c r="X964" s="24"/>
      <c r="Y964" s="24"/>
      <c r="Z964" s="24"/>
      <c r="AA964" s="25"/>
      <c r="AB964" s="24"/>
      <c r="AC964" s="24"/>
      <c r="AD964" s="24"/>
      <c r="AE964" s="24"/>
      <c r="AF964" s="24"/>
    </row>
    <row r="965" spans="10:32" ht="15.75" customHeight="1"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5"/>
      <c r="V965" s="24"/>
      <c r="W965" s="24"/>
      <c r="X965" s="24"/>
      <c r="Y965" s="24"/>
      <c r="Z965" s="24"/>
      <c r="AA965" s="25"/>
      <c r="AB965" s="24"/>
      <c r="AC965" s="24"/>
      <c r="AD965" s="24"/>
      <c r="AE965" s="24"/>
      <c r="AF965" s="24"/>
    </row>
    <row r="966" spans="10:32" ht="15.75" customHeight="1"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5"/>
      <c r="V966" s="24"/>
      <c r="W966" s="24"/>
      <c r="X966" s="24"/>
      <c r="Y966" s="24"/>
      <c r="Z966" s="24"/>
      <c r="AA966" s="25"/>
      <c r="AB966" s="24"/>
      <c r="AC966" s="24"/>
      <c r="AD966" s="24"/>
      <c r="AE966" s="24"/>
      <c r="AF966" s="24"/>
    </row>
    <row r="967" spans="10:32" ht="15.75" customHeight="1"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5"/>
      <c r="V967" s="24"/>
      <c r="W967" s="24"/>
      <c r="X967" s="24"/>
      <c r="Y967" s="24"/>
      <c r="Z967" s="24"/>
      <c r="AA967" s="25"/>
      <c r="AB967" s="24"/>
      <c r="AC967" s="24"/>
      <c r="AD967" s="24"/>
      <c r="AE967" s="24"/>
      <c r="AF967" s="24"/>
    </row>
    <row r="968" spans="10:32" ht="15.75" customHeight="1"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5"/>
      <c r="V968" s="24"/>
      <c r="W968" s="24"/>
      <c r="X968" s="24"/>
      <c r="Y968" s="24"/>
      <c r="Z968" s="24"/>
      <c r="AA968" s="25"/>
      <c r="AB968" s="24"/>
      <c r="AC968" s="24"/>
      <c r="AD968" s="24"/>
      <c r="AE968" s="24"/>
      <c r="AF968" s="24"/>
    </row>
    <row r="969" spans="10:32" ht="15.75" customHeight="1"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5"/>
      <c r="V969" s="24"/>
      <c r="W969" s="24"/>
      <c r="X969" s="24"/>
      <c r="Y969" s="24"/>
      <c r="Z969" s="24"/>
      <c r="AA969" s="25"/>
      <c r="AB969" s="24"/>
      <c r="AC969" s="24"/>
      <c r="AD969" s="24"/>
      <c r="AE969" s="24"/>
      <c r="AF969" s="24"/>
    </row>
    <row r="970" spans="10:32" ht="15.75" customHeight="1"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5"/>
      <c r="V970" s="24"/>
      <c r="W970" s="24"/>
      <c r="X970" s="24"/>
      <c r="Y970" s="24"/>
      <c r="Z970" s="24"/>
      <c r="AA970" s="25"/>
      <c r="AB970" s="24"/>
      <c r="AC970" s="24"/>
      <c r="AD970" s="24"/>
      <c r="AE970" s="24"/>
      <c r="AF970" s="24"/>
    </row>
    <row r="971" spans="10:32" ht="15.75" customHeight="1"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5"/>
      <c r="V971" s="24"/>
      <c r="W971" s="24"/>
      <c r="X971" s="24"/>
      <c r="Y971" s="24"/>
      <c r="Z971" s="24"/>
      <c r="AA971" s="25"/>
      <c r="AB971" s="24"/>
      <c r="AC971" s="24"/>
      <c r="AD971" s="24"/>
      <c r="AE971" s="24"/>
      <c r="AF971" s="24"/>
    </row>
    <row r="972" spans="10:32" ht="15.75" customHeight="1"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5"/>
      <c r="V972" s="24"/>
      <c r="W972" s="24"/>
      <c r="X972" s="24"/>
      <c r="Y972" s="24"/>
      <c r="Z972" s="24"/>
      <c r="AA972" s="25"/>
      <c r="AB972" s="24"/>
      <c r="AC972" s="24"/>
      <c r="AD972" s="24"/>
      <c r="AE972" s="24"/>
      <c r="AF972" s="24"/>
    </row>
    <row r="973" spans="10:32" ht="15.75" customHeight="1"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5"/>
      <c r="V973" s="24"/>
      <c r="W973" s="24"/>
      <c r="X973" s="24"/>
      <c r="Y973" s="24"/>
      <c r="Z973" s="24"/>
      <c r="AA973" s="25"/>
      <c r="AB973" s="24"/>
      <c r="AC973" s="24"/>
      <c r="AD973" s="24"/>
      <c r="AE973" s="24"/>
      <c r="AF973" s="24"/>
    </row>
    <row r="974" spans="10:32" ht="15.75" customHeight="1"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5"/>
      <c r="V974" s="24"/>
      <c r="W974" s="24"/>
      <c r="X974" s="24"/>
      <c r="Y974" s="24"/>
      <c r="Z974" s="24"/>
      <c r="AA974" s="25"/>
      <c r="AB974" s="24"/>
      <c r="AC974" s="24"/>
      <c r="AD974" s="24"/>
      <c r="AE974" s="24"/>
      <c r="AF974" s="24"/>
    </row>
    <row r="975" spans="10:32" ht="15.75" customHeight="1"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5"/>
      <c r="V975" s="24"/>
      <c r="W975" s="24"/>
      <c r="X975" s="24"/>
      <c r="Y975" s="24"/>
      <c r="Z975" s="24"/>
      <c r="AA975" s="25"/>
      <c r="AB975" s="24"/>
      <c r="AC975" s="24"/>
      <c r="AD975" s="24"/>
      <c r="AE975" s="24"/>
      <c r="AF975" s="24"/>
    </row>
    <row r="976" spans="10:32" ht="15.75" customHeight="1"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5"/>
      <c r="V976" s="24"/>
      <c r="W976" s="24"/>
      <c r="X976" s="24"/>
      <c r="Y976" s="24"/>
      <c r="Z976" s="24"/>
      <c r="AA976" s="25"/>
      <c r="AB976" s="24"/>
      <c r="AC976" s="24"/>
      <c r="AD976" s="24"/>
      <c r="AE976" s="24"/>
      <c r="AF976" s="24"/>
    </row>
    <row r="977" spans="10:32" ht="15.75" customHeight="1"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5"/>
      <c r="V977" s="24"/>
      <c r="W977" s="24"/>
      <c r="X977" s="24"/>
      <c r="Y977" s="24"/>
      <c r="Z977" s="24"/>
      <c r="AA977" s="25"/>
      <c r="AB977" s="24"/>
      <c r="AC977" s="24"/>
      <c r="AD977" s="24"/>
      <c r="AE977" s="24"/>
      <c r="AF977" s="24"/>
    </row>
    <row r="978" spans="10:32" ht="15.75" customHeight="1"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5"/>
      <c r="V978" s="24"/>
      <c r="W978" s="24"/>
      <c r="X978" s="24"/>
      <c r="Y978" s="24"/>
      <c r="Z978" s="24"/>
      <c r="AA978" s="25"/>
      <c r="AB978" s="24"/>
      <c r="AC978" s="24"/>
      <c r="AD978" s="24"/>
      <c r="AE978" s="24"/>
      <c r="AF978" s="24"/>
    </row>
    <row r="979" spans="10:32" ht="15.75" customHeight="1"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5"/>
      <c r="V979" s="24"/>
      <c r="W979" s="24"/>
      <c r="X979" s="24"/>
      <c r="Y979" s="24"/>
      <c r="Z979" s="24"/>
      <c r="AA979" s="25"/>
      <c r="AB979" s="24"/>
      <c r="AC979" s="24"/>
      <c r="AD979" s="24"/>
      <c r="AE979" s="24"/>
      <c r="AF979" s="24"/>
    </row>
    <row r="980" spans="10:32" ht="15.75" customHeight="1"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5"/>
      <c r="V980" s="24"/>
      <c r="W980" s="24"/>
      <c r="X980" s="24"/>
      <c r="Y980" s="24"/>
      <c r="Z980" s="24"/>
      <c r="AA980" s="25"/>
      <c r="AB980" s="24"/>
      <c r="AC980" s="24"/>
      <c r="AD980" s="24"/>
      <c r="AE980" s="24"/>
      <c r="AF980" s="24"/>
    </row>
    <row r="981" spans="10:32" ht="15.75" customHeight="1"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5"/>
      <c r="V981" s="24"/>
      <c r="W981" s="24"/>
      <c r="X981" s="24"/>
      <c r="Y981" s="24"/>
      <c r="Z981" s="24"/>
      <c r="AA981" s="25"/>
      <c r="AB981" s="24"/>
      <c r="AC981" s="24"/>
      <c r="AD981" s="24"/>
      <c r="AE981" s="24"/>
      <c r="AF981" s="24"/>
    </row>
    <row r="982" spans="10:32" ht="15.75" customHeight="1"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5"/>
      <c r="V982" s="24"/>
      <c r="W982" s="24"/>
      <c r="X982" s="24"/>
      <c r="Y982" s="24"/>
      <c r="Z982" s="24"/>
      <c r="AA982" s="25"/>
      <c r="AB982" s="24"/>
      <c r="AC982" s="24"/>
      <c r="AD982" s="24"/>
      <c r="AE982" s="24"/>
      <c r="AF982" s="24"/>
    </row>
    <row r="983" spans="10:32" ht="15.75" customHeight="1"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5"/>
      <c r="V983" s="24"/>
      <c r="W983" s="24"/>
      <c r="X983" s="24"/>
      <c r="Y983" s="24"/>
      <c r="Z983" s="24"/>
      <c r="AA983" s="25"/>
      <c r="AB983" s="24"/>
      <c r="AC983" s="24"/>
      <c r="AD983" s="24"/>
      <c r="AE983" s="24"/>
      <c r="AF983" s="24"/>
    </row>
    <row r="984" spans="10:32" ht="15.75" customHeight="1"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5"/>
      <c r="V984" s="24"/>
      <c r="W984" s="24"/>
      <c r="X984" s="24"/>
      <c r="Y984" s="24"/>
      <c r="Z984" s="24"/>
      <c r="AA984" s="25"/>
      <c r="AB984" s="24"/>
      <c r="AC984" s="24"/>
      <c r="AD984" s="24"/>
      <c r="AE984" s="24"/>
      <c r="AF984" s="24"/>
    </row>
    <row r="985" spans="10:32" ht="15.75" customHeight="1"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5"/>
      <c r="V985" s="24"/>
      <c r="W985" s="24"/>
      <c r="X985" s="24"/>
      <c r="Y985" s="24"/>
      <c r="Z985" s="24"/>
      <c r="AA985" s="25"/>
      <c r="AB985" s="24"/>
      <c r="AC985" s="24"/>
      <c r="AD985" s="24"/>
      <c r="AE985" s="24"/>
      <c r="AF985" s="24"/>
    </row>
    <row r="986" spans="10:32" ht="15.75" customHeight="1"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5"/>
      <c r="V986" s="24"/>
      <c r="W986" s="24"/>
      <c r="X986" s="24"/>
      <c r="Y986" s="24"/>
      <c r="Z986" s="24"/>
      <c r="AA986" s="25"/>
      <c r="AB986" s="24"/>
      <c r="AC986" s="24"/>
      <c r="AD986" s="24"/>
      <c r="AE986" s="24"/>
      <c r="AF986" s="24"/>
    </row>
    <row r="987" spans="10:32" ht="15.75" customHeight="1"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5"/>
      <c r="V987" s="24"/>
      <c r="W987" s="24"/>
      <c r="X987" s="24"/>
      <c r="Y987" s="24"/>
      <c r="Z987" s="24"/>
      <c r="AA987" s="25"/>
      <c r="AB987" s="24"/>
      <c r="AC987" s="24"/>
      <c r="AD987" s="24"/>
      <c r="AE987" s="24"/>
      <c r="AF987" s="24"/>
    </row>
    <row r="988" spans="10:32" ht="15.75" customHeight="1"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5"/>
      <c r="V988" s="24"/>
      <c r="W988" s="24"/>
      <c r="X988" s="24"/>
      <c r="Y988" s="24"/>
      <c r="Z988" s="24"/>
      <c r="AA988" s="25"/>
      <c r="AB988" s="24"/>
      <c r="AC988" s="24"/>
      <c r="AD988" s="24"/>
      <c r="AE988" s="24"/>
      <c r="AF988" s="24"/>
    </row>
    <row r="989" spans="10:32" ht="15.75" customHeight="1"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5"/>
      <c r="V989" s="24"/>
      <c r="W989" s="24"/>
      <c r="X989" s="24"/>
      <c r="Y989" s="24"/>
      <c r="Z989" s="24"/>
      <c r="AA989" s="25"/>
      <c r="AB989" s="24"/>
      <c r="AC989" s="24"/>
      <c r="AD989" s="24"/>
      <c r="AE989" s="24"/>
      <c r="AF989" s="24"/>
    </row>
    <row r="990" spans="10:32" ht="15.75" customHeight="1"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5"/>
      <c r="V990" s="24"/>
      <c r="W990" s="24"/>
      <c r="X990" s="24"/>
      <c r="Y990" s="24"/>
      <c r="Z990" s="24"/>
      <c r="AA990" s="25"/>
      <c r="AB990" s="24"/>
      <c r="AC990" s="24"/>
      <c r="AD990" s="24"/>
      <c r="AE990" s="24"/>
      <c r="AF990" s="24"/>
    </row>
    <row r="991" spans="10:32" ht="15.75" customHeight="1"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5"/>
      <c r="V991" s="24"/>
      <c r="W991" s="24"/>
      <c r="X991" s="24"/>
      <c r="Y991" s="24"/>
      <c r="Z991" s="24"/>
      <c r="AA991" s="25"/>
      <c r="AB991" s="24"/>
      <c r="AC991" s="24"/>
      <c r="AD991" s="24"/>
      <c r="AE991" s="24"/>
      <c r="AF991" s="24"/>
    </row>
    <row r="992" spans="10:32" ht="15.75" customHeight="1"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5"/>
      <c r="V992" s="24"/>
      <c r="W992" s="24"/>
      <c r="X992" s="24"/>
      <c r="Y992" s="24"/>
      <c r="Z992" s="24"/>
      <c r="AA992" s="25"/>
      <c r="AB992" s="24"/>
      <c r="AC992" s="24"/>
      <c r="AD992" s="24"/>
      <c r="AE992" s="24"/>
      <c r="AF992" s="24"/>
    </row>
    <row r="993" spans="10:32" ht="15.75" customHeight="1"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5"/>
      <c r="V993" s="24"/>
      <c r="W993" s="24"/>
      <c r="X993" s="24"/>
      <c r="Y993" s="24"/>
      <c r="Z993" s="24"/>
      <c r="AA993" s="25"/>
      <c r="AB993" s="24"/>
      <c r="AC993" s="24"/>
      <c r="AD993" s="24"/>
      <c r="AE993" s="24"/>
      <c r="AF993" s="24"/>
    </row>
    <row r="994" spans="10:32" ht="15.75" customHeight="1"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5"/>
      <c r="V994" s="24"/>
      <c r="W994" s="24"/>
      <c r="X994" s="24"/>
      <c r="Y994" s="24"/>
      <c r="Z994" s="24"/>
      <c r="AA994" s="25"/>
      <c r="AB994" s="24"/>
      <c r="AC994" s="24"/>
      <c r="AD994" s="24"/>
      <c r="AE994" s="24"/>
      <c r="AF994" s="24"/>
    </row>
    <row r="995" spans="10:32" ht="15.75" customHeight="1"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5"/>
      <c r="V995" s="24"/>
      <c r="W995" s="24"/>
      <c r="X995" s="24"/>
      <c r="Y995" s="24"/>
      <c r="Z995" s="24"/>
      <c r="AA995" s="25"/>
      <c r="AB995" s="24"/>
      <c r="AC995" s="24"/>
      <c r="AD995" s="24"/>
      <c r="AE995" s="24"/>
      <c r="AF995" s="24"/>
    </row>
    <row r="996" spans="10:32" ht="15.75" customHeight="1"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5"/>
      <c r="V996" s="24"/>
      <c r="W996" s="24"/>
      <c r="X996" s="24"/>
      <c r="Y996" s="24"/>
      <c r="Z996" s="24"/>
      <c r="AA996" s="25"/>
      <c r="AB996" s="24"/>
      <c r="AC996" s="24"/>
      <c r="AD996" s="24"/>
      <c r="AE996" s="24"/>
      <c r="AF996" s="24"/>
    </row>
    <row r="997" spans="10:32" ht="15.75" customHeight="1"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5"/>
      <c r="V997" s="24"/>
      <c r="W997" s="24"/>
      <c r="X997" s="24"/>
      <c r="Y997" s="24"/>
      <c r="Z997" s="24"/>
      <c r="AA997" s="25"/>
      <c r="AB997" s="24"/>
      <c r="AC997" s="24"/>
      <c r="AD997" s="24"/>
      <c r="AE997" s="24"/>
      <c r="AF997" s="24"/>
    </row>
    <row r="998" spans="10:32" ht="15.75" customHeight="1"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5"/>
      <c r="V998" s="24"/>
      <c r="W998" s="24"/>
      <c r="X998" s="24"/>
      <c r="Y998" s="24"/>
      <c r="Z998" s="24"/>
      <c r="AA998" s="25"/>
      <c r="AB998" s="24"/>
      <c r="AC998" s="24"/>
      <c r="AD998" s="24"/>
      <c r="AE998" s="24"/>
      <c r="AF998" s="24"/>
    </row>
    <row r="999" spans="10:32" ht="15.75" customHeight="1"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5"/>
      <c r="V999" s="24"/>
      <c r="W999" s="24"/>
      <c r="X999" s="24"/>
      <c r="Y999" s="24"/>
      <c r="Z999" s="24"/>
      <c r="AA999" s="25"/>
      <c r="AB999" s="24"/>
      <c r="AC999" s="24"/>
      <c r="AD999" s="24"/>
      <c r="AE999" s="24"/>
      <c r="AF999" s="24"/>
    </row>
    <row r="1000" spans="10:32" ht="15.75" customHeight="1"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5"/>
      <c r="V1000" s="24"/>
      <c r="W1000" s="24"/>
      <c r="X1000" s="24"/>
      <c r="Y1000" s="24"/>
      <c r="Z1000" s="24"/>
      <c r="AA1000" s="25"/>
      <c r="AB1000" s="24"/>
      <c r="AC1000" s="24"/>
      <c r="AD1000" s="24"/>
      <c r="AE1000" s="24"/>
      <c r="AF1000" s="24"/>
    </row>
  </sheetData>
  <mergeCells count="4">
    <mergeCell ref="J1:N1"/>
    <mergeCell ref="P1:T1"/>
    <mergeCell ref="V1:Z1"/>
    <mergeCell ref="AB1:AF1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1000"/>
  <sheetViews>
    <sheetView workbookViewId="0">
      <selection activeCell="D12" sqref="D12"/>
    </sheetView>
  </sheetViews>
  <sheetFormatPr baseColWidth="10" defaultColWidth="14.5" defaultRowHeight="15.75" customHeight="1" x14ac:dyDescent="0"/>
  <cols>
    <col min="1" max="1" width="42.33203125" customWidth="1"/>
    <col min="3" max="3" width="9.5" customWidth="1"/>
    <col min="4" max="4" width="10.1640625" bestFit="1" customWidth="1"/>
    <col min="5" max="5" width="68" bestFit="1" customWidth="1"/>
    <col min="7" max="7" width="9" customWidth="1"/>
    <col min="10" max="10" width="22.1640625" customWidth="1"/>
    <col min="11" max="11" width="25.6640625" customWidth="1"/>
    <col min="12" max="12" width="9.33203125" customWidth="1"/>
    <col min="13" max="13" width="16.5" customWidth="1"/>
    <col min="14" max="14" width="21.6640625" customWidth="1"/>
    <col min="15" max="15" width="5.1640625" customWidth="1"/>
    <col min="16" max="16" width="22.1640625" customWidth="1"/>
    <col min="17" max="17" width="25.6640625" customWidth="1"/>
    <col min="18" max="18" width="9.33203125" customWidth="1"/>
    <col min="19" max="19" width="16.5" customWidth="1"/>
    <col min="20" max="20" width="21.6640625" customWidth="1"/>
    <col min="21" max="21" width="5.1640625" customWidth="1"/>
    <col min="22" max="22" width="22.1640625" customWidth="1"/>
    <col min="23" max="23" width="25.6640625" customWidth="1"/>
    <col min="24" max="24" width="9.33203125" customWidth="1"/>
    <col min="25" max="25" width="16.5" customWidth="1"/>
    <col min="26" max="26" width="21.6640625" customWidth="1"/>
    <col min="27" max="27" width="5.1640625" customWidth="1"/>
    <col min="28" max="28" width="22.1640625" customWidth="1"/>
    <col min="29" max="29" width="25.6640625" customWidth="1"/>
    <col min="30" max="30" width="9.33203125" customWidth="1"/>
    <col min="31" max="31" width="16.5" customWidth="1"/>
    <col min="32" max="32" width="21.6640625" customWidth="1"/>
  </cols>
  <sheetData>
    <row r="1" spans="1:32" ht="15.75" customHeight="1" thickBot="1">
      <c r="A1" s="17" t="s">
        <v>0</v>
      </c>
      <c r="B1" s="3"/>
      <c r="C1" s="3"/>
      <c r="D1" s="3"/>
      <c r="E1" s="3"/>
      <c r="F1" s="3"/>
      <c r="G1" s="3"/>
      <c r="H1" s="3"/>
      <c r="I1" s="3"/>
      <c r="J1" s="55">
        <v>24</v>
      </c>
      <c r="K1" s="56"/>
      <c r="L1" s="56"/>
      <c r="M1" s="56"/>
      <c r="N1" s="56"/>
      <c r="O1" s="24"/>
      <c r="P1" s="55">
        <v>36</v>
      </c>
      <c r="Q1" s="56"/>
      <c r="R1" s="56"/>
      <c r="S1" s="56"/>
      <c r="T1" s="56"/>
      <c r="U1" s="25"/>
      <c r="V1" s="55">
        <v>48</v>
      </c>
      <c r="W1" s="56"/>
      <c r="X1" s="56"/>
      <c r="Y1" s="56"/>
      <c r="Z1" s="56"/>
      <c r="AA1" s="25"/>
      <c r="AB1" s="55">
        <v>60</v>
      </c>
      <c r="AC1" s="56"/>
      <c r="AD1" s="56"/>
      <c r="AE1" s="56"/>
      <c r="AF1" s="56"/>
    </row>
    <row r="2" spans="1:32" ht="15.75" customHeight="1">
      <c r="A2" s="4" t="s">
        <v>46</v>
      </c>
      <c r="B2" s="5">
        <v>100000000</v>
      </c>
      <c r="C2" s="3"/>
      <c r="D2" s="3"/>
      <c r="E2" s="3"/>
      <c r="F2" s="3"/>
      <c r="G2" s="3"/>
      <c r="H2" s="3"/>
      <c r="I2" s="3"/>
      <c r="J2" s="24" t="s">
        <v>54</v>
      </c>
      <c r="K2" s="24"/>
      <c r="L2" s="24"/>
      <c r="M2" s="24"/>
      <c r="N2" s="24"/>
      <c r="O2" s="24"/>
      <c r="P2" s="24" t="s">
        <v>54</v>
      </c>
      <c r="Q2" s="24"/>
      <c r="R2" s="24"/>
      <c r="S2" s="24"/>
      <c r="T2" s="24"/>
      <c r="U2" s="25"/>
      <c r="V2" s="24" t="s">
        <v>54</v>
      </c>
      <c r="W2" s="24"/>
      <c r="X2" s="24"/>
      <c r="Y2" s="24"/>
      <c r="Z2" s="24"/>
      <c r="AA2" s="25"/>
      <c r="AB2" s="24" t="s">
        <v>54</v>
      </c>
      <c r="AC2" s="24"/>
      <c r="AD2" s="24"/>
      <c r="AE2" s="24"/>
      <c r="AF2" s="24"/>
    </row>
    <row r="3" spans="1:32" ht="15.75" customHeight="1" thickBot="1">
      <c r="A3" s="4" t="s">
        <v>47</v>
      </c>
      <c r="B3" s="5">
        <v>68000000</v>
      </c>
      <c r="C3" s="3"/>
      <c r="D3" s="3"/>
      <c r="E3" s="3"/>
      <c r="F3" s="3"/>
      <c r="G3" s="3"/>
      <c r="H3" s="3"/>
      <c r="I3" s="3"/>
      <c r="J3" s="26" t="s">
        <v>55</v>
      </c>
      <c r="K3" s="27">
        <f>B3</f>
        <v>68000000</v>
      </c>
      <c r="L3" s="28"/>
      <c r="M3" s="29" t="s">
        <v>56</v>
      </c>
      <c r="N3" s="30">
        <f>K6</f>
        <v>3.4000000000000002E-2</v>
      </c>
      <c r="O3" s="24"/>
      <c r="P3" s="26" t="s">
        <v>55</v>
      </c>
      <c r="Q3" s="27">
        <f>+T4</f>
        <v>68000000</v>
      </c>
      <c r="R3" s="28"/>
      <c r="S3" s="29" t="s">
        <v>56</v>
      </c>
      <c r="T3" s="30">
        <f t="shared" ref="T3:T4" si="0">+N3</f>
        <v>3.4000000000000002E-2</v>
      </c>
      <c r="U3" s="25"/>
      <c r="V3" s="26" t="s">
        <v>55</v>
      </c>
      <c r="W3" s="27">
        <f>+Z4</f>
        <v>68000000</v>
      </c>
      <c r="X3" s="28"/>
      <c r="Y3" s="29" t="s">
        <v>56</v>
      </c>
      <c r="Z3" s="30">
        <f t="shared" ref="Z3:Z4" si="1">+T3</f>
        <v>3.4000000000000002E-2</v>
      </c>
      <c r="AA3" s="25"/>
      <c r="AB3" s="26" t="s">
        <v>55</v>
      </c>
      <c r="AC3" s="27">
        <f>+AF4</f>
        <v>68000000</v>
      </c>
      <c r="AD3" s="28"/>
      <c r="AE3" s="29" t="s">
        <v>56</v>
      </c>
      <c r="AF3" s="30">
        <f t="shared" ref="AF3:AF4" si="2">+Z3</f>
        <v>3.4000000000000002E-2</v>
      </c>
    </row>
    <row r="4" spans="1:32" ht="15.75" customHeight="1">
      <c r="A4" s="4" t="s">
        <v>2</v>
      </c>
      <c r="B4" s="6">
        <v>0.03</v>
      </c>
      <c r="C4" s="3"/>
      <c r="D4" s="3"/>
      <c r="E4" s="3"/>
      <c r="F4" s="3"/>
      <c r="G4" s="3"/>
      <c r="H4" s="3"/>
      <c r="I4" s="3"/>
      <c r="J4" s="26" t="s">
        <v>57</v>
      </c>
      <c r="K4" s="31">
        <f>K6*12</f>
        <v>0.40800000000000003</v>
      </c>
      <c r="L4" s="32"/>
      <c r="M4" s="33" t="s">
        <v>12</v>
      </c>
      <c r="N4" s="34">
        <f>B3</f>
        <v>68000000</v>
      </c>
      <c r="O4" s="24"/>
      <c r="P4" s="26" t="s">
        <v>57</v>
      </c>
      <c r="Q4" s="31">
        <f>+Q6*12</f>
        <v>0.40800000000000003</v>
      </c>
      <c r="R4" s="32"/>
      <c r="S4" s="33" t="s">
        <v>12</v>
      </c>
      <c r="T4" s="34">
        <f t="shared" si="0"/>
        <v>68000000</v>
      </c>
      <c r="U4" s="35"/>
      <c r="V4" s="26" t="s">
        <v>57</v>
      </c>
      <c r="W4" s="31">
        <f>+W6*12</f>
        <v>0.40800000000000003</v>
      </c>
      <c r="X4" s="32"/>
      <c r="Y4" s="33" t="s">
        <v>12</v>
      </c>
      <c r="Z4" s="34">
        <f t="shared" si="1"/>
        <v>68000000</v>
      </c>
      <c r="AA4" s="35"/>
      <c r="AB4" s="26" t="s">
        <v>57</v>
      </c>
      <c r="AC4" s="31">
        <f>+AC6*12</f>
        <v>0.40800000000000003</v>
      </c>
      <c r="AD4" s="32"/>
      <c r="AE4" s="33" t="s">
        <v>12</v>
      </c>
      <c r="AF4" s="34">
        <f t="shared" si="2"/>
        <v>68000000</v>
      </c>
    </row>
    <row r="5" spans="1:32" ht="15.75" customHeight="1" thickBot="1">
      <c r="A5" s="4" t="s">
        <v>3</v>
      </c>
      <c r="B5" s="3">
        <v>6</v>
      </c>
      <c r="C5" s="3" t="s">
        <v>4</v>
      </c>
      <c r="E5" s="3"/>
      <c r="F5" s="3"/>
      <c r="G5" s="3"/>
      <c r="H5" s="3"/>
      <c r="I5" s="3"/>
      <c r="J5" s="26" t="s">
        <v>58</v>
      </c>
      <c r="K5" s="36">
        <v>1</v>
      </c>
      <c r="L5" s="37"/>
      <c r="M5" s="38" t="s">
        <v>59</v>
      </c>
      <c r="N5" s="39">
        <v>24</v>
      </c>
      <c r="O5" s="24"/>
      <c r="P5" s="26" t="s">
        <v>58</v>
      </c>
      <c r="Q5" s="36">
        <v>1</v>
      </c>
      <c r="R5" s="37"/>
      <c r="S5" s="38" t="s">
        <v>59</v>
      </c>
      <c r="T5" s="39">
        <v>36</v>
      </c>
      <c r="U5" s="25"/>
      <c r="V5" s="26" t="s">
        <v>58</v>
      </c>
      <c r="W5" s="36">
        <v>1</v>
      </c>
      <c r="X5" s="37"/>
      <c r="Y5" s="38" t="s">
        <v>59</v>
      </c>
      <c r="Z5" s="39">
        <v>48</v>
      </c>
      <c r="AA5" s="25"/>
      <c r="AB5" s="26" t="s">
        <v>58</v>
      </c>
      <c r="AC5" s="36">
        <v>1</v>
      </c>
      <c r="AD5" s="37"/>
      <c r="AE5" s="38" t="s">
        <v>59</v>
      </c>
      <c r="AF5" s="39">
        <v>60</v>
      </c>
    </row>
    <row r="6" spans="1:32" ht="15.75" customHeight="1">
      <c r="A6" s="4" t="s">
        <v>53</v>
      </c>
      <c r="B6" s="3">
        <v>24</v>
      </c>
      <c r="C6" s="3"/>
      <c r="E6" s="3"/>
      <c r="F6" s="3"/>
      <c r="G6" s="3"/>
      <c r="H6" s="3"/>
      <c r="I6" s="3"/>
      <c r="J6" s="26" t="s">
        <v>60</v>
      </c>
      <c r="K6" s="40">
        <v>3.4000000000000002E-2</v>
      </c>
      <c r="L6" s="41"/>
      <c r="M6" s="42"/>
      <c r="N6" s="42"/>
      <c r="O6" s="24"/>
      <c r="P6" s="26" t="s">
        <v>60</v>
      </c>
      <c r="Q6" s="40">
        <f>+T3</f>
        <v>3.4000000000000002E-2</v>
      </c>
      <c r="R6" s="41"/>
      <c r="S6" s="42"/>
      <c r="T6" s="42"/>
      <c r="U6" s="25"/>
      <c r="V6" s="26" t="s">
        <v>60</v>
      </c>
      <c r="W6" s="40">
        <f>+Z3</f>
        <v>3.4000000000000002E-2</v>
      </c>
      <c r="X6" s="41"/>
      <c r="Y6" s="42"/>
      <c r="Z6" s="42"/>
      <c r="AA6" s="25"/>
      <c r="AB6" s="26" t="s">
        <v>60</v>
      </c>
      <c r="AC6" s="40">
        <f>+AF3</f>
        <v>3.4000000000000002E-2</v>
      </c>
      <c r="AD6" s="41"/>
      <c r="AE6" s="42"/>
      <c r="AF6" s="42"/>
    </row>
    <row r="7" spans="1:32" ht="15.75" customHeight="1">
      <c r="A7" s="4" t="s">
        <v>5</v>
      </c>
      <c r="B7" s="18" t="s">
        <v>6</v>
      </c>
      <c r="C7" s="3"/>
      <c r="D7" s="3"/>
      <c r="E7" s="3"/>
      <c r="F7" s="3"/>
      <c r="G7" s="3"/>
      <c r="H7" s="3"/>
      <c r="I7" s="3"/>
      <c r="J7" s="26" t="s">
        <v>61</v>
      </c>
      <c r="K7" s="43">
        <f>B6</f>
        <v>24</v>
      </c>
      <c r="L7" s="24"/>
      <c r="M7" s="44"/>
      <c r="N7" s="44"/>
      <c r="O7" s="24"/>
      <c r="P7" s="26" t="s">
        <v>61</v>
      </c>
      <c r="Q7" s="43">
        <f>+T5</f>
        <v>36</v>
      </c>
      <c r="R7" s="24"/>
      <c r="S7" s="44"/>
      <c r="T7" s="44"/>
      <c r="U7" s="25"/>
      <c r="V7" s="26" t="s">
        <v>61</v>
      </c>
      <c r="W7" s="43">
        <f>+Z5</f>
        <v>48</v>
      </c>
      <c r="X7" s="24"/>
      <c r="Y7" s="44"/>
      <c r="Z7" s="44"/>
      <c r="AA7" s="25"/>
      <c r="AB7" s="26" t="s">
        <v>61</v>
      </c>
      <c r="AC7" s="43">
        <f>+AF5</f>
        <v>60</v>
      </c>
      <c r="AD7" s="24"/>
      <c r="AE7" s="44"/>
      <c r="AF7" s="44"/>
    </row>
    <row r="8" spans="1:32" ht="15.75" customHeight="1">
      <c r="A8" s="7" t="s">
        <v>49</v>
      </c>
      <c r="B8" s="8">
        <f>B2+B2*B4*B5</f>
        <v>118000000</v>
      </c>
      <c r="C8" s="3"/>
      <c r="D8" s="3"/>
      <c r="E8" s="3" t="s">
        <v>8</v>
      </c>
      <c r="F8" s="3"/>
      <c r="G8" s="3"/>
      <c r="H8" s="3"/>
      <c r="I8" s="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5"/>
      <c r="V8" s="24"/>
      <c r="W8" s="24"/>
      <c r="X8" s="24"/>
      <c r="Y8" s="24"/>
      <c r="Z8" s="24"/>
      <c r="AA8" s="25"/>
      <c r="AB8" s="24"/>
      <c r="AC8" s="24"/>
      <c r="AD8" s="24"/>
      <c r="AE8" s="24"/>
      <c r="AF8" s="24"/>
    </row>
    <row r="9" spans="1:32" ht="15.75" customHeight="1">
      <c r="A9" s="7" t="s">
        <v>50</v>
      </c>
      <c r="B9" s="8">
        <f>B3+B3*B4*B5</f>
        <v>80240000</v>
      </c>
      <c r="C9" s="3"/>
      <c r="D9" s="3"/>
      <c r="E9" s="3" t="s">
        <v>8</v>
      </c>
      <c r="F9" s="3"/>
      <c r="G9" s="3"/>
      <c r="H9" s="3"/>
      <c r="I9" s="3"/>
      <c r="J9" s="24"/>
      <c r="K9" s="24"/>
      <c r="L9" s="24"/>
      <c r="M9" s="24"/>
      <c r="N9" s="45"/>
      <c r="O9" s="41"/>
      <c r="P9" s="24"/>
      <c r="Q9" s="24"/>
      <c r="R9" s="24"/>
      <c r="S9" s="24"/>
      <c r="T9" s="45"/>
      <c r="U9" s="25"/>
      <c r="V9" s="24"/>
      <c r="W9" s="24"/>
      <c r="X9" s="24"/>
      <c r="Y9" s="24"/>
      <c r="Z9" s="45"/>
      <c r="AA9" s="25"/>
      <c r="AB9" s="24"/>
      <c r="AC9" s="24"/>
      <c r="AD9" s="24"/>
      <c r="AE9" s="24"/>
      <c r="AF9" s="45"/>
    </row>
    <row r="10" spans="1:32" ht="15.75" customHeight="1" thickBot="1">
      <c r="A10" s="1"/>
      <c r="B10" s="3"/>
      <c r="C10" s="3"/>
      <c r="D10" s="3"/>
      <c r="E10" s="3"/>
      <c r="F10" s="3"/>
      <c r="G10" s="3"/>
      <c r="H10" s="3"/>
      <c r="I10" s="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5"/>
      <c r="V10" s="24"/>
      <c r="W10" s="24"/>
      <c r="X10" s="24"/>
      <c r="Y10" s="24"/>
      <c r="Z10" s="24"/>
      <c r="AA10" s="25"/>
      <c r="AB10" s="24"/>
      <c r="AC10" s="24"/>
      <c r="AD10" s="24"/>
      <c r="AE10" s="24"/>
      <c r="AF10" s="24"/>
    </row>
    <row r="11" spans="1:32" s="9" customFormat="1" ht="15.75" customHeight="1">
      <c r="A11" s="10" t="s">
        <v>9</v>
      </c>
      <c r="B11" s="10" t="s">
        <v>10</v>
      </c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15</v>
      </c>
      <c r="H11" s="1"/>
      <c r="I11" s="1"/>
      <c r="J11" s="46" t="s">
        <v>62</v>
      </c>
      <c r="K11" s="47" t="s">
        <v>63</v>
      </c>
      <c r="L11" s="47" t="s">
        <v>59</v>
      </c>
      <c r="M11" s="48" t="s">
        <v>64</v>
      </c>
      <c r="N11" s="47" t="s">
        <v>65</v>
      </c>
      <c r="O11" s="24"/>
      <c r="P11" s="46" t="s">
        <v>62</v>
      </c>
      <c r="Q11" s="47" t="s">
        <v>63</v>
      </c>
      <c r="R11" s="47" t="s">
        <v>59</v>
      </c>
      <c r="S11" s="48" t="s">
        <v>64</v>
      </c>
      <c r="T11" s="47" t="s">
        <v>65</v>
      </c>
      <c r="U11" s="25"/>
      <c r="V11" s="46" t="s">
        <v>62</v>
      </c>
      <c r="W11" s="47" t="s">
        <v>63</v>
      </c>
      <c r="X11" s="47" t="s">
        <v>59</v>
      </c>
      <c r="Y11" s="48" t="s">
        <v>64</v>
      </c>
      <c r="Z11" s="47" t="s">
        <v>65</v>
      </c>
      <c r="AA11" s="25"/>
      <c r="AB11" s="46" t="s">
        <v>62</v>
      </c>
      <c r="AC11" s="47" t="s">
        <v>63</v>
      </c>
      <c r="AD11" s="47" t="s">
        <v>59</v>
      </c>
      <c r="AE11" s="48" t="s">
        <v>64</v>
      </c>
      <c r="AF11" s="47" t="s">
        <v>65</v>
      </c>
    </row>
    <row r="12" spans="1:32" ht="15.75" customHeight="1">
      <c r="A12" s="11" t="s">
        <v>16</v>
      </c>
      <c r="B12" s="12">
        <v>6.4000000000000003E-3</v>
      </c>
      <c r="C12" s="13">
        <v>1</v>
      </c>
      <c r="D12" s="13">
        <f>B12*B8*C12</f>
        <v>755200</v>
      </c>
      <c r="E12" s="11" t="s">
        <v>17</v>
      </c>
      <c r="F12" s="16" t="s">
        <v>18</v>
      </c>
      <c r="G12" s="16" t="s">
        <v>19</v>
      </c>
      <c r="J12" s="49">
        <v>1</v>
      </c>
      <c r="K12" s="50">
        <f>K3</f>
        <v>68000000</v>
      </c>
      <c r="L12" s="50">
        <f>IF(J12&lt;$K$7+1,(PMT($K$6,$K$7,$K$3)*-1)," ")</f>
        <v>4190199.8911869223</v>
      </c>
      <c r="M12" s="50">
        <f>IF(L12&gt;0,(L12-N12),0)</f>
        <v>1878199.8911869223</v>
      </c>
      <c r="N12" s="51">
        <f>K12*$K$6</f>
        <v>2312000</v>
      </c>
      <c r="O12" s="24"/>
      <c r="P12" s="49">
        <v>1</v>
      </c>
      <c r="Q12" s="50">
        <f>Q3</f>
        <v>68000000</v>
      </c>
      <c r="R12" s="50">
        <f>IF(P12&lt;$Q$7+1,(PMT($Q$6,$Q$7,$Q$3)*-1)," ")</f>
        <v>3303311.4662122098</v>
      </c>
      <c r="S12" s="50">
        <f>IF(R12&gt;0,(R12-T12),0)</f>
        <v>991311.46621220978</v>
      </c>
      <c r="T12" s="51">
        <f>Q12*$Q$6</f>
        <v>2312000</v>
      </c>
      <c r="U12" s="25"/>
      <c r="V12" s="49">
        <v>1</v>
      </c>
      <c r="W12" s="50">
        <f>W3</f>
        <v>68000000</v>
      </c>
      <c r="X12" s="50">
        <f>IF(V12&lt;$W$7+1,(PMT($W$6,$W$7,$W$3)*-1)," ")</f>
        <v>2893312.2005410497</v>
      </c>
      <c r="Y12" s="50">
        <f>IF(X12&gt;0,(X12-Z12),0)</f>
        <v>581312.20054104971</v>
      </c>
      <c r="Z12" s="51">
        <f>W12*$W$6</f>
        <v>2312000</v>
      </c>
      <c r="AA12" s="25"/>
      <c r="AB12" s="49">
        <v>1</v>
      </c>
      <c r="AC12" s="50">
        <f>AC3</f>
        <v>68000000</v>
      </c>
      <c r="AD12" s="50">
        <f>IF(AB12&lt;$AC$7+1,(PMT($AC$6,$AC$7,$AC$3)*-1)," ")</f>
        <v>2671331.6620474793</v>
      </c>
      <c r="AE12" s="54">
        <v>581312</v>
      </c>
      <c r="AF12" s="51">
        <f>AC12*$AC$6</f>
        <v>2312000</v>
      </c>
    </row>
    <row r="13" spans="1:32" ht="15.75" customHeight="1">
      <c r="A13" s="11" t="s">
        <v>20</v>
      </c>
      <c r="B13" s="12">
        <v>4.0000000000000001E-3</v>
      </c>
      <c r="C13" s="13">
        <v>1</v>
      </c>
      <c r="D13" s="13">
        <f>B13*B8*C13</f>
        <v>472000</v>
      </c>
      <c r="E13" s="11" t="s">
        <v>21</v>
      </c>
      <c r="F13" s="16" t="s">
        <v>18</v>
      </c>
      <c r="G13" s="16" t="s">
        <v>19</v>
      </c>
      <c r="J13" s="49">
        <f>IF(J12&lt;$K$7,J12+1," ")</f>
        <v>2</v>
      </c>
      <c r="K13" s="50">
        <f t="shared" ref="K13:K76" si="3">IF(ISERROR(K12-M12),0,K12-M12)</f>
        <v>66121800.108813077</v>
      </c>
      <c r="L13" s="50">
        <f t="shared" ref="L13:L76" si="4">IF(J13&lt;$K$7+1,(PMT($K$6,$K$7,$K$3)*-1)," ")</f>
        <v>4190199.8911869223</v>
      </c>
      <c r="M13" s="50">
        <f t="shared" ref="M13:M98" si="5">IF(ISERROR(L13-N13),0,L13-N13)</f>
        <v>1942058.6874872777</v>
      </c>
      <c r="N13" s="51">
        <f t="shared" ref="N13:N76" si="6">K13*$K$6</f>
        <v>2248141.2036996447</v>
      </c>
      <c r="O13" s="24"/>
      <c r="P13" s="49">
        <f>IF(P12&lt;$Q$7,P12+1," ")</f>
        <v>2</v>
      </c>
      <c r="Q13" s="50">
        <f t="shared" ref="Q13:Q76" si="7">IF(ISERROR(Q12-S12),0,Q12-S12)</f>
        <v>67008688.533787787</v>
      </c>
      <c r="R13" s="50">
        <f t="shared" ref="R13:R76" si="8">IF(P13&lt;$Q$7+1,(PMT($Q$6,$Q$7,$Q$3)*-1)," ")</f>
        <v>3303311.4662122098</v>
      </c>
      <c r="S13" s="50">
        <f t="shared" ref="S13:S98" si="9">IF(ISERROR(R13-T13),0,R13-T13)</f>
        <v>1025016.0560634248</v>
      </c>
      <c r="T13" s="51">
        <f t="shared" ref="T13:T76" si="10">Q13*$Q$6</f>
        <v>2278295.410148785</v>
      </c>
      <c r="U13" s="25"/>
      <c r="V13" s="49">
        <f>IF(V12&lt;$W$7,V12+1," ")</f>
        <v>2</v>
      </c>
      <c r="W13" s="50">
        <f t="shared" ref="W13:W76" si="11">IF(ISERROR(W12-Y12),0,W12-Y12)</f>
        <v>67418687.799458951</v>
      </c>
      <c r="X13" s="50">
        <f t="shared" ref="X13:X76" si="12">IF(V13&lt;$W$7+1,(PMT($W$6,$W$7,$W$3)*-1)," ")</f>
        <v>2893312.2005410497</v>
      </c>
      <c r="Y13" s="50">
        <f t="shared" ref="Y13:Y98" si="13">IF(ISERROR(X13-Z13),0,X13-Z13)</f>
        <v>601076.81535944529</v>
      </c>
      <c r="Z13" s="51">
        <f t="shared" ref="Z13:Z76" si="14">W13*$W$6</f>
        <v>2292235.3851816044</v>
      </c>
      <c r="AA13" s="25"/>
      <c r="AB13" s="49">
        <f>IF(AB12&lt;$AC$7,AB12+1," ")</f>
        <v>2</v>
      </c>
      <c r="AC13" s="50">
        <f t="shared" ref="AC13:AC76" si="15">IF(ISERROR(AC12-AE12),0,AC12-AE12)</f>
        <v>67418688</v>
      </c>
      <c r="AD13" s="50">
        <f t="shared" ref="AD13:AD76" si="16">IF(AB13&lt;$AC$7+1,(PMT($AC$6,$AC$7,$AC$3)*-1)," ")</f>
        <v>2671331.6620474793</v>
      </c>
      <c r="AE13" s="50">
        <f t="shared" ref="AE13:AE98" si="17">IF(ISERROR(AD13-AF13),0,AD13-AF13)</f>
        <v>379096.27004747931</v>
      </c>
      <c r="AF13" s="51">
        <f t="shared" ref="AF13:AF76" si="18">AC13*$AC$6</f>
        <v>2292235.392</v>
      </c>
    </row>
    <row r="14" spans="1:32" ht="15.75" customHeight="1">
      <c r="A14" s="11" t="s">
        <v>22</v>
      </c>
      <c r="B14" s="13">
        <v>179300</v>
      </c>
      <c r="C14" s="13">
        <v>1</v>
      </c>
      <c r="D14" s="13">
        <f>B14*C14</f>
        <v>179300</v>
      </c>
      <c r="E14" s="11" t="s">
        <v>23</v>
      </c>
      <c r="F14" s="16" t="s">
        <v>24</v>
      </c>
      <c r="G14" s="16" t="s">
        <v>19</v>
      </c>
      <c r="J14" s="49">
        <f t="shared" ref="J14:J77" si="19">IF(J13&lt;$K$7,J13+1," ")</f>
        <v>3</v>
      </c>
      <c r="K14" s="50">
        <f t="shared" si="3"/>
        <v>64179741.421325803</v>
      </c>
      <c r="L14" s="50">
        <f t="shared" si="4"/>
        <v>4190199.8911869223</v>
      </c>
      <c r="M14" s="50">
        <f t="shared" si="5"/>
        <v>2008088.682861845</v>
      </c>
      <c r="N14" s="51">
        <f t="shared" si="6"/>
        <v>2182111.2083250773</v>
      </c>
      <c r="O14" s="24"/>
      <c r="P14" s="49">
        <f t="shared" ref="P14:P77" si="20">IF(P13&lt;$Q$7,P13+1," ")</f>
        <v>3</v>
      </c>
      <c r="Q14" s="50">
        <f t="shared" si="7"/>
        <v>65983672.477724358</v>
      </c>
      <c r="R14" s="50">
        <f t="shared" si="8"/>
        <v>3303311.4662122098</v>
      </c>
      <c r="S14" s="50">
        <f t="shared" si="9"/>
        <v>1059866.6019695816</v>
      </c>
      <c r="T14" s="51">
        <f t="shared" si="10"/>
        <v>2243444.8642426282</v>
      </c>
      <c r="U14" s="25"/>
      <c r="V14" s="49">
        <f t="shared" ref="V14:V77" si="21">IF(V13&lt;$W$7,V13+1," ")</f>
        <v>3</v>
      </c>
      <c r="W14" s="50">
        <f t="shared" si="11"/>
        <v>66817610.984099507</v>
      </c>
      <c r="X14" s="50">
        <f t="shared" si="12"/>
        <v>2893312.2005410497</v>
      </c>
      <c r="Y14" s="50">
        <f t="shared" si="13"/>
        <v>621513.42708166642</v>
      </c>
      <c r="Z14" s="51">
        <f t="shared" si="14"/>
        <v>2271798.7734593833</v>
      </c>
      <c r="AA14" s="25"/>
      <c r="AB14" s="49">
        <f t="shared" ref="AB14:AB77" si="22">IF(AB13&lt;$AC$7,AB13+1," ")</f>
        <v>3</v>
      </c>
      <c r="AC14" s="50">
        <f t="shared" si="15"/>
        <v>67039591.729952522</v>
      </c>
      <c r="AD14" s="50">
        <f t="shared" si="16"/>
        <v>2671331.6620474793</v>
      </c>
      <c r="AE14" s="50">
        <f t="shared" si="17"/>
        <v>391985.54322909331</v>
      </c>
      <c r="AF14" s="51">
        <f t="shared" si="18"/>
        <v>2279346.118818386</v>
      </c>
    </row>
    <row r="15" spans="1:32" ht="15.75" customHeight="1">
      <c r="A15" s="11" t="s">
        <v>25</v>
      </c>
      <c r="B15" s="14" t="s">
        <v>26</v>
      </c>
      <c r="C15" s="13">
        <v>1</v>
      </c>
      <c r="D15" s="13">
        <v>0</v>
      </c>
      <c r="E15" s="11" t="s">
        <v>27</v>
      </c>
      <c r="F15" s="16" t="s">
        <v>18</v>
      </c>
      <c r="G15" s="16" t="s">
        <v>19</v>
      </c>
      <c r="J15" s="49">
        <f t="shared" si="19"/>
        <v>4</v>
      </c>
      <c r="K15" s="50">
        <f t="shared" si="3"/>
        <v>62171652.738463961</v>
      </c>
      <c r="L15" s="50">
        <f t="shared" si="4"/>
        <v>4190199.8911869223</v>
      </c>
      <c r="M15" s="50">
        <f t="shared" si="5"/>
        <v>2076363.6980791474</v>
      </c>
      <c r="N15" s="51">
        <f t="shared" si="6"/>
        <v>2113836.1931077749</v>
      </c>
      <c r="O15" s="24"/>
      <c r="P15" s="49">
        <f t="shared" si="20"/>
        <v>4</v>
      </c>
      <c r="Q15" s="50">
        <f t="shared" si="7"/>
        <v>64923805.875754774</v>
      </c>
      <c r="R15" s="50">
        <f t="shared" si="8"/>
        <v>3303311.4662122098</v>
      </c>
      <c r="S15" s="50">
        <f t="shared" si="9"/>
        <v>1095902.0664365473</v>
      </c>
      <c r="T15" s="51">
        <f t="shared" si="10"/>
        <v>2207409.3997756625</v>
      </c>
      <c r="U15" s="25"/>
      <c r="V15" s="49">
        <f t="shared" si="21"/>
        <v>4</v>
      </c>
      <c r="W15" s="50">
        <f t="shared" si="11"/>
        <v>66196097.55701784</v>
      </c>
      <c r="X15" s="50">
        <f t="shared" si="12"/>
        <v>2893312.2005410497</v>
      </c>
      <c r="Y15" s="50">
        <f t="shared" si="13"/>
        <v>642644.88360244315</v>
      </c>
      <c r="Z15" s="51">
        <f t="shared" si="14"/>
        <v>2250667.3169386066</v>
      </c>
      <c r="AA15" s="25"/>
      <c r="AB15" s="49">
        <f t="shared" si="22"/>
        <v>4</v>
      </c>
      <c r="AC15" s="50">
        <f t="shared" si="15"/>
        <v>66647606.186723426</v>
      </c>
      <c r="AD15" s="50">
        <f t="shared" si="16"/>
        <v>2671331.6620474793</v>
      </c>
      <c r="AE15" s="50">
        <f t="shared" si="17"/>
        <v>405313.0516988826</v>
      </c>
      <c r="AF15" s="51">
        <f t="shared" si="18"/>
        <v>2266018.6103485967</v>
      </c>
    </row>
    <row r="16" spans="1:32" ht="15.75" customHeight="1">
      <c r="A16" s="11" t="s">
        <v>28</v>
      </c>
      <c r="B16" s="13">
        <v>601700</v>
      </c>
      <c r="C16" s="13">
        <v>1</v>
      </c>
      <c r="D16" s="13">
        <f t="shared" ref="D16:D22" si="23">B16*C16</f>
        <v>601700</v>
      </c>
      <c r="E16" s="15"/>
      <c r="F16" s="16" t="s">
        <v>18</v>
      </c>
      <c r="G16" s="16" t="s">
        <v>19</v>
      </c>
      <c r="J16" s="49">
        <f t="shared" si="19"/>
        <v>5</v>
      </c>
      <c r="K16" s="50">
        <f t="shared" si="3"/>
        <v>60095289.040384814</v>
      </c>
      <c r="L16" s="50">
        <f t="shared" si="4"/>
        <v>4190199.8911869223</v>
      </c>
      <c r="M16" s="50">
        <f t="shared" si="5"/>
        <v>2146960.0638138382</v>
      </c>
      <c r="N16" s="51">
        <f t="shared" si="6"/>
        <v>2043239.8273730839</v>
      </c>
      <c r="O16" s="24"/>
      <c r="P16" s="49">
        <f t="shared" si="20"/>
        <v>5</v>
      </c>
      <c r="Q16" s="50">
        <f t="shared" si="7"/>
        <v>63827903.80931823</v>
      </c>
      <c r="R16" s="50">
        <f t="shared" si="8"/>
        <v>3303311.4662122098</v>
      </c>
      <c r="S16" s="50">
        <f t="shared" si="9"/>
        <v>1133162.7366953897</v>
      </c>
      <c r="T16" s="51">
        <f t="shared" si="10"/>
        <v>2170148.7295168201</v>
      </c>
      <c r="U16" s="25"/>
      <c r="V16" s="49">
        <f t="shared" si="21"/>
        <v>5</v>
      </c>
      <c r="W16" s="50">
        <f t="shared" si="11"/>
        <v>65553452.6734154</v>
      </c>
      <c r="X16" s="50">
        <f t="shared" si="12"/>
        <v>2893312.2005410497</v>
      </c>
      <c r="Y16" s="50">
        <f t="shared" si="13"/>
        <v>664494.80964492587</v>
      </c>
      <c r="Z16" s="51">
        <f t="shared" si="14"/>
        <v>2228817.3908961238</v>
      </c>
      <c r="AA16" s="25"/>
      <c r="AB16" s="49">
        <f t="shared" si="22"/>
        <v>5</v>
      </c>
      <c r="AC16" s="50">
        <f t="shared" si="15"/>
        <v>66242293.13502454</v>
      </c>
      <c r="AD16" s="50">
        <f t="shared" si="16"/>
        <v>2671331.6620474793</v>
      </c>
      <c r="AE16" s="50">
        <f t="shared" si="17"/>
        <v>419093.69545664499</v>
      </c>
      <c r="AF16" s="51">
        <f t="shared" si="18"/>
        <v>2252237.9665908343</v>
      </c>
    </row>
    <row r="17" spans="1:32" ht="15.75" customHeight="1">
      <c r="A17" s="11" t="s">
        <v>29</v>
      </c>
      <c r="B17" s="13">
        <v>179300</v>
      </c>
      <c r="C17" s="13">
        <v>1</v>
      </c>
      <c r="D17" s="13">
        <f t="shared" si="23"/>
        <v>179300</v>
      </c>
      <c r="E17" s="11" t="s">
        <v>30</v>
      </c>
      <c r="F17" s="16" t="s">
        <v>18</v>
      </c>
      <c r="G17" s="16" t="s">
        <v>19</v>
      </c>
      <c r="J17" s="49">
        <f t="shared" si="19"/>
        <v>6</v>
      </c>
      <c r="K17" s="50">
        <f t="shared" si="3"/>
        <v>57948328.976570979</v>
      </c>
      <c r="L17" s="50">
        <f t="shared" si="4"/>
        <v>4190199.8911869223</v>
      </c>
      <c r="M17" s="50">
        <f t="shared" si="5"/>
        <v>2219956.7059835088</v>
      </c>
      <c r="N17" s="51">
        <f t="shared" si="6"/>
        <v>1970243.1852034135</v>
      </c>
      <c r="O17" s="24"/>
      <c r="P17" s="49">
        <f t="shared" si="20"/>
        <v>6</v>
      </c>
      <c r="Q17" s="50">
        <f t="shared" si="7"/>
        <v>62694741.072622843</v>
      </c>
      <c r="R17" s="50">
        <f t="shared" si="8"/>
        <v>3303311.4662122098</v>
      </c>
      <c r="S17" s="50">
        <f t="shared" si="9"/>
        <v>1171690.2697430328</v>
      </c>
      <c r="T17" s="51">
        <f t="shared" si="10"/>
        <v>2131621.196469177</v>
      </c>
      <c r="U17" s="25"/>
      <c r="V17" s="49">
        <f t="shared" si="21"/>
        <v>6</v>
      </c>
      <c r="W17" s="50">
        <f t="shared" si="11"/>
        <v>64888957.863770477</v>
      </c>
      <c r="X17" s="50">
        <f t="shared" si="12"/>
        <v>2893312.2005410497</v>
      </c>
      <c r="Y17" s="50">
        <f t="shared" si="13"/>
        <v>687087.63317285338</v>
      </c>
      <c r="Z17" s="51">
        <f t="shared" si="14"/>
        <v>2206224.5673681963</v>
      </c>
      <c r="AA17" s="25"/>
      <c r="AB17" s="49">
        <f t="shared" si="22"/>
        <v>6</v>
      </c>
      <c r="AC17" s="50">
        <f t="shared" si="15"/>
        <v>65823199.439567894</v>
      </c>
      <c r="AD17" s="50">
        <f t="shared" si="16"/>
        <v>2671331.6620474793</v>
      </c>
      <c r="AE17" s="50">
        <f t="shared" si="17"/>
        <v>433342.8811021708</v>
      </c>
      <c r="AF17" s="51">
        <f t="shared" si="18"/>
        <v>2237988.7809453085</v>
      </c>
    </row>
    <row r="18" spans="1:32" ht="15.75" customHeight="1">
      <c r="A18" s="11" t="s">
        <v>31</v>
      </c>
      <c r="B18" s="13">
        <v>179300</v>
      </c>
      <c r="C18" s="13">
        <v>2</v>
      </c>
      <c r="D18" s="13">
        <f t="shared" si="23"/>
        <v>358600</v>
      </c>
      <c r="E18" s="11" t="s">
        <v>30</v>
      </c>
      <c r="F18" s="16" t="s">
        <v>18</v>
      </c>
      <c r="G18" s="16" t="s">
        <v>19</v>
      </c>
      <c r="J18" s="49">
        <f t="shared" si="19"/>
        <v>7</v>
      </c>
      <c r="K18" s="50">
        <f t="shared" si="3"/>
        <v>55728372.270587467</v>
      </c>
      <c r="L18" s="50">
        <f t="shared" si="4"/>
        <v>4190199.8911869223</v>
      </c>
      <c r="M18" s="50">
        <f t="shared" si="5"/>
        <v>2295435.2339869486</v>
      </c>
      <c r="N18" s="51">
        <f t="shared" si="6"/>
        <v>1894764.6571999739</v>
      </c>
      <c r="O18" s="24"/>
      <c r="P18" s="49">
        <f t="shared" si="20"/>
        <v>7</v>
      </c>
      <c r="Q18" s="50">
        <f t="shared" si="7"/>
        <v>61523050.80287981</v>
      </c>
      <c r="R18" s="50">
        <f t="shared" si="8"/>
        <v>3303311.4662122098</v>
      </c>
      <c r="S18" s="50">
        <f t="shared" si="9"/>
        <v>1211527.738914296</v>
      </c>
      <c r="T18" s="51">
        <f t="shared" si="10"/>
        <v>2091783.7272979137</v>
      </c>
      <c r="U18" s="25"/>
      <c r="V18" s="49">
        <f t="shared" si="21"/>
        <v>7</v>
      </c>
      <c r="W18" s="50">
        <f t="shared" si="11"/>
        <v>64201870.230597623</v>
      </c>
      <c r="X18" s="50">
        <f t="shared" si="12"/>
        <v>2893312.2005410497</v>
      </c>
      <c r="Y18" s="50">
        <f t="shared" si="13"/>
        <v>710448.61270073056</v>
      </c>
      <c r="Z18" s="51">
        <f t="shared" si="14"/>
        <v>2182863.5878403191</v>
      </c>
      <c r="AA18" s="25"/>
      <c r="AB18" s="49">
        <f t="shared" si="22"/>
        <v>7</v>
      </c>
      <c r="AC18" s="50">
        <f t="shared" si="15"/>
        <v>65389856.558465719</v>
      </c>
      <c r="AD18" s="50">
        <f t="shared" si="16"/>
        <v>2671331.6620474793</v>
      </c>
      <c r="AE18" s="50">
        <f t="shared" si="17"/>
        <v>448076.53905964456</v>
      </c>
      <c r="AF18" s="51">
        <f t="shared" si="18"/>
        <v>2223255.1229878347</v>
      </c>
    </row>
    <row r="19" spans="1:32" ht="15.75" customHeight="1">
      <c r="A19" s="11" t="s">
        <v>32</v>
      </c>
      <c r="B19" s="13">
        <v>179300</v>
      </c>
      <c r="C19" s="13">
        <v>2</v>
      </c>
      <c r="D19" s="13">
        <f t="shared" si="23"/>
        <v>358600</v>
      </c>
      <c r="E19" s="11" t="s">
        <v>33</v>
      </c>
      <c r="F19" s="16" t="s">
        <v>18</v>
      </c>
      <c r="G19" s="16" t="s">
        <v>19</v>
      </c>
      <c r="J19" s="49">
        <f t="shared" si="19"/>
        <v>8</v>
      </c>
      <c r="K19" s="50">
        <f t="shared" si="3"/>
        <v>53432937.036600515</v>
      </c>
      <c r="L19" s="50">
        <f t="shared" si="4"/>
        <v>4190199.8911869223</v>
      </c>
      <c r="M19" s="50">
        <f t="shared" si="5"/>
        <v>2373480.0319425045</v>
      </c>
      <c r="N19" s="51">
        <f t="shared" si="6"/>
        <v>1816719.8592444176</v>
      </c>
      <c r="O19" s="24"/>
      <c r="P19" s="49">
        <f t="shared" si="20"/>
        <v>8</v>
      </c>
      <c r="Q19" s="50">
        <f t="shared" si="7"/>
        <v>60311523.063965514</v>
      </c>
      <c r="R19" s="50">
        <f t="shared" si="8"/>
        <v>3303311.4662122098</v>
      </c>
      <c r="S19" s="50">
        <f t="shared" si="9"/>
        <v>1252719.6820373822</v>
      </c>
      <c r="T19" s="51">
        <f t="shared" si="10"/>
        <v>2050591.7841748276</v>
      </c>
      <c r="U19" s="25"/>
      <c r="V19" s="49">
        <f t="shared" si="21"/>
        <v>8</v>
      </c>
      <c r="W19" s="50">
        <f t="shared" si="11"/>
        <v>63491421.617896892</v>
      </c>
      <c r="X19" s="50">
        <f t="shared" si="12"/>
        <v>2893312.2005410497</v>
      </c>
      <c r="Y19" s="50">
        <f t="shared" si="13"/>
        <v>734603.86553255515</v>
      </c>
      <c r="Z19" s="51">
        <f t="shared" si="14"/>
        <v>2158708.3350084946</v>
      </c>
      <c r="AA19" s="25"/>
      <c r="AB19" s="49">
        <f t="shared" si="22"/>
        <v>8</v>
      </c>
      <c r="AC19" s="50">
        <f t="shared" si="15"/>
        <v>64941780.019406073</v>
      </c>
      <c r="AD19" s="50">
        <f t="shared" si="16"/>
        <v>2671331.6620474793</v>
      </c>
      <c r="AE19" s="50">
        <f t="shared" si="17"/>
        <v>463311.14138767263</v>
      </c>
      <c r="AF19" s="51">
        <f t="shared" si="18"/>
        <v>2208020.5206598067</v>
      </c>
    </row>
    <row r="20" spans="1:32" ht="15.75" customHeight="1">
      <c r="A20" s="11" t="s">
        <v>34</v>
      </c>
      <c r="B20" s="13">
        <v>179300</v>
      </c>
      <c r="C20" s="13">
        <v>2</v>
      </c>
      <c r="D20" s="13">
        <f t="shared" si="23"/>
        <v>358600</v>
      </c>
      <c r="E20" s="11" t="s">
        <v>33</v>
      </c>
      <c r="F20" s="16" t="s">
        <v>18</v>
      </c>
      <c r="G20" s="16" t="s">
        <v>19</v>
      </c>
      <c r="J20" s="49">
        <f t="shared" si="19"/>
        <v>9</v>
      </c>
      <c r="K20" s="50">
        <f t="shared" si="3"/>
        <v>51059457.004658014</v>
      </c>
      <c r="L20" s="50">
        <f t="shared" si="4"/>
        <v>4190199.8911869223</v>
      </c>
      <c r="M20" s="50">
        <f t="shared" si="5"/>
        <v>2454178.3530285498</v>
      </c>
      <c r="N20" s="51">
        <f t="shared" si="6"/>
        <v>1736021.5381583725</v>
      </c>
      <c r="O20" s="24"/>
      <c r="P20" s="49">
        <f t="shared" si="20"/>
        <v>9</v>
      </c>
      <c r="Q20" s="50">
        <f t="shared" si="7"/>
        <v>59058803.381928131</v>
      </c>
      <c r="R20" s="50">
        <f t="shared" si="8"/>
        <v>3303311.4662122098</v>
      </c>
      <c r="S20" s="50">
        <f t="shared" si="9"/>
        <v>1295312.1512266533</v>
      </c>
      <c r="T20" s="51">
        <f t="shared" si="10"/>
        <v>2007999.3149855565</v>
      </c>
      <c r="U20" s="25"/>
      <c r="V20" s="49">
        <f t="shared" si="21"/>
        <v>9</v>
      </c>
      <c r="W20" s="50">
        <f t="shared" si="11"/>
        <v>62756817.752364337</v>
      </c>
      <c r="X20" s="50">
        <f t="shared" si="12"/>
        <v>2893312.2005410497</v>
      </c>
      <c r="Y20" s="50">
        <f t="shared" si="13"/>
        <v>759580.39696066221</v>
      </c>
      <c r="Z20" s="51">
        <f t="shared" si="14"/>
        <v>2133731.8035803875</v>
      </c>
      <c r="AA20" s="25"/>
      <c r="AB20" s="49">
        <f t="shared" si="22"/>
        <v>9</v>
      </c>
      <c r="AC20" s="50">
        <f t="shared" si="15"/>
        <v>64478468.878018402</v>
      </c>
      <c r="AD20" s="50">
        <f t="shared" si="16"/>
        <v>2671331.6620474793</v>
      </c>
      <c r="AE20" s="50">
        <f t="shared" si="17"/>
        <v>479063.72019485338</v>
      </c>
      <c r="AF20" s="51">
        <f t="shared" si="18"/>
        <v>2192267.9418526259</v>
      </c>
    </row>
    <row r="21" spans="1:32" ht="15.75" customHeight="1">
      <c r="A21" s="11" t="s">
        <v>35</v>
      </c>
      <c r="B21" s="13">
        <v>179300</v>
      </c>
      <c r="C21" s="13">
        <v>1</v>
      </c>
      <c r="D21" s="13">
        <f t="shared" si="23"/>
        <v>179300</v>
      </c>
      <c r="E21" s="15"/>
      <c r="F21" s="16" t="s">
        <v>18</v>
      </c>
      <c r="G21" s="16" t="s">
        <v>19</v>
      </c>
      <c r="J21" s="49">
        <f t="shared" si="19"/>
        <v>10</v>
      </c>
      <c r="K21" s="50">
        <f t="shared" si="3"/>
        <v>48605278.651629463</v>
      </c>
      <c r="L21" s="50">
        <f t="shared" si="4"/>
        <v>4190199.8911869223</v>
      </c>
      <c r="M21" s="50">
        <f t="shared" si="5"/>
        <v>2537620.4170315205</v>
      </c>
      <c r="N21" s="51">
        <f t="shared" si="6"/>
        <v>1652579.4741554018</v>
      </c>
      <c r="O21" s="24"/>
      <c r="P21" s="49">
        <f t="shared" si="20"/>
        <v>10</v>
      </c>
      <c r="Q21" s="50">
        <f t="shared" si="7"/>
        <v>57763491.230701476</v>
      </c>
      <c r="R21" s="50">
        <f t="shared" si="8"/>
        <v>3303311.4662122098</v>
      </c>
      <c r="S21" s="50">
        <f t="shared" si="9"/>
        <v>1339352.7643683595</v>
      </c>
      <c r="T21" s="51">
        <f t="shared" si="10"/>
        <v>1963958.7018438503</v>
      </c>
      <c r="U21" s="25"/>
      <c r="V21" s="49">
        <f t="shared" si="21"/>
        <v>10</v>
      </c>
      <c r="W21" s="50">
        <f t="shared" si="11"/>
        <v>61997237.355403677</v>
      </c>
      <c r="X21" s="50">
        <f t="shared" si="12"/>
        <v>2893312.2005410497</v>
      </c>
      <c r="Y21" s="50">
        <f t="shared" si="13"/>
        <v>785406.13045732444</v>
      </c>
      <c r="Z21" s="51">
        <f t="shared" si="14"/>
        <v>2107906.0700837253</v>
      </c>
      <c r="AA21" s="25"/>
      <c r="AB21" s="49">
        <f t="shared" si="22"/>
        <v>10</v>
      </c>
      <c r="AC21" s="50">
        <f t="shared" si="15"/>
        <v>63999405.157823548</v>
      </c>
      <c r="AD21" s="50">
        <f t="shared" si="16"/>
        <v>2671331.6620474793</v>
      </c>
      <c r="AE21" s="50">
        <f t="shared" si="17"/>
        <v>495351.88668147847</v>
      </c>
      <c r="AF21" s="51">
        <f t="shared" si="18"/>
        <v>2175979.7753660008</v>
      </c>
    </row>
    <row r="22" spans="1:32" ht="15.75" customHeight="1">
      <c r="A22" s="11" t="s">
        <v>36</v>
      </c>
      <c r="B22" s="13">
        <v>700000</v>
      </c>
      <c r="C22" s="13">
        <v>1</v>
      </c>
      <c r="D22" s="13">
        <f t="shared" si="23"/>
        <v>700000</v>
      </c>
      <c r="E22" s="11" t="s">
        <v>30</v>
      </c>
      <c r="F22" s="16" t="s">
        <v>18</v>
      </c>
      <c r="G22" s="16" t="s">
        <v>19</v>
      </c>
      <c r="J22" s="49">
        <f t="shared" si="19"/>
        <v>11</v>
      </c>
      <c r="K22" s="50">
        <f t="shared" si="3"/>
        <v>46067658.234597944</v>
      </c>
      <c r="L22" s="50">
        <f t="shared" si="4"/>
        <v>4190199.8911869223</v>
      </c>
      <c r="M22" s="50">
        <f t="shared" si="5"/>
        <v>2623899.5112105925</v>
      </c>
      <c r="N22" s="51">
        <f t="shared" si="6"/>
        <v>1566300.3799763301</v>
      </c>
      <c r="O22" s="24"/>
      <c r="P22" s="49">
        <f t="shared" si="20"/>
        <v>11</v>
      </c>
      <c r="Q22" s="50">
        <f t="shared" si="7"/>
        <v>56424138.466333114</v>
      </c>
      <c r="R22" s="50">
        <f t="shared" si="8"/>
        <v>3303311.4662122098</v>
      </c>
      <c r="S22" s="50">
        <f t="shared" si="9"/>
        <v>1384890.7583568839</v>
      </c>
      <c r="T22" s="51">
        <f t="shared" si="10"/>
        <v>1918420.7078553259</v>
      </c>
      <c r="U22" s="52"/>
      <c r="V22" s="49">
        <f t="shared" si="21"/>
        <v>11</v>
      </c>
      <c r="W22" s="50">
        <f t="shared" si="11"/>
        <v>61211831.22494635</v>
      </c>
      <c r="X22" s="50">
        <f t="shared" si="12"/>
        <v>2893312.2005410497</v>
      </c>
      <c r="Y22" s="50">
        <f t="shared" si="13"/>
        <v>812109.9388928737</v>
      </c>
      <c r="Z22" s="51">
        <f t="shared" si="14"/>
        <v>2081202.261648176</v>
      </c>
      <c r="AA22" s="52"/>
      <c r="AB22" s="49">
        <f t="shared" si="22"/>
        <v>11</v>
      </c>
      <c r="AC22" s="50">
        <f t="shared" si="15"/>
        <v>63504053.271142066</v>
      </c>
      <c r="AD22" s="50">
        <f t="shared" si="16"/>
        <v>2671331.6620474793</v>
      </c>
      <c r="AE22" s="50">
        <f t="shared" si="17"/>
        <v>512193.85082864901</v>
      </c>
      <c r="AF22" s="51">
        <f t="shared" si="18"/>
        <v>2159137.8112188303</v>
      </c>
    </row>
    <row r="23" spans="1:32" ht="15.75" customHeight="1">
      <c r="A23" s="11" t="s">
        <v>37</v>
      </c>
      <c r="B23" s="15"/>
      <c r="C23" s="13"/>
      <c r="D23" s="13"/>
      <c r="E23" s="11" t="s">
        <v>38</v>
      </c>
      <c r="F23" s="16" t="s">
        <v>39</v>
      </c>
      <c r="G23" s="16" t="s">
        <v>40</v>
      </c>
      <c r="J23" s="49">
        <f t="shared" si="19"/>
        <v>12</v>
      </c>
      <c r="K23" s="50">
        <f t="shared" si="3"/>
        <v>43443758.723387353</v>
      </c>
      <c r="L23" s="50">
        <f t="shared" si="4"/>
        <v>4190199.8911869223</v>
      </c>
      <c r="M23" s="50">
        <f t="shared" si="5"/>
        <v>2713112.0945917522</v>
      </c>
      <c r="N23" s="51">
        <f t="shared" si="6"/>
        <v>1477087.7965951702</v>
      </c>
      <c r="O23" s="24"/>
      <c r="P23" s="49">
        <f t="shared" si="20"/>
        <v>12</v>
      </c>
      <c r="Q23" s="50">
        <f t="shared" si="7"/>
        <v>55039247.707976229</v>
      </c>
      <c r="R23" s="50">
        <f t="shared" si="8"/>
        <v>3303311.4662122098</v>
      </c>
      <c r="S23" s="50">
        <f t="shared" si="9"/>
        <v>1431977.0441410178</v>
      </c>
      <c r="T23" s="51">
        <f t="shared" si="10"/>
        <v>1871334.4220711919</v>
      </c>
      <c r="U23" s="25"/>
      <c r="V23" s="49">
        <f t="shared" si="21"/>
        <v>12</v>
      </c>
      <c r="W23" s="50">
        <f t="shared" si="11"/>
        <v>60399721.286053479</v>
      </c>
      <c r="X23" s="50">
        <f t="shared" si="12"/>
        <v>2893312.2005410497</v>
      </c>
      <c r="Y23" s="50">
        <f t="shared" si="13"/>
        <v>839721.67681523133</v>
      </c>
      <c r="Z23" s="51">
        <f t="shared" si="14"/>
        <v>2053590.5237258184</v>
      </c>
      <c r="AA23" s="25"/>
      <c r="AB23" s="49">
        <f t="shared" si="22"/>
        <v>12</v>
      </c>
      <c r="AC23" s="50">
        <f t="shared" si="15"/>
        <v>62991859.420313418</v>
      </c>
      <c r="AD23" s="50">
        <f t="shared" si="16"/>
        <v>2671331.6620474793</v>
      </c>
      <c r="AE23" s="50">
        <f t="shared" si="17"/>
        <v>529608.4417568231</v>
      </c>
      <c r="AF23" s="51">
        <f t="shared" si="18"/>
        <v>2141723.2202906562</v>
      </c>
    </row>
    <row r="24" spans="1:32" ht="15.75" customHeight="1">
      <c r="A24" s="11" t="s">
        <v>41</v>
      </c>
      <c r="B24" s="12">
        <v>0.03</v>
      </c>
      <c r="C24" s="13">
        <v>1</v>
      </c>
      <c r="D24" s="13">
        <f>B24*B8*C24</f>
        <v>3540000</v>
      </c>
      <c r="E24" s="11" t="s">
        <v>42</v>
      </c>
      <c r="F24" s="16" t="s">
        <v>18</v>
      </c>
      <c r="G24" s="16" t="s">
        <v>19</v>
      </c>
      <c r="J24" s="49">
        <f t="shared" si="19"/>
        <v>13</v>
      </c>
      <c r="K24" s="50">
        <f t="shared" si="3"/>
        <v>40730646.628795601</v>
      </c>
      <c r="L24" s="50">
        <f t="shared" si="4"/>
        <v>4190199.8911869223</v>
      </c>
      <c r="M24" s="50">
        <f t="shared" si="5"/>
        <v>2805357.9058078718</v>
      </c>
      <c r="N24" s="51">
        <f t="shared" si="6"/>
        <v>1384841.9853790505</v>
      </c>
      <c r="O24" s="24"/>
      <c r="P24" s="49">
        <f t="shared" si="20"/>
        <v>13</v>
      </c>
      <c r="Q24" s="50">
        <f t="shared" si="7"/>
        <v>53607270.663835213</v>
      </c>
      <c r="R24" s="50">
        <f t="shared" si="8"/>
        <v>3303311.4662122098</v>
      </c>
      <c r="S24" s="50">
        <f t="shared" si="9"/>
        <v>1480664.2636418124</v>
      </c>
      <c r="T24" s="51">
        <f t="shared" si="10"/>
        <v>1822647.2025703974</v>
      </c>
      <c r="U24" s="53"/>
      <c r="V24" s="49">
        <f t="shared" si="21"/>
        <v>13</v>
      </c>
      <c r="W24" s="50">
        <f t="shared" si="11"/>
        <v>59559999.609238245</v>
      </c>
      <c r="X24" s="50">
        <f t="shared" si="12"/>
        <v>2893312.2005410497</v>
      </c>
      <c r="Y24" s="50">
        <f t="shared" si="13"/>
        <v>868272.21382694924</v>
      </c>
      <c r="Z24" s="51">
        <f t="shared" si="14"/>
        <v>2025039.9867141005</v>
      </c>
      <c r="AA24" s="53"/>
      <c r="AB24" s="49">
        <f t="shared" si="22"/>
        <v>13</v>
      </c>
      <c r="AC24" s="50">
        <f t="shared" si="15"/>
        <v>62462250.978556596</v>
      </c>
      <c r="AD24" s="50">
        <f t="shared" si="16"/>
        <v>2671331.6620474793</v>
      </c>
      <c r="AE24" s="50">
        <f t="shared" si="17"/>
        <v>547615.12877655495</v>
      </c>
      <c r="AF24" s="51">
        <f t="shared" si="18"/>
        <v>2123716.5332709244</v>
      </c>
    </row>
    <row r="25" spans="1:32" ht="15.75" customHeight="1">
      <c r="A25" s="11" t="s">
        <v>43</v>
      </c>
      <c r="B25" s="12">
        <v>0.03</v>
      </c>
      <c r="C25" s="13">
        <v>1</v>
      </c>
      <c r="D25" s="13">
        <f>B25*B3*C25</f>
        <v>2040000</v>
      </c>
      <c r="E25" s="11" t="s">
        <v>44</v>
      </c>
      <c r="F25" s="16" t="s">
        <v>18</v>
      </c>
      <c r="G25" s="16" t="s">
        <v>19</v>
      </c>
      <c r="J25" s="49">
        <f t="shared" si="19"/>
        <v>14</v>
      </c>
      <c r="K25" s="50">
        <f t="shared" si="3"/>
        <v>37925288.722987726</v>
      </c>
      <c r="L25" s="50">
        <f t="shared" si="4"/>
        <v>4190199.8911869223</v>
      </c>
      <c r="M25" s="50">
        <f t="shared" si="5"/>
        <v>2900740.0746053392</v>
      </c>
      <c r="N25" s="51">
        <f t="shared" si="6"/>
        <v>1289459.8165815829</v>
      </c>
      <c r="O25" s="24"/>
      <c r="P25" s="49">
        <f t="shared" si="20"/>
        <v>14</v>
      </c>
      <c r="Q25" s="50">
        <f t="shared" si="7"/>
        <v>52126606.400193401</v>
      </c>
      <c r="R25" s="50">
        <f t="shared" si="8"/>
        <v>3303311.4662122098</v>
      </c>
      <c r="S25" s="50">
        <f t="shared" si="9"/>
        <v>1531006.8486056339</v>
      </c>
      <c r="T25" s="51">
        <f t="shared" si="10"/>
        <v>1772304.6176065758</v>
      </c>
      <c r="U25" s="53"/>
      <c r="V25" s="49">
        <f t="shared" si="21"/>
        <v>14</v>
      </c>
      <c r="W25" s="50">
        <f t="shared" si="11"/>
        <v>58691727.395411298</v>
      </c>
      <c r="X25" s="50">
        <f t="shared" si="12"/>
        <v>2893312.2005410497</v>
      </c>
      <c r="Y25" s="50">
        <f t="shared" si="13"/>
        <v>897793.46909706551</v>
      </c>
      <c r="Z25" s="51">
        <f t="shared" si="14"/>
        <v>1995518.7314439842</v>
      </c>
      <c r="AA25" s="53"/>
      <c r="AB25" s="49">
        <f t="shared" si="22"/>
        <v>14</v>
      </c>
      <c r="AC25" s="50">
        <f t="shared" si="15"/>
        <v>61914635.849780038</v>
      </c>
      <c r="AD25" s="50">
        <f t="shared" si="16"/>
        <v>2671331.6620474793</v>
      </c>
      <c r="AE25" s="50">
        <f t="shared" si="17"/>
        <v>566234.0431549577</v>
      </c>
      <c r="AF25" s="51">
        <f t="shared" si="18"/>
        <v>2105097.6188925216</v>
      </c>
    </row>
    <row r="26" spans="1:32" ht="15.75" customHeight="1">
      <c r="A26" s="19" t="s">
        <v>45</v>
      </c>
      <c r="B26" s="20"/>
      <c r="C26" s="20"/>
      <c r="D26" s="21">
        <f>SUM(D12:D25)</f>
        <v>9722600</v>
      </c>
      <c r="J26" s="49">
        <f t="shared" si="19"/>
        <v>15</v>
      </c>
      <c r="K26" s="50">
        <f t="shared" si="3"/>
        <v>35024548.648382388</v>
      </c>
      <c r="L26" s="50">
        <f t="shared" si="4"/>
        <v>4190199.8911869223</v>
      </c>
      <c r="M26" s="50">
        <f t="shared" si="5"/>
        <v>2999365.2371419212</v>
      </c>
      <c r="N26" s="51">
        <f t="shared" si="6"/>
        <v>1190834.6540450014</v>
      </c>
      <c r="O26" s="24"/>
      <c r="P26" s="49">
        <f t="shared" si="20"/>
        <v>15</v>
      </c>
      <c r="Q26" s="50">
        <f t="shared" si="7"/>
        <v>50595599.551587768</v>
      </c>
      <c r="R26" s="50">
        <f t="shared" si="8"/>
        <v>3303311.4662122098</v>
      </c>
      <c r="S26" s="50">
        <f t="shared" si="9"/>
        <v>1583061.0814582256</v>
      </c>
      <c r="T26" s="51">
        <f t="shared" si="10"/>
        <v>1720250.3847539842</v>
      </c>
      <c r="U26" s="53"/>
      <c r="V26" s="49">
        <f t="shared" si="21"/>
        <v>15</v>
      </c>
      <c r="W26" s="50">
        <f t="shared" si="11"/>
        <v>57793933.926314235</v>
      </c>
      <c r="X26" s="50">
        <f t="shared" si="12"/>
        <v>2893312.2005410497</v>
      </c>
      <c r="Y26" s="50">
        <f t="shared" si="13"/>
        <v>928318.44704636559</v>
      </c>
      <c r="Z26" s="51">
        <f t="shared" si="14"/>
        <v>1964993.7534946841</v>
      </c>
      <c r="AA26" s="53"/>
      <c r="AB26" s="49">
        <f t="shared" si="22"/>
        <v>15</v>
      </c>
      <c r="AC26" s="50">
        <f t="shared" si="15"/>
        <v>61348401.806625083</v>
      </c>
      <c r="AD26" s="50">
        <f t="shared" si="16"/>
        <v>2671331.6620474793</v>
      </c>
      <c r="AE26" s="50">
        <f t="shared" si="17"/>
        <v>585486.00062222639</v>
      </c>
      <c r="AF26" s="51">
        <f t="shared" si="18"/>
        <v>2085845.6614252529</v>
      </c>
    </row>
    <row r="27" spans="1:32" ht="15.75" customHeight="1">
      <c r="J27" s="49">
        <f t="shared" si="19"/>
        <v>16</v>
      </c>
      <c r="K27" s="50">
        <f t="shared" si="3"/>
        <v>32025183.411240466</v>
      </c>
      <c r="L27" s="50">
        <f t="shared" si="4"/>
        <v>4190199.8911869223</v>
      </c>
      <c r="M27" s="50">
        <f t="shared" si="5"/>
        <v>3101343.6552047464</v>
      </c>
      <c r="N27" s="51">
        <f t="shared" si="6"/>
        <v>1088856.2359821759</v>
      </c>
      <c r="O27" s="24"/>
      <c r="P27" s="49">
        <f t="shared" si="20"/>
        <v>16</v>
      </c>
      <c r="Q27" s="50">
        <f t="shared" si="7"/>
        <v>49012538.470129542</v>
      </c>
      <c r="R27" s="50">
        <f t="shared" si="8"/>
        <v>3303311.4662122098</v>
      </c>
      <c r="S27" s="50">
        <f t="shared" si="9"/>
        <v>1636885.1582278053</v>
      </c>
      <c r="T27" s="51">
        <f t="shared" si="10"/>
        <v>1666426.3079844045</v>
      </c>
      <c r="U27" s="25"/>
      <c r="V27" s="49">
        <f t="shared" si="21"/>
        <v>16</v>
      </c>
      <c r="W27" s="50">
        <f t="shared" si="11"/>
        <v>56865615.479267865</v>
      </c>
      <c r="X27" s="50">
        <f t="shared" si="12"/>
        <v>2893312.2005410497</v>
      </c>
      <c r="Y27" s="50">
        <f t="shared" si="13"/>
        <v>959881.27424594224</v>
      </c>
      <c r="Z27" s="51">
        <f t="shared" si="14"/>
        <v>1933430.9262951075</v>
      </c>
      <c r="AA27" s="25"/>
      <c r="AB27" s="49">
        <f t="shared" si="22"/>
        <v>16</v>
      </c>
      <c r="AC27" s="50">
        <f t="shared" si="15"/>
        <v>60762915.806002855</v>
      </c>
      <c r="AD27" s="50">
        <f t="shared" si="16"/>
        <v>2671331.6620474793</v>
      </c>
      <c r="AE27" s="50">
        <f t="shared" si="17"/>
        <v>605392.52464338206</v>
      </c>
      <c r="AF27" s="51">
        <f t="shared" si="18"/>
        <v>2065939.1374040972</v>
      </c>
    </row>
    <row r="28" spans="1:32" ht="15.75" customHeight="1">
      <c r="A28" s="22" t="s">
        <v>48</v>
      </c>
      <c r="B28" s="23">
        <f>B3-D26</f>
        <v>58277400</v>
      </c>
      <c r="J28" s="49">
        <f t="shared" si="19"/>
        <v>17</v>
      </c>
      <c r="K28" s="50">
        <f t="shared" si="3"/>
        <v>28923839.756035719</v>
      </c>
      <c r="L28" s="50">
        <f t="shared" si="4"/>
        <v>4190199.8911869223</v>
      </c>
      <c r="M28" s="50">
        <f t="shared" si="5"/>
        <v>3206789.3394817077</v>
      </c>
      <c r="N28" s="51">
        <f t="shared" si="6"/>
        <v>983410.55170521454</v>
      </c>
      <c r="O28" s="24"/>
      <c r="P28" s="49">
        <f t="shared" si="20"/>
        <v>17</v>
      </c>
      <c r="Q28" s="50">
        <f t="shared" si="7"/>
        <v>47375653.311901733</v>
      </c>
      <c r="R28" s="50">
        <f t="shared" si="8"/>
        <v>3303311.4662122098</v>
      </c>
      <c r="S28" s="50">
        <f t="shared" si="9"/>
        <v>1692539.2536075506</v>
      </c>
      <c r="T28" s="51">
        <f t="shared" si="10"/>
        <v>1610772.2126046591</v>
      </c>
      <c r="U28" s="25"/>
      <c r="V28" s="49">
        <f t="shared" si="21"/>
        <v>17</v>
      </c>
      <c r="W28" s="50">
        <f t="shared" si="11"/>
        <v>55905734.205021925</v>
      </c>
      <c r="X28" s="50">
        <f t="shared" si="12"/>
        <v>2893312.2005410497</v>
      </c>
      <c r="Y28" s="50">
        <f t="shared" si="13"/>
        <v>992517.23757030419</v>
      </c>
      <c r="Z28" s="51">
        <f t="shared" si="14"/>
        <v>1900794.9629707455</v>
      </c>
      <c r="AA28" s="25"/>
      <c r="AB28" s="49">
        <f t="shared" si="22"/>
        <v>17</v>
      </c>
      <c r="AC28" s="50">
        <f t="shared" si="15"/>
        <v>60157523.281359471</v>
      </c>
      <c r="AD28" s="50">
        <f t="shared" si="16"/>
        <v>2671331.6620474793</v>
      </c>
      <c r="AE28" s="50">
        <f t="shared" si="17"/>
        <v>625975.87048125709</v>
      </c>
      <c r="AF28" s="51">
        <f t="shared" si="18"/>
        <v>2045355.7915662222</v>
      </c>
    </row>
    <row r="29" spans="1:32" ht="15.75" customHeight="1">
      <c r="J29" s="49">
        <f t="shared" si="19"/>
        <v>18</v>
      </c>
      <c r="K29" s="50">
        <f t="shared" si="3"/>
        <v>25717050.416554011</v>
      </c>
      <c r="L29" s="50">
        <f t="shared" si="4"/>
        <v>4190199.8911869223</v>
      </c>
      <c r="M29" s="50">
        <f t="shared" si="5"/>
        <v>3315820.177024086</v>
      </c>
      <c r="N29" s="51">
        <f t="shared" si="6"/>
        <v>874379.71416283643</v>
      </c>
      <c r="O29" s="24"/>
      <c r="P29" s="49">
        <f t="shared" si="20"/>
        <v>18</v>
      </c>
      <c r="Q29" s="50">
        <f t="shared" si="7"/>
        <v>45683114.058294185</v>
      </c>
      <c r="R29" s="50">
        <f t="shared" si="8"/>
        <v>3303311.4662122098</v>
      </c>
      <c r="S29" s="50">
        <f t="shared" si="9"/>
        <v>1750085.5882302073</v>
      </c>
      <c r="T29" s="51">
        <f t="shared" si="10"/>
        <v>1553225.8779820025</v>
      </c>
      <c r="U29" s="25"/>
      <c r="V29" s="49">
        <f t="shared" si="21"/>
        <v>18</v>
      </c>
      <c r="W29" s="50">
        <f t="shared" si="11"/>
        <v>54913216.967451625</v>
      </c>
      <c r="X29" s="50">
        <f t="shared" si="12"/>
        <v>2893312.2005410497</v>
      </c>
      <c r="Y29" s="50">
        <f t="shared" si="13"/>
        <v>1026262.8236476944</v>
      </c>
      <c r="Z29" s="51">
        <f t="shared" si="14"/>
        <v>1867049.3768933553</v>
      </c>
      <c r="AA29" s="25"/>
      <c r="AB29" s="49">
        <f t="shared" si="22"/>
        <v>18</v>
      </c>
      <c r="AC29" s="50">
        <f t="shared" si="15"/>
        <v>59531547.410878211</v>
      </c>
      <c r="AD29" s="50">
        <f t="shared" si="16"/>
        <v>2671331.6620474793</v>
      </c>
      <c r="AE29" s="50">
        <f t="shared" si="17"/>
        <v>647259.05007761996</v>
      </c>
      <c r="AF29" s="51">
        <f t="shared" si="18"/>
        <v>2024072.6119698593</v>
      </c>
    </row>
    <row r="30" spans="1:32" ht="15.75" customHeight="1">
      <c r="J30" s="49">
        <f t="shared" si="19"/>
        <v>19</v>
      </c>
      <c r="K30" s="50">
        <f t="shared" si="3"/>
        <v>22401230.239529926</v>
      </c>
      <c r="L30" s="50">
        <f t="shared" si="4"/>
        <v>4190199.8911869223</v>
      </c>
      <c r="M30" s="50">
        <f t="shared" si="5"/>
        <v>3428558.0630429047</v>
      </c>
      <c r="N30" s="51">
        <f t="shared" si="6"/>
        <v>761641.82814401761</v>
      </c>
      <c r="O30" s="24"/>
      <c r="P30" s="49">
        <f t="shared" si="20"/>
        <v>19</v>
      </c>
      <c r="Q30" s="50">
        <f t="shared" si="7"/>
        <v>43933028.470063977</v>
      </c>
      <c r="R30" s="50">
        <f t="shared" si="8"/>
        <v>3303311.4662122098</v>
      </c>
      <c r="S30" s="50">
        <f t="shared" si="9"/>
        <v>1809588.4982300345</v>
      </c>
      <c r="T30" s="51">
        <f t="shared" si="10"/>
        <v>1493722.9679821753</v>
      </c>
      <c r="U30" s="25"/>
      <c r="V30" s="49">
        <f t="shared" si="21"/>
        <v>19</v>
      </c>
      <c r="W30" s="50">
        <f t="shared" si="11"/>
        <v>53886954.143803932</v>
      </c>
      <c r="X30" s="50">
        <f t="shared" si="12"/>
        <v>2893312.2005410497</v>
      </c>
      <c r="Y30" s="50">
        <f t="shared" si="13"/>
        <v>1061155.7596517159</v>
      </c>
      <c r="Z30" s="51">
        <f t="shared" si="14"/>
        <v>1832156.4408893338</v>
      </c>
      <c r="AA30" s="25"/>
      <c r="AB30" s="49">
        <f t="shared" si="22"/>
        <v>19</v>
      </c>
      <c r="AC30" s="50">
        <f t="shared" si="15"/>
        <v>58884288.360800594</v>
      </c>
      <c r="AD30" s="50">
        <f t="shared" si="16"/>
        <v>2671331.6620474793</v>
      </c>
      <c r="AE30" s="50">
        <f t="shared" si="17"/>
        <v>669265.85778025887</v>
      </c>
      <c r="AF30" s="51">
        <f t="shared" si="18"/>
        <v>2002065.8042672204</v>
      </c>
    </row>
    <row r="31" spans="1:32" ht="15.75" customHeight="1">
      <c r="J31" s="49">
        <f t="shared" si="19"/>
        <v>20</v>
      </c>
      <c r="K31" s="50">
        <f t="shared" si="3"/>
        <v>18972672.176487021</v>
      </c>
      <c r="L31" s="50">
        <f t="shared" si="4"/>
        <v>4190199.8911869223</v>
      </c>
      <c r="M31" s="50">
        <f t="shared" si="5"/>
        <v>3545129.0371863637</v>
      </c>
      <c r="N31" s="51">
        <f t="shared" si="6"/>
        <v>645070.85400055873</v>
      </c>
      <c r="O31" s="24"/>
      <c r="P31" s="49">
        <f t="shared" si="20"/>
        <v>20</v>
      </c>
      <c r="Q31" s="50">
        <f t="shared" si="7"/>
        <v>42123439.971833944</v>
      </c>
      <c r="R31" s="50">
        <f t="shared" si="8"/>
        <v>3303311.4662122098</v>
      </c>
      <c r="S31" s="50">
        <f t="shared" si="9"/>
        <v>1871114.5071698555</v>
      </c>
      <c r="T31" s="51">
        <f t="shared" si="10"/>
        <v>1432196.9590423543</v>
      </c>
      <c r="U31" s="25"/>
      <c r="V31" s="49">
        <f t="shared" si="21"/>
        <v>20</v>
      </c>
      <c r="W31" s="50">
        <f t="shared" si="11"/>
        <v>52825798.384152219</v>
      </c>
      <c r="X31" s="50">
        <f t="shared" si="12"/>
        <v>2893312.2005410497</v>
      </c>
      <c r="Y31" s="50">
        <f t="shared" si="13"/>
        <v>1097235.0554798741</v>
      </c>
      <c r="Z31" s="51">
        <f t="shared" si="14"/>
        <v>1796077.1450611756</v>
      </c>
      <c r="AA31" s="25"/>
      <c r="AB31" s="49">
        <f t="shared" si="22"/>
        <v>20</v>
      </c>
      <c r="AC31" s="50">
        <f t="shared" si="15"/>
        <v>58215022.503020339</v>
      </c>
      <c r="AD31" s="50">
        <f t="shared" si="16"/>
        <v>2671331.6620474793</v>
      </c>
      <c r="AE31" s="50">
        <f t="shared" si="17"/>
        <v>692020.89694478759</v>
      </c>
      <c r="AF31" s="51">
        <f t="shared" si="18"/>
        <v>1979310.7651026917</v>
      </c>
    </row>
    <row r="32" spans="1:32" ht="15.75" customHeight="1">
      <c r="J32" s="49">
        <f t="shared" si="19"/>
        <v>21</v>
      </c>
      <c r="K32" s="50">
        <f t="shared" si="3"/>
        <v>15427543.139300657</v>
      </c>
      <c r="L32" s="50">
        <f t="shared" si="4"/>
        <v>4190199.8911869223</v>
      </c>
      <c r="M32" s="50">
        <f t="shared" si="5"/>
        <v>3665663.4244507002</v>
      </c>
      <c r="N32" s="51">
        <f t="shared" si="6"/>
        <v>524536.46673622238</v>
      </c>
      <c r="O32" s="24"/>
      <c r="P32" s="49">
        <f t="shared" si="20"/>
        <v>21</v>
      </c>
      <c r="Q32" s="50">
        <f t="shared" si="7"/>
        <v>40252325.464664087</v>
      </c>
      <c r="R32" s="50">
        <f t="shared" si="8"/>
        <v>3303311.4662122098</v>
      </c>
      <c r="S32" s="50">
        <f t="shared" si="9"/>
        <v>1934732.4004136308</v>
      </c>
      <c r="T32" s="51">
        <f t="shared" si="10"/>
        <v>1368579.065798579</v>
      </c>
      <c r="U32" s="25"/>
      <c r="V32" s="49">
        <f t="shared" si="21"/>
        <v>21</v>
      </c>
      <c r="W32" s="50">
        <f t="shared" si="11"/>
        <v>51728563.328672342</v>
      </c>
      <c r="X32" s="50">
        <f t="shared" si="12"/>
        <v>2893312.2005410497</v>
      </c>
      <c r="Y32" s="50">
        <f t="shared" si="13"/>
        <v>1134541.04736619</v>
      </c>
      <c r="Z32" s="51">
        <f t="shared" si="14"/>
        <v>1758771.1531748597</v>
      </c>
      <c r="AA32" s="25"/>
      <c r="AB32" s="49">
        <f t="shared" si="22"/>
        <v>21</v>
      </c>
      <c r="AC32" s="50">
        <f t="shared" si="15"/>
        <v>57523001.606075548</v>
      </c>
      <c r="AD32" s="50">
        <f t="shared" si="16"/>
        <v>2671331.6620474793</v>
      </c>
      <c r="AE32" s="50">
        <f t="shared" si="17"/>
        <v>715549.60744091053</v>
      </c>
      <c r="AF32" s="51">
        <f t="shared" si="18"/>
        <v>1955782.0546065688</v>
      </c>
    </row>
    <row r="33" spans="10:32" ht="15.75" customHeight="1">
      <c r="J33" s="49">
        <f t="shared" si="19"/>
        <v>22</v>
      </c>
      <c r="K33" s="50">
        <f t="shared" si="3"/>
        <v>11761879.714849956</v>
      </c>
      <c r="L33" s="50">
        <f t="shared" si="4"/>
        <v>4190199.8911869223</v>
      </c>
      <c r="M33" s="50">
        <f t="shared" si="5"/>
        <v>3790295.9808820239</v>
      </c>
      <c r="N33" s="51">
        <f t="shared" si="6"/>
        <v>399903.91030489857</v>
      </c>
      <c r="O33" s="24"/>
      <c r="P33" s="49">
        <f t="shared" si="20"/>
        <v>22</v>
      </c>
      <c r="Q33" s="50">
        <f t="shared" si="7"/>
        <v>38317593.064250454</v>
      </c>
      <c r="R33" s="50">
        <f t="shared" si="8"/>
        <v>3303311.4662122098</v>
      </c>
      <c r="S33" s="50">
        <f t="shared" si="9"/>
        <v>2000513.3020276942</v>
      </c>
      <c r="T33" s="51">
        <f t="shared" si="10"/>
        <v>1302798.1641845156</v>
      </c>
      <c r="U33" s="25"/>
      <c r="V33" s="49">
        <f t="shared" si="21"/>
        <v>22</v>
      </c>
      <c r="W33" s="50">
        <f t="shared" si="11"/>
        <v>50594022.281306155</v>
      </c>
      <c r="X33" s="50">
        <f t="shared" si="12"/>
        <v>2893312.2005410497</v>
      </c>
      <c r="Y33" s="50">
        <f t="shared" si="13"/>
        <v>1173115.4429766403</v>
      </c>
      <c r="Z33" s="51">
        <f t="shared" si="14"/>
        <v>1720196.7575644094</v>
      </c>
      <c r="AA33" s="25"/>
      <c r="AB33" s="49">
        <f t="shared" si="22"/>
        <v>22</v>
      </c>
      <c r="AC33" s="50">
        <f t="shared" si="15"/>
        <v>56807451.998634636</v>
      </c>
      <c r="AD33" s="50">
        <f t="shared" si="16"/>
        <v>2671331.6620474793</v>
      </c>
      <c r="AE33" s="50">
        <f t="shared" si="17"/>
        <v>739878.29409390152</v>
      </c>
      <c r="AF33" s="51">
        <f t="shared" si="18"/>
        <v>1931453.3679535778</v>
      </c>
    </row>
    <row r="34" spans="10:32" ht="15.75" customHeight="1">
      <c r="J34" s="49">
        <f t="shared" si="19"/>
        <v>23</v>
      </c>
      <c r="K34" s="50">
        <f t="shared" si="3"/>
        <v>7971583.7339679319</v>
      </c>
      <c r="L34" s="50">
        <f t="shared" si="4"/>
        <v>4190199.8911869223</v>
      </c>
      <c r="M34" s="50">
        <f t="shared" si="5"/>
        <v>3919166.0442320127</v>
      </c>
      <c r="N34" s="51">
        <f t="shared" si="6"/>
        <v>271033.84695490968</v>
      </c>
      <c r="O34" s="24"/>
      <c r="P34" s="49">
        <f t="shared" si="20"/>
        <v>23</v>
      </c>
      <c r="Q34" s="50">
        <f t="shared" si="7"/>
        <v>36317079.762222759</v>
      </c>
      <c r="R34" s="50">
        <f t="shared" si="8"/>
        <v>3303311.4662122098</v>
      </c>
      <c r="S34" s="50">
        <f t="shared" si="9"/>
        <v>2068530.754296636</v>
      </c>
      <c r="T34" s="51">
        <f t="shared" si="10"/>
        <v>1234780.7119155738</v>
      </c>
      <c r="U34" s="25"/>
      <c r="V34" s="49">
        <f t="shared" si="21"/>
        <v>23</v>
      </c>
      <c r="W34" s="50">
        <f t="shared" si="11"/>
        <v>49420906.838329516</v>
      </c>
      <c r="X34" s="50">
        <f t="shared" si="12"/>
        <v>2893312.2005410497</v>
      </c>
      <c r="Y34" s="50">
        <f t="shared" si="13"/>
        <v>1213001.3680378459</v>
      </c>
      <c r="Z34" s="51">
        <f t="shared" si="14"/>
        <v>1680310.8325032038</v>
      </c>
      <c r="AA34" s="25"/>
      <c r="AB34" s="49">
        <f t="shared" si="22"/>
        <v>23</v>
      </c>
      <c r="AC34" s="50">
        <f t="shared" si="15"/>
        <v>56067573.704540737</v>
      </c>
      <c r="AD34" s="50">
        <f t="shared" si="16"/>
        <v>2671331.6620474793</v>
      </c>
      <c r="AE34" s="50">
        <f t="shared" si="17"/>
        <v>765034.15609309403</v>
      </c>
      <c r="AF34" s="51">
        <f t="shared" si="18"/>
        <v>1906297.5059543853</v>
      </c>
    </row>
    <row r="35" spans="10:32" ht="15.75" customHeight="1">
      <c r="J35" s="49">
        <f t="shared" si="19"/>
        <v>24</v>
      </c>
      <c r="K35" s="50">
        <f t="shared" si="3"/>
        <v>4052417.6897359192</v>
      </c>
      <c r="L35" s="50">
        <f t="shared" si="4"/>
        <v>4190199.8911869223</v>
      </c>
      <c r="M35" s="50">
        <f t="shared" si="5"/>
        <v>4052417.6897359011</v>
      </c>
      <c r="N35" s="51">
        <f t="shared" si="6"/>
        <v>137782.20145102128</v>
      </c>
      <c r="O35" s="24"/>
      <c r="P35" s="49">
        <f t="shared" si="20"/>
        <v>24</v>
      </c>
      <c r="Q35" s="50">
        <f t="shared" si="7"/>
        <v>34248549.007926121</v>
      </c>
      <c r="R35" s="50">
        <f t="shared" si="8"/>
        <v>3303311.4662122098</v>
      </c>
      <c r="S35" s="50">
        <f t="shared" si="9"/>
        <v>2138860.7999427216</v>
      </c>
      <c r="T35" s="51">
        <f t="shared" si="10"/>
        <v>1164450.6662694882</v>
      </c>
      <c r="U35" s="25"/>
      <c r="V35" s="49">
        <f t="shared" si="21"/>
        <v>24</v>
      </c>
      <c r="W35" s="50">
        <f t="shared" si="11"/>
        <v>48207905.470291674</v>
      </c>
      <c r="X35" s="50">
        <f t="shared" si="12"/>
        <v>2893312.2005410497</v>
      </c>
      <c r="Y35" s="50">
        <f t="shared" si="13"/>
        <v>1254243.4145511326</v>
      </c>
      <c r="Z35" s="51">
        <f t="shared" si="14"/>
        <v>1639068.7859899171</v>
      </c>
      <c r="AA35" s="25"/>
      <c r="AB35" s="49">
        <f t="shared" si="22"/>
        <v>24</v>
      </c>
      <c r="AC35" s="50">
        <f t="shared" si="15"/>
        <v>55302539.548447646</v>
      </c>
      <c r="AD35" s="50">
        <f t="shared" si="16"/>
        <v>2671331.6620474793</v>
      </c>
      <c r="AE35" s="50">
        <f t="shared" si="17"/>
        <v>791045.3174002592</v>
      </c>
      <c r="AF35" s="51">
        <f t="shared" si="18"/>
        <v>1880286.3446472201</v>
      </c>
    </row>
    <row r="36" spans="10:32" ht="15.75" customHeight="1">
      <c r="J36" s="49" t="str">
        <f t="shared" si="19"/>
        <v xml:space="preserve"> </v>
      </c>
      <c r="K36" s="50">
        <f t="shared" si="3"/>
        <v>1.8160790205001831E-8</v>
      </c>
      <c r="L36" s="50" t="str">
        <f t="shared" si="4"/>
        <v xml:space="preserve"> </v>
      </c>
      <c r="M36" s="50">
        <f t="shared" si="5"/>
        <v>0</v>
      </c>
      <c r="N36" s="51">
        <f t="shared" si="6"/>
        <v>6.1746686697006229E-10</v>
      </c>
      <c r="O36" s="24"/>
      <c r="P36" s="49">
        <f t="shared" si="20"/>
        <v>25</v>
      </c>
      <c r="Q36" s="50">
        <f t="shared" si="7"/>
        <v>32109688.207983401</v>
      </c>
      <c r="R36" s="50">
        <f t="shared" si="8"/>
        <v>3303311.4662122098</v>
      </c>
      <c r="S36" s="50">
        <f t="shared" si="9"/>
        <v>2211582.0671407739</v>
      </c>
      <c r="T36" s="51">
        <f t="shared" si="10"/>
        <v>1091729.3990714357</v>
      </c>
      <c r="U36" s="25"/>
      <c r="V36" s="49">
        <f t="shared" si="21"/>
        <v>25</v>
      </c>
      <c r="W36" s="50">
        <f t="shared" si="11"/>
        <v>46953662.055740543</v>
      </c>
      <c r="X36" s="50">
        <f t="shared" si="12"/>
        <v>2893312.2005410497</v>
      </c>
      <c r="Y36" s="50">
        <f t="shared" si="13"/>
        <v>1296887.6906458712</v>
      </c>
      <c r="Z36" s="51">
        <f t="shared" si="14"/>
        <v>1596424.5098951785</v>
      </c>
      <c r="AA36" s="25"/>
      <c r="AB36" s="49">
        <f t="shared" si="22"/>
        <v>25</v>
      </c>
      <c r="AC36" s="50">
        <f t="shared" si="15"/>
        <v>54511494.231047384</v>
      </c>
      <c r="AD36" s="50">
        <f t="shared" si="16"/>
        <v>2671331.6620474793</v>
      </c>
      <c r="AE36" s="50">
        <f t="shared" si="17"/>
        <v>817940.85819186806</v>
      </c>
      <c r="AF36" s="51">
        <f t="shared" si="18"/>
        <v>1853390.8038556112</v>
      </c>
    </row>
    <row r="37" spans="10:32" ht="15.75" customHeight="1">
      <c r="J37" s="49" t="str">
        <f t="shared" si="19"/>
        <v xml:space="preserve"> </v>
      </c>
      <c r="K37" s="50">
        <f t="shared" si="3"/>
        <v>1.8160790205001831E-8</v>
      </c>
      <c r="L37" s="50" t="str">
        <f t="shared" si="4"/>
        <v xml:space="preserve"> </v>
      </c>
      <c r="M37" s="50">
        <f t="shared" si="5"/>
        <v>0</v>
      </c>
      <c r="N37" s="51">
        <f t="shared" si="6"/>
        <v>6.1746686697006229E-10</v>
      </c>
      <c r="O37" s="24"/>
      <c r="P37" s="49">
        <f t="shared" si="20"/>
        <v>26</v>
      </c>
      <c r="Q37" s="50">
        <f t="shared" si="7"/>
        <v>29898106.140842628</v>
      </c>
      <c r="R37" s="50">
        <f t="shared" si="8"/>
        <v>3303311.4662122098</v>
      </c>
      <c r="S37" s="50">
        <f t="shared" si="9"/>
        <v>2286775.8574235602</v>
      </c>
      <c r="T37" s="51">
        <f t="shared" si="10"/>
        <v>1016535.6087886494</v>
      </c>
      <c r="U37" s="25"/>
      <c r="V37" s="49">
        <f t="shared" si="21"/>
        <v>26</v>
      </c>
      <c r="W37" s="50">
        <f t="shared" si="11"/>
        <v>45656774.365094669</v>
      </c>
      <c r="X37" s="50">
        <f t="shared" si="12"/>
        <v>2893312.2005410497</v>
      </c>
      <c r="Y37" s="50">
        <f t="shared" si="13"/>
        <v>1340981.8721278307</v>
      </c>
      <c r="Z37" s="51">
        <f t="shared" si="14"/>
        <v>1552330.328413219</v>
      </c>
      <c r="AA37" s="25"/>
      <c r="AB37" s="49">
        <f t="shared" si="22"/>
        <v>26</v>
      </c>
      <c r="AC37" s="50">
        <f t="shared" si="15"/>
        <v>53693553.372855514</v>
      </c>
      <c r="AD37" s="50">
        <f t="shared" si="16"/>
        <v>2671331.6620474793</v>
      </c>
      <c r="AE37" s="50">
        <f t="shared" si="17"/>
        <v>845750.84737039171</v>
      </c>
      <c r="AF37" s="51">
        <f t="shared" si="18"/>
        <v>1825580.8146770876</v>
      </c>
    </row>
    <row r="38" spans="10:32" ht="15.75" customHeight="1">
      <c r="J38" s="49" t="str">
        <f t="shared" si="19"/>
        <v xml:space="preserve"> </v>
      </c>
      <c r="K38" s="50">
        <f t="shared" si="3"/>
        <v>1.8160790205001831E-8</v>
      </c>
      <c r="L38" s="50" t="str">
        <f t="shared" si="4"/>
        <v xml:space="preserve"> </v>
      </c>
      <c r="M38" s="50">
        <f t="shared" si="5"/>
        <v>0</v>
      </c>
      <c r="N38" s="51">
        <f t="shared" si="6"/>
        <v>6.1746686697006229E-10</v>
      </c>
      <c r="O38" s="24"/>
      <c r="P38" s="49">
        <f t="shared" si="20"/>
        <v>27</v>
      </c>
      <c r="Q38" s="50">
        <f t="shared" si="7"/>
        <v>27611330.283419069</v>
      </c>
      <c r="R38" s="50">
        <f t="shared" si="8"/>
        <v>3303311.4662122098</v>
      </c>
      <c r="S38" s="50">
        <f t="shared" si="9"/>
        <v>2364526.2365759611</v>
      </c>
      <c r="T38" s="51">
        <f t="shared" si="10"/>
        <v>938785.22963624843</v>
      </c>
      <c r="U38" s="25"/>
      <c r="V38" s="49">
        <f t="shared" si="21"/>
        <v>27</v>
      </c>
      <c r="W38" s="50">
        <f t="shared" si="11"/>
        <v>44315792.492966838</v>
      </c>
      <c r="X38" s="50">
        <f t="shared" si="12"/>
        <v>2893312.2005410497</v>
      </c>
      <c r="Y38" s="50">
        <f t="shared" si="13"/>
        <v>1386575.2557801772</v>
      </c>
      <c r="Z38" s="51">
        <f t="shared" si="14"/>
        <v>1506736.9447608725</v>
      </c>
      <c r="AA38" s="25"/>
      <c r="AB38" s="49">
        <f t="shared" si="22"/>
        <v>27</v>
      </c>
      <c r="AC38" s="50">
        <f t="shared" si="15"/>
        <v>52847802.525485121</v>
      </c>
      <c r="AD38" s="50">
        <f t="shared" si="16"/>
        <v>2671331.6620474793</v>
      </c>
      <c r="AE38" s="50">
        <f t="shared" si="17"/>
        <v>874506.37618098501</v>
      </c>
      <c r="AF38" s="51">
        <f t="shared" si="18"/>
        <v>1796825.2858664943</v>
      </c>
    </row>
    <row r="39" spans="10:32" ht="15.75" customHeight="1">
      <c r="J39" s="49" t="str">
        <f t="shared" si="19"/>
        <v xml:space="preserve"> </v>
      </c>
      <c r="K39" s="50">
        <f t="shared" si="3"/>
        <v>1.8160790205001831E-8</v>
      </c>
      <c r="L39" s="50" t="str">
        <f t="shared" si="4"/>
        <v xml:space="preserve"> </v>
      </c>
      <c r="M39" s="50">
        <f t="shared" si="5"/>
        <v>0</v>
      </c>
      <c r="N39" s="51">
        <f t="shared" si="6"/>
        <v>6.1746686697006229E-10</v>
      </c>
      <c r="O39" s="24"/>
      <c r="P39" s="49">
        <f t="shared" si="20"/>
        <v>28</v>
      </c>
      <c r="Q39" s="50">
        <f t="shared" si="7"/>
        <v>25246804.046843108</v>
      </c>
      <c r="R39" s="50">
        <f t="shared" si="8"/>
        <v>3303311.4662122098</v>
      </c>
      <c r="S39" s="50">
        <f t="shared" si="9"/>
        <v>2444920.1286195442</v>
      </c>
      <c r="T39" s="51">
        <f t="shared" si="10"/>
        <v>858391.33759266569</v>
      </c>
      <c r="U39" s="25"/>
      <c r="V39" s="49">
        <f t="shared" si="21"/>
        <v>28</v>
      </c>
      <c r="W39" s="50">
        <f t="shared" si="11"/>
        <v>42929217.237186663</v>
      </c>
      <c r="X39" s="50">
        <f t="shared" si="12"/>
        <v>2893312.2005410497</v>
      </c>
      <c r="Y39" s="50">
        <f t="shared" si="13"/>
        <v>1433718.8144767031</v>
      </c>
      <c r="Z39" s="51">
        <f t="shared" si="14"/>
        <v>1459593.3860643466</v>
      </c>
      <c r="AA39" s="25"/>
      <c r="AB39" s="49">
        <f t="shared" si="22"/>
        <v>28</v>
      </c>
      <c r="AC39" s="50">
        <f t="shared" si="15"/>
        <v>51973296.149304137</v>
      </c>
      <c r="AD39" s="50">
        <f t="shared" si="16"/>
        <v>2671331.6620474793</v>
      </c>
      <c r="AE39" s="50">
        <f t="shared" si="17"/>
        <v>904239.59297113842</v>
      </c>
      <c r="AF39" s="51">
        <f t="shared" si="18"/>
        <v>1767092.0690763409</v>
      </c>
    </row>
    <row r="40" spans="10:32" ht="15.75" customHeight="1">
      <c r="J40" s="49" t="str">
        <f t="shared" si="19"/>
        <v xml:space="preserve"> </v>
      </c>
      <c r="K40" s="50">
        <f t="shared" si="3"/>
        <v>1.8160790205001831E-8</v>
      </c>
      <c r="L40" s="50" t="str">
        <f t="shared" si="4"/>
        <v xml:space="preserve"> </v>
      </c>
      <c r="M40" s="50">
        <f t="shared" si="5"/>
        <v>0</v>
      </c>
      <c r="N40" s="51">
        <f t="shared" si="6"/>
        <v>6.1746686697006229E-10</v>
      </c>
      <c r="O40" s="24"/>
      <c r="P40" s="49">
        <f t="shared" si="20"/>
        <v>29</v>
      </c>
      <c r="Q40" s="50">
        <f t="shared" si="7"/>
        <v>22801883.918223564</v>
      </c>
      <c r="R40" s="50">
        <f t="shared" si="8"/>
        <v>3303311.4662122098</v>
      </c>
      <c r="S40" s="50">
        <f t="shared" si="9"/>
        <v>2528047.4129926087</v>
      </c>
      <c r="T40" s="51">
        <f t="shared" si="10"/>
        <v>775264.05321960116</v>
      </c>
      <c r="U40" s="25"/>
      <c r="V40" s="49">
        <f t="shared" si="21"/>
        <v>29</v>
      </c>
      <c r="W40" s="50">
        <f t="shared" si="11"/>
        <v>41495498.422709957</v>
      </c>
      <c r="X40" s="50">
        <f t="shared" si="12"/>
        <v>2893312.2005410497</v>
      </c>
      <c r="Y40" s="50">
        <f t="shared" si="13"/>
        <v>1482465.2541689111</v>
      </c>
      <c r="Z40" s="51">
        <f t="shared" si="14"/>
        <v>1410846.9463721386</v>
      </c>
      <c r="AA40" s="25"/>
      <c r="AB40" s="49">
        <f t="shared" si="22"/>
        <v>29</v>
      </c>
      <c r="AC40" s="50">
        <f t="shared" si="15"/>
        <v>51069056.556332998</v>
      </c>
      <c r="AD40" s="50">
        <f t="shared" si="16"/>
        <v>2671331.6620474793</v>
      </c>
      <c r="AE40" s="50">
        <f t="shared" si="17"/>
        <v>934983.73913215729</v>
      </c>
      <c r="AF40" s="51">
        <f t="shared" si="18"/>
        <v>1736347.922915322</v>
      </c>
    </row>
    <row r="41" spans="10:32" ht="15.75" customHeight="1">
      <c r="J41" s="49" t="str">
        <f t="shared" si="19"/>
        <v xml:space="preserve"> </v>
      </c>
      <c r="K41" s="50">
        <f t="shared" si="3"/>
        <v>1.8160790205001831E-8</v>
      </c>
      <c r="L41" s="50" t="str">
        <f t="shared" si="4"/>
        <v xml:space="preserve"> </v>
      </c>
      <c r="M41" s="50">
        <f t="shared" si="5"/>
        <v>0</v>
      </c>
      <c r="N41" s="51">
        <f t="shared" si="6"/>
        <v>6.1746686697006229E-10</v>
      </c>
      <c r="O41" s="24"/>
      <c r="P41" s="49">
        <f t="shared" si="20"/>
        <v>30</v>
      </c>
      <c r="Q41" s="50">
        <f t="shared" si="7"/>
        <v>20273836.505230956</v>
      </c>
      <c r="R41" s="50">
        <f t="shared" si="8"/>
        <v>3303311.4662122098</v>
      </c>
      <c r="S41" s="50">
        <f t="shared" si="9"/>
        <v>2614001.0250343573</v>
      </c>
      <c r="T41" s="51">
        <f t="shared" si="10"/>
        <v>689310.44117785257</v>
      </c>
      <c r="U41" s="25"/>
      <c r="V41" s="49">
        <f t="shared" si="21"/>
        <v>30</v>
      </c>
      <c r="W41" s="50">
        <f t="shared" si="11"/>
        <v>40013033.168541044</v>
      </c>
      <c r="X41" s="50">
        <f t="shared" si="12"/>
        <v>2893312.2005410497</v>
      </c>
      <c r="Y41" s="50">
        <f t="shared" si="13"/>
        <v>1532869.0728106541</v>
      </c>
      <c r="Z41" s="51">
        <f t="shared" si="14"/>
        <v>1360443.1277303956</v>
      </c>
      <c r="AA41" s="25"/>
      <c r="AB41" s="49">
        <f t="shared" si="22"/>
        <v>30</v>
      </c>
      <c r="AC41" s="50">
        <f t="shared" si="15"/>
        <v>50134072.81720084</v>
      </c>
      <c r="AD41" s="50">
        <f t="shared" si="16"/>
        <v>2671331.6620474793</v>
      </c>
      <c r="AE41" s="50">
        <f t="shared" si="17"/>
        <v>966773.18626265065</v>
      </c>
      <c r="AF41" s="51">
        <f t="shared" si="18"/>
        <v>1704558.4757848287</v>
      </c>
    </row>
    <row r="42" spans="10:32" ht="15.75" customHeight="1">
      <c r="J42" s="49" t="str">
        <f t="shared" si="19"/>
        <v xml:space="preserve"> </v>
      </c>
      <c r="K42" s="50">
        <f t="shared" si="3"/>
        <v>1.8160790205001831E-8</v>
      </c>
      <c r="L42" s="50" t="str">
        <f t="shared" si="4"/>
        <v xml:space="preserve"> </v>
      </c>
      <c r="M42" s="50">
        <f t="shared" si="5"/>
        <v>0</v>
      </c>
      <c r="N42" s="51">
        <f t="shared" si="6"/>
        <v>6.1746686697006229E-10</v>
      </c>
      <c r="O42" s="24"/>
      <c r="P42" s="49">
        <f t="shared" si="20"/>
        <v>31</v>
      </c>
      <c r="Q42" s="50">
        <f t="shared" si="7"/>
        <v>17659835.480196599</v>
      </c>
      <c r="R42" s="50">
        <f t="shared" si="8"/>
        <v>3303311.4662122098</v>
      </c>
      <c r="S42" s="50">
        <f t="shared" si="9"/>
        <v>2702877.0598855251</v>
      </c>
      <c r="T42" s="51">
        <f t="shared" si="10"/>
        <v>600434.4063266844</v>
      </c>
      <c r="U42" s="25"/>
      <c r="V42" s="49">
        <f t="shared" si="21"/>
        <v>31</v>
      </c>
      <c r="W42" s="50">
        <f t="shared" si="11"/>
        <v>38480164.095730387</v>
      </c>
      <c r="X42" s="50">
        <f t="shared" si="12"/>
        <v>2893312.2005410497</v>
      </c>
      <c r="Y42" s="50">
        <f t="shared" si="13"/>
        <v>1584986.6212862164</v>
      </c>
      <c r="Z42" s="51">
        <f t="shared" si="14"/>
        <v>1308325.5792548333</v>
      </c>
      <c r="AA42" s="25"/>
      <c r="AB42" s="49">
        <f t="shared" si="22"/>
        <v>31</v>
      </c>
      <c r="AC42" s="50">
        <f t="shared" si="15"/>
        <v>49167299.630938187</v>
      </c>
      <c r="AD42" s="50">
        <f t="shared" si="16"/>
        <v>2671331.6620474793</v>
      </c>
      <c r="AE42" s="50">
        <f t="shared" si="17"/>
        <v>999643.47459558072</v>
      </c>
      <c r="AF42" s="51">
        <f t="shared" si="18"/>
        <v>1671688.1874518986</v>
      </c>
    </row>
    <row r="43" spans="10:32" ht="15.75" customHeight="1">
      <c r="J43" s="49" t="str">
        <f t="shared" si="19"/>
        <v xml:space="preserve"> </v>
      </c>
      <c r="K43" s="50">
        <f t="shared" si="3"/>
        <v>1.8160790205001831E-8</v>
      </c>
      <c r="L43" s="50" t="str">
        <f t="shared" si="4"/>
        <v xml:space="preserve"> </v>
      </c>
      <c r="M43" s="50">
        <f t="shared" si="5"/>
        <v>0</v>
      </c>
      <c r="N43" s="51">
        <f t="shared" si="6"/>
        <v>6.1746686697006229E-10</v>
      </c>
      <c r="O43" s="24"/>
      <c r="P43" s="49">
        <f t="shared" si="20"/>
        <v>32</v>
      </c>
      <c r="Q43" s="50">
        <f t="shared" si="7"/>
        <v>14956958.420311075</v>
      </c>
      <c r="R43" s="50">
        <f t="shared" si="8"/>
        <v>3303311.4662122098</v>
      </c>
      <c r="S43" s="50">
        <f t="shared" si="9"/>
        <v>2794774.8799216333</v>
      </c>
      <c r="T43" s="51">
        <f t="shared" si="10"/>
        <v>508536.58629057655</v>
      </c>
      <c r="U43" s="25"/>
      <c r="V43" s="49">
        <f t="shared" si="21"/>
        <v>32</v>
      </c>
      <c r="W43" s="50">
        <f t="shared" si="11"/>
        <v>36895177.474444173</v>
      </c>
      <c r="X43" s="50">
        <f t="shared" si="12"/>
        <v>2893312.2005410497</v>
      </c>
      <c r="Y43" s="50">
        <f t="shared" si="13"/>
        <v>1638876.1664099477</v>
      </c>
      <c r="Z43" s="51">
        <f t="shared" si="14"/>
        <v>1254436.034131102</v>
      </c>
      <c r="AA43" s="25"/>
      <c r="AB43" s="49">
        <f t="shared" si="22"/>
        <v>32</v>
      </c>
      <c r="AC43" s="50">
        <f t="shared" si="15"/>
        <v>48167656.156342603</v>
      </c>
      <c r="AD43" s="50">
        <f t="shared" si="16"/>
        <v>2671331.6620474793</v>
      </c>
      <c r="AE43" s="50">
        <f t="shared" si="17"/>
        <v>1033631.3527318307</v>
      </c>
      <c r="AF43" s="51">
        <f t="shared" si="18"/>
        <v>1637700.3093156486</v>
      </c>
    </row>
    <row r="44" spans="10:32" ht="15.75" customHeight="1">
      <c r="J44" s="49" t="str">
        <f t="shared" si="19"/>
        <v xml:space="preserve"> </v>
      </c>
      <c r="K44" s="50">
        <f t="shared" si="3"/>
        <v>1.8160790205001831E-8</v>
      </c>
      <c r="L44" s="50" t="str">
        <f t="shared" si="4"/>
        <v xml:space="preserve"> </v>
      </c>
      <c r="M44" s="50">
        <f t="shared" si="5"/>
        <v>0</v>
      </c>
      <c r="N44" s="51">
        <f t="shared" si="6"/>
        <v>6.1746686697006229E-10</v>
      </c>
      <c r="O44" s="24"/>
      <c r="P44" s="49">
        <f t="shared" si="20"/>
        <v>33</v>
      </c>
      <c r="Q44" s="50">
        <f t="shared" si="7"/>
        <v>12162183.540389441</v>
      </c>
      <c r="R44" s="50">
        <f t="shared" si="8"/>
        <v>3303311.4662122098</v>
      </c>
      <c r="S44" s="50">
        <f t="shared" si="9"/>
        <v>2889797.2258389685</v>
      </c>
      <c r="T44" s="51">
        <f t="shared" si="10"/>
        <v>413514.24037324102</v>
      </c>
      <c r="U44" s="25"/>
      <c r="V44" s="49">
        <f t="shared" si="21"/>
        <v>33</v>
      </c>
      <c r="W44" s="50">
        <f t="shared" si="11"/>
        <v>35256301.308034226</v>
      </c>
      <c r="X44" s="50">
        <f t="shared" si="12"/>
        <v>2893312.2005410497</v>
      </c>
      <c r="Y44" s="50">
        <f t="shared" si="13"/>
        <v>1694597.956067886</v>
      </c>
      <c r="Z44" s="51">
        <f t="shared" si="14"/>
        <v>1198714.2444731637</v>
      </c>
      <c r="AA44" s="25"/>
      <c r="AB44" s="49">
        <f t="shared" si="22"/>
        <v>33</v>
      </c>
      <c r="AC44" s="50">
        <f t="shared" si="15"/>
        <v>47134024.803610772</v>
      </c>
      <c r="AD44" s="50">
        <f t="shared" si="16"/>
        <v>2671331.6620474793</v>
      </c>
      <c r="AE44" s="50">
        <f t="shared" si="17"/>
        <v>1068774.8187247131</v>
      </c>
      <c r="AF44" s="51">
        <f t="shared" si="18"/>
        <v>1602556.8433227662</v>
      </c>
    </row>
    <row r="45" spans="10:32" ht="15.75" customHeight="1">
      <c r="J45" s="49" t="str">
        <f t="shared" si="19"/>
        <v xml:space="preserve"> </v>
      </c>
      <c r="K45" s="50">
        <f t="shared" si="3"/>
        <v>1.8160790205001831E-8</v>
      </c>
      <c r="L45" s="50" t="str">
        <f t="shared" si="4"/>
        <v xml:space="preserve"> </v>
      </c>
      <c r="M45" s="50">
        <f t="shared" si="5"/>
        <v>0</v>
      </c>
      <c r="N45" s="51">
        <f t="shared" si="6"/>
        <v>6.1746686697006229E-10</v>
      </c>
      <c r="O45" s="24"/>
      <c r="P45" s="49">
        <f t="shared" si="20"/>
        <v>34</v>
      </c>
      <c r="Q45" s="50">
        <f t="shared" si="7"/>
        <v>9272386.3145504724</v>
      </c>
      <c r="R45" s="50">
        <f t="shared" si="8"/>
        <v>3303311.4662122098</v>
      </c>
      <c r="S45" s="50">
        <f t="shared" si="9"/>
        <v>2988050.3315174938</v>
      </c>
      <c r="T45" s="51">
        <f t="shared" si="10"/>
        <v>315261.13469471608</v>
      </c>
      <c r="U45" s="25"/>
      <c r="V45" s="49">
        <f t="shared" si="21"/>
        <v>34</v>
      </c>
      <c r="W45" s="50">
        <f t="shared" si="11"/>
        <v>33561703.351966344</v>
      </c>
      <c r="X45" s="50">
        <f t="shared" si="12"/>
        <v>2893312.2005410497</v>
      </c>
      <c r="Y45" s="50">
        <f t="shared" si="13"/>
        <v>1752214.286574194</v>
      </c>
      <c r="Z45" s="51">
        <f t="shared" si="14"/>
        <v>1141097.9139668557</v>
      </c>
      <c r="AA45" s="25"/>
      <c r="AB45" s="49">
        <f t="shared" si="22"/>
        <v>34</v>
      </c>
      <c r="AC45" s="50">
        <f t="shared" si="15"/>
        <v>46065249.984886058</v>
      </c>
      <c r="AD45" s="50">
        <f t="shared" si="16"/>
        <v>2671331.6620474793</v>
      </c>
      <c r="AE45" s="50">
        <f t="shared" si="17"/>
        <v>1105113.1625613533</v>
      </c>
      <c r="AF45" s="51">
        <f t="shared" si="18"/>
        <v>1566218.499486126</v>
      </c>
    </row>
    <row r="46" spans="10:32" ht="15.75" customHeight="1">
      <c r="J46" s="49" t="str">
        <f t="shared" si="19"/>
        <v xml:space="preserve"> </v>
      </c>
      <c r="K46" s="50">
        <f t="shared" si="3"/>
        <v>1.8160790205001831E-8</v>
      </c>
      <c r="L46" s="50" t="str">
        <f t="shared" si="4"/>
        <v xml:space="preserve"> </v>
      </c>
      <c r="M46" s="50">
        <f t="shared" si="5"/>
        <v>0</v>
      </c>
      <c r="N46" s="51">
        <f t="shared" si="6"/>
        <v>6.1746686697006229E-10</v>
      </c>
      <c r="O46" s="24"/>
      <c r="P46" s="49">
        <f t="shared" si="20"/>
        <v>35</v>
      </c>
      <c r="Q46" s="50">
        <f t="shared" si="7"/>
        <v>6284335.9830329791</v>
      </c>
      <c r="R46" s="50">
        <f t="shared" si="8"/>
        <v>3303311.4662122098</v>
      </c>
      <c r="S46" s="50">
        <f t="shared" si="9"/>
        <v>3089644.0427890886</v>
      </c>
      <c r="T46" s="51">
        <f t="shared" si="10"/>
        <v>213667.4234231213</v>
      </c>
      <c r="U46" s="25"/>
      <c r="V46" s="49">
        <f t="shared" si="21"/>
        <v>35</v>
      </c>
      <c r="W46" s="50">
        <f t="shared" si="11"/>
        <v>31809489.065392151</v>
      </c>
      <c r="X46" s="50">
        <f t="shared" si="12"/>
        <v>2893312.2005410497</v>
      </c>
      <c r="Y46" s="50">
        <f t="shared" si="13"/>
        <v>1811789.5723177164</v>
      </c>
      <c r="Z46" s="51">
        <f t="shared" si="14"/>
        <v>1081522.6282233333</v>
      </c>
      <c r="AA46" s="25"/>
      <c r="AB46" s="49">
        <f t="shared" si="22"/>
        <v>35</v>
      </c>
      <c r="AC46" s="50">
        <f t="shared" si="15"/>
        <v>44960136.822324708</v>
      </c>
      <c r="AD46" s="50">
        <f t="shared" si="16"/>
        <v>2671331.6620474793</v>
      </c>
      <c r="AE46" s="50">
        <f t="shared" si="17"/>
        <v>1142687.0100884391</v>
      </c>
      <c r="AF46" s="51">
        <f t="shared" si="18"/>
        <v>1528644.6519590402</v>
      </c>
    </row>
    <row r="47" spans="10:32" ht="15.75" customHeight="1">
      <c r="J47" s="49" t="str">
        <f t="shared" si="19"/>
        <v xml:space="preserve"> </v>
      </c>
      <c r="K47" s="50">
        <f t="shared" si="3"/>
        <v>1.8160790205001831E-8</v>
      </c>
      <c r="L47" s="50" t="str">
        <f t="shared" si="4"/>
        <v xml:space="preserve"> </v>
      </c>
      <c r="M47" s="50">
        <f t="shared" si="5"/>
        <v>0</v>
      </c>
      <c r="N47" s="51">
        <f t="shared" si="6"/>
        <v>6.1746686697006229E-10</v>
      </c>
      <c r="O47" s="24"/>
      <c r="P47" s="49">
        <f t="shared" si="20"/>
        <v>36</v>
      </c>
      <c r="Q47" s="50">
        <f t="shared" si="7"/>
        <v>3194691.9402438905</v>
      </c>
      <c r="R47" s="50">
        <f t="shared" si="8"/>
        <v>3303311.4662122098</v>
      </c>
      <c r="S47" s="50">
        <f t="shared" si="9"/>
        <v>3194691.9402439175</v>
      </c>
      <c r="T47" s="51">
        <f t="shared" si="10"/>
        <v>108619.52596829229</v>
      </c>
      <c r="U47" s="25"/>
      <c r="V47" s="49">
        <f t="shared" si="21"/>
        <v>36</v>
      </c>
      <c r="W47" s="50">
        <f t="shared" si="11"/>
        <v>29997699.493074436</v>
      </c>
      <c r="X47" s="50">
        <f t="shared" si="12"/>
        <v>2893312.2005410497</v>
      </c>
      <c r="Y47" s="50">
        <f t="shared" si="13"/>
        <v>1873390.417776519</v>
      </c>
      <c r="Z47" s="51">
        <f t="shared" si="14"/>
        <v>1019921.7827645309</v>
      </c>
      <c r="AA47" s="25"/>
      <c r="AB47" s="49">
        <f t="shared" si="22"/>
        <v>36</v>
      </c>
      <c r="AC47" s="50">
        <f t="shared" si="15"/>
        <v>43817449.812236272</v>
      </c>
      <c r="AD47" s="50">
        <f t="shared" si="16"/>
        <v>2671331.6620474793</v>
      </c>
      <c r="AE47" s="50">
        <f t="shared" si="17"/>
        <v>1181538.3684314459</v>
      </c>
      <c r="AF47" s="51">
        <f t="shared" si="18"/>
        <v>1489793.2936160334</v>
      </c>
    </row>
    <row r="48" spans="10:32" ht="15.75" customHeight="1">
      <c r="J48" s="49" t="str">
        <f t="shared" si="19"/>
        <v xml:space="preserve"> </v>
      </c>
      <c r="K48" s="50">
        <f t="shared" si="3"/>
        <v>1.8160790205001831E-8</v>
      </c>
      <c r="L48" s="50" t="str">
        <f t="shared" si="4"/>
        <v xml:space="preserve"> </v>
      </c>
      <c r="M48" s="50">
        <f t="shared" si="5"/>
        <v>0</v>
      </c>
      <c r="N48" s="51">
        <f t="shared" si="6"/>
        <v>6.1746686697006229E-10</v>
      </c>
      <c r="O48" s="24"/>
      <c r="P48" s="49" t="str">
        <f t="shared" si="20"/>
        <v xml:space="preserve"> </v>
      </c>
      <c r="Q48" s="50">
        <f t="shared" si="7"/>
        <v>-2.7008354663848877E-8</v>
      </c>
      <c r="R48" s="50" t="str">
        <f t="shared" si="8"/>
        <v xml:space="preserve"> </v>
      </c>
      <c r="S48" s="50">
        <f t="shared" si="9"/>
        <v>0</v>
      </c>
      <c r="T48" s="51">
        <f t="shared" si="10"/>
        <v>-9.1828405857086191E-10</v>
      </c>
      <c r="U48" s="25"/>
      <c r="V48" s="49">
        <f t="shared" si="21"/>
        <v>37</v>
      </c>
      <c r="W48" s="50">
        <f t="shared" si="11"/>
        <v>28124309.075297918</v>
      </c>
      <c r="X48" s="50">
        <f t="shared" si="12"/>
        <v>2893312.2005410497</v>
      </c>
      <c r="Y48" s="50">
        <f t="shared" si="13"/>
        <v>1937085.6919809203</v>
      </c>
      <c r="Z48" s="51">
        <f t="shared" si="14"/>
        <v>956226.50856012932</v>
      </c>
      <c r="AA48" s="25"/>
      <c r="AB48" s="49">
        <f t="shared" si="22"/>
        <v>37</v>
      </c>
      <c r="AC48" s="50">
        <f t="shared" si="15"/>
        <v>42635911.443804823</v>
      </c>
      <c r="AD48" s="50">
        <f t="shared" si="16"/>
        <v>2671331.6620474793</v>
      </c>
      <c r="AE48" s="50">
        <f t="shared" si="17"/>
        <v>1221710.6729581151</v>
      </c>
      <c r="AF48" s="51">
        <f t="shared" si="18"/>
        <v>1449620.9890893642</v>
      </c>
    </row>
    <row r="49" spans="10:32" ht="15.75" customHeight="1">
      <c r="J49" s="49" t="str">
        <f t="shared" si="19"/>
        <v xml:space="preserve"> </v>
      </c>
      <c r="K49" s="50">
        <f t="shared" si="3"/>
        <v>1.8160790205001831E-8</v>
      </c>
      <c r="L49" s="50" t="str">
        <f t="shared" si="4"/>
        <v xml:space="preserve"> </v>
      </c>
      <c r="M49" s="50">
        <f t="shared" si="5"/>
        <v>0</v>
      </c>
      <c r="N49" s="51">
        <f t="shared" si="6"/>
        <v>6.1746686697006229E-10</v>
      </c>
      <c r="O49" s="24"/>
      <c r="P49" s="49" t="str">
        <f t="shared" si="20"/>
        <v xml:space="preserve"> </v>
      </c>
      <c r="Q49" s="50">
        <f t="shared" si="7"/>
        <v>-2.7008354663848877E-8</v>
      </c>
      <c r="R49" s="50" t="str">
        <f t="shared" si="8"/>
        <v xml:space="preserve"> </v>
      </c>
      <c r="S49" s="50">
        <f t="shared" si="9"/>
        <v>0</v>
      </c>
      <c r="T49" s="51">
        <f t="shared" si="10"/>
        <v>-9.1828405857086191E-10</v>
      </c>
      <c r="U49" s="25"/>
      <c r="V49" s="49">
        <f t="shared" si="21"/>
        <v>38</v>
      </c>
      <c r="W49" s="50">
        <f t="shared" si="11"/>
        <v>26187223.383316997</v>
      </c>
      <c r="X49" s="50">
        <f t="shared" si="12"/>
        <v>2893312.2005410497</v>
      </c>
      <c r="Y49" s="50">
        <f t="shared" si="13"/>
        <v>2002946.6055082716</v>
      </c>
      <c r="Z49" s="51">
        <f t="shared" si="14"/>
        <v>890365.59503277799</v>
      </c>
      <c r="AA49" s="25"/>
      <c r="AB49" s="49">
        <f t="shared" si="22"/>
        <v>38</v>
      </c>
      <c r="AC49" s="50">
        <f t="shared" si="15"/>
        <v>41414200.77084671</v>
      </c>
      <c r="AD49" s="50">
        <f t="shared" si="16"/>
        <v>2671331.6620474793</v>
      </c>
      <c r="AE49" s="50">
        <f t="shared" si="17"/>
        <v>1263248.8358386911</v>
      </c>
      <c r="AF49" s="51">
        <f t="shared" si="18"/>
        <v>1408082.8262087882</v>
      </c>
    </row>
    <row r="50" spans="10:32" ht="15.75" customHeight="1">
      <c r="J50" s="49" t="str">
        <f t="shared" si="19"/>
        <v xml:space="preserve"> </v>
      </c>
      <c r="K50" s="50">
        <f t="shared" si="3"/>
        <v>1.8160790205001831E-8</v>
      </c>
      <c r="L50" s="50" t="str">
        <f t="shared" si="4"/>
        <v xml:space="preserve"> </v>
      </c>
      <c r="M50" s="50">
        <f t="shared" si="5"/>
        <v>0</v>
      </c>
      <c r="N50" s="51">
        <f t="shared" si="6"/>
        <v>6.1746686697006229E-10</v>
      </c>
      <c r="O50" s="24"/>
      <c r="P50" s="49" t="str">
        <f t="shared" si="20"/>
        <v xml:space="preserve"> </v>
      </c>
      <c r="Q50" s="50">
        <f t="shared" si="7"/>
        <v>-2.7008354663848877E-8</v>
      </c>
      <c r="R50" s="50" t="str">
        <f t="shared" si="8"/>
        <v xml:space="preserve"> </v>
      </c>
      <c r="S50" s="50">
        <f t="shared" si="9"/>
        <v>0</v>
      </c>
      <c r="T50" s="51">
        <f t="shared" si="10"/>
        <v>-9.1828405857086191E-10</v>
      </c>
      <c r="U50" s="25"/>
      <c r="V50" s="49">
        <f t="shared" si="21"/>
        <v>39</v>
      </c>
      <c r="W50" s="50">
        <f t="shared" si="11"/>
        <v>24184276.777808726</v>
      </c>
      <c r="X50" s="50">
        <f t="shared" si="12"/>
        <v>2893312.2005410497</v>
      </c>
      <c r="Y50" s="50">
        <f t="shared" si="13"/>
        <v>2071046.7900955528</v>
      </c>
      <c r="Z50" s="51">
        <f t="shared" si="14"/>
        <v>822265.41044549679</v>
      </c>
      <c r="AA50" s="25"/>
      <c r="AB50" s="49">
        <f t="shared" si="22"/>
        <v>39</v>
      </c>
      <c r="AC50" s="50">
        <f t="shared" si="15"/>
        <v>40150951.935008019</v>
      </c>
      <c r="AD50" s="50">
        <f t="shared" si="16"/>
        <v>2671331.6620474793</v>
      </c>
      <c r="AE50" s="50">
        <f t="shared" si="17"/>
        <v>1306199.2962572065</v>
      </c>
      <c r="AF50" s="51">
        <f t="shared" si="18"/>
        <v>1365132.3657902728</v>
      </c>
    </row>
    <row r="51" spans="10:32" ht="15.75" customHeight="1">
      <c r="J51" s="49" t="str">
        <f t="shared" si="19"/>
        <v xml:space="preserve"> </v>
      </c>
      <c r="K51" s="50">
        <f t="shared" si="3"/>
        <v>1.8160790205001831E-8</v>
      </c>
      <c r="L51" s="50" t="str">
        <f t="shared" si="4"/>
        <v xml:space="preserve"> </v>
      </c>
      <c r="M51" s="50">
        <f t="shared" si="5"/>
        <v>0</v>
      </c>
      <c r="N51" s="51">
        <f t="shared" si="6"/>
        <v>6.1746686697006229E-10</v>
      </c>
      <c r="O51" s="24"/>
      <c r="P51" s="49" t="str">
        <f t="shared" si="20"/>
        <v xml:space="preserve"> </v>
      </c>
      <c r="Q51" s="50">
        <f t="shared" si="7"/>
        <v>-2.7008354663848877E-8</v>
      </c>
      <c r="R51" s="50" t="str">
        <f t="shared" si="8"/>
        <v xml:space="preserve"> </v>
      </c>
      <c r="S51" s="50">
        <f t="shared" si="9"/>
        <v>0</v>
      </c>
      <c r="T51" s="51">
        <f t="shared" si="10"/>
        <v>-9.1828405857086191E-10</v>
      </c>
      <c r="U51" s="25"/>
      <c r="V51" s="49">
        <f t="shared" si="21"/>
        <v>40</v>
      </c>
      <c r="W51" s="50">
        <f t="shared" si="11"/>
        <v>22113229.987713173</v>
      </c>
      <c r="X51" s="50">
        <f t="shared" si="12"/>
        <v>2893312.2005410497</v>
      </c>
      <c r="Y51" s="50">
        <f t="shared" si="13"/>
        <v>2141462.3809588016</v>
      </c>
      <c r="Z51" s="51">
        <f t="shared" si="14"/>
        <v>751849.81958224799</v>
      </c>
      <c r="AA51" s="25"/>
      <c r="AB51" s="49">
        <f t="shared" si="22"/>
        <v>40</v>
      </c>
      <c r="AC51" s="50">
        <f t="shared" si="15"/>
        <v>38844752.638750814</v>
      </c>
      <c r="AD51" s="50">
        <f t="shared" si="16"/>
        <v>2671331.6620474793</v>
      </c>
      <c r="AE51" s="50">
        <f t="shared" si="17"/>
        <v>1350610.0723299515</v>
      </c>
      <c r="AF51" s="51">
        <f t="shared" si="18"/>
        <v>1320721.5897175279</v>
      </c>
    </row>
    <row r="52" spans="10:32" ht="15.75" customHeight="1">
      <c r="J52" s="49" t="str">
        <f t="shared" si="19"/>
        <v xml:space="preserve"> </v>
      </c>
      <c r="K52" s="50">
        <f t="shared" si="3"/>
        <v>1.8160790205001831E-8</v>
      </c>
      <c r="L52" s="50" t="str">
        <f t="shared" si="4"/>
        <v xml:space="preserve"> </v>
      </c>
      <c r="M52" s="50">
        <f t="shared" si="5"/>
        <v>0</v>
      </c>
      <c r="N52" s="51">
        <f t="shared" si="6"/>
        <v>6.1746686697006229E-10</v>
      </c>
      <c r="O52" s="24"/>
      <c r="P52" s="49" t="str">
        <f t="shared" si="20"/>
        <v xml:space="preserve"> </v>
      </c>
      <c r="Q52" s="50">
        <f t="shared" si="7"/>
        <v>-2.7008354663848877E-8</v>
      </c>
      <c r="R52" s="50" t="str">
        <f t="shared" si="8"/>
        <v xml:space="preserve"> </v>
      </c>
      <c r="S52" s="50">
        <f t="shared" si="9"/>
        <v>0</v>
      </c>
      <c r="T52" s="51">
        <f t="shared" si="10"/>
        <v>-9.1828405857086191E-10</v>
      </c>
      <c r="U52" s="25"/>
      <c r="V52" s="49">
        <f t="shared" si="21"/>
        <v>41</v>
      </c>
      <c r="W52" s="50">
        <f t="shared" si="11"/>
        <v>19971767.60675437</v>
      </c>
      <c r="X52" s="50">
        <f t="shared" si="12"/>
        <v>2893312.2005410497</v>
      </c>
      <c r="Y52" s="50">
        <f t="shared" si="13"/>
        <v>2214272.1019114009</v>
      </c>
      <c r="Z52" s="51">
        <f t="shared" si="14"/>
        <v>679040.09862964868</v>
      </c>
      <c r="AA52" s="25"/>
      <c r="AB52" s="49">
        <f t="shared" si="22"/>
        <v>41</v>
      </c>
      <c r="AC52" s="50">
        <f t="shared" si="15"/>
        <v>37494142.566420861</v>
      </c>
      <c r="AD52" s="50">
        <f t="shared" si="16"/>
        <v>2671331.6620474793</v>
      </c>
      <c r="AE52" s="50">
        <f t="shared" si="17"/>
        <v>1396530.8147891699</v>
      </c>
      <c r="AF52" s="51">
        <f t="shared" si="18"/>
        <v>1274800.8472583094</v>
      </c>
    </row>
    <row r="53" spans="10:32" ht="15.75" customHeight="1">
      <c r="J53" s="49" t="str">
        <f t="shared" si="19"/>
        <v xml:space="preserve"> </v>
      </c>
      <c r="K53" s="50">
        <f t="shared" si="3"/>
        <v>1.8160790205001831E-8</v>
      </c>
      <c r="L53" s="50" t="str">
        <f t="shared" si="4"/>
        <v xml:space="preserve"> </v>
      </c>
      <c r="M53" s="50">
        <f t="shared" si="5"/>
        <v>0</v>
      </c>
      <c r="N53" s="51">
        <f t="shared" si="6"/>
        <v>6.1746686697006229E-10</v>
      </c>
      <c r="O53" s="24"/>
      <c r="P53" s="49" t="str">
        <f t="shared" si="20"/>
        <v xml:space="preserve"> </v>
      </c>
      <c r="Q53" s="50">
        <f t="shared" si="7"/>
        <v>-2.7008354663848877E-8</v>
      </c>
      <c r="R53" s="50" t="str">
        <f t="shared" si="8"/>
        <v xml:space="preserve"> </v>
      </c>
      <c r="S53" s="50">
        <f t="shared" si="9"/>
        <v>0</v>
      </c>
      <c r="T53" s="51">
        <f t="shared" si="10"/>
        <v>-9.1828405857086191E-10</v>
      </c>
      <c r="U53" s="25"/>
      <c r="V53" s="49">
        <f t="shared" si="21"/>
        <v>42</v>
      </c>
      <c r="W53" s="50">
        <f t="shared" si="11"/>
        <v>17757495.504842971</v>
      </c>
      <c r="X53" s="50">
        <f t="shared" si="12"/>
        <v>2893312.2005410497</v>
      </c>
      <c r="Y53" s="50">
        <f t="shared" si="13"/>
        <v>2289557.3533763885</v>
      </c>
      <c r="Z53" s="51">
        <f t="shared" si="14"/>
        <v>603754.84716466104</v>
      </c>
      <c r="AA53" s="25"/>
      <c r="AB53" s="49">
        <f t="shared" si="22"/>
        <v>42</v>
      </c>
      <c r="AC53" s="50">
        <f t="shared" si="15"/>
        <v>36097611.751631692</v>
      </c>
      <c r="AD53" s="50">
        <f t="shared" si="16"/>
        <v>2671331.6620474793</v>
      </c>
      <c r="AE53" s="50">
        <f t="shared" si="17"/>
        <v>1444012.8624920016</v>
      </c>
      <c r="AF53" s="51">
        <f t="shared" si="18"/>
        <v>1227318.7995554777</v>
      </c>
    </row>
    <row r="54" spans="10:32" ht="15.75" customHeight="1">
      <c r="J54" s="49" t="str">
        <f t="shared" si="19"/>
        <v xml:space="preserve"> </v>
      </c>
      <c r="K54" s="50">
        <f t="shared" si="3"/>
        <v>1.8160790205001831E-8</v>
      </c>
      <c r="L54" s="50" t="str">
        <f t="shared" si="4"/>
        <v xml:space="preserve"> </v>
      </c>
      <c r="M54" s="50">
        <f t="shared" si="5"/>
        <v>0</v>
      </c>
      <c r="N54" s="51">
        <f t="shared" si="6"/>
        <v>6.1746686697006229E-10</v>
      </c>
      <c r="O54" s="24"/>
      <c r="P54" s="49" t="str">
        <f t="shared" si="20"/>
        <v xml:space="preserve"> </v>
      </c>
      <c r="Q54" s="50">
        <f t="shared" si="7"/>
        <v>-2.7008354663848877E-8</v>
      </c>
      <c r="R54" s="50" t="str">
        <f t="shared" si="8"/>
        <v xml:space="preserve"> </v>
      </c>
      <c r="S54" s="50">
        <f t="shared" si="9"/>
        <v>0</v>
      </c>
      <c r="T54" s="51">
        <f t="shared" si="10"/>
        <v>-9.1828405857086191E-10</v>
      </c>
      <c r="U54" s="25"/>
      <c r="V54" s="49">
        <f t="shared" si="21"/>
        <v>43</v>
      </c>
      <c r="W54" s="50">
        <f t="shared" si="11"/>
        <v>15467938.151466582</v>
      </c>
      <c r="X54" s="50">
        <f t="shared" si="12"/>
        <v>2893312.2005410497</v>
      </c>
      <c r="Y54" s="50">
        <f t="shared" si="13"/>
        <v>2367402.3033911861</v>
      </c>
      <c r="Z54" s="51">
        <f t="shared" si="14"/>
        <v>525909.89714986377</v>
      </c>
      <c r="AA54" s="25"/>
      <c r="AB54" s="49">
        <f t="shared" si="22"/>
        <v>43</v>
      </c>
      <c r="AC54" s="50">
        <f t="shared" si="15"/>
        <v>34653598.88913969</v>
      </c>
      <c r="AD54" s="50">
        <f t="shared" si="16"/>
        <v>2671331.6620474793</v>
      </c>
      <c r="AE54" s="50">
        <f t="shared" si="17"/>
        <v>1493109.2998167297</v>
      </c>
      <c r="AF54" s="51">
        <f t="shared" si="18"/>
        <v>1178222.3622307496</v>
      </c>
    </row>
    <row r="55" spans="10:32" ht="15.75" customHeight="1">
      <c r="J55" s="49" t="str">
        <f t="shared" si="19"/>
        <v xml:space="preserve"> </v>
      </c>
      <c r="K55" s="50">
        <f t="shared" si="3"/>
        <v>1.8160790205001831E-8</v>
      </c>
      <c r="L55" s="50" t="str">
        <f t="shared" si="4"/>
        <v xml:space="preserve"> </v>
      </c>
      <c r="M55" s="50">
        <f t="shared" si="5"/>
        <v>0</v>
      </c>
      <c r="N55" s="51">
        <f t="shared" si="6"/>
        <v>6.1746686697006229E-10</v>
      </c>
      <c r="O55" s="24"/>
      <c r="P55" s="49" t="str">
        <f t="shared" si="20"/>
        <v xml:space="preserve"> </v>
      </c>
      <c r="Q55" s="50">
        <f t="shared" si="7"/>
        <v>-2.7008354663848877E-8</v>
      </c>
      <c r="R55" s="50" t="str">
        <f t="shared" si="8"/>
        <v xml:space="preserve"> </v>
      </c>
      <c r="S55" s="50">
        <f t="shared" si="9"/>
        <v>0</v>
      </c>
      <c r="T55" s="51">
        <f t="shared" si="10"/>
        <v>-9.1828405857086191E-10</v>
      </c>
      <c r="U55" s="25"/>
      <c r="V55" s="49">
        <f t="shared" si="21"/>
        <v>44</v>
      </c>
      <c r="W55" s="50">
        <f t="shared" si="11"/>
        <v>13100535.848075395</v>
      </c>
      <c r="X55" s="50">
        <f t="shared" si="12"/>
        <v>2893312.2005410497</v>
      </c>
      <c r="Y55" s="50">
        <f t="shared" si="13"/>
        <v>2447893.9817064861</v>
      </c>
      <c r="Z55" s="51">
        <f t="shared" si="14"/>
        <v>445418.21883456345</v>
      </c>
      <c r="AA55" s="25"/>
      <c r="AB55" s="49">
        <f t="shared" si="22"/>
        <v>44</v>
      </c>
      <c r="AC55" s="50">
        <f t="shared" si="15"/>
        <v>33160489.589322958</v>
      </c>
      <c r="AD55" s="50">
        <f t="shared" si="16"/>
        <v>2671331.6620474793</v>
      </c>
      <c r="AE55" s="50">
        <f t="shared" si="17"/>
        <v>1543875.0160104986</v>
      </c>
      <c r="AF55" s="51">
        <f t="shared" si="18"/>
        <v>1127456.6460369807</v>
      </c>
    </row>
    <row r="56" spans="10:32" ht="15.75" customHeight="1">
      <c r="J56" s="49" t="str">
        <f t="shared" si="19"/>
        <v xml:space="preserve"> </v>
      </c>
      <c r="K56" s="50">
        <f t="shared" si="3"/>
        <v>1.8160790205001831E-8</v>
      </c>
      <c r="L56" s="50" t="str">
        <f t="shared" si="4"/>
        <v xml:space="preserve"> </v>
      </c>
      <c r="M56" s="50">
        <f t="shared" si="5"/>
        <v>0</v>
      </c>
      <c r="N56" s="51">
        <f t="shared" si="6"/>
        <v>6.1746686697006229E-10</v>
      </c>
      <c r="O56" s="24"/>
      <c r="P56" s="49" t="str">
        <f t="shared" si="20"/>
        <v xml:space="preserve"> </v>
      </c>
      <c r="Q56" s="50">
        <f t="shared" si="7"/>
        <v>-2.7008354663848877E-8</v>
      </c>
      <c r="R56" s="50" t="str">
        <f t="shared" si="8"/>
        <v xml:space="preserve"> </v>
      </c>
      <c r="S56" s="50">
        <f t="shared" si="9"/>
        <v>0</v>
      </c>
      <c r="T56" s="51">
        <f t="shared" si="10"/>
        <v>-9.1828405857086191E-10</v>
      </c>
      <c r="U56" s="25"/>
      <c r="V56" s="49">
        <f t="shared" si="21"/>
        <v>45</v>
      </c>
      <c r="W56" s="50">
        <f t="shared" si="11"/>
        <v>10652641.866368908</v>
      </c>
      <c r="X56" s="50">
        <f t="shared" si="12"/>
        <v>2893312.2005410497</v>
      </c>
      <c r="Y56" s="50">
        <f t="shared" si="13"/>
        <v>2531122.3770845067</v>
      </c>
      <c r="Z56" s="51">
        <f t="shared" si="14"/>
        <v>362189.82345654292</v>
      </c>
      <c r="AA56" s="25"/>
      <c r="AB56" s="49">
        <f t="shared" si="22"/>
        <v>45</v>
      </c>
      <c r="AC56" s="50">
        <f t="shared" si="15"/>
        <v>31616614.573312461</v>
      </c>
      <c r="AD56" s="50">
        <f t="shared" si="16"/>
        <v>2671331.6620474793</v>
      </c>
      <c r="AE56" s="50">
        <f t="shared" si="17"/>
        <v>1596366.7665548555</v>
      </c>
      <c r="AF56" s="51">
        <f t="shared" si="18"/>
        <v>1074964.8954926238</v>
      </c>
    </row>
    <row r="57" spans="10:32" ht="15.75" customHeight="1">
      <c r="J57" s="49" t="str">
        <f t="shared" si="19"/>
        <v xml:space="preserve"> </v>
      </c>
      <c r="K57" s="50">
        <f t="shared" si="3"/>
        <v>1.8160790205001831E-8</v>
      </c>
      <c r="L57" s="50" t="str">
        <f t="shared" si="4"/>
        <v xml:space="preserve"> </v>
      </c>
      <c r="M57" s="50">
        <f t="shared" si="5"/>
        <v>0</v>
      </c>
      <c r="N57" s="51">
        <f t="shared" si="6"/>
        <v>6.1746686697006229E-10</v>
      </c>
      <c r="O57" s="24"/>
      <c r="P57" s="49" t="str">
        <f t="shared" si="20"/>
        <v xml:space="preserve"> </v>
      </c>
      <c r="Q57" s="50">
        <f t="shared" si="7"/>
        <v>-2.7008354663848877E-8</v>
      </c>
      <c r="R57" s="50" t="str">
        <f t="shared" si="8"/>
        <v xml:space="preserve"> </v>
      </c>
      <c r="S57" s="50">
        <f t="shared" si="9"/>
        <v>0</v>
      </c>
      <c r="T57" s="51">
        <f t="shared" si="10"/>
        <v>-9.1828405857086191E-10</v>
      </c>
      <c r="U57" s="25"/>
      <c r="V57" s="49">
        <f t="shared" si="21"/>
        <v>46</v>
      </c>
      <c r="W57" s="50">
        <f t="shared" si="11"/>
        <v>8121519.4892844018</v>
      </c>
      <c r="X57" s="50">
        <f t="shared" si="12"/>
        <v>2893312.2005410497</v>
      </c>
      <c r="Y57" s="50">
        <f t="shared" si="13"/>
        <v>2617180.5379053801</v>
      </c>
      <c r="Z57" s="51">
        <f t="shared" si="14"/>
        <v>276131.66263566969</v>
      </c>
      <c r="AA57" s="25"/>
      <c r="AB57" s="49">
        <f t="shared" si="22"/>
        <v>46</v>
      </c>
      <c r="AC57" s="50">
        <f t="shared" si="15"/>
        <v>30020247.806757607</v>
      </c>
      <c r="AD57" s="50">
        <f t="shared" si="16"/>
        <v>2671331.6620474793</v>
      </c>
      <c r="AE57" s="50">
        <f t="shared" si="17"/>
        <v>1650643.2366177207</v>
      </c>
      <c r="AF57" s="51">
        <f t="shared" si="18"/>
        <v>1020688.4254297587</v>
      </c>
    </row>
    <row r="58" spans="10:32" ht="15.75" customHeight="1">
      <c r="J58" s="49" t="str">
        <f t="shared" si="19"/>
        <v xml:space="preserve"> </v>
      </c>
      <c r="K58" s="50">
        <f t="shared" si="3"/>
        <v>1.8160790205001831E-8</v>
      </c>
      <c r="L58" s="50" t="str">
        <f t="shared" si="4"/>
        <v xml:space="preserve"> </v>
      </c>
      <c r="M58" s="50">
        <f t="shared" si="5"/>
        <v>0</v>
      </c>
      <c r="N58" s="51">
        <f t="shared" si="6"/>
        <v>6.1746686697006229E-10</v>
      </c>
      <c r="O58" s="24"/>
      <c r="P58" s="49" t="str">
        <f t="shared" si="20"/>
        <v xml:space="preserve"> </v>
      </c>
      <c r="Q58" s="50">
        <f t="shared" si="7"/>
        <v>-2.7008354663848877E-8</v>
      </c>
      <c r="R58" s="50" t="str">
        <f t="shared" si="8"/>
        <v xml:space="preserve"> </v>
      </c>
      <c r="S58" s="50">
        <f t="shared" si="9"/>
        <v>0</v>
      </c>
      <c r="T58" s="51">
        <f t="shared" si="10"/>
        <v>-9.1828405857086191E-10</v>
      </c>
      <c r="U58" s="25"/>
      <c r="V58" s="49">
        <f t="shared" si="21"/>
        <v>47</v>
      </c>
      <c r="W58" s="50">
        <f t="shared" si="11"/>
        <v>5504338.9513790216</v>
      </c>
      <c r="X58" s="50">
        <f t="shared" si="12"/>
        <v>2893312.2005410497</v>
      </c>
      <c r="Y58" s="50">
        <f t="shared" si="13"/>
        <v>2706164.676194163</v>
      </c>
      <c r="Z58" s="51">
        <f t="shared" si="14"/>
        <v>187147.52434688676</v>
      </c>
      <c r="AA58" s="25"/>
      <c r="AB58" s="49">
        <f t="shared" si="22"/>
        <v>47</v>
      </c>
      <c r="AC58" s="50">
        <f t="shared" si="15"/>
        <v>28369604.570139885</v>
      </c>
      <c r="AD58" s="50">
        <f t="shared" si="16"/>
        <v>2671331.6620474793</v>
      </c>
      <c r="AE58" s="50">
        <f t="shared" si="17"/>
        <v>1706765.1066627232</v>
      </c>
      <c r="AF58" s="51">
        <f t="shared" si="18"/>
        <v>964566.55538475618</v>
      </c>
    </row>
    <row r="59" spans="10:32" ht="15.75" customHeight="1">
      <c r="J59" s="49" t="str">
        <f t="shared" si="19"/>
        <v xml:space="preserve"> </v>
      </c>
      <c r="K59" s="50">
        <f t="shared" si="3"/>
        <v>1.8160790205001831E-8</v>
      </c>
      <c r="L59" s="50" t="str">
        <f t="shared" si="4"/>
        <v xml:space="preserve"> </v>
      </c>
      <c r="M59" s="50">
        <f t="shared" si="5"/>
        <v>0</v>
      </c>
      <c r="N59" s="51">
        <f t="shared" si="6"/>
        <v>6.1746686697006229E-10</v>
      </c>
      <c r="O59" s="24"/>
      <c r="P59" s="49" t="str">
        <f t="shared" si="20"/>
        <v xml:space="preserve"> </v>
      </c>
      <c r="Q59" s="50">
        <f t="shared" si="7"/>
        <v>-2.7008354663848877E-8</v>
      </c>
      <c r="R59" s="50" t="str">
        <f t="shared" si="8"/>
        <v xml:space="preserve"> </v>
      </c>
      <c r="S59" s="50">
        <f t="shared" si="9"/>
        <v>0</v>
      </c>
      <c r="T59" s="51">
        <f t="shared" si="10"/>
        <v>-9.1828405857086191E-10</v>
      </c>
      <c r="U59" s="25"/>
      <c r="V59" s="49">
        <f t="shared" si="21"/>
        <v>48</v>
      </c>
      <c r="W59" s="50">
        <f t="shared" si="11"/>
        <v>2798174.2751848586</v>
      </c>
      <c r="X59" s="50">
        <f t="shared" si="12"/>
        <v>2893312.2005410497</v>
      </c>
      <c r="Y59" s="50">
        <f t="shared" si="13"/>
        <v>2798174.2751847645</v>
      </c>
      <c r="Z59" s="51">
        <f t="shared" si="14"/>
        <v>95137.925356285195</v>
      </c>
      <c r="AA59" s="25"/>
      <c r="AB59" s="49">
        <f t="shared" si="22"/>
        <v>48</v>
      </c>
      <c r="AC59" s="50">
        <f t="shared" si="15"/>
        <v>26662839.463477161</v>
      </c>
      <c r="AD59" s="50">
        <f t="shared" si="16"/>
        <v>2671331.6620474793</v>
      </c>
      <c r="AE59" s="50">
        <f t="shared" si="17"/>
        <v>1764795.1202892559</v>
      </c>
      <c r="AF59" s="51">
        <f t="shared" si="18"/>
        <v>906536.54175822355</v>
      </c>
    </row>
    <row r="60" spans="10:32" ht="15.75" customHeight="1">
      <c r="J60" s="49" t="str">
        <f t="shared" si="19"/>
        <v xml:space="preserve"> </v>
      </c>
      <c r="K60" s="50">
        <f t="shared" si="3"/>
        <v>1.8160790205001831E-8</v>
      </c>
      <c r="L60" s="50" t="str">
        <f t="shared" si="4"/>
        <v xml:space="preserve"> </v>
      </c>
      <c r="M60" s="50">
        <f t="shared" si="5"/>
        <v>0</v>
      </c>
      <c r="N60" s="51">
        <f t="shared" si="6"/>
        <v>6.1746686697006229E-10</v>
      </c>
      <c r="O60" s="24"/>
      <c r="P60" s="49" t="str">
        <f t="shared" si="20"/>
        <v xml:space="preserve"> </v>
      </c>
      <c r="Q60" s="50">
        <f t="shared" si="7"/>
        <v>-2.7008354663848877E-8</v>
      </c>
      <c r="R60" s="50" t="str">
        <f t="shared" si="8"/>
        <v xml:space="preserve"> </v>
      </c>
      <c r="S60" s="50">
        <f t="shared" si="9"/>
        <v>0</v>
      </c>
      <c r="T60" s="51">
        <f t="shared" si="10"/>
        <v>-9.1828405857086191E-10</v>
      </c>
      <c r="U60" s="25"/>
      <c r="V60" s="49" t="str">
        <f t="shared" si="21"/>
        <v xml:space="preserve"> </v>
      </c>
      <c r="W60" s="50">
        <f t="shared" si="11"/>
        <v>9.406358003616333E-8</v>
      </c>
      <c r="X60" s="50" t="str">
        <f t="shared" si="12"/>
        <v xml:space="preserve"> </v>
      </c>
      <c r="Y60" s="50">
        <f t="shared" si="13"/>
        <v>0</v>
      </c>
      <c r="Z60" s="51">
        <f t="shared" si="14"/>
        <v>3.1981617212295534E-9</v>
      </c>
      <c r="AA60" s="25"/>
      <c r="AB60" s="49">
        <f t="shared" si="22"/>
        <v>49</v>
      </c>
      <c r="AC60" s="50">
        <f t="shared" si="15"/>
        <v>24898044.343187906</v>
      </c>
      <c r="AD60" s="50">
        <f t="shared" si="16"/>
        <v>2671331.6620474793</v>
      </c>
      <c r="AE60" s="50">
        <f t="shared" si="17"/>
        <v>1824798.1543790903</v>
      </c>
      <c r="AF60" s="51">
        <f t="shared" si="18"/>
        <v>846533.50766838889</v>
      </c>
    </row>
    <row r="61" spans="10:32" ht="15.75" customHeight="1">
      <c r="J61" s="49" t="str">
        <f t="shared" si="19"/>
        <v xml:space="preserve"> </v>
      </c>
      <c r="K61" s="50">
        <f t="shared" si="3"/>
        <v>1.8160790205001831E-8</v>
      </c>
      <c r="L61" s="50" t="str">
        <f t="shared" si="4"/>
        <v xml:space="preserve"> </v>
      </c>
      <c r="M61" s="50">
        <f t="shared" si="5"/>
        <v>0</v>
      </c>
      <c r="N61" s="51">
        <f t="shared" si="6"/>
        <v>6.1746686697006229E-10</v>
      </c>
      <c r="O61" s="24"/>
      <c r="P61" s="49" t="str">
        <f t="shared" si="20"/>
        <v xml:space="preserve"> </v>
      </c>
      <c r="Q61" s="50">
        <f t="shared" si="7"/>
        <v>-2.7008354663848877E-8</v>
      </c>
      <c r="R61" s="50" t="str">
        <f t="shared" si="8"/>
        <v xml:space="preserve"> </v>
      </c>
      <c r="S61" s="50">
        <f t="shared" si="9"/>
        <v>0</v>
      </c>
      <c r="T61" s="51">
        <f t="shared" si="10"/>
        <v>-9.1828405857086191E-10</v>
      </c>
      <c r="U61" s="25"/>
      <c r="V61" s="49" t="str">
        <f t="shared" si="21"/>
        <v xml:space="preserve"> </v>
      </c>
      <c r="W61" s="50">
        <f t="shared" si="11"/>
        <v>9.406358003616333E-8</v>
      </c>
      <c r="X61" s="50" t="str">
        <f t="shared" si="12"/>
        <v xml:space="preserve"> </v>
      </c>
      <c r="Y61" s="50">
        <f t="shared" si="13"/>
        <v>0</v>
      </c>
      <c r="Z61" s="51">
        <f t="shared" si="14"/>
        <v>3.1981617212295534E-9</v>
      </c>
      <c r="AA61" s="25"/>
      <c r="AB61" s="49">
        <f t="shared" si="22"/>
        <v>50</v>
      </c>
      <c r="AC61" s="50">
        <f t="shared" si="15"/>
        <v>23073246.188808814</v>
      </c>
      <c r="AD61" s="50">
        <f t="shared" si="16"/>
        <v>2671331.6620474793</v>
      </c>
      <c r="AE61" s="50">
        <f t="shared" si="17"/>
        <v>1886841.2916279796</v>
      </c>
      <c r="AF61" s="51">
        <f t="shared" si="18"/>
        <v>784490.3704194997</v>
      </c>
    </row>
    <row r="62" spans="10:32" ht="15.75" customHeight="1">
      <c r="J62" s="49" t="str">
        <f t="shared" si="19"/>
        <v xml:space="preserve"> </v>
      </c>
      <c r="K62" s="50">
        <f t="shared" si="3"/>
        <v>1.8160790205001831E-8</v>
      </c>
      <c r="L62" s="50" t="str">
        <f t="shared" si="4"/>
        <v xml:space="preserve"> </v>
      </c>
      <c r="M62" s="50">
        <f t="shared" si="5"/>
        <v>0</v>
      </c>
      <c r="N62" s="51">
        <f t="shared" si="6"/>
        <v>6.1746686697006229E-10</v>
      </c>
      <c r="O62" s="24"/>
      <c r="P62" s="49" t="str">
        <f t="shared" si="20"/>
        <v xml:space="preserve"> </v>
      </c>
      <c r="Q62" s="50">
        <f t="shared" si="7"/>
        <v>-2.7008354663848877E-8</v>
      </c>
      <c r="R62" s="50" t="str">
        <f t="shared" si="8"/>
        <v xml:space="preserve"> </v>
      </c>
      <c r="S62" s="50">
        <f t="shared" si="9"/>
        <v>0</v>
      </c>
      <c r="T62" s="51">
        <f t="shared" si="10"/>
        <v>-9.1828405857086191E-10</v>
      </c>
      <c r="U62" s="25"/>
      <c r="V62" s="49" t="str">
        <f t="shared" si="21"/>
        <v xml:space="preserve"> </v>
      </c>
      <c r="W62" s="50">
        <f t="shared" si="11"/>
        <v>9.406358003616333E-8</v>
      </c>
      <c r="X62" s="50" t="str">
        <f t="shared" si="12"/>
        <v xml:space="preserve"> </v>
      </c>
      <c r="Y62" s="50">
        <f t="shared" si="13"/>
        <v>0</v>
      </c>
      <c r="Z62" s="51">
        <f t="shared" si="14"/>
        <v>3.1981617212295534E-9</v>
      </c>
      <c r="AA62" s="25"/>
      <c r="AB62" s="49">
        <f t="shared" si="22"/>
        <v>51</v>
      </c>
      <c r="AC62" s="50">
        <f t="shared" si="15"/>
        <v>21186404.897180833</v>
      </c>
      <c r="AD62" s="50">
        <f t="shared" si="16"/>
        <v>2671331.6620474793</v>
      </c>
      <c r="AE62" s="50">
        <f t="shared" si="17"/>
        <v>1950993.8955433308</v>
      </c>
      <c r="AF62" s="51">
        <f t="shared" si="18"/>
        <v>720337.76650414837</v>
      </c>
    </row>
    <row r="63" spans="10:32" ht="15.75" customHeight="1">
      <c r="J63" s="49" t="str">
        <f t="shared" si="19"/>
        <v xml:space="preserve"> </v>
      </c>
      <c r="K63" s="50">
        <f t="shared" si="3"/>
        <v>1.8160790205001831E-8</v>
      </c>
      <c r="L63" s="50" t="str">
        <f t="shared" si="4"/>
        <v xml:space="preserve"> </v>
      </c>
      <c r="M63" s="50">
        <f t="shared" si="5"/>
        <v>0</v>
      </c>
      <c r="N63" s="51">
        <f t="shared" si="6"/>
        <v>6.1746686697006229E-10</v>
      </c>
      <c r="O63" s="24"/>
      <c r="P63" s="49" t="str">
        <f t="shared" si="20"/>
        <v xml:space="preserve"> </v>
      </c>
      <c r="Q63" s="50">
        <f t="shared" si="7"/>
        <v>-2.7008354663848877E-8</v>
      </c>
      <c r="R63" s="50" t="str">
        <f t="shared" si="8"/>
        <v xml:space="preserve"> </v>
      </c>
      <c r="S63" s="50">
        <f t="shared" si="9"/>
        <v>0</v>
      </c>
      <c r="T63" s="51">
        <f t="shared" si="10"/>
        <v>-9.1828405857086191E-10</v>
      </c>
      <c r="U63" s="25"/>
      <c r="V63" s="49" t="str">
        <f t="shared" si="21"/>
        <v xml:space="preserve"> </v>
      </c>
      <c r="W63" s="50">
        <f t="shared" si="11"/>
        <v>9.406358003616333E-8</v>
      </c>
      <c r="X63" s="50" t="str">
        <f t="shared" si="12"/>
        <v xml:space="preserve"> </v>
      </c>
      <c r="Y63" s="50">
        <f t="shared" si="13"/>
        <v>0</v>
      </c>
      <c r="Z63" s="51">
        <f t="shared" si="14"/>
        <v>3.1981617212295534E-9</v>
      </c>
      <c r="AA63" s="25"/>
      <c r="AB63" s="49">
        <f t="shared" si="22"/>
        <v>52</v>
      </c>
      <c r="AC63" s="50">
        <f t="shared" si="15"/>
        <v>19235411.001637504</v>
      </c>
      <c r="AD63" s="50">
        <f t="shared" si="16"/>
        <v>2671331.6620474793</v>
      </c>
      <c r="AE63" s="50">
        <f t="shared" si="17"/>
        <v>2017327.687991804</v>
      </c>
      <c r="AF63" s="51">
        <f t="shared" si="18"/>
        <v>654003.97405567521</v>
      </c>
    </row>
    <row r="64" spans="10:32" ht="15.75" customHeight="1">
      <c r="J64" s="49" t="str">
        <f t="shared" si="19"/>
        <v xml:space="preserve"> </v>
      </c>
      <c r="K64" s="50">
        <f t="shared" si="3"/>
        <v>1.8160790205001831E-8</v>
      </c>
      <c r="L64" s="50" t="str">
        <f t="shared" si="4"/>
        <v xml:space="preserve"> </v>
      </c>
      <c r="M64" s="50">
        <f t="shared" si="5"/>
        <v>0</v>
      </c>
      <c r="N64" s="51">
        <f t="shared" si="6"/>
        <v>6.1746686697006229E-10</v>
      </c>
      <c r="O64" s="24"/>
      <c r="P64" s="49" t="str">
        <f t="shared" si="20"/>
        <v xml:space="preserve"> </v>
      </c>
      <c r="Q64" s="50">
        <f t="shared" si="7"/>
        <v>-2.7008354663848877E-8</v>
      </c>
      <c r="R64" s="50" t="str">
        <f t="shared" si="8"/>
        <v xml:space="preserve"> </v>
      </c>
      <c r="S64" s="50">
        <f t="shared" si="9"/>
        <v>0</v>
      </c>
      <c r="T64" s="51">
        <f t="shared" si="10"/>
        <v>-9.1828405857086191E-10</v>
      </c>
      <c r="U64" s="25"/>
      <c r="V64" s="49" t="str">
        <f t="shared" si="21"/>
        <v xml:space="preserve"> </v>
      </c>
      <c r="W64" s="50">
        <f t="shared" si="11"/>
        <v>9.406358003616333E-8</v>
      </c>
      <c r="X64" s="50" t="str">
        <f t="shared" si="12"/>
        <v xml:space="preserve"> </v>
      </c>
      <c r="Y64" s="50">
        <f t="shared" si="13"/>
        <v>0</v>
      </c>
      <c r="Z64" s="51">
        <f t="shared" si="14"/>
        <v>3.1981617212295534E-9</v>
      </c>
      <c r="AA64" s="25"/>
      <c r="AB64" s="49">
        <f t="shared" si="22"/>
        <v>53</v>
      </c>
      <c r="AC64" s="50">
        <f t="shared" si="15"/>
        <v>17218083.313645698</v>
      </c>
      <c r="AD64" s="50">
        <f t="shared" si="16"/>
        <v>2671331.6620474793</v>
      </c>
      <c r="AE64" s="50">
        <f t="shared" si="17"/>
        <v>2085916.8293835255</v>
      </c>
      <c r="AF64" s="51">
        <f t="shared" si="18"/>
        <v>585414.83266395377</v>
      </c>
    </row>
    <row r="65" spans="10:32" ht="15.75" customHeight="1">
      <c r="J65" s="49" t="str">
        <f t="shared" si="19"/>
        <v xml:space="preserve"> </v>
      </c>
      <c r="K65" s="50">
        <f t="shared" si="3"/>
        <v>1.8160790205001831E-8</v>
      </c>
      <c r="L65" s="50" t="str">
        <f t="shared" si="4"/>
        <v xml:space="preserve"> </v>
      </c>
      <c r="M65" s="50">
        <f t="shared" si="5"/>
        <v>0</v>
      </c>
      <c r="N65" s="51">
        <f t="shared" si="6"/>
        <v>6.1746686697006229E-10</v>
      </c>
      <c r="O65" s="24"/>
      <c r="P65" s="49" t="str">
        <f t="shared" si="20"/>
        <v xml:space="preserve"> </v>
      </c>
      <c r="Q65" s="50">
        <f t="shared" si="7"/>
        <v>-2.7008354663848877E-8</v>
      </c>
      <c r="R65" s="50" t="str">
        <f t="shared" si="8"/>
        <v xml:space="preserve"> </v>
      </c>
      <c r="S65" s="50">
        <f t="shared" si="9"/>
        <v>0</v>
      </c>
      <c r="T65" s="51">
        <f t="shared" si="10"/>
        <v>-9.1828405857086191E-10</v>
      </c>
      <c r="U65" s="25"/>
      <c r="V65" s="49" t="str">
        <f t="shared" si="21"/>
        <v xml:space="preserve"> </v>
      </c>
      <c r="W65" s="50">
        <f t="shared" si="11"/>
        <v>9.406358003616333E-8</v>
      </c>
      <c r="X65" s="50" t="str">
        <f t="shared" si="12"/>
        <v xml:space="preserve"> </v>
      </c>
      <c r="Y65" s="50">
        <f t="shared" si="13"/>
        <v>0</v>
      </c>
      <c r="Z65" s="51">
        <f t="shared" si="14"/>
        <v>3.1981617212295534E-9</v>
      </c>
      <c r="AA65" s="25"/>
      <c r="AB65" s="49">
        <f t="shared" si="22"/>
        <v>54</v>
      </c>
      <c r="AC65" s="50">
        <f t="shared" si="15"/>
        <v>15132166.484262172</v>
      </c>
      <c r="AD65" s="50">
        <f t="shared" si="16"/>
        <v>2671331.6620474793</v>
      </c>
      <c r="AE65" s="50">
        <f t="shared" si="17"/>
        <v>2156838.0015825653</v>
      </c>
      <c r="AF65" s="51">
        <f t="shared" si="18"/>
        <v>514493.66046491388</v>
      </c>
    </row>
    <row r="66" spans="10:32" ht="15.75" customHeight="1">
      <c r="J66" s="49" t="str">
        <f t="shared" si="19"/>
        <v xml:space="preserve"> </v>
      </c>
      <c r="K66" s="50">
        <f t="shared" si="3"/>
        <v>1.8160790205001831E-8</v>
      </c>
      <c r="L66" s="50" t="str">
        <f t="shared" si="4"/>
        <v xml:space="preserve"> </v>
      </c>
      <c r="M66" s="50">
        <f t="shared" si="5"/>
        <v>0</v>
      </c>
      <c r="N66" s="51">
        <f t="shared" si="6"/>
        <v>6.1746686697006229E-10</v>
      </c>
      <c r="O66" s="24"/>
      <c r="P66" s="49" t="str">
        <f t="shared" si="20"/>
        <v xml:space="preserve"> </v>
      </c>
      <c r="Q66" s="50">
        <f t="shared" si="7"/>
        <v>-2.7008354663848877E-8</v>
      </c>
      <c r="R66" s="50" t="str">
        <f t="shared" si="8"/>
        <v xml:space="preserve"> </v>
      </c>
      <c r="S66" s="50">
        <f t="shared" si="9"/>
        <v>0</v>
      </c>
      <c r="T66" s="51">
        <f t="shared" si="10"/>
        <v>-9.1828405857086191E-10</v>
      </c>
      <c r="U66" s="25"/>
      <c r="V66" s="49" t="str">
        <f t="shared" si="21"/>
        <v xml:space="preserve"> </v>
      </c>
      <c r="W66" s="50">
        <f t="shared" si="11"/>
        <v>9.406358003616333E-8</v>
      </c>
      <c r="X66" s="50" t="str">
        <f t="shared" si="12"/>
        <v xml:space="preserve"> </v>
      </c>
      <c r="Y66" s="50">
        <f t="shared" si="13"/>
        <v>0</v>
      </c>
      <c r="Z66" s="51">
        <f t="shared" si="14"/>
        <v>3.1981617212295534E-9</v>
      </c>
      <c r="AA66" s="25"/>
      <c r="AB66" s="49">
        <f t="shared" si="22"/>
        <v>55</v>
      </c>
      <c r="AC66" s="50">
        <f t="shared" si="15"/>
        <v>12975328.482679607</v>
      </c>
      <c r="AD66" s="50">
        <f t="shared" si="16"/>
        <v>2671331.6620474793</v>
      </c>
      <c r="AE66" s="50">
        <f t="shared" si="17"/>
        <v>2230170.4936363725</v>
      </c>
      <c r="AF66" s="51">
        <f t="shared" si="18"/>
        <v>441161.16841110669</v>
      </c>
    </row>
    <row r="67" spans="10:32" ht="15.75" customHeight="1">
      <c r="J67" s="49" t="str">
        <f t="shared" si="19"/>
        <v xml:space="preserve"> </v>
      </c>
      <c r="K67" s="50">
        <f t="shared" si="3"/>
        <v>1.8160790205001831E-8</v>
      </c>
      <c r="L67" s="50" t="str">
        <f t="shared" si="4"/>
        <v xml:space="preserve"> </v>
      </c>
      <c r="M67" s="50">
        <f t="shared" si="5"/>
        <v>0</v>
      </c>
      <c r="N67" s="51">
        <f t="shared" si="6"/>
        <v>6.1746686697006229E-10</v>
      </c>
      <c r="O67" s="24"/>
      <c r="P67" s="49" t="str">
        <f t="shared" si="20"/>
        <v xml:space="preserve"> </v>
      </c>
      <c r="Q67" s="50">
        <f t="shared" si="7"/>
        <v>-2.7008354663848877E-8</v>
      </c>
      <c r="R67" s="50" t="str">
        <f t="shared" si="8"/>
        <v xml:space="preserve"> </v>
      </c>
      <c r="S67" s="50">
        <f t="shared" si="9"/>
        <v>0</v>
      </c>
      <c r="T67" s="51">
        <f t="shared" si="10"/>
        <v>-9.1828405857086191E-10</v>
      </c>
      <c r="U67" s="25"/>
      <c r="V67" s="49" t="str">
        <f t="shared" si="21"/>
        <v xml:space="preserve"> </v>
      </c>
      <c r="W67" s="50">
        <f t="shared" si="11"/>
        <v>9.406358003616333E-8</v>
      </c>
      <c r="X67" s="50" t="str">
        <f t="shared" si="12"/>
        <v xml:space="preserve"> </v>
      </c>
      <c r="Y67" s="50">
        <f t="shared" si="13"/>
        <v>0</v>
      </c>
      <c r="Z67" s="51">
        <f t="shared" si="14"/>
        <v>3.1981617212295534E-9</v>
      </c>
      <c r="AA67" s="25"/>
      <c r="AB67" s="49">
        <f t="shared" si="22"/>
        <v>56</v>
      </c>
      <c r="AC67" s="50">
        <f t="shared" si="15"/>
        <v>10745157.989043236</v>
      </c>
      <c r="AD67" s="50">
        <f t="shared" si="16"/>
        <v>2671331.6620474793</v>
      </c>
      <c r="AE67" s="50">
        <f t="shared" si="17"/>
        <v>2305996.2904200093</v>
      </c>
      <c r="AF67" s="51">
        <f t="shared" si="18"/>
        <v>365335.37162747007</v>
      </c>
    </row>
    <row r="68" spans="10:32" ht="15.75" customHeight="1">
      <c r="J68" s="49" t="str">
        <f t="shared" si="19"/>
        <v xml:space="preserve"> </v>
      </c>
      <c r="K68" s="50">
        <f t="shared" si="3"/>
        <v>1.8160790205001831E-8</v>
      </c>
      <c r="L68" s="50" t="str">
        <f t="shared" si="4"/>
        <v xml:space="preserve"> </v>
      </c>
      <c r="M68" s="50">
        <f t="shared" si="5"/>
        <v>0</v>
      </c>
      <c r="N68" s="51">
        <f t="shared" si="6"/>
        <v>6.1746686697006229E-10</v>
      </c>
      <c r="O68" s="24"/>
      <c r="P68" s="49" t="str">
        <f t="shared" si="20"/>
        <v xml:space="preserve"> </v>
      </c>
      <c r="Q68" s="50">
        <f t="shared" si="7"/>
        <v>-2.7008354663848877E-8</v>
      </c>
      <c r="R68" s="50" t="str">
        <f t="shared" si="8"/>
        <v xml:space="preserve"> </v>
      </c>
      <c r="S68" s="50">
        <f t="shared" si="9"/>
        <v>0</v>
      </c>
      <c r="T68" s="51">
        <f t="shared" si="10"/>
        <v>-9.1828405857086191E-10</v>
      </c>
      <c r="U68" s="25"/>
      <c r="V68" s="49" t="str">
        <f t="shared" si="21"/>
        <v xml:space="preserve"> </v>
      </c>
      <c r="W68" s="50">
        <f t="shared" si="11"/>
        <v>9.406358003616333E-8</v>
      </c>
      <c r="X68" s="50" t="str">
        <f t="shared" si="12"/>
        <v xml:space="preserve"> </v>
      </c>
      <c r="Y68" s="50">
        <f t="shared" si="13"/>
        <v>0</v>
      </c>
      <c r="Z68" s="51">
        <f t="shared" si="14"/>
        <v>3.1981617212295534E-9</v>
      </c>
      <c r="AA68" s="25"/>
      <c r="AB68" s="49">
        <f t="shared" si="22"/>
        <v>57</v>
      </c>
      <c r="AC68" s="50">
        <f t="shared" si="15"/>
        <v>8439161.698623227</v>
      </c>
      <c r="AD68" s="50">
        <f t="shared" si="16"/>
        <v>2671331.6620474793</v>
      </c>
      <c r="AE68" s="50">
        <f t="shared" si="17"/>
        <v>2384400.1642942894</v>
      </c>
      <c r="AF68" s="51">
        <f t="shared" si="18"/>
        <v>286931.49775318976</v>
      </c>
    </row>
    <row r="69" spans="10:32" ht="15.75" customHeight="1">
      <c r="J69" s="49" t="str">
        <f t="shared" si="19"/>
        <v xml:space="preserve"> </v>
      </c>
      <c r="K69" s="50">
        <f t="shared" si="3"/>
        <v>1.8160790205001831E-8</v>
      </c>
      <c r="L69" s="50" t="str">
        <f t="shared" si="4"/>
        <v xml:space="preserve"> </v>
      </c>
      <c r="M69" s="50">
        <f t="shared" si="5"/>
        <v>0</v>
      </c>
      <c r="N69" s="51">
        <f t="shared" si="6"/>
        <v>6.1746686697006229E-10</v>
      </c>
      <c r="O69" s="24"/>
      <c r="P69" s="49" t="str">
        <f t="shared" si="20"/>
        <v xml:space="preserve"> </v>
      </c>
      <c r="Q69" s="50">
        <f t="shared" si="7"/>
        <v>-2.7008354663848877E-8</v>
      </c>
      <c r="R69" s="50" t="str">
        <f t="shared" si="8"/>
        <v xml:space="preserve"> </v>
      </c>
      <c r="S69" s="50">
        <f t="shared" si="9"/>
        <v>0</v>
      </c>
      <c r="T69" s="51">
        <f t="shared" si="10"/>
        <v>-9.1828405857086191E-10</v>
      </c>
      <c r="U69" s="25"/>
      <c r="V69" s="49" t="str">
        <f t="shared" si="21"/>
        <v xml:space="preserve"> </v>
      </c>
      <c r="W69" s="50">
        <f t="shared" si="11"/>
        <v>9.406358003616333E-8</v>
      </c>
      <c r="X69" s="50" t="str">
        <f t="shared" si="12"/>
        <v xml:space="preserve"> </v>
      </c>
      <c r="Y69" s="50">
        <f t="shared" si="13"/>
        <v>0</v>
      </c>
      <c r="Z69" s="51">
        <f t="shared" si="14"/>
        <v>3.1981617212295534E-9</v>
      </c>
      <c r="AA69" s="25"/>
      <c r="AB69" s="49">
        <f t="shared" si="22"/>
        <v>58</v>
      </c>
      <c r="AC69" s="50">
        <f t="shared" si="15"/>
        <v>6054761.5343289375</v>
      </c>
      <c r="AD69" s="50">
        <f t="shared" si="16"/>
        <v>2671331.6620474793</v>
      </c>
      <c r="AE69" s="50">
        <f t="shared" si="17"/>
        <v>2465469.7698802953</v>
      </c>
      <c r="AF69" s="51">
        <f t="shared" si="18"/>
        <v>205861.89216718389</v>
      </c>
    </row>
    <row r="70" spans="10:32" ht="15.75" customHeight="1">
      <c r="J70" s="49" t="str">
        <f t="shared" si="19"/>
        <v xml:space="preserve"> </v>
      </c>
      <c r="K70" s="50">
        <f t="shared" si="3"/>
        <v>1.8160790205001831E-8</v>
      </c>
      <c r="L70" s="50" t="str">
        <f t="shared" si="4"/>
        <v xml:space="preserve"> </v>
      </c>
      <c r="M70" s="50">
        <f t="shared" si="5"/>
        <v>0</v>
      </c>
      <c r="N70" s="51">
        <f t="shared" si="6"/>
        <v>6.1746686697006229E-10</v>
      </c>
      <c r="O70" s="24"/>
      <c r="P70" s="49" t="str">
        <f t="shared" si="20"/>
        <v xml:space="preserve"> </v>
      </c>
      <c r="Q70" s="50">
        <f t="shared" si="7"/>
        <v>-2.7008354663848877E-8</v>
      </c>
      <c r="R70" s="50" t="str">
        <f t="shared" si="8"/>
        <v xml:space="preserve"> </v>
      </c>
      <c r="S70" s="50">
        <f t="shared" si="9"/>
        <v>0</v>
      </c>
      <c r="T70" s="51">
        <f t="shared" si="10"/>
        <v>-9.1828405857086191E-10</v>
      </c>
      <c r="U70" s="25"/>
      <c r="V70" s="49" t="str">
        <f t="shared" si="21"/>
        <v xml:space="preserve"> </v>
      </c>
      <c r="W70" s="50">
        <f t="shared" si="11"/>
        <v>9.406358003616333E-8</v>
      </c>
      <c r="X70" s="50" t="str">
        <f t="shared" si="12"/>
        <v xml:space="preserve"> </v>
      </c>
      <c r="Y70" s="50">
        <f t="shared" si="13"/>
        <v>0</v>
      </c>
      <c r="Z70" s="51">
        <f t="shared" si="14"/>
        <v>3.1981617212295534E-9</v>
      </c>
      <c r="AA70" s="25"/>
      <c r="AB70" s="49">
        <f t="shared" si="22"/>
        <v>59</v>
      </c>
      <c r="AC70" s="50">
        <f t="shared" si="15"/>
        <v>3589291.7644486423</v>
      </c>
      <c r="AD70" s="50">
        <f t="shared" si="16"/>
        <v>2671331.6620474793</v>
      </c>
      <c r="AE70" s="50">
        <f t="shared" si="17"/>
        <v>2549295.7420562254</v>
      </c>
      <c r="AF70" s="51">
        <f t="shared" si="18"/>
        <v>122035.91999125385</v>
      </c>
    </row>
    <row r="71" spans="10:32" ht="15.75" customHeight="1">
      <c r="J71" s="49" t="str">
        <f t="shared" si="19"/>
        <v xml:space="preserve"> </v>
      </c>
      <c r="K71" s="50">
        <f t="shared" si="3"/>
        <v>1.8160790205001831E-8</v>
      </c>
      <c r="L71" s="50" t="str">
        <f t="shared" si="4"/>
        <v xml:space="preserve"> </v>
      </c>
      <c r="M71" s="50">
        <f t="shared" si="5"/>
        <v>0</v>
      </c>
      <c r="N71" s="51">
        <f t="shared" si="6"/>
        <v>6.1746686697006229E-10</v>
      </c>
      <c r="O71" s="24"/>
      <c r="P71" s="49" t="str">
        <f t="shared" si="20"/>
        <v xml:space="preserve"> </v>
      </c>
      <c r="Q71" s="50">
        <f t="shared" si="7"/>
        <v>-2.7008354663848877E-8</v>
      </c>
      <c r="R71" s="50" t="str">
        <f t="shared" si="8"/>
        <v xml:space="preserve"> </v>
      </c>
      <c r="S71" s="50">
        <f t="shared" si="9"/>
        <v>0</v>
      </c>
      <c r="T71" s="51">
        <f t="shared" si="10"/>
        <v>-9.1828405857086191E-10</v>
      </c>
      <c r="U71" s="25"/>
      <c r="V71" s="49" t="str">
        <f t="shared" si="21"/>
        <v xml:space="preserve"> </v>
      </c>
      <c r="W71" s="50">
        <f t="shared" si="11"/>
        <v>9.406358003616333E-8</v>
      </c>
      <c r="X71" s="50" t="str">
        <f t="shared" si="12"/>
        <v xml:space="preserve"> </v>
      </c>
      <c r="Y71" s="50">
        <f t="shared" si="13"/>
        <v>0</v>
      </c>
      <c r="Z71" s="51">
        <f t="shared" si="14"/>
        <v>3.1981617212295534E-9</v>
      </c>
      <c r="AA71" s="25"/>
      <c r="AB71" s="49">
        <f t="shared" si="22"/>
        <v>60</v>
      </c>
      <c r="AC71" s="50">
        <f t="shared" si="15"/>
        <v>1039996.0223924168</v>
      </c>
      <c r="AD71" s="50">
        <f t="shared" si="16"/>
        <v>2671331.6620474793</v>
      </c>
      <c r="AE71" s="50">
        <f t="shared" si="17"/>
        <v>2635971.797286137</v>
      </c>
      <c r="AF71" s="51">
        <f t="shared" si="18"/>
        <v>35359.864761342178</v>
      </c>
    </row>
    <row r="72" spans="10:32" ht="15.75" customHeight="1">
      <c r="J72" s="49" t="str">
        <f t="shared" si="19"/>
        <v xml:space="preserve"> </v>
      </c>
      <c r="K72" s="50">
        <f t="shared" si="3"/>
        <v>1.8160790205001831E-8</v>
      </c>
      <c r="L72" s="50" t="str">
        <f t="shared" si="4"/>
        <v xml:space="preserve"> </v>
      </c>
      <c r="M72" s="50">
        <f t="shared" si="5"/>
        <v>0</v>
      </c>
      <c r="N72" s="51">
        <f t="shared" si="6"/>
        <v>6.1746686697006229E-10</v>
      </c>
      <c r="O72" s="24"/>
      <c r="P72" s="49" t="str">
        <f t="shared" si="20"/>
        <v xml:space="preserve"> </v>
      </c>
      <c r="Q72" s="50">
        <f t="shared" si="7"/>
        <v>-2.7008354663848877E-8</v>
      </c>
      <c r="R72" s="50" t="str">
        <f t="shared" si="8"/>
        <v xml:space="preserve"> </v>
      </c>
      <c r="S72" s="50">
        <f t="shared" si="9"/>
        <v>0</v>
      </c>
      <c r="T72" s="51">
        <f t="shared" si="10"/>
        <v>-9.1828405857086191E-10</v>
      </c>
      <c r="U72" s="25"/>
      <c r="V72" s="49" t="str">
        <f t="shared" si="21"/>
        <v xml:space="preserve"> </v>
      </c>
      <c r="W72" s="50">
        <f t="shared" si="11"/>
        <v>9.406358003616333E-8</v>
      </c>
      <c r="X72" s="50" t="str">
        <f t="shared" si="12"/>
        <v xml:space="preserve"> </v>
      </c>
      <c r="Y72" s="50">
        <f t="shared" si="13"/>
        <v>0</v>
      </c>
      <c r="Z72" s="51">
        <f t="shared" si="14"/>
        <v>3.1981617212295534E-9</v>
      </c>
      <c r="AA72" s="25"/>
      <c r="AB72" s="49" t="str">
        <f t="shared" si="22"/>
        <v xml:space="preserve"> </v>
      </c>
      <c r="AC72" s="50">
        <f t="shared" si="15"/>
        <v>-1595975.7748937202</v>
      </c>
      <c r="AD72" s="50" t="str">
        <f t="shared" si="16"/>
        <v xml:space="preserve"> </v>
      </c>
      <c r="AE72" s="50">
        <f t="shared" si="17"/>
        <v>0</v>
      </c>
      <c r="AF72" s="51">
        <f t="shared" si="18"/>
        <v>-54263.176346386492</v>
      </c>
    </row>
    <row r="73" spans="10:32" ht="15.75" customHeight="1">
      <c r="J73" s="49" t="str">
        <f t="shared" si="19"/>
        <v xml:space="preserve"> </v>
      </c>
      <c r="K73" s="50">
        <f t="shared" si="3"/>
        <v>1.8160790205001831E-8</v>
      </c>
      <c r="L73" s="50" t="str">
        <f t="shared" si="4"/>
        <v xml:space="preserve"> </v>
      </c>
      <c r="M73" s="50">
        <f t="shared" si="5"/>
        <v>0</v>
      </c>
      <c r="N73" s="51">
        <f t="shared" si="6"/>
        <v>6.1746686697006229E-10</v>
      </c>
      <c r="O73" s="24"/>
      <c r="P73" s="49" t="str">
        <f t="shared" si="20"/>
        <v xml:space="preserve"> </v>
      </c>
      <c r="Q73" s="50">
        <f t="shared" si="7"/>
        <v>-2.7008354663848877E-8</v>
      </c>
      <c r="R73" s="50" t="str">
        <f t="shared" si="8"/>
        <v xml:space="preserve"> </v>
      </c>
      <c r="S73" s="50">
        <f t="shared" si="9"/>
        <v>0</v>
      </c>
      <c r="T73" s="51">
        <f t="shared" si="10"/>
        <v>-9.1828405857086191E-10</v>
      </c>
      <c r="U73" s="25"/>
      <c r="V73" s="49" t="str">
        <f t="shared" si="21"/>
        <v xml:space="preserve"> </v>
      </c>
      <c r="W73" s="50">
        <f t="shared" si="11"/>
        <v>9.406358003616333E-8</v>
      </c>
      <c r="X73" s="50" t="str">
        <f t="shared" si="12"/>
        <v xml:space="preserve"> </v>
      </c>
      <c r="Y73" s="50">
        <f t="shared" si="13"/>
        <v>0</v>
      </c>
      <c r="Z73" s="51">
        <f t="shared" si="14"/>
        <v>3.1981617212295534E-9</v>
      </c>
      <c r="AA73" s="25"/>
      <c r="AB73" s="49" t="str">
        <f t="shared" si="22"/>
        <v xml:space="preserve"> </v>
      </c>
      <c r="AC73" s="50">
        <f t="shared" si="15"/>
        <v>-1595975.7748937202</v>
      </c>
      <c r="AD73" s="50" t="str">
        <f t="shared" si="16"/>
        <v xml:space="preserve"> </v>
      </c>
      <c r="AE73" s="50">
        <f t="shared" si="17"/>
        <v>0</v>
      </c>
      <c r="AF73" s="51">
        <f t="shared" si="18"/>
        <v>-54263.176346386492</v>
      </c>
    </row>
    <row r="74" spans="10:32" ht="15.75" customHeight="1">
      <c r="J74" s="49" t="str">
        <f t="shared" si="19"/>
        <v xml:space="preserve"> </v>
      </c>
      <c r="K74" s="50">
        <f t="shared" si="3"/>
        <v>1.8160790205001831E-8</v>
      </c>
      <c r="L74" s="50" t="str">
        <f t="shared" si="4"/>
        <v xml:space="preserve"> </v>
      </c>
      <c r="M74" s="50">
        <f t="shared" si="5"/>
        <v>0</v>
      </c>
      <c r="N74" s="51">
        <f t="shared" si="6"/>
        <v>6.1746686697006229E-10</v>
      </c>
      <c r="O74" s="24"/>
      <c r="P74" s="49" t="str">
        <f t="shared" si="20"/>
        <v xml:space="preserve"> </v>
      </c>
      <c r="Q74" s="50">
        <f t="shared" si="7"/>
        <v>-2.7008354663848877E-8</v>
      </c>
      <c r="R74" s="50" t="str">
        <f t="shared" si="8"/>
        <v xml:space="preserve"> </v>
      </c>
      <c r="S74" s="50">
        <f t="shared" si="9"/>
        <v>0</v>
      </c>
      <c r="T74" s="51">
        <f t="shared" si="10"/>
        <v>-9.1828405857086191E-10</v>
      </c>
      <c r="U74" s="25"/>
      <c r="V74" s="49" t="str">
        <f t="shared" si="21"/>
        <v xml:space="preserve"> </v>
      </c>
      <c r="W74" s="50">
        <f t="shared" si="11"/>
        <v>9.406358003616333E-8</v>
      </c>
      <c r="X74" s="50" t="str">
        <f t="shared" si="12"/>
        <v xml:space="preserve"> </v>
      </c>
      <c r="Y74" s="50">
        <f t="shared" si="13"/>
        <v>0</v>
      </c>
      <c r="Z74" s="51">
        <f t="shared" si="14"/>
        <v>3.1981617212295534E-9</v>
      </c>
      <c r="AA74" s="25"/>
      <c r="AB74" s="49" t="str">
        <f t="shared" si="22"/>
        <v xml:space="preserve"> </v>
      </c>
      <c r="AC74" s="50">
        <f t="shared" si="15"/>
        <v>-1595975.7748937202</v>
      </c>
      <c r="AD74" s="50" t="str">
        <f t="shared" si="16"/>
        <v xml:space="preserve"> </v>
      </c>
      <c r="AE74" s="50">
        <f t="shared" si="17"/>
        <v>0</v>
      </c>
      <c r="AF74" s="51">
        <f t="shared" si="18"/>
        <v>-54263.176346386492</v>
      </c>
    </row>
    <row r="75" spans="10:32" ht="15.75" customHeight="1">
      <c r="J75" s="49" t="str">
        <f t="shared" si="19"/>
        <v xml:space="preserve"> </v>
      </c>
      <c r="K75" s="50">
        <f t="shared" si="3"/>
        <v>1.8160790205001831E-8</v>
      </c>
      <c r="L75" s="50" t="str">
        <f t="shared" si="4"/>
        <v xml:space="preserve"> </v>
      </c>
      <c r="M75" s="50">
        <f t="shared" si="5"/>
        <v>0</v>
      </c>
      <c r="N75" s="51">
        <f t="shared" si="6"/>
        <v>6.1746686697006229E-10</v>
      </c>
      <c r="O75" s="24"/>
      <c r="P75" s="49" t="str">
        <f t="shared" si="20"/>
        <v xml:space="preserve"> </v>
      </c>
      <c r="Q75" s="50">
        <f t="shared" si="7"/>
        <v>-2.7008354663848877E-8</v>
      </c>
      <c r="R75" s="50" t="str">
        <f t="shared" si="8"/>
        <v xml:space="preserve"> </v>
      </c>
      <c r="S75" s="50">
        <f t="shared" si="9"/>
        <v>0</v>
      </c>
      <c r="T75" s="51">
        <f t="shared" si="10"/>
        <v>-9.1828405857086191E-10</v>
      </c>
      <c r="U75" s="25"/>
      <c r="V75" s="49" t="str">
        <f t="shared" si="21"/>
        <v xml:space="preserve"> </v>
      </c>
      <c r="W75" s="50">
        <f t="shared" si="11"/>
        <v>9.406358003616333E-8</v>
      </c>
      <c r="X75" s="50" t="str">
        <f t="shared" si="12"/>
        <v xml:space="preserve"> </v>
      </c>
      <c r="Y75" s="50">
        <f t="shared" si="13"/>
        <v>0</v>
      </c>
      <c r="Z75" s="51">
        <f t="shared" si="14"/>
        <v>3.1981617212295534E-9</v>
      </c>
      <c r="AA75" s="25"/>
      <c r="AB75" s="49" t="str">
        <f t="shared" si="22"/>
        <v xml:space="preserve"> </v>
      </c>
      <c r="AC75" s="50">
        <f t="shared" si="15"/>
        <v>-1595975.7748937202</v>
      </c>
      <c r="AD75" s="50" t="str">
        <f t="shared" si="16"/>
        <v xml:space="preserve"> </v>
      </c>
      <c r="AE75" s="50">
        <f t="shared" si="17"/>
        <v>0</v>
      </c>
      <c r="AF75" s="51">
        <f t="shared" si="18"/>
        <v>-54263.176346386492</v>
      </c>
    </row>
    <row r="76" spans="10:32" ht="15.75" customHeight="1">
      <c r="J76" s="49" t="str">
        <f t="shared" si="19"/>
        <v xml:space="preserve"> </v>
      </c>
      <c r="K76" s="50">
        <f t="shared" si="3"/>
        <v>1.8160790205001831E-8</v>
      </c>
      <c r="L76" s="50" t="str">
        <f t="shared" si="4"/>
        <v xml:space="preserve"> </v>
      </c>
      <c r="M76" s="50">
        <f t="shared" si="5"/>
        <v>0</v>
      </c>
      <c r="N76" s="51">
        <f t="shared" si="6"/>
        <v>6.1746686697006229E-10</v>
      </c>
      <c r="O76" s="24"/>
      <c r="P76" s="49" t="str">
        <f t="shared" si="20"/>
        <v xml:space="preserve"> </v>
      </c>
      <c r="Q76" s="50">
        <f t="shared" si="7"/>
        <v>-2.7008354663848877E-8</v>
      </c>
      <c r="R76" s="50" t="str">
        <f t="shared" si="8"/>
        <v xml:space="preserve"> </v>
      </c>
      <c r="S76" s="50">
        <f t="shared" si="9"/>
        <v>0</v>
      </c>
      <c r="T76" s="51">
        <f t="shared" si="10"/>
        <v>-9.1828405857086191E-10</v>
      </c>
      <c r="U76" s="25"/>
      <c r="V76" s="49" t="str">
        <f t="shared" si="21"/>
        <v xml:space="preserve"> </v>
      </c>
      <c r="W76" s="50">
        <f t="shared" si="11"/>
        <v>9.406358003616333E-8</v>
      </c>
      <c r="X76" s="50" t="str">
        <f t="shared" si="12"/>
        <v xml:space="preserve"> </v>
      </c>
      <c r="Y76" s="50">
        <f t="shared" si="13"/>
        <v>0</v>
      </c>
      <c r="Z76" s="51">
        <f t="shared" si="14"/>
        <v>3.1981617212295534E-9</v>
      </c>
      <c r="AA76" s="25"/>
      <c r="AB76" s="49" t="str">
        <f t="shared" si="22"/>
        <v xml:space="preserve"> </v>
      </c>
      <c r="AC76" s="50">
        <f t="shared" si="15"/>
        <v>-1595975.7748937202</v>
      </c>
      <c r="AD76" s="50" t="str">
        <f t="shared" si="16"/>
        <v xml:space="preserve"> </v>
      </c>
      <c r="AE76" s="50">
        <f t="shared" si="17"/>
        <v>0</v>
      </c>
      <c r="AF76" s="51">
        <f t="shared" si="18"/>
        <v>-54263.176346386492</v>
      </c>
    </row>
    <row r="77" spans="10:32" ht="15.75" customHeight="1">
      <c r="J77" s="49" t="str">
        <f t="shared" si="19"/>
        <v xml:space="preserve"> </v>
      </c>
      <c r="K77" s="50">
        <f t="shared" ref="K77:K98" si="24">IF(ISERROR(K76-M76),0,K76-M76)</f>
        <v>1.8160790205001831E-8</v>
      </c>
      <c r="L77" s="50" t="str">
        <f t="shared" ref="L77:L98" si="25">IF(J77&lt;$K$7+1,(PMT($K$6,$K$7,$K$3)*-1)," ")</f>
        <v xml:space="preserve"> </v>
      </c>
      <c r="M77" s="50">
        <f t="shared" si="5"/>
        <v>0</v>
      </c>
      <c r="N77" s="51">
        <f t="shared" ref="N77:N98" si="26">K77*$K$6</f>
        <v>6.1746686697006229E-10</v>
      </c>
      <c r="O77" s="24"/>
      <c r="P77" s="49" t="str">
        <f t="shared" si="20"/>
        <v xml:space="preserve"> </v>
      </c>
      <c r="Q77" s="50">
        <f t="shared" ref="Q77:Q98" si="27">IF(ISERROR(Q76-S76),0,Q76-S76)</f>
        <v>-2.7008354663848877E-8</v>
      </c>
      <c r="R77" s="50" t="str">
        <f t="shared" ref="R77:R98" si="28">IF(P77&lt;$Q$7+1,(PMT($Q$6,$Q$7,$Q$3)*-1)," ")</f>
        <v xml:space="preserve"> </v>
      </c>
      <c r="S77" s="50">
        <f t="shared" si="9"/>
        <v>0</v>
      </c>
      <c r="T77" s="51">
        <f t="shared" ref="T77:T98" si="29">Q77*$Q$6</f>
        <v>-9.1828405857086191E-10</v>
      </c>
      <c r="U77" s="25"/>
      <c r="V77" s="49" t="str">
        <f t="shared" si="21"/>
        <v xml:space="preserve"> </v>
      </c>
      <c r="W77" s="50">
        <f t="shared" ref="W77:W98" si="30">IF(ISERROR(W76-Y76),0,W76-Y76)</f>
        <v>9.406358003616333E-8</v>
      </c>
      <c r="X77" s="50" t="str">
        <f t="shared" ref="X77:X98" si="31">IF(V77&lt;$W$7+1,(PMT($W$6,$W$7,$W$3)*-1)," ")</f>
        <v xml:space="preserve"> </v>
      </c>
      <c r="Y77" s="50">
        <f t="shared" si="13"/>
        <v>0</v>
      </c>
      <c r="Z77" s="51">
        <f t="shared" ref="Z77:Z98" si="32">W77*$W$6</f>
        <v>3.1981617212295534E-9</v>
      </c>
      <c r="AA77" s="25"/>
      <c r="AB77" s="49" t="str">
        <f t="shared" si="22"/>
        <v xml:space="preserve"> </v>
      </c>
      <c r="AC77" s="50">
        <f t="shared" ref="AC77:AC98" si="33">IF(ISERROR(AC76-AE76),0,AC76-AE76)</f>
        <v>-1595975.7748937202</v>
      </c>
      <c r="AD77" s="50" t="str">
        <f t="shared" ref="AD77:AD98" si="34">IF(AB77&lt;$AC$7+1,(PMT($AC$6,$AC$7,$AC$3)*-1)," ")</f>
        <v xml:space="preserve"> </v>
      </c>
      <c r="AE77" s="50">
        <f t="shared" si="17"/>
        <v>0</v>
      </c>
      <c r="AF77" s="51">
        <f t="shared" ref="AF77:AF98" si="35">AC77*$AC$6</f>
        <v>-54263.176346386492</v>
      </c>
    </row>
    <row r="78" spans="10:32" ht="15.75" customHeight="1">
      <c r="J78" s="49" t="str">
        <f t="shared" ref="J78:J98" si="36">IF(J77&lt;$K$7,J77+1," ")</f>
        <v xml:space="preserve"> </v>
      </c>
      <c r="K78" s="50">
        <f t="shared" si="24"/>
        <v>1.8160790205001831E-8</v>
      </c>
      <c r="L78" s="50" t="str">
        <f t="shared" si="25"/>
        <v xml:space="preserve"> </v>
      </c>
      <c r="M78" s="50">
        <f t="shared" si="5"/>
        <v>0</v>
      </c>
      <c r="N78" s="51">
        <f t="shared" si="26"/>
        <v>6.1746686697006229E-10</v>
      </c>
      <c r="O78" s="24"/>
      <c r="P78" s="49" t="str">
        <f t="shared" ref="P78:P98" si="37">IF(P77&lt;$Q$7,P77+1," ")</f>
        <v xml:space="preserve"> </v>
      </c>
      <c r="Q78" s="50">
        <f t="shared" si="27"/>
        <v>-2.7008354663848877E-8</v>
      </c>
      <c r="R78" s="50" t="str">
        <f t="shared" si="28"/>
        <v xml:space="preserve"> </v>
      </c>
      <c r="S78" s="50">
        <f t="shared" si="9"/>
        <v>0</v>
      </c>
      <c r="T78" s="51">
        <f t="shared" si="29"/>
        <v>-9.1828405857086191E-10</v>
      </c>
      <c r="U78" s="25"/>
      <c r="V78" s="49" t="str">
        <f t="shared" ref="V78:V98" si="38">IF(V77&lt;$W$7,V77+1," ")</f>
        <v xml:space="preserve"> </v>
      </c>
      <c r="W78" s="50">
        <f t="shared" si="30"/>
        <v>9.406358003616333E-8</v>
      </c>
      <c r="X78" s="50" t="str">
        <f t="shared" si="31"/>
        <v xml:space="preserve"> </v>
      </c>
      <c r="Y78" s="50">
        <f t="shared" si="13"/>
        <v>0</v>
      </c>
      <c r="Z78" s="51">
        <f t="shared" si="32"/>
        <v>3.1981617212295534E-9</v>
      </c>
      <c r="AA78" s="25"/>
      <c r="AB78" s="49" t="str">
        <f t="shared" ref="AB78:AB98" si="39">IF(AB77&lt;$AC$7,AB77+1," ")</f>
        <v xml:space="preserve"> </v>
      </c>
      <c r="AC78" s="50">
        <f t="shared" si="33"/>
        <v>-1595975.7748937202</v>
      </c>
      <c r="AD78" s="50" t="str">
        <f t="shared" si="34"/>
        <v xml:space="preserve"> </v>
      </c>
      <c r="AE78" s="50">
        <f t="shared" si="17"/>
        <v>0</v>
      </c>
      <c r="AF78" s="51">
        <f t="shared" si="35"/>
        <v>-54263.176346386492</v>
      </c>
    </row>
    <row r="79" spans="10:32" ht="15.75" customHeight="1">
      <c r="J79" s="49" t="str">
        <f t="shared" si="36"/>
        <v xml:space="preserve"> </v>
      </c>
      <c r="K79" s="50">
        <f t="shared" si="24"/>
        <v>1.8160790205001831E-8</v>
      </c>
      <c r="L79" s="50" t="str">
        <f t="shared" si="25"/>
        <v xml:space="preserve"> </v>
      </c>
      <c r="M79" s="50">
        <f t="shared" si="5"/>
        <v>0</v>
      </c>
      <c r="N79" s="51">
        <f t="shared" si="26"/>
        <v>6.1746686697006229E-10</v>
      </c>
      <c r="O79" s="24"/>
      <c r="P79" s="49" t="str">
        <f t="shared" si="37"/>
        <v xml:space="preserve"> </v>
      </c>
      <c r="Q79" s="50">
        <f t="shared" si="27"/>
        <v>-2.7008354663848877E-8</v>
      </c>
      <c r="R79" s="50" t="str">
        <f t="shared" si="28"/>
        <v xml:space="preserve"> </v>
      </c>
      <c r="S79" s="50">
        <f t="shared" si="9"/>
        <v>0</v>
      </c>
      <c r="T79" s="51">
        <f t="shared" si="29"/>
        <v>-9.1828405857086191E-10</v>
      </c>
      <c r="U79" s="25"/>
      <c r="V79" s="49" t="str">
        <f t="shared" si="38"/>
        <v xml:space="preserve"> </v>
      </c>
      <c r="W79" s="50">
        <f t="shared" si="30"/>
        <v>9.406358003616333E-8</v>
      </c>
      <c r="X79" s="50" t="str">
        <f t="shared" si="31"/>
        <v xml:space="preserve"> </v>
      </c>
      <c r="Y79" s="50">
        <f t="shared" si="13"/>
        <v>0</v>
      </c>
      <c r="Z79" s="51">
        <f t="shared" si="32"/>
        <v>3.1981617212295534E-9</v>
      </c>
      <c r="AA79" s="25"/>
      <c r="AB79" s="49" t="str">
        <f t="shared" si="39"/>
        <v xml:space="preserve"> </v>
      </c>
      <c r="AC79" s="50">
        <f t="shared" si="33"/>
        <v>-1595975.7748937202</v>
      </c>
      <c r="AD79" s="50" t="str">
        <f t="shared" si="34"/>
        <v xml:space="preserve"> </v>
      </c>
      <c r="AE79" s="50">
        <f t="shared" si="17"/>
        <v>0</v>
      </c>
      <c r="AF79" s="51">
        <f t="shared" si="35"/>
        <v>-54263.176346386492</v>
      </c>
    </row>
    <row r="80" spans="10:32" ht="15.75" customHeight="1">
      <c r="J80" s="49" t="str">
        <f t="shared" si="36"/>
        <v xml:space="preserve"> </v>
      </c>
      <c r="K80" s="50">
        <f t="shared" si="24"/>
        <v>1.8160790205001831E-8</v>
      </c>
      <c r="L80" s="50" t="str">
        <f t="shared" si="25"/>
        <v xml:space="preserve"> </v>
      </c>
      <c r="M80" s="50">
        <f t="shared" si="5"/>
        <v>0</v>
      </c>
      <c r="N80" s="51">
        <f t="shared" si="26"/>
        <v>6.1746686697006229E-10</v>
      </c>
      <c r="O80" s="24"/>
      <c r="P80" s="49" t="str">
        <f t="shared" si="37"/>
        <v xml:space="preserve"> </v>
      </c>
      <c r="Q80" s="50">
        <f t="shared" si="27"/>
        <v>-2.7008354663848877E-8</v>
      </c>
      <c r="R80" s="50" t="str">
        <f t="shared" si="28"/>
        <v xml:space="preserve"> </v>
      </c>
      <c r="S80" s="50">
        <f t="shared" si="9"/>
        <v>0</v>
      </c>
      <c r="T80" s="51">
        <f t="shared" si="29"/>
        <v>-9.1828405857086191E-10</v>
      </c>
      <c r="U80" s="25"/>
      <c r="V80" s="49" t="str">
        <f t="shared" si="38"/>
        <v xml:space="preserve"> </v>
      </c>
      <c r="W80" s="50">
        <f t="shared" si="30"/>
        <v>9.406358003616333E-8</v>
      </c>
      <c r="X80" s="50" t="str">
        <f t="shared" si="31"/>
        <v xml:space="preserve"> </v>
      </c>
      <c r="Y80" s="50">
        <f t="shared" si="13"/>
        <v>0</v>
      </c>
      <c r="Z80" s="51">
        <f t="shared" si="32"/>
        <v>3.1981617212295534E-9</v>
      </c>
      <c r="AA80" s="25"/>
      <c r="AB80" s="49" t="str">
        <f t="shared" si="39"/>
        <v xml:space="preserve"> </v>
      </c>
      <c r="AC80" s="50">
        <f t="shared" si="33"/>
        <v>-1595975.7748937202</v>
      </c>
      <c r="AD80" s="50" t="str">
        <f t="shared" si="34"/>
        <v xml:space="preserve"> </v>
      </c>
      <c r="AE80" s="50">
        <f t="shared" si="17"/>
        <v>0</v>
      </c>
      <c r="AF80" s="51">
        <f t="shared" si="35"/>
        <v>-54263.176346386492</v>
      </c>
    </row>
    <row r="81" spans="10:32" ht="15.75" customHeight="1">
      <c r="J81" s="49" t="str">
        <f t="shared" si="36"/>
        <v xml:space="preserve"> </v>
      </c>
      <c r="K81" s="50">
        <f t="shared" si="24"/>
        <v>1.8160790205001831E-8</v>
      </c>
      <c r="L81" s="50" t="str">
        <f t="shared" si="25"/>
        <v xml:space="preserve"> </v>
      </c>
      <c r="M81" s="50">
        <f t="shared" si="5"/>
        <v>0</v>
      </c>
      <c r="N81" s="51">
        <f t="shared" si="26"/>
        <v>6.1746686697006229E-10</v>
      </c>
      <c r="O81" s="24"/>
      <c r="P81" s="49" t="str">
        <f t="shared" si="37"/>
        <v xml:space="preserve"> </v>
      </c>
      <c r="Q81" s="50">
        <f t="shared" si="27"/>
        <v>-2.7008354663848877E-8</v>
      </c>
      <c r="R81" s="50" t="str">
        <f t="shared" si="28"/>
        <v xml:space="preserve"> </v>
      </c>
      <c r="S81" s="50">
        <f t="shared" si="9"/>
        <v>0</v>
      </c>
      <c r="T81" s="51">
        <f t="shared" si="29"/>
        <v>-9.1828405857086191E-10</v>
      </c>
      <c r="U81" s="25"/>
      <c r="V81" s="49" t="str">
        <f t="shared" si="38"/>
        <v xml:space="preserve"> </v>
      </c>
      <c r="W81" s="50">
        <f t="shared" si="30"/>
        <v>9.406358003616333E-8</v>
      </c>
      <c r="X81" s="50" t="str">
        <f t="shared" si="31"/>
        <v xml:space="preserve"> </v>
      </c>
      <c r="Y81" s="50">
        <f t="shared" si="13"/>
        <v>0</v>
      </c>
      <c r="Z81" s="51">
        <f t="shared" si="32"/>
        <v>3.1981617212295534E-9</v>
      </c>
      <c r="AA81" s="25"/>
      <c r="AB81" s="49" t="str">
        <f t="shared" si="39"/>
        <v xml:space="preserve"> </v>
      </c>
      <c r="AC81" s="50">
        <f t="shared" si="33"/>
        <v>-1595975.7748937202</v>
      </c>
      <c r="AD81" s="50" t="str">
        <f t="shared" si="34"/>
        <v xml:space="preserve"> </v>
      </c>
      <c r="AE81" s="50">
        <f t="shared" si="17"/>
        <v>0</v>
      </c>
      <c r="AF81" s="51">
        <f t="shared" si="35"/>
        <v>-54263.176346386492</v>
      </c>
    </row>
    <row r="82" spans="10:32" ht="15.75" customHeight="1">
      <c r="J82" s="49" t="str">
        <f t="shared" si="36"/>
        <v xml:space="preserve"> </v>
      </c>
      <c r="K82" s="50">
        <f t="shared" si="24"/>
        <v>1.8160790205001831E-8</v>
      </c>
      <c r="L82" s="50" t="str">
        <f t="shared" si="25"/>
        <v xml:space="preserve"> </v>
      </c>
      <c r="M82" s="50">
        <f t="shared" si="5"/>
        <v>0</v>
      </c>
      <c r="N82" s="51">
        <f t="shared" si="26"/>
        <v>6.1746686697006229E-10</v>
      </c>
      <c r="O82" s="24"/>
      <c r="P82" s="49" t="str">
        <f t="shared" si="37"/>
        <v xml:space="preserve"> </v>
      </c>
      <c r="Q82" s="50">
        <f t="shared" si="27"/>
        <v>-2.7008354663848877E-8</v>
      </c>
      <c r="R82" s="50" t="str">
        <f t="shared" si="28"/>
        <v xml:space="preserve"> </v>
      </c>
      <c r="S82" s="50">
        <f t="shared" si="9"/>
        <v>0</v>
      </c>
      <c r="T82" s="51">
        <f t="shared" si="29"/>
        <v>-9.1828405857086191E-10</v>
      </c>
      <c r="U82" s="25"/>
      <c r="V82" s="49" t="str">
        <f t="shared" si="38"/>
        <v xml:space="preserve"> </v>
      </c>
      <c r="W82" s="50">
        <f t="shared" si="30"/>
        <v>9.406358003616333E-8</v>
      </c>
      <c r="X82" s="50" t="str">
        <f t="shared" si="31"/>
        <v xml:space="preserve"> </v>
      </c>
      <c r="Y82" s="50">
        <f t="shared" si="13"/>
        <v>0</v>
      </c>
      <c r="Z82" s="51">
        <f t="shared" si="32"/>
        <v>3.1981617212295534E-9</v>
      </c>
      <c r="AA82" s="25"/>
      <c r="AB82" s="49" t="str">
        <f t="shared" si="39"/>
        <v xml:space="preserve"> </v>
      </c>
      <c r="AC82" s="50">
        <f t="shared" si="33"/>
        <v>-1595975.7748937202</v>
      </c>
      <c r="AD82" s="50" t="str">
        <f t="shared" si="34"/>
        <v xml:space="preserve"> </v>
      </c>
      <c r="AE82" s="50">
        <f t="shared" si="17"/>
        <v>0</v>
      </c>
      <c r="AF82" s="51">
        <f t="shared" si="35"/>
        <v>-54263.176346386492</v>
      </c>
    </row>
    <row r="83" spans="10:32" ht="15.75" customHeight="1">
      <c r="J83" s="49" t="str">
        <f t="shared" si="36"/>
        <v xml:space="preserve"> </v>
      </c>
      <c r="K83" s="50">
        <f t="shared" si="24"/>
        <v>1.8160790205001831E-8</v>
      </c>
      <c r="L83" s="50" t="str">
        <f t="shared" si="25"/>
        <v xml:space="preserve"> </v>
      </c>
      <c r="M83" s="50">
        <f t="shared" si="5"/>
        <v>0</v>
      </c>
      <c r="N83" s="51">
        <f t="shared" si="26"/>
        <v>6.1746686697006229E-10</v>
      </c>
      <c r="O83" s="24"/>
      <c r="P83" s="49" t="str">
        <f t="shared" si="37"/>
        <v xml:space="preserve"> </v>
      </c>
      <c r="Q83" s="50">
        <f t="shared" si="27"/>
        <v>-2.7008354663848877E-8</v>
      </c>
      <c r="R83" s="50" t="str">
        <f t="shared" si="28"/>
        <v xml:space="preserve"> </v>
      </c>
      <c r="S83" s="50">
        <f t="shared" si="9"/>
        <v>0</v>
      </c>
      <c r="T83" s="51">
        <f t="shared" si="29"/>
        <v>-9.1828405857086191E-10</v>
      </c>
      <c r="U83" s="25"/>
      <c r="V83" s="49" t="str">
        <f t="shared" si="38"/>
        <v xml:space="preserve"> </v>
      </c>
      <c r="W83" s="50">
        <f t="shared" si="30"/>
        <v>9.406358003616333E-8</v>
      </c>
      <c r="X83" s="50" t="str">
        <f t="shared" si="31"/>
        <v xml:space="preserve"> </v>
      </c>
      <c r="Y83" s="50">
        <f t="shared" si="13"/>
        <v>0</v>
      </c>
      <c r="Z83" s="51">
        <f t="shared" si="32"/>
        <v>3.1981617212295534E-9</v>
      </c>
      <c r="AA83" s="25"/>
      <c r="AB83" s="49" t="str">
        <f t="shared" si="39"/>
        <v xml:space="preserve"> </v>
      </c>
      <c r="AC83" s="50">
        <f t="shared" si="33"/>
        <v>-1595975.7748937202</v>
      </c>
      <c r="AD83" s="50" t="str">
        <f t="shared" si="34"/>
        <v xml:space="preserve"> </v>
      </c>
      <c r="AE83" s="50">
        <f t="shared" si="17"/>
        <v>0</v>
      </c>
      <c r="AF83" s="51">
        <f t="shared" si="35"/>
        <v>-54263.176346386492</v>
      </c>
    </row>
    <row r="84" spans="10:32" ht="15.75" customHeight="1">
      <c r="J84" s="49" t="str">
        <f t="shared" si="36"/>
        <v xml:space="preserve"> </v>
      </c>
      <c r="K84" s="50">
        <f t="shared" si="24"/>
        <v>1.8160790205001831E-8</v>
      </c>
      <c r="L84" s="50" t="str">
        <f t="shared" si="25"/>
        <v xml:space="preserve"> </v>
      </c>
      <c r="M84" s="50">
        <f t="shared" si="5"/>
        <v>0</v>
      </c>
      <c r="N84" s="51">
        <f t="shared" si="26"/>
        <v>6.1746686697006229E-10</v>
      </c>
      <c r="O84" s="24"/>
      <c r="P84" s="49" t="str">
        <f t="shared" si="37"/>
        <v xml:space="preserve"> </v>
      </c>
      <c r="Q84" s="50">
        <f t="shared" si="27"/>
        <v>-2.7008354663848877E-8</v>
      </c>
      <c r="R84" s="50" t="str">
        <f t="shared" si="28"/>
        <v xml:space="preserve"> </v>
      </c>
      <c r="S84" s="50">
        <f t="shared" si="9"/>
        <v>0</v>
      </c>
      <c r="T84" s="51">
        <f t="shared" si="29"/>
        <v>-9.1828405857086191E-10</v>
      </c>
      <c r="U84" s="25"/>
      <c r="V84" s="49" t="str">
        <f t="shared" si="38"/>
        <v xml:space="preserve"> </v>
      </c>
      <c r="W84" s="50">
        <f t="shared" si="30"/>
        <v>9.406358003616333E-8</v>
      </c>
      <c r="X84" s="50" t="str">
        <f t="shared" si="31"/>
        <v xml:space="preserve"> </v>
      </c>
      <c r="Y84" s="50">
        <f t="shared" si="13"/>
        <v>0</v>
      </c>
      <c r="Z84" s="51">
        <f t="shared" si="32"/>
        <v>3.1981617212295534E-9</v>
      </c>
      <c r="AA84" s="25"/>
      <c r="AB84" s="49" t="str">
        <f t="shared" si="39"/>
        <v xml:space="preserve"> </v>
      </c>
      <c r="AC84" s="50">
        <f t="shared" si="33"/>
        <v>-1595975.7748937202</v>
      </c>
      <c r="AD84" s="50" t="str">
        <f t="shared" si="34"/>
        <v xml:space="preserve"> </v>
      </c>
      <c r="AE84" s="50">
        <f t="shared" si="17"/>
        <v>0</v>
      </c>
      <c r="AF84" s="51">
        <f t="shared" si="35"/>
        <v>-54263.176346386492</v>
      </c>
    </row>
    <row r="85" spans="10:32" ht="15.75" customHeight="1">
      <c r="J85" s="49" t="str">
        <f t="shared" si="36"/>
        <v xml:space="preserve"> </v>
      </c>
      <c r="K85" s="50">
        <f t="shared" si="24"/>
        <v>1.8160790205001831E-8</v>
      </c>
      <c r="L85" s="50" t="str">
        <f t="shared" si="25"/>
        <v xml:space="preserve"> </v>
      </c>
      <c r="M85" s="50">
        <f t="shared" si="5"/>
        <v>0</v>
      </c>
      <c r="N85" s="51">
        <f t="shared" si="26"/>
        <v>6.1746686697006229E-10</v>
      </c>
      <c r="O85" s="24"/>
      <c r="P85" s="49" t="str">
        <f t="shared" si="37"/>
        <v xml:space="preserve"> </v>
      </c>
      <c r="Q85" s="50">
        <f t="shared" si="27"/>
        <v>-2.7008354663848877E-8</v>
      </c>
      <c r="R85" s="50" t="str">
        <f t="shared" si="28"/>
        <v xml:space="preserve"> </v>
      </c>
      <c r="S85" s="50">
        <f t="shared" si="9"/>
        <v>0</v>
      </c>
      <c r="T85" s="51">
        <f t="shared" si="29"/>
        <v>-9.1828405857086191E-10</v>
      </c>
      <c r="U85" s="25"/>
      <c r="V85" s="49" t="str">
        <f t="shared" si="38"/>
        <v xml:space="preserve"> </v>
      </c>
      <c r="W85" s="50">
        <f t="shared" si="30"/>
        <v>9.406358003616333E-8</v>
      </c>
      <c r="X85" s="50" t="str">
        <f t="shared" si="31"/>
        <v xml:space="preserve"> </v>
      </c>
      <c r="Y85" s="50">
        <f t="shared" si="13"/>
        <v>0</v>
      </c>
      <c r="Z85" s="51">
        <f t="shared" si="32"/>
        <v>3.1981617212295534E-9</v>
      </c>
      <c r="AA85" s="25"/>
      <c r="AB85" s="49" t="str">
        <f t="shared" si="39"/>
        <v xml:space="preserve"> </v>
      </c>
      <c r="AC85" s="50">
        <f t="shared" si="33"/>
        <v>-1595975.7748937202</v>
      </c>
      <c r="AD85" s="50" t="str">
        <f t="shared" si="34"/>
        <v xml:space="preserve"> </v>
      </c>
      <c r="AE85" s="50">
        <f t="shared" si="17"/>
        <v>0</v>
      </c>
      <c r="AF85" s="51">
        <f t="shared" si="35"/>
        <v>-54263.176346386492</v>
      </c>
    </row>
    <row r="86" spans="10:32" ht="15.75" customHeight="1">
      <c r="J86" s="49" t="str">
        <f t="shared" si="36"/>
        <v xml:space="preserve"> </v>
      </c>
      <c r="K86" s="50">
        <f t="shared" si="24"/>
        <v>1.8160790205001831E-8</v>
      </c>
      <c r="L86" s="50" t="str">
        <f t="shared" si="25"/>
        <v xml:space="preserve"> </v>
      </c>
      <c r="M86" s="50">
        <f t="shared" si="5"/>
        <v>0</v>
      </c>
      <c r="N86" s="51">
        <f t="shared" si="26"/>
        <v>6.1746686697006229E-10</v>
      </c>
      <c r="O86" s="24"/>
      <c r="P86" s="49" t="str">
        <f t="shared" si="37"/>
        <v xml:space="preserve"> </v>
      </c>
      <c r="Q86" s="50">
        <f t="shared" si="27"/>
        <v>-2.7008354663848877E-8</v>
      </c>
      <c r="R86" s="50" t="str">
        <f t="shared" si="28"/>
        <v xml:space="preserve"> </v>
      </c>
      <c r="S86" s="50">
        <f t="shared" si="9"/>
        <v>0</v>
      </c>
      <c r="T86" s="51">
        <f t="shared" si="29"/>
        <v>-9.1828405857086191E-10</v>
      </c>
      <c r="U86" s="25"/>
      <c r="V86" s="49" t="str">
        <f t="shared" si="38"/>
        <v xml:space="preserve"> </v>
      </c>
      <c r="W86" s="50">
        <f t="shared" si="30"/>
        <v>9.406358003616333E-8</v>
      </c>
      <c r="X86" s="50" t="str">
        <f t="shared" si="31"/>
        <v xml:space="preserve"> </v>
      </c>
      <c r="Y86" s="50">
        <f t="shared" si="13"/>
        <v>0</v>
      </c>
      <c r="Z86" s="51">
        <f t="shared" si="32"/>
        <v>3.1981617212295534E-9</v>
      </c>
      <c r="AA86" s="25"/>
      <c r="AB86" s="49" t="str">
        <f t="shared" si="39"/>
        <v xml:space="preserve"> </v>
      </c>
      <c r="AC86" s="50">
        <f t="shared" si="33"/>
        <v>-1595975.7748937202</v>
      </c>
      <c r="AD86" s="50" t="str">
        <f t="shared" si="34"/>
        <v xml:space="preserve"> </v>
      </c>
      <c r="AE86" s="50">
        <f t="shared" si="17"/>
        <v>0</v>
      </c>
      <c r="AF86" s="51">
        <f t="shared" si="35"/>
        <v>-54263.176346386492</v>
      </c>
    </row>
    <row r="87" spans="10:32" ht="15.75" customHeight="1">
      <c r="J87" s="49" t="str">
        <f t="shared" si="36"/>
        <v xml:space="preserve"> </v>
      </c>
      <c r="K87" s="50">
        <f t="shared" si="24"/>
        <v>1.8160790205001831E-8</v>
      </c>
      <c r="L87" s="50" t="str">
        <f t="shared" si="25"/>
        <v xml:space="preserve"> </v>
      </c>
      <c r="M87" s="50">
        <f t="shared" si="5"/>
        <v>0</v>
      </c>
      <c r="N87" s="51">
        <f t="shared" si="26"/>
        <v>6.1746686697006229E-10</v>
      </c>
      <c r="O87" s="24"/>
      <c r="P87" s="49" t="str">
        <f t="shared" si="37"/>
        <v xml:space="preserve"> </v>
      </c>
      <c r="Q87" s="50">
        <f t="shared" si="27"/>
        <v>-2.7008354663848877E-8</v>
      </c>
      <c r="R87" s="50" t="str">
        <f t="shared" si="28"/>
        <v xml:space="preserve"> </v>
      </c>
      <c r="S87" s="50">
        <f t="shared" si="9"/>
        <v>0</v>
      </c>
      <c r="T87" s="51">
        <f t="shared" si="29"/>
        <v>-9.1828405857086191E-10</v>
      </c>
      <c r="U87" s="25"/>
      <c r="V87" s="49" t="str">
        <f t="shared" si="38"/>
        <v xml:space="preserve"> </v>
      </c>
      <c r="W87" s="50">
        <f t="shared" si="30"/>
        <v>9.406358003616333E-8</v>
      </c>
      <c r="X87" s="50" t="str">
        <f t="shared" si="31"/>
        <v xml:space="preserve"> </v>
      </c>
      <c r="Y87" s="50">
        <f t="shared" si="13"/>
        <v>0</v>
      </c>
      <c r="Z87" s="51">
        <f t="shared" si="32"/>
        <v>3.1981617212295534E-9</v>
      </c>
      <c r="AA87" s="25"/>
      <c r="AB87" s="49" t="str">
        <f t="shared" si="39"/>
        <v xml:space="preserve"> </v>
      </c>
      <c r="AC87" s="50">
        <f t="shared" si="33"/>
        <v>-1595975.7748937202</v>
      </c>
      <c r="AD87" s="50" t="str">
        <f t="shared" si="34"/>
        <v xml:space="preserve"> </v>
      </c>
      <c r="AE87" s="50">
        <f t="shared" si="17"/>
        <v>0</v>
      </c>
      <c r="AF87" s="51">
        <f t="shared" si="35"/>
        <v>-54263.176346386492</v>
      </c>
    </row>
    <row r="88" spans="10:32" ht="15.75" customHeight="1">
      <c r="J88" s="49" t="str">
        <f t="shared" si="36"/>
        <v xml:space="preserve"> </v>
      </c>
      <c r="K88" s="50">
        <f t="shared" si="24"/>
        <v>1.8160790205001831E-8</v>
      </c>
      <c r="L88" s="50" t="str">
        <f t="shared" si="25"/>
        <v xml:space="preserve"> </v>
      </c>
      <c r="M88" s="50">
        <f t="shared" si="5"/>
        <v>0</v>
      </c>
      <c r="N88" s="51">
        <f t="shared" si="26"/>
        <v>6.1746686697006229E-10</v>
      </c>
      <c r="O88" s="24"/>
      <c r="P88" s="49" t="str">
        <f t="shared" si="37"/>
        <v xml:space="preserve"> </v>
      </c>
      <c r="Q88" s="50">
        <f t="shared" si="27"/>
        <v>-2.7008354663848877E-8</v>
      </c>
      <c r="R88" s="50" t="str">
        <f t="shared" si="28"/>
        <v xml:space="preserve"> </v>
      </c>
      <c r="S88" s="50">
        <f t="shared" si="9"/>
        <v>0</v>
      </c>
      <c r="T88" s="51">
        <f t="shared" si="29"/>
        <v>-9.1828405857086191E-10</v>
      </c>
      <c r="U88" s="25"/>
      <c r="V88" s="49" t="str">
        <f t="shared" si="38"/>
        <v xml:space="preserve"> </v>
      </c>
      <c r="W88" s="50">
        <f t="shared" si="30"/>
        <v>9.406358003616333E-8</v>
      </c>
      <c r="X88" s="50" t="str">
        <f t="shared" si="31"/>
        <v xml:space="preserve"> </v>
      </c>
      <c r="Y88" s="50">
        <f t="shared" si="13"/>
        <v>0</v>
      </c>
      <c r="Z88" s="51">
        <f t="shared" si="32"/>
        <v>3.1981617212295534E-9</v>
      </c>
      <c r="AA88" s="25"/>
      <c r="AB88" s="49" t="str">
        <f t="shared" si="39"/>
        <v xml:space="preserve"> </v>
      </c>
      <c r="AC88" s="50">
        <f t="shared" si="33"/>
        <v>-1595975.7748937202</v>
      </c>
      <c r="AD88" s="50" t="str">
        <f t="shared" si="34"/>
        <v xml:space="preserve"> </v>
      </c>
      <c r="AE88" s="50">
        <f t="shared" si="17"/>
        <v>0</v>
      </c>
      <c r="AF88" s="51">
        <f t="shared" si="35"/>
        <v>-54263.176346386492</v>
      </c>
    </row>
    <row r="89" spans="10:32" ht="15.75" customHeight="1">
      <c r="J89" s="49" t="str">
        <f t="shared" si="36"/>
        <v xml:space="preserve"> </v>
      </c>
      <c r="K89" s="50">
        <f t="shared" si="24"/>
        <v>1.8160790205001831E-8</v>
      </c>
      <c r="L89" s="50" t="str">
        <f t="shared" si="25"/>
        <v xml:space="preserve"> </v>
      </c>
      <c r="M89" s="50">
        <f t="shared" si="5"/>
        <v>0</v>
      </c>
      <c r="N89" s="51">
        <f t="shared" si="26"/>
        <v>6.1746686697006229E-10</v>
      </c>
      <c r="O89" s="24"/>
      <c r="P89" s="49" t="str">
        <f t="shared" si="37"/>
        <v xml:space="preserve"> </v>
      </c>
      <c r="Q89" s="50">
        <f t="shared" si="27"/>
        <v>-2.7008354663848877E-8</v>
      </c>
      <c r="R89" s="50" t="str">
        <f t="shared" si="28"/>
        <v xml:space="preserve"> </v>
      </c>
      <c r="S89" s="50">
        <f t="shared" si="9"/>
        <v>0</v>
      </c>
      <c r="T89" s="51">
        <f t="shared" si="29"/>
        <v>-9.1828405857086191E-10</v>
      </c>
      <c r="U89" s="25"/>
      <c r="V89" s="49" t="str">
        <f t="shared" si="38"/>
        <v xml:space="preserve"> </v>
      </c>
      <c r="W89" s="50">
        <f t="shared" si="30"/>
        <v>9.406358003616333E-8</v>
      </c>
      <c r="X89" s="50" t="str">
        <f t="shared" si="31"/>
        <v xml:space="preserve"> </v>
      </c>
      <c r="Y89" s="50">
        <f t="shared" si="13"/>
        <v>0</v>
      </c>
      <c r="Z89" s="51">
        <f t="shared" si="32"/>
        <v>3.1981617212295534E-9</v>
      </c>
      <c r="AA89" s="25"/>
      <c r="AB89" s="49" t="str">
        <f t="shared" si="39"/>
        <v xml:space="preserve"> </v>
      </c>
      <c r="AC89" s="50">
        <f t="shared" si="33"/>
        <v>-1595975.7748937202</v>
      </c>
      <c r="AD89" s="50" t="str">
        <f t="shared" si="34"/>
        <v xml:space="preserve"> </v>
      </c>
      <c r="AE89" s="50">
        <f t="shared" si="17"/>
        <v>0</v>
      </c>
      <c r="AF89" s="51">
        <f t="shared" si="35"/>
        <v>-54263.176346386492</v>
      </c>
    </row>
    <row r="90" spans="10:32" ht="15.75" customHeight="1">
      <c r="J90" s="49" t="str">
        <f t="shared" si="36"/>
        <v xml:space="preserve"> </v>
      </c>
      <c r="K90" s="50">
        <f t="shared" si="24"/>
        <v>1.8160790205001831E-8</v>
      </c>
      <c r="L90" s="50" t="str">
        <f t="shared" si="25"/>
        <v xml:space="preserve"> </v>
      </c>
      <c r="M90" s="50">
        <f t="shared" si="5"/>
        <v>0</v>
      </c>
      <c r="N90" s="51">
        <f t="shared" si="26"/>
        <v>6.1746686697006229E-10</v>
      </c>
      <c r="O90" s="24"/>
      <c r="P90" s="49" t="str">
        <f t="shared" si="37"/>
        <v xml:space="preserve"> </v>
      </c>
      <c r="Q90" s="50">
        <f t="shared" si="27"/>
        <v>-2.7008354663848877E-8</v>
      </c>
      <c r="R90" s="50" t="str">
        <f t="shared" si="28"/>
        <v xml:space="preserve"> </v>
      </c>
      <c r="S90" s="50">
        <f t="shared" si="9"/>
        <v>0</v>
      </c>
      <c r="T90" s="51">
        <f t="shared" si="29"/>
        <v>-9.1828405857086191E-10</v>
      </c>
      <c r="U90" s="25"/>
      <c r="V90" s="49" t="str">
        <f t="shared" si="38"/>
        <v xml:space="preserve"> </v>
      </c>
      <c r="W90" s="50">
        <f t="shared" si="30"/>
        <v>9.406358003616333E-8</v>
      </c>
      <c r="X90" s="50" t="str">
        <f t="shared" si="31"/>
        <v xml:space="preserve"> </v>
      </c>
      <c r="Y90" s="50">
        <f t="shared" si="13"/>
        <v>0</v>
      </c>
      <c r="Z90" s="51">
        <f t="shared" si="32"/>
        <v>3.1981617212295534E-9</v>
      </c>
      <c r="AA90" s="25"/>
      <c r="AB90" s="49" t="str">
        <f t="shared" si="39"/>
        <v xml:space="preserve"> </v>
      </c>
      <c r="AC90" s="50">
        <f t="shared" si="33"/>
        <v>-1595975.7748937202</v>
      </c>
      <c r="AD90" s="50" t="str">
        <f t="shared" si="34"/>
        <v xml:space="preserve"> </v>
      </c>
      <c r="AE90" s="50">
        <f t="shared" si="17"/>
        <v>0</v>
      </c>
      <c r="AF90" s="51">
        <f t="shared" si="35"/>
        <v>-54263.176346386492</v>
      </c>
    </row>
    <row r="91" spans="10:32" ht="15.75" customHeight="1">
      <c r="J91" s="49" t="str">
        <f t="shared" si="36"/>
        <v xml:space="preserve"> </v>
      </c>
      <c r="K91" s="50">
        <f t="shared" si="24"/>
        <v>1.8160790205001831E-8</v>
      </c>
      <c r="L91" s="50" t="str">
        <f t="shared" si="25"/>
        <v xml:space="preserve"> </v>
      </c>
      <c r="M91" s="50">
        <f t="shared" si="5"/>
        <v>0</v>
      </c>
      <c r="N91" s="51">
        <f t="shared" si="26"/>
        <v>6.1746686697006229E-10</v>
      </c>
      <c r="O91" s="24"/>
      <c r="P91" s="49" t="str">
        <f t="shared" si="37"/>
        <v xml:space="preserve"> </v>
      </c>
      <c r="Q91" s="50">
        <f t="shared" si="27"/>
        <v>-2.7008354663848877E-8</v>
      </c>
      <c r="R91" s="50" t="str">
        <f t="shared" si="28"/>
        <v xml:space="preserve"> </v>
      </c>
      <c r="S91" s="50">
        <f t="shared" si="9"/>
        <v>0</v>
      </c>
      <c r="T91" s="51">
        <f t="shared" si="29"/>
        <v>-9.1828405857086191E-10</v>
      </c>
      <c r="U91" s="25"/>
      <c r="V91" s="49" t="str">
        <f t="shared" si="38"/>
        <v xml:space="preserve"> </v>
      </c>
      <c r="W91" s="50">
        <f t="shared" si="30"/>
        <v>9.406358003616333E-8</v>
      </c>
      <c r="X91" s="50" t="str">
        <f t="shared" si="31"/>
        <v xml:space="preserve"> </v>
      </c>
      <c r="Y91" s="50">
        <f t="shared" si="13"/>
        <v>0</v>
      </c>
      <c r="Z91" s="51">
        <f t="shared" si="32"/>
        <v>3.1981617212295534E-9</v>
      </c>
      <c r="AA91" s="25"/>
      <c r="AB91" s="49" t="str">
        <f t="shared" si="39"/>
        <v xml:space="preserve"> </v>
      </c>
      <c r="AC91" s="50">
        <f t="shared" si="33"/>
        <v>-1595975.7748937202</v>
      </c>
      <c r="AD91" s="50" t="str">
        <f t="shared" si="34"/>
        <v xml:space="preserve"> </v>
      </c>
      <c r="AE91" s="50">
        <f t="shared" si="17"/>
        <v>0</v>
      </c>
      <c r="AF91" s="51">
        <f t="shared" si="35"/>
        <v>-54263.176346386492</v>
      </c>
    </row>
    <row r="92" spans="10:32" ht="15.75" customHeight="1">
      <c r="J92" s="49" t="str">
        <f t="shared" si="36"/>
        <v xml:space="preserve"> </v>
      </c>
      <c r="K92" s="50">
        <f t="shared" si="24"/>
        <v>1.8160790205001831E-8</v>
      </c>
      <c r="L92" s="50" t="str">
        <f t="shared" si="25"/>
        <v xml:space="preserve"> </v>
      </c>
      <c r="M92" s="50">
        <f t="shared" si="5"/>
        <v>0</v>
      </c>
      <c r="N92" s="51">
        <f t="shared" si="26"/>
        <v>6.1746686697006229E-10</v>
      </c>
      <c r="O92" s="24"/>
      <c r="P92" s="49" t="str">
        <f t="shared" si="37"/>
        <v xml:space="preserve"> </v>
      </c>
      <c r="Q92" s="50">
        <f t="shared" si="27"/>
        <v>-2.7008354663848877E-8</v>
      </c>
      <c r="R92" s="50" t="str">
        <f t="shared" si="28"/>
        <v xml:space="preserve"> </v>
      </c>
      <c r="S92" s="50">
        <f t="shared" si="9"/>
        <v>0</v>
      </c>
      <c r="T92" s="51">
        <f t="shared" si="29"/>
        <v>-9.1828405857086191E-10</v>
      </c>
      <c r="U92" s="25"/>
      <c r="V92" s="49" t="str">
        <f t="shared" si="38"/>
        <v xml:space="preserve"> </v>
      </c>
      <c r="W92" s="50">
        <f t="shared" si="30"/>
        <v>9.406358003616333E-8</v>
      </c>
      <c r="X92" s="50" t="str">
        <f t="shared" si="31"/>
        <v xml:space="preserve"> </v>
      </c>
      <c r="Y92" s="50">
        <f t="shared" si="13"/>
        <v>0</v>
      </c>
      <c r="Z92" s="51">
        <f t="shared" si="32"/>
        <v>3.1981617212295534E-9</v>
      </c>
      <c r="AA92" s="25"/>
      <c r="AB92" s="49" t="str">
        <f t="shared" si="39"/>
        <v xml:space="preserve"> </v>
      </c>
      <c r="AC92" s="50">
        <f t="shared" si="33"/>
        <v>-1595975.7748937202</v>
      </c>
      <c r="AD92" s="50" t="str">
        <f t="shared" si="34"/>
        <v xml:space="preserve"> </v>
      </c>
      <c r="AE92" s="50">
        <f t="shared" si="17"/>
        <v>0</v>
      </c>
      <c r="AF92" s="51">
        <f t="shared" si="35"/>
        <v>-54263.176346386492</v>
      </c>
    </row>
    <row r="93" spans="10:32" ht="15.75" customHeight="1">
      <c r="J93" s="49" t="str">
        <f t="shared" si="36"/>
        <v xml:space="preserve"> </v>
      </c>
      <c r="K93" s="50">
        <f t="shared" si="24"/>
        <v>1.8160790205001831E-8</v>
      </c>
      <c r="L93" s="50" t="str">
        <f t="shared" si="25"/>
        <v xml:space="preserve"> </v>
      </c>
      <c r="M93" s="50">
        <f t="shared" si="5"/>
        <v>0</v>
      </c>
      <c r="N93" s="51">
        <f t="shared" si="26"/>
        <v>6.1746686697006229E-10</v>
      </c>
      <c r="O93" s="24"/>
      <c r="P93" s="49" t="str">
        <f t="shared" si="37"/>
        <v xml:space="preserve"> </v>
      </c>
      <c r="Q93" s="50">
        <f t="shared" si="27"/>
        <v>-2.7008354663848877E-8</v>
      </c>
      <c r="R93" s="50" t="str">
        <f t="shared" si="28"/>
        <v xml:space="preserve"> </v>
      </c>
      <c r="S93" s="50">
        <f t="shared" si="9"/>
        <v>0</v>
      </c>
      <c r="T93" s="51">
        <f t="shared" si="29"/>
        <v>-9.1828405857086191E-10</v>
      </c>
      <c r="U93" s="25"/>
      <c r="V93" s="49" t="str">
        <f t="shared" si="38"/>
        <v xml:space="preserve"> </v>
      </c>
      <c r="W93" s="50">
        <f t="shared" si="30"/>
        <v>9.406358003616333E-8</v>
      </c>
      <c r="X93" s="50" t="str">
        <f t="shared" si="31"/>
        <v xml:space="preserve"> </v>
      </c>
      <c r="Y93" s="50">
        <f t="shared" si="13"/>
        <v>0</v>
      </c>
      <c r="Z93" s="51">
        <f t="shared" si="32"/>
        <v>3.1981617212295534E-9</v>
      </c>
      <c r="AA93" s="25"/>
      <c r="AB93" s="49" t="str">
        <f t="shared" si="39"/>
        <v xml:space="preserve"> </v>
      </c>
      <c r="AC93" s="50">
        <f t="shared" si="33"/>
        <v>-1595975.7748937202</v>
      </c>
      <c r="AD93" s="50" t="str">
        <f t="shared" si="34"/>
        <v xml:space="preserve"> </v>
      </c>
      <c r="AE93" s="50">
        <f t="shared" si="17"/>
        <v>0</v>
      </c>
      <c r="AF93" s="51">
        <f t="shared" si="35"/>
        <v>-54263.176346386492</v>
      </c>
    </row>
    <row r="94" spans="10:32" ht="15.75" customHeight="1">
      <c r="J94" s="49" t="str">
        <f t="shared" si="36"/>
        <v xml:space="preserve"> </v>
      </c>
      <c r="K94" s="50">
        <f t="shared" si="24"/>
        <v>1.8160790205001831E-8</v>
      </c>
      <c r="L94" s="50" t="str">
        <f t="shared" si="25"/>
        <v xml:space="preserve"> </v>
      </c>
      <c r="M94" s="50">
        <f t="shared" si="5"/>
        <v>0</v>
      </c>
      <c r="N94" s="51">
        <f t="shared" si="26"/>
        <v>6.1746686697006229E-10</v>
      </c>
      <c r="O94" s="24"/>
      <c r="P94" s="49" t="str">
        <f t="shared" si="37"/>
        <v xml:space="preserve"> </v>
      </c>
      <c r="Q94" s="50">
        <f t="shared" si="27"/>
        <v>-2.7008354663848877E-8</v>
      </c>
      <c r="R94" s="50" t="str">
        <f t="shared" si="28"/>
        <v xml:space="preserve"> </v>
      </c>
      <c r="S94" s="50">
        <f t="shared" si="9"/>
        <v>0</v>
      </c>
      <c r="T94" s="51">
        <f t="shared" si="29"/>
        <v>-9.1828405857086191E-10</v>
      </c>
      <c r="U94" s="25"/>
      <c r="V94" s="49" t="str">
        <f t="shared" si="38"/>
        <v xml:space="preserve"> </v>
      </c>
      <c r="W94" s="50">
        <f t="shared" si="30"/>
        <v>9.406358003616333E-8</v>
      </c>
      <c r="X94" s="50" t="str">
        <f t="shared" si="31"/>
        <v xml:space="preserve"> </v>
      </c>
      <c r="Y94" s="50">
        <f t="shared" si="13"/>
        <v>0</v>
      </c>
      <c r="Z94" s="51">
        <f t="shared" si="32"/>
        <v>3.1981617212295534E-9</v>
      </c>
      <c r="AA94" s="25"/>
      <c r="AB94" s="49" t="str">
        <f t="shared" si="39"/>
        <v xml:space="preserve"> </v>
      </c>
      <c r="AC94" s="50">
        <f t="shared" si="33"/>
        <v>-1595975.7748937202</v>
      </c>
      <c r="AD94" s="50" t="str">
        <f t="shared" si="34"/>
        <v xml:space="preserve"> </v>
      </c>
      <c r="AE94" s="50">
        <f t="shared" si="17"/>
        <v>0</v>
      </c>
      <c r="AF94" s="51">
        <f t="shared" si="35"/>
        <v>-54263.176346386492</v>
      </c>
    </row>
    <row r="95" spans="10:32" ht="15.75" customHeight="1">
      <c r="J95" s="49" t="str">
        <f t="shared" si="36"/>
        <v xml:space="preserve"> </v>
      </c>
      <c r="K95" s="50">
        <f t="shared" si="24"/>
        <v>1.8160790205001831E-8</v>
      </c>
      <c r="L95" s="50" t="str">
        <f t="shared" si="25"/>
        <v xml:space="preserve"> </v>
      </c>
      <c r="M95" s="50">
        <f t="shared" si="5"/>
        <v>0</v>
      </c>
      <c r="N95" s="51">
        <f t="shared" si="26"/>
        <v>6.1746686697006229E-10</v>
      </c>
      <c r="O95" s="24"/>
      <c r="P95" s="49" t="str">
        <f t="shared" si="37"/>
        <v xml:space="preserve"> </v>
      </c>
      <c r="Q95" s="50">
        <f t="shared" si="27"/>
        <v>-2.7008354663848877E-8</v>
      </c>
      <c r="R95" s="50" t="str">
        <f t="shared" si="28"/>
        <v xml:space="preserve"> </v>
      </c>
      <c r="S95" s="50">
        <f t="shared" si="9"/>
        <v>0</v>
      </c>
      <c r="T95" s="51">
        <f t="shared" si="29"/>
        <v>-9.1828405857086191E-10</v>
      </c>
      <c r="U95" s="25"/>
      <c r="V95" s="49" t="str">
        <f t="shared" si="38"/>
        <v xml:space="preserve"> </v>
      </c>
      <c r="W95" s="50">
        <f t="shared" si="30"/>
        <v>9.406358003616333E-8</v>
      </c>
      <c r="X95" s="50" t="str">
        <f t="shared" si="31"/>
        <v xml:space="preserve"> </v>
      </c>
      <c r="Y95" s="50">
        <f t="shared" si="13"/>
        <v>0</v>
      </c>
      <c r="Z95" s="51">
        <f t="shared" si="32"/>
        <v>3.1981617212295534E-9</v>
      </c>
      <c r="AA95" s="25"/>
      <c r="AB95" s="49" t="str">
        <f t="shared" si="39"/>
        <v xml:space="preserve"> </v>
      </c>
      <c r="AC95" s="50">
        <f t="shared" si="33"/>
        <v>-1595975.7748937202</v>
      </c>
      <c r="AD95" s="50" t="str">
        <f t="shared" si="34"/>
        <v xml:space="preserve"> </v>
      </c>
      <c r="AE95" s="50">
        <f t="shared" si="17"/>
        <v>0</v>
      </c>
      <c r="AF95" s="51">
        <f t="shared" si="35"/>
        <v>-54263.176346386492</v>
      </c>
    </row>
    <row r="96" spans="10:32" ht="15.75" customHeight="1">
      <c r="J96" s="49" t="str">
        <f t="shared" si="36"/>
        <v xml:space="preserve"> </v>
      </c>
      <c r="K96" s="50">
        <f t="shared" si="24"/>
        <v>1.8160790205001831E-8</v>
      </c>
      <c r="L96" s="50" t="str">
        <f t="shared" si="25"/>
        <v xml:space="preserve"> </v>
      </c>
      <c r="M96" s="50">
        <f t="shared" si="5"/>
        <v>0</v>
      </c>
      <c r="N96" s="51">
        <f t="shared" si="26"/>
        <v>6.1746686697006229E-10</v>
      </c>
      <c r="O96" s="24"/>
      <c r="P96" s="49" t="str">
        <f t="shared" si="37"/>
        <v xml:space="preserve"> </v>
      </c>
      <c r="Q96" s="50">
        <f t="shared" si="27"/>
        <v>-2.7008354663848877E-8</v>
      </c>
      <c r="R96" s="50" t="str">
        <f t="shared" si="28"/>
        <v xml:space="preserve"> </v>
      </c>
      <c r="S96" s="50">
        <f t="shared" si="9"/>
        <v>0</v>
      </c>
      <c r="T96" s="51">
        <f t="shared" si="29"/>
        <v>-9.1828405857086191E-10</v>
      </c>
      <c r="U96" s="25"/>
      <c r="V96" s="49" t="str">
        <f t="shared" si="38"/>
        <v xml:space="preserve"> </v>
      </c>
      <c r="W96" s="50">
        <f t="shared" si="30"/>
        <v>9.406358003616333E-8</v>
      </c>
      <c r="X96" s="50" t="str">
        <f t="shared" si="31"/>
        <v xml:space="preserve"> </v>
      </c>
      <c r="Y96" s="50">
        <f t="shared" si="13"/>
        <v>0</v>
      </c>
      <c r="Z96" s="51">
        <f t="shared" si="32"/>
        <v>3.1981617212295534E-9</v>
      </c>
      <c r="AA96" s="25"/>
      <c r="AB96" s="49" t="str">
        <f t="shared" si="39"/>
        <v xml:space="preserve"> </v>
      </c>
      <c r="AC96" s="50">
        <f t="shared" si="33"/>
        <v>-1595975.7748937202</v>
      </c>
      <c r="AD96" s="50" t="str">
        <f t="shared" si="34"/>
        <v xml:space="preserve"> </v>
      </c>
      <c r="AE96" s="50">
        <f t="shared" si="17"/>
        <v>0</v>
      </c>
      <c r="AF96" s="51">
        <f t="shared" si="35"/>
        <v>-54263.176346386492</v>
      </c>
    </row>
    <row r="97" spans="10:32" ht="15.75" customHeight="1">
      <c r="J97" s="49" t="str">
        <f t="shared" si="36"/>
        <v xml:space="preserve"> </v>
      </c>
      <c r="K97" s="50">
        <f t="shared" si="24"/>
        <v>1.8160790205001831E-8</v>
      </c>
      <c r="L97" s="50" t="str">
        <f t="shared" si="25"/>
        <v xml:space="preserve"> </v>
      </c>
      <c r="M97" s="50">
        <f t="shared" si="5"/>
        <v>0</v>
      </c>
      <c r="N97" s="51">
        <f t="shared" si="26"/>
        <v>6.1746686697006229E-10</v>
      </c>
      <c r="O97" s="24"/>
      <c r="P97" s="49" t="str">
        <f t="shared" si="37"/>
        <v xml:space="preserve"> </v>
      </c>
      <c r="Q97" s="50">
        <f t="shared" si="27"/>
        <v>-2.7008354663848877E-8</v>
      </c>
      <c r="R97" s="50" t="str">
        <f t="shared" si="28"/>
        <v xml:space="preserve"> </v>
      </c>
      <c r="S97" s="50">
        <f t="shared" si="9"/>
        <v>0</v>
      </c>
      <c r="T97" s="51">
        <f t="shared" si="29"/>
        <v>-9.1828405857086191E-10</v>
      </c>
      <c r="U97" s="25"/>
      <c r="V97" s="49" t="str">
        <f t="shared" si="38"/>
        <v xml:space="preserve"> </v>
      </c>
      <c r="W97" s="50">
        <f t="shared" si="30"/>
        <v>9.406358003616333E-8</v>
      </c>
      <c r="X97" s="50" t="str">
        <f t="shared" si="31"/>
        <v xml:space="preserve"> </v>
      </c>
      <c r="Y97" s="50">
        <f t="shared" si="13"/>
        <v>0</v>
      </c>
      <c r="Z97" s="51">
        <f t="shared" si="32"/>
        <v>3.1981617212295534E-9</v>
      </c>
      <c r="AA97" s="25"/>
      <c r="AB97" s="49" t="str">
        <f t="shared" si="39"/>
        <v xml:space="preserve"> </v>
      </c>
      <c r="AC97" s="50">
        <f t="shared" si="33"/>
        <v>-1595975.7748937202</v>
      </c>
      <c r="AD97" s="50" t="str">
        <f t="shared" si="34"/>
        <v xml:space="preserve"> </v>
      </c>
      <c r="AE97" s="50">
        <f t="shared" si="17"/>
        <v>0</v>
      </c>
      <c r="AF97" s="51">
        <f t="shared" si="35"/>
        <v>-54263.176346386492</v>
      </c>
    </row>
    <row r="98" spans="10:32" ht="15.75" customHeight="1">
      <c r="J98" s="49" t="str">
        <f t="shared" si="36"/>
        <v xml:space="preserve"> </v>
      </c>
      <c r="K98" s="50">
        <f t="shared" si="24"/>
        <v>1.8160790205001831E-8</v>
      </c>
      <c r="L98" s="50" t="str">
        <f t="shared" si="25"/>
        <v xml:space="preserve"> </v>
      </c>
      <c r="M98" s="50">
        <f t="shared" si="5"/>
        <v>0</v>
      </c>
      <c r="N98" s="51">
        <f t="shared" si="26"/>
        <v>6.1746686697006229E-10</v>
      </c>
      <c r="O98" s="24"/>
      <c r="P98" s="49" t="str">
        <f t="shared" si="37"/>
        <v xml:space="preserve"> </v>
      </c>
      <c r="Q98" s="50">
        <f t="shared" si="27"/>
        <v>-2.7008354663848877E-8</v>
      </c>
      <c r="R98" s="50" t="str">
        <f t="shared" si="28"/>
        <v xml:space="preserve"> </v>
      </c>
      <c r="S98" s="50">
        <f t="shared" si="9"/>
        <v>0</v>
      </c>
      <c r="T98" s="51">
        <f t="shared" si="29"/>
        <v>-9.1828405857086191E-10</v>
      </c>
      <c r="U98" s="25"/>
      <c r="V98" s="49" t="str">
        <f t="shared" si="38"/>
        <v xml:space="preserve"> </v>
      </c>
      <c r="W98" s="50">
        <f t="shared" si="30"/>
        <v>9.406358003616333E-8</v>
      </c>
      <c r="X98" s="50" t="str">
        <f t="shared" si="31"/>
        <v xml:space="preserve"> </v>
      </c>
      <c r="Y98" s="50">
        <f t="shared" si="13"/>
        <v>0</v>
      </c>
      <c r="Z98" s="51">
        <f t="shared" si="32"/>
        <v>3.1981617212295534E-9</v>
      </c>
      <c r="AA98" s="25"/>
      <c r="AB98" s="49" t="str">
        <f t="shared" si="39"/>
        <v xml:space="preserve"> </v>
      </c>
      <c r="AC98" s="50">
        <f t="shared" si="33"/>
        <v>-1595975.7748937202</v>
      </c>
      <c r="AD98" s="50" t="str">
        <f t="shared" si="34"/>
        <v xml:space="preserve"> </v>
      </c>
      <c r="AE98" s="50">
        <f t="shared" si="17"/>
        <v>0</v>
      </c>
      <c r="AF98" s="51">
        <f t="shared" si="35"/>
        <v>-54263.176346386492</v>
      </c>
    </row>
    <row r="99" spans="10:32" ht="15.75" customHeight="1"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5"/>
      <c r="V99" s="24"/>
      <c r="W99" s="24"/>
      <c r="X99" s="24"/>
      <c r="Y99" s="24"/>
      <c r="Z99" s="24"/>
      <c r="AA99" s="25"/>
      <c r="AB99" s="24"/>
      <c r="AC99" s="24"/>
      <c r="AD99" s="24"/>
      <c r="AE99" s="24"/>
      <c r="AF99" s="24"/>
    </row>
    <row r="100" spans="10:32" ht="15.75" customHeight="1"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5"/>
      <c r="V100" s="24"/>
      <c r="W100" s="24"/>
      <c r="X100" s="24"/>
      <c r="Y100" s="24"/>
      <c r="Z100" s="24"/>
      <c r="AA100" s="25"/>
      <c r="AB100" s="24"/>
      <c r="AC100" s="24"/>
      <c r="AD100" s="24"/>
      <c r="AE100" s="24"/>
      <c r="AF100" s="24"/>
    </row>
    <row r="101" spans="10:32" ht="15.75" customHeight="1"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5"/>
      <c r="V101" s="24"/>
      <c r="W101" s="24"/>
      <c r="X101" s="24"/>
      <c r="Y101" s="24"/>
      <c r="Z101" s="24"/>
      <c r="AA101" s="25"/>
      <c r="AB101" s="24"/>
      <c r="AC101" s="24"/>
      <c r="AD101" s="24"/>
      <c r="AE101" s="24"/>
      <c r="AF101" s="24"/>
    </row>
    <row r="102" spans="10:32" ht="15.75" customHeight="1"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5"/>
      <c r="V102" s="24"/>
      <c r="W102" s="24"/>
      <c r="X102" s="24"/>
      <c r="Y102" s="24"/>
      <c r="Z102" s="24"/>
      <c r="AA102" s="25"/>
      <c r="AB102" s="24"/>
      <c r="AC102" s="24"/>
      <c r="AD102" s="24"/>
      <c r="AE102" s="24"/>
      <c r="AF102" s="24"/>
    </row>
    <row r="103" spans="10:32" ht="15.75" customHeight="1"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5"/>
      <c r="V103" s="24"/>
      <c r="W103" s="24"/>
      <c r="X103" s="24"/>
      <c r="Y103" s="24"/>
      <c r="Z103" s="24"/>
      <c r="AA103" s="25"/>
      <c r="AB103" s="24"/>
      <c r="AC103" s="24"/>
      <c r="AD103" s="24"/>
      <c r="AE103" s="24"/>
      <c r="AF103" s="24"/>
    </row>
    <row r="104" spans="10:32" ht="15.75" customHeight="1"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5"/>
      <c r="V104" s="24"/>
      <c r="W104" s="24"/>
      <c r="X104" s="24"/>
      <c r="Y104" s="24"/>
      <c r="Z104" s="24"/>
      <c r="AA104" s="25"/>
      <c r="AB104" s="24"/>
      <c r="AC104" s="24"/>
      <c r="AD104" s="24"/>
      <c r="AE104" s="24"/>
      <c r="AF104" s="24"/>
    </row>
    <row r="105" spans="10:32" ht="15.75" customHeight="1"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5"/>
      <c r="V105" s="24"/>
      <c r="W105" s="24"/>
      <c r="X105" s="24"/>
      <c r="Y105" s="24"/>
      <c r="Z105" s="24"/>
      <c r="AA105" s="25"/>
      <c r="AB105" s="24"/>
      <c r="AC105" s="24"/>
      <c r="AD105" s="24"/>
      <c r="AE105" s="24"/>
      <c r="AF105" s="24"/>
    </row>
    <row r="106" spans="10:32" ht="15.75" customHeight="1"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5"/>
      <c r="V106" s="24"/>
      <c r="W106" s="24"/>
      <c r="X106" s="24"/>
      <c r="Y106" s="24"/>
      <c r="Z106" s="24"/>
      <c r="AA106" s="25"/>
      <c r="AB106" s="24"/>
      <c r="AC106" s="24"/>
      <c r="AD106" s="24"/>
      <c r="AE106" s="24"/>
      <c r="AF106" s="24"/>
    </row>
    <row r="107" spans="10:32" ht="15.75" customHeight="1"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5"/>
      <c r="V107" s="24"/>
      <c r="W107" s="24"/>
      <c r="X107" s="24"/>
      <c r="Y107" s="24"/>
      <c r="Z107" s="24"/>
      <c r="AA107" s="25"/>
      <c r="AB107" s="24"/>
      <c r="AC107" s="24"/>
      <c r="AD107" s="24"/>
      <c r="AE107" s="24"/>
      <c r="AF107" s="24"/>
    </row>
    <row r="108" spans="10:32" ht="15.75" customHeight="1"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5"/>
      <c r="V108" s="24"/>
      <c r="W108" s="24"/>
      <c r="X108" s="24"/>
      <c r="Y108" s="24"/>
      <c r="Z108" s="24"/>
      <c r="AA108" s="25"/>
      <c r="AB108" s="24"/>
      <c r="AC108" s="24"/>
      <c r="AD108" s="24"/>
      <c r="AE108" s="24"/>
      <c r="AF108" s="24"/>
    </row>
    <row r="109" spans="10:32" ht="15.75" customHeight="1"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5"/>
      <c r="V109" s="24"/>
      <c r="W109" s="24"/>
      <c r="X109" s="24"/>
      <c r="Y109" s="24"/>
      <c r="Z109" s="24"/>
      <c r="AA109" s="25"/>
      <c r="AB109" s="24"/>
      <c r="AC109" s="24"/>
      <c r="AD109" s="24"/>
      <c r="AE109" s="24"/>
      <c r="AF109" s="24"/>
    </row>
    <row r="110" spans="10:32" ht="15.75" customHeight="1"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5"/>
      <c r="V110" s="24"/>
      <c r="W110" s="24"/>
      <c r="X110" s="24"/>
      <c r="Y110" s="24"/>
      <c r="Z110" s="24"/>
      <c r="AA110" s="25"/>
      <c r="AB110" s="24"/>
      <c r="AC110" s="24"/>
      <c r="AD110" s="24"/>
      <c r="AE110" s="24"/>
      <c r="AF110" s="24"/>
    </row>
    <row r="111" spans="10:32" ht="15.75" customHeight="1"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5"/>
      <c r="V111" s="24"/>
      <c r="W111" s="24"/>
      <c r="X111" s="24"/>
      <c r="Y111" s="24"/>
      <c r="Z111" s="24"/>
      <c r="AA111" s="25"/>
      <c r="AB111" s="24"/>
      <c r="AC111" s="24"/>
      <c r="AD111" s="24"/>
      <c r="AE111" s="24"/>
      <c r="AF111" s="24"/>
    </row>
    <row r="112" spans="10:32" ht="15.75" customHeight="1"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5"/>
      <c r="V112" s="24"/>
      <c r="W112" s="24"/>
      <c r="X112" s="24"/>
      <c r="Y112" s="24"/>
      <c r="Z112" s="24"/>
      <c r="AA112" s="25"/>
      <c r="AB112" s="24"/>
      <c r="AC112" s="24"/>
      <c r="AD112" s="24"/>
      <c r="AE112" s="24"/>
      <c r="AF112" s="24"/>
    </row>
    <row r="113" spans="10:32" ht="15.75" customHeight="1"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5"/>
      <c r="V113" s="24"/>
      <c r="W113" s="24"/>
      <c r="X113" s="24"/>
      <c r="Y113" s="24"/>
      <c r="Z113" s="24"/>
      <c r="AA113" s="25"/>
      <c r="AB113" s="24"/>
      <c r="AC113" s="24"/>
      <c r="AD113" s="24"/>
      <c r="AE113" s="24"/>
      <c r="AF113" s="24"/>
    </row>
    <row r="114" spans="10:32" ht="15.75" customHeight="1"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5"/>
      <c r="V114" s="24"/>
      <c r="W114" s="24"/>
      <c r="X114" s="24"/>
      <c r="Y114" s="24"/>
      <c r="Z114" s="24"/>
      <c r="AA114" s="25"/>
      <c r="AB114" s="24"/>
      <c r="AC114" s="24"/>
      <c r="AD114" s="24"/>
      <c r="AE114" s="24"/>
      <c r="AF114" s="24"/>
    </row>
    <row r="115" spans="10:32" ht="15.75" customHeight="1"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5"/>
      <c r="V115" s="24"/>
      <c r="W115" s="24"/>
      <c r="X115" s="24"/>
      <c r="Y115" s="24"/>
      <c r="Z115" s="24"/>
      <c r="AA115" s="25"/>
      <c r="AB115" s="24"/>
      <c r="AC115" s="24"/>
      <c r="AD115" s="24"/>
      <c r="AE115" s="24"/>
      <c r="AF115" s="24"/>
    </row>
    <row r="116" spans="10:32" ht="15.75" customHeight="1"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5"/>
      <c r="V116" s="24"/>
      <c r="W116" s="24"/>
      <c r="X116" s="24"/>
      <c r="Y116" s="24"/>
      <c r="Z116" s="24"/>
      <c r="AA116" s="25"/>
      <c r="AB116" s="24"/>
      <c r="AC116" s="24"/>
      <c r="AD116" s="24"/>
      <c r="AE116" s="24"/>
      <c r="AF116" s="24"/>
    </row>
    <row r="117" spans="10:32" ht="15.75" customHeight="1"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5"/>
      <c r="V117" s="24"/>
      <c r="W117" s="24"/>
      <c r="X117" s="24"/>
      <c r="Y117" s="24"/>
      <c r="Z117" s="24"/>
      <c r="AA117" s="25"/>
      <c r="AB117" s="24"/>
      <c r="AC117" s="24"/>
      <c r="AD117" s="24"/>
      <c r="AE117" s="24"/>
      <c r="AF117" s="24"/>
    </row>
    <row r="118" spans="10:32" ht="15.75" customHeight="1"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5"/>
      <c r="V118" s="24"/>
      <c r="W118" s="24"/>
      <c r="X118" s="24"/>
      <c r="Y118" s="24"/>
      <c r="Z118" s="24"/>
      <c r="AA118" s="25"/>
      <c r="AB118" s="24"/>
      <c r="AC118" s="24"/>
      <c r="AD118" s="24"/>
      <c r="AE118" s="24"/>
      <c r="AF118" s="24"/>
    </row>
    <row r="119" spans="10:32" ht="15.75" customHeight="1"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5"/>
      <c r="V119" s="24"/>
      <c r="W119" s="24"/>
      <c r="X119" s="24"/>
      <c r="Y119" s="24"/>
      <c r="Z119" s="24"/>
      <c r="AA119" s="25"/>
      <c r="AB119" s="24"/>
      <c r="AC119" s="24"/>
      <c r="AD119" s="24"/>
      <c r="AE119" s="24"/>
      <c r="AF119" s="24"/>
    </row>
    <row r="120" spans="10:32" ht="15.75" customHeight="1"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5"/>
      <c r="V120" s="24"/>
      <c r="W120" s="24"/>
      <c r="X120" s="24"/>
      <c r="Y120" s="24"/>
      <c r="Z120" s="24"/>
      <c r="AA120" s="25"/>
      <c r="AB120" s="24"/>
      <c r="AC120" s="24"/>
      <c r="AD120" s="24"/>
      <c r="AE120" s="24"/>
      <c r="AF120" s="24"/>
    </row>
    <row r="121" spans="10:32" ht="15.75" customHeight="1"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5"/>
      <c r="V121" s="24"/>
      <c r="W121" s="24"/>
      <c r="X121" s="24"/>
      <c r="Y121" s="24"/>
      <c r="Z121" s="24"/>
      <c r="AA121" s="25"/>
      <c r="AB121" s="24"/>
      <c r="AC121" s="24"/>
      <c r="AD121" s="24"/>
      <c r="AE121" s="24"/>
      <c r="AF121" s="24"/>
    </row>
    <row r="122" spans="10:32" ht="15.75" customHeight="1"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5"/>
      <c r="V122" s="24"/>
      <c r="W122" s="24"/>
      <c r="X122" s="24"/>
      <c r="Y122" s="24"/>
      <c r="Z122" s="24"/>
      <c r="AA122" s="25"/>
      <c r="AB122" s="24"/>
      <c r="AC122" s="24"/>
      <c r="AD122" s="24"/>
      <c r="AE122" s="24"/>
      <c r="AF122" s="24"/>
    </row>
    <row r="123" spans="10:32" ht="15.75" customHeight="1"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5"/>
      <c r="V123" s="24"/>
      <c r="W123" s="24"/>
      <c r="X123" s="24"/>
      <c r="Y123" s="24"/>
      <c r="Z123" s="24"/>
      <c r="AA123" s="25"/>
      <c r="AB123" s="24"/>
      <c r="AC123" s="24"/>
      <c r="AD123" s="24"/>
      <c r="AE123" s="24"/>
      <c r="AF123" s="24"/>
    </row>
    <row r="124" spans="10:32" ht="15.75" customHeight="1"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5"/>
      <c r="V124" s="24"/>
      <c r="W124" s="24"/>
      <c r="X124" s="24"/>
      <c r="Y124" s="24"/>
      <c r="Z124" s="24"/>
      <c r="AA124" s="25"/>
      <c r="AB124" s="24"/>
      <c r="AC124" s="24"/>
      <c r="AD124" s="24"/>
      <c r="AE124" s="24"/>
      <c r="AF124" s="24"/>
    </row>
    <row r="125" spans="10:32" ht="15.75" customHeight="1"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5"/>
      <c r="V125" s="24"/>
      <c r="W125" s="24"/>
      <c r="X125" s="24"/>
      <c r="Y125" s="24"/>
      <c r="Z125" s="24"/>
      <c r="AA125" s="25"/>
      <c r="AB125" s="24"/>
      <c r="AC125" s="24"/>
      <c r="AD125" s="24"/>
      <c r="AE125" s="24"/>
      <c r="AF125" s="24"/>
    </row>
    <row r="126" spans="10:32" ht="15.75" customHeight="1"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5"/>
      <c r="V126" s="24"/>
      <c r="W126" s="24"/>
      <c r="X126" s="24"/>
      <c r="Y126" s="24"/>
      <c r="Z126" s="24"/>
      <c r="AA126" s="25"/>
      <c r="AB126" s="24"/>
      <c r="AC126" s="24"/>
      <c r="AD126" s="24"/>
      <c r="AE126" s="24"/>
      <c r="AF126" s="24"/>
    </row>
    <row r="127" spans="10:32" ht="15.75" customHeight="1"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5"/>
      <c r="V127" s="24"/>
      <c r="W127" s="24"/>
      <c r="X127" s="24"/>
      <c r="Y127" s="24"/>
      <c r="Z127" s="24"/>
      <c r="AA127" s="25"/>
      <c r="AB127" s="24"/>
      <c r="AC127" s="24"/>
      <c r="AD127" s="24"/>
      <c r="AE127" s="24"/>
      <c r="AF127" s="24"/>
    </row>
    <row r="128" spans="10:32" ht="15.75" customHeight="1"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5"/>
      <c r="V128" s="24"/>
      <c r="W128" s="24"/>
      <c r="X128" s="24"/>
      <c r="Y128" s="24"/>
      <c r="Z128" s="24"/>
      <c r="AA128" s="25"/>
      <c r="AB128" s="24"/>
      <c r="AC128" s="24"/>
      <c r="AD128" s="24"/>
      <c r="AE128" s="24"/>
      <c r="AF128" s="24"/>
    </row>
    <row r="129" spans="10:32" ht="15.75" customHeight="1"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5"/>
      <c r="V129" s="24"/>
      <c r="W129" s="24"/>
      <c r="X129" s="24"/>
      <c r="Y129" s="24"/>
      <c r="Z129" s="24"/>
      <c r="AA129" s="25"/>
      <c r="AB129" s="24"/>
      <c r="AC129" s="24"/>
      <c r="AD129" s="24"/>
      <c r="AE129" s="24"/>
      <c r="AF129" s="24"/>
    </row>
    <row r="130" spans="10:32" ht="15.75" customHeight="1"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5"/>
      <c r="V130" s="24"/>
      <c r="W130" s="24"/>
      <c r="X130" s="24"/>
      <c r="Y130" s="24"/>
      <c r="Z130" s="24"/>
      <c r="AA130" s="25"/>
      <c r="AB130" s="24"/>
      <c r="AC130" s="24"/>
      <c r="AD130" s="24"/>
      <c r="AE130" s="24"/>
      <c r="AF130" s="24"/>
    </row>
    <row r="131" spans="10:32" ht="15.75" customHeight="1"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5"/>
      <c r="V131" s="24"/>
      <c r="W131" s="24"/>
      <c r="X131" s="24"/>
      <c r="Y131" s="24"/>
      <c r="Z131" s="24"/>
      <c r="AA131" s="25"/>
      <c r="AB131" s="24"/>
      <c r="AC131" s="24"/>
      <c r="AD131" s="24"/>
      <c r="AE131" s="24"/>
      <c r="AF131" s="24"/>
    </row>
    <row r="132" spans="10:32" ht="15.75" customHeight="1"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5"/>
      <c r="V132" s="24"/>
      <c r="W132" s="24"/>
      <c r="X132" s="24"/>
      <c r="Y132" s="24"/>
      <c r="Z132" s="24"/>
      <c r="AA132" s="25"/>
      <c r="AB132" s="24"/>
      <c r="AC132" s="24"/>
      <c r="AD132" s="24"/>
      <c r="AE132" s="24"/>
      <c r="AF132" s="24"/>
    </row>
    <row r="133" spans="10:32" ht="15.75" customHeight="1"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5"/>
      <c r="V133" s="24"/>
      <c r="W133" s="24"/>
      <c r="X133" s="24"/>
      <c r="Y133" s="24"/>
      <c r="Z133" s="24"/>
      <c r="AA133" s="25"/>
      <c r="AB133" s="24"/>
      <c r="AC133" s="24"/>
      <c r="AD133" s="24"/>
      <c r="AE133" s="24"/>
      <c r="AF133" s="24"/>
    </row>
    <row r="134" spans="10:32" ht="15.75" customHeight="1"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5"/>
      <c r="V134" s="24"/>
      <c r="W134" s="24"/>
      <c r="X134" s="24"/>
      <c r="Y134" s="24"/>
      <c r="Z134" s="24"/>
      <c r="AA134" s="25"/>
      <c r="AB134" s="24"/>
      <c r="AC134" s="24"/>
      <c r="AD134" s="24"/>
      <c r="AE134" s="24"/>
      <c r="AF134" s="24"/>
    </row>
    <row r="135" spans="10:32" ht="15.75" customHeight="1"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5"/>
      <c r="V135" s="24"/>
      <c r="W135" s="24"/>
      <c r="X135" s="24"/>
      <c r="Y135" s="24"/>
      <c r="Z135" s="24"/>
      <c r="AA135" s="25"/>
      <c r="AB135" s="24"/>
      <c r="AC135" s="24"/>
      <c r="AD135" s="24"/>
      <c r="AE135" s="24"/>
      <c r="AF135" s="24"/>
    </row>
    <row r="136" spans="10:32" ht="15.75" customHeight="1"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5"/>
      <c r="V136" s="24"/>
      <c r="W136" s="24"/>
      <c r="X136" s="24"/>
      <c r="Y136" s="24"/>
      <c r="Z136" s="24"/>
      <c r="AA136" s="25"/>
      <c r="AB136" s="24"/>
      <c r="AC136" s="24"/>
      <c r="AD136" s="24"/>
      <c r="AE136" s="24"/>
      <c r="AF136" s="24"/>
    </row>
    <row r="137" spans="10:32" ht="15.75" customHeight="1"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5"/>
      <c r="V137" s="24"/>
      <c r="W137" s="24"/>
      <c r="X137" s="24"/>
      <c r="Y137" s="24"/>
      <c r="Z137" s="24"/>
      <c r="AA137" s="25"/>
      <c r="AB137" s="24"/>
      <c r="AC137" s="24"/>
      <c r="AD137" s="24"/>
      <c r="AE137" s="24"/>
      <c r="AF137" s="24"/>
    </row>
    <row r="138" spans="10:32" ht="15.75" customHeight="1"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5"/>
      <c r="V138" s="24"/>
      <c r="W138" s="24"/>
      <c r="X138" s="24"/>
      <c r="Y138" s="24"/>
      <c r="Z138" s="24"/>
      <c r="AA138" s="25"/>
      <c r="AB138" s="24"/>
      <c r="AC138" s="24"/>
      <c r="AD138" s="24"/>
      <c r="AE138" s="24"/>
      <c r="AF138" s="24"/>
    </row>
    <row r="139" spans="10:32" ht="15.75" customHeight="1"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5"/>
      <c r="V139" s="24"/>
      <c r="W139" s="24"/>
      <c r="X139" s="24"/>
      <c r="Y139" s="24"/>
      <c r="Z139" s="24"/>
      <c r="AA139" s="25"/>
      <c r="AB139" s="24"/>
      <c r="AC139" s="24"/>
      <c r="AD139" s="24"/>
      <c r="AE139" s="24"/>
      <c r="AF139" s="24"/>
    </row>
    <row r="140" spans="10:32" ht="15.75" customHeight="1"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5"/>
      <c r="V140" s="24"/>
      <c r="W140" s="24"/>
      <c r="X140" s="24"/>
      <c r="Y140" s="24"/>
      <c r="Z140" s="24"/>
      <c r="AA140" s="25"/>
      <c r="AB140" s="24"/>
      <c r="AC140" s="24"/>
      <c r="AD140" s="24"/>
      <c r="AE140" s="24"/>
      <c r="AF140" s="24"/>
    </row>
    <row r="141" spans="10:32" ht="15.75" customHeight="1"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5"/>
      <c r="V141" s="24"/>
      <c r="W141" s="24"/>
      <c r="X141" s="24"/>
      <c r="Y141" s="24"/>
      <c r="Z141" s="24"/>
      <c r="AA141" s="25"/>
      <c r="AB141" s="24"/>
      <c r="AC141" s="24"/>
      <c r="AD141" s="24"/>
      <c r="AE141" s="24"/>
      <c r="AF141" s="24"/>
    </row>
    <row r="142" spans="10:32" ht="15.75" customHeight="1"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5"/>
      <c r="V142" s="24"/>
      <c r="W142" s="24"/>
      <c r="X142" s="24"/>
      <c r="Y142" s="24"/>
      <c r="Z142" s="24"/>
      <c r="AA142" s="25"/>
      <c r="AB142" s="24"/>
      <c r="AC142" s="24"/>
      <c r="AD142" s="24"/>
      <c r="AE142" s="24"/>
      <c r="AF142" s="24"/>
    </row>
    <row r="143" spans="10:32" ht="15.75" customHeight="1"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5"/>
      <c r="V143" s="24"/>
      <c r="W143" s="24"/>
      <c r="X143" s="24"/>
      <c r="Y143" s="24"/>
      <c r="Z143" s="24"/>
      <c r="AA143" s="25"/>
      <c r="AB143" s="24"/>
      <c r="AC143" s="24"/>
      <c r="AD143" s="24"/>
      <c r="AE143" s="24"/>
      <c r="AF143" s="24"/>
    </row>
    <row r="144" spans="10:32" ht="15.75" customHeight="1"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5"/>
      <c r="V144" s="24"/>
      <c r="W144" s="24"/>
      <c r="X144" s="24"/>
      <c r="Y144" s="24"/>
      <c r="Z144" s="24"/>
      <c r="AA144" s="25"/>
      <c r="AB144" s="24"/>
      <c r="AC144" s="24"/>
      <c r="AD144" s="24"/>
      <c r="AE144" s="24"/>
      <c r="AF144" s="24"/>
    </row>
    <row r="145" spans="10:32" ht="15.75" customHeight="1"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5"/>
      <c r="V145" s="24"/>
      <c r="W145" s="24"/>
      <c r="X145" s="24"/>
      <c r="Y145" s="24"/>
      <c r="Z145" s="24"/>
      <c r="AA145" s="25"/>
      <c r="AB145" s="24"/>
      <c r="AC145" s="24"/>
      <c r="AD145" s="24"/>
      <c r="AE145" s="24"/>
      <c r="AF145" s="24"/>
    </row>
    <row r="146" spans="10:32" ht="15.75" customHeight="1"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5"/>
      <c r="V146" s="24"/>
      <c r="W146" s="24"/>
      <c r="X146" s="24"/>
      <c r="Y146" s="24"/>
      <c r="Z146" s="24"/>
      <c r="AA146" s="25"/>
      <c r="AB146" s="24"/>
      <c r="AC146" s="24"/>
      <c r="AD146" s="24"/>
      <c r="AE146" s="24"/>
      <c r="AF146" s="24"/>
    </row>
    <row r="147" spans="10:32" ht="15.75" customHeight="1"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5"/>
      <c r="V147" s="24"/>
      <c r="W147" s="24"/>
      <c r="X147" s="24"/>
      <c r="Y147" s="24"/>
      <c r="Z147" s="24"/>
      <c r="AA147" s="25"/>
      <c r="AB147" s="24"/>
      <c r="AC147" s="24"/>
      <c r="AD147" s="24"/>
      <c r="AE147" s="24"/>
      <c r="AF147" s="24"/>
    </row>
    <row r="148" spans="10:32" ht="15.75" customHeight="1"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5"/>
      <c r="V148" s="24"/>
      <c r="W148" s="24"/>
      <c r="X148" s="24"/>
      <c r="Y148" s="24"/>
      <c r="Z148" s="24"/>
      <c r="AA148" s="25"/>
      <c r="AB148" s="24"/>
      <c r="AC148" s="24"/>
      <c r="AD148" s="24"/>
      <c r="AE148" s="24"/>
      <c r="AF148" s="24"/>
    </row>
    <row r="149" spans="10:32" ht="15.75" customHeight="1"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5"/>
      <c r="V149" s="24"/>
      <c r="W149" s="24"/>
      <c r="X149" s="24"/>
      <c r="Y149" s="24"/>
      <c r="Z149" s="24"/>
      <c r="AA149" s="25"/>
      <c r="AB149" s="24"/>
      <c r="AC149" s="24"/>
      <c r="AD149" s="24"/>
      <c r="AE149" s="24"/>
      <c r="AF149" s="24"/>
    </row>
    <row r="150" spans="10:32" ht="15.75" customHeight="1"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5"/>
      <c r="V150" s="24"/>
      <c r="W150" s="24"/>
      <c r="X150" s="24"/>
      <c r="Y150" s="24"/>
      <c r="Z150" s="24"/>
      <c r="AA150" s="25"/>
      <c r="AB150" s="24"/>
      <c r="AC150" s="24"/>
      <c r="AD150" s="24"/>
      <c r="AE150" s="24"/>
      <c r="AF150" s="24"/>
    </row>
    <row r="151" spans="10:32" ht="15.75" customHeight="1"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5"/>
      <c r="V151" s="24"/>
      <c r="W151" s="24"/>
      <c r="X151" s="24"/>
      <c r="Y151" s="24"/>
      <c r="Z151" s="24"/>
      <c r="AA151" s="25"/>
      <c r="AB151" s="24"/>
      <c r="AC151" s="24"/>
      <c r="AD151" s="24"/>
      <c r="AE151" s="24"/>
      <c r="AF151" s="24"/>
    </row>
    <row r="152" spans="10:32" ht="15.75" customHeight="1"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5"/>
      <c r="V152" s="24"/>
      <c r="W152" s="24"/>
      <c r="X152" s="24"/>
      <c r="Y152" s="24"/>
      <c r="Z152" s="24"/>
      <c r="AA152" s="25"/>
      <c r="AB152" s="24"/>
      <c r="AC152" s="24"/>
      <c r="AD152" s="24"/>
      <c r="AE152" s="24"/>
      <c r="AF152" s="24"/>
    </row>
    <row r="153" spans="10:32" ht="15.75" customHeight="1"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5"/>
      <c r="V153" s="24"/>
      <c r="W153" s="24"/>
      <c r="X153" s="24"/>
      <c r="Y153" s="24"/>
      <c r="Z153" s="24"/>
      <c r="AA153" s="25"/>
      <c r="AB153" s="24"/>
      <c r="AC153" s="24"/>
      <c r="AD153" s="24"/>
      <c r="AE153" s="24"/>
      <c r="AF153" s="24"/>
    </row>
    <row r="154" spans="10:32" ht="15.75" customHeight="1"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5"/>
      <c r="V154" s="24"/>
      <c r="W154" s="24"/>
      <c r="X154" s="24"/>
      <c r="Y154" s="24"/>
      <c r="Z154" s="24"/>
      <c r="AA154" s="25"/>
      <c r="AB154" s="24"/>
      <c r="AC154" s="24"/>
      <c r="AD154" s="24"/>
      <c r="AE154" s="24"/>
      <c r="AF154" s="24"/>
    </row>
    <row r="155" spans="10:32" ht="15.75" customHeight="1"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5"/>
      <c r="V155" s="24"/>
      <c r="W155" s="24"/>
      <c r="X155" s="24"/>
      <c r="Y155" s="24"/>
      <c r="Z155" s="24"/>
      <c r="AA155" s="25"/>
      <c r="AB155" s="24"/>
      <c r="AC155" s="24"/>
      <c r="AD155" s="24"/>
      <c r="AE155" s="24"/>
      <c r="AF155" s="24"/>
    </row>
    <row r="156" spans="10:32" ht="15.75" customHeight="1"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5"/>
      <c r="V156" s="24"/>
      <c r="W156" s="24"/>
      <c r="X156" s="24"/>
      <c r="Y156" s="24"/>
      <c r="Z156" s="24"/>
      <c r="AA156" s="25"/>
      <c r="AB156" s="24"/>
      <c r="AC156" s="24"/>
      <c r="AD156" s="24"/>
      <c r="AE156" s="24"/>
      <c r="AF156" s="24"/>
    </row>
    <row r="157" spans="10:32" ht="15.75" customHeight="1"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5"/>
      <c r="V157" s="24"/>
      <c r="W157" s="24"/>
      <c r="X157" s="24"/>
      <c r="Y157" s="24"/>
      <c r="Z157" s="24"/>
      <c r="AA157" s="25"/>
      <c r="AB157" s="24"/>
      <c r="AC157" s="24"/>
      <c r="AD157" s="24"/>
      <c r="AE157" s="24"/>
      <c r="AF157" s="24"/>
    </row>
    <row r="158" spans="10:32" ht="15.75" customHeight="1"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5"/>
      <c r="V158" s="24"/>
      <c r="W158" s="24"/>
      <c r="X158" s="24"/>
      <c r="Y158" s="24"/>
      <c r="Z158" s="24"/>
      <c r="AA158" s="25"/>
      <c r="AB158" s="24"/>
      <c r="AC158" s="24"/>
      <c r="AD158" s="24"/>
      <c r="AE158" s="24"/>
      <c r="AF158" s="24"/>
    </row>
    <row r="159" spans="10:32" ht="15.75" customHeight="1"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5"/>
      <c r="V159" s="24"/>
      <c r="W159" s="24"/>
      <c r="X159" s="24"/>
      <c r="Y159" s="24"/>
      <c r="Z159" s="24"/>
      <c r="AA159" s="25"/>
      <c r="AB159" s="24"/>
      <c r="AC159" s="24"/>
      <c r="AD159" s="24"/>
      <c r="AE159" s="24"/>
      <c r="AF159" s="24"/>
    </row>
    <row r="160" spans="10:32" ht="15.75" customHeight="1"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5"/>
      <c r="V160" s="24"/>
      <c r="W160" s="24"/>
      <c r="X160" s="24"/>
      <c r="Y160" s="24"/>
      <c r="Z160" s="24"/>
      <c r="AA160" s="25"/>
      <c r="AB160" s="24"/>
      <c r="AC160" s="24"/>
      <c r="AD160" s="24"/>
      <c r="AE160" s="24"/>
      <c r="AF160" s="24"/>
    </row>
    <row r="161" spans="10:32" ht="15.75" customHeight="1"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5"/>
      <c r="V161" s="24"/>
      <c r="W161" s="24"/>
      <c r="X161" s="24"/>
      <c r="Y161" s="24"/>
      <c r="Z161" s="24"/>
      <c r="AA161" s="25"/>
      <c r="AB161" s="24"/>
      <c r="AC161" s="24"/>
      <c r="AD161" s="24"/>
      <c r="AE161" s="24"/>
      <c r="AF161" s="24"/>
    </row>
    <row r="162" spans="10:32" ht="15.75" customHeight="1"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5"/>
      <c r="V162" s="24"/>
      <c r="W162" s="24"/>
      <c r="X162" s="24"/>
      <c r="Y162" s="24"/>
      <c r="Z162" s="24"/>
      <c r="AA162" s="25"/>
      <c r="AB162" s="24"/>
      <c r="AC162" s="24"/>
      <c r="AD162" s="24"/>
      <c r="AE162" s="24"/>
      <c r="AF162" s="24"/>
    </row>
    <row r="163" spans="10:32" ht="15.75" customHeight="1"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5"/>
      <c r="V163" s="24"/>
      <c r="W163" s="24"/>
      <c r="X163" s="24"/>
      <c r="Y163" s="24"/>
      <c r="Z163" s="24"/>
      <c r="AA163" s="25"/>
      <c r="AB163" s="24"/>
      <c r="AC163" s="24"/>
      <c r="AD163" s="24"/>
      <c r="AE163" s="24"/>
      <c r="AF163" s="24"/>
    </row>
    <row r="164" spans="10:32" ht="15.75" customHeight="1"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5"/>
      <c r="V164" s="24"/>
      <c r="W164" s="24"/>
      <c r="X164" s="24"/>
      <c r="Y164" s="24"/>
      <c r="Z164" s="24"/>
      <c r="AA164" s="25"/>
      <c r="AB164" s="24"/>
      <c r="AC164" s="24"/>
      <c r="AD164" s="24"/>
      <c r="AE164" s="24"/>
      <c r="AF164" s="24"/>
    </row>
    <row r="165" spans="10:32" ht="15.75" customHeight="1"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5"/>
      <c r="V165" s="24"/>
      <c r="W165" s="24"/>
      <c r="X165" s="24"/>
      <c r="Y165" s="24"/>
      <c r="Z165" s="24"/>
      <c r="AA165" s="25"/>
      <c r="AB165" s="24"/>
      <c r="AC165" s="24"/>
      <c r="AD165" s="24"/>
      <c r="AE165" s="24"/>
      <c r="AF165" s="24"/>
    </row>
    <row r="166" spans="10:32" ht="15.75" customHeight="1"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5"/>
      <c r="V166" s="24"/>
      <c r="W166" s="24"/>
      <c r="X166" s="24"/>
      <c r="Y166" s="24"/>
      <c r="Z166" s="24"/>
      <c r="AA166" s="25"/>
      <c r="AB166" s="24"/>
      <c r="AC166" s="24"/>
      <c r="AD166" s="24"/>
      <c r="AE166" s="24"/>
      <c r="AF166" s="24"/>
    </row>
    <row r="167" spans="10:32" ht="15.75" customHeight="1"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  <c r="V167" s="24"/>
      <c r="W167" s="24"/>
      <c r="X167" s="24"/>
      <c r="Y167" s="24"/>
      <c r="Z167" s="24"/>
      <c r="AA167" s="25"/>
      <c r="AB167" s="24"/>
      <c r="AC167" s="24"/>
      <c r="AD167" s="24"/>
      <c r="AE167" s="24"/>
      <c r="AF167" s="24"/>
    </row>
    <row r="168" spans="10:32" ht="15.75" customHeight="1"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5"/>
      <c r="V168" s="24"/>
      <c r="W168" s="24"/>
      <c r="X168" s="24"/>
      <c r="Y168" s="24"/>
      <c r="Z168" s="24"/>
      <c r="AA168" s="25"/>
      <c r="AB168" s="24"/>
      <c r="AC168" s="24"/>
      <c r="AD168" s="24"/>
      <c r="AE168" s="24"/>
      <c r="AF168" s="24"/>
    </row>
    <row r="169" spans="10:32" ht="15.75" customHeight="1"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5"/>
      <c r="V169" s="24"/>
      <c r="W169" s="24"/>
      <c r="X169" s="24"/>
      <c r="Y169" s="24"/>
      <c r="Z169" s="24"/>
      <c r="AA169" s="25"/>
      <c r="AB169" s="24"/>
      <c r="AC169" s="24"/>
      <c r="AD169" s="24"/>
      <c r="AE169" s="24"/>
      <c r="AF169" s="24"/>
    </row>
    <row r="170" spans="10:32" ht="15.75" customHeight="1"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5"/>
      <c r="V170" s="24"/>
      <c r="W170" s="24"/>
      <c r="X170" s="24"/>
      <c r="Y170" s="24"/>
      <c r="Z170" s="24"/>
      <c r="AA170" s="25"/>
      <c r="AB170" s="24"/>
      <c r="AC170" s="24"/>
      <c r="AD170" s="24"/>
      <c r="AE170" s="24"/>
      <c r="AF170" s="24"/>
    </row>
    <row r="171" spans="10:32" ht="15.75" customHeight="1"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5"/>
      <c r="V171" s="24"/>
      <c r="W171" s="24"/>
      <c r="X171" s="24"/>
      <c r="Y171" s="24"/>
      <c r="Z171" s="24"/>
      <c r="AA171" s="25"/>
      <c r="AB171" s="24"/>
      <c r="AC171" s="24"/>
      <c r="AD171" s="24"/>
      <c r="AE171" s="24"/>
      <c r="AF171" s="24"/>
    </row>
    <row r="172" spans="10:32" ht="15.75" customHeight="1"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5"/>
      <c r="V172" s="24"/>
      <c r="W172" s="24"/>
      <c r="X172" s="24"/>
      <c r="Y172" s="24"/>
      <c r="Z172" s="24"/>
      <c r="AA172" s="25"/>
      <c r="AB172" s="24"/>
      <c r="AC172" s="24"/>
      <c r="AD172" s="24"/>
      <c r="AE172" s="24"/>
      <c r="AF172" s="24"/>
    </row>
    <row r="173" spans="10:32" ht="15.75" customHeight="1"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5"/>
      <c r="V173" s="24"/>
      <c r="W173" s="24"/>
      <c r="X173" s="24"/>
      <c r="Y173" s="24"/>
      <c r="Z173" s="24"/>
      <c r="AA173" s="25"/>
      <c r="AB173" s="24"/>
      <c r="AC173" s="24"/>
      <c r="AD173" s="24"/>
      <c r="AE173" s="24"/>
      <c r="AF173" s="24"/>
    </row>
    <row r="174" spans="10:32" ht="15.75" customHeight="1"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5"/>
      <c r="V174" s="24"/>
      <c r="W174" s="24"/>
      <c r="X174" s="24"/>
      <c r="Y174" s="24"/>
      <c r="Z174" s="24"/>
      <c r="AA174" s="25"/>
      <c r="AB174" s="24"/>
      <c r="AC174" s="24"/>
      <c r="AD174" s="24"/>
      <c r="AE174" s="24"/>
      <c r="AF174" s="24"/>
    </row>
    <row r="175" spans="10:32" ht="15.75" customHeight="1"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5"/>
      <c r="V175" s="24"/>
      <c r="W175" s="24"/>
      <c r="X175" s="24"/>
      <c r="Y175" s="24"/>
      <c r="Z175" s="24"/>
      <c r="AA175" s="25"/>
      <c r="AB175" s="24"/>
      <c r="AC175" s="24"/>
      <c r="AD175" s="24"/>
      <c r="AE175" s="24"/>
      <c r="AF175" s="24"/>
    </row>
    <row r="176" spans="10:32" ht="15.75" customHeight="1"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5"/>
      <c r="V176" s="24"/>
      <c r="W176" s="24"/>
      <c r="X176" s="24"/>
      <c r="Y176" s="24"/>
      <c r="Z176" s="24"/>
      <c r="AA176" s="25"/>
      <c r="AB176" s="24"/>
      <c r="AC176" s="24"/>
      <c r="AD176" s="24"/>
      <c r="AE176" s="24"/>
      <c r="AF176" s="24"/>
    </row>
    <row r="177" spans="10:32" ht="15.75" customHeight="1"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5"/>
      <c r="V177" s="24"/>
      <c r="W177" s="24"/>
      <c r="X177" s="24"/>
      <c r="Y177" s="24"/>
      <c r="Z177" s="24"/>
      <c r="AA177" s="25"/>
      <c r="AB177" s="24"/>
      <c r="AC177" s="24"/>
      <c r="AD177" s="24"/>
      <c r="AE177" s="24"/>
      <c r="AF177" s="24"/>
    </row>
    <row r="178" spans="10:32" ht="15.75" customHeight="1"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5"/>
      <c r="V178" s="24"/>
      <c r="W178" s="24"/>
      <c r="X178" s="24"/>
      <c r="Y178" s="24"/>
      <c r="Z178" s="24"/>
      <c r="AA178" s="25"/>
      <c r="AB178" s="24"/>
      <c r="AC178" s="24"/>
      <c r="AD178" s="24"/>
      <c r="AE178" s="24"/>
      <c r="AF178" s="24"/>
    </row>
    <row r="179" spans="10:32" ht="15.75" customHeight="1"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5"/>
      <c r="V179" s="24"/>
      <c r="W179" s="24"/>
      <c r="X179" s="24"/>
      <c r="Y179" s="24"/>
      <c r="Z179" s="24"/>
      <c r="AA179" s="25"/>
      <c r="AB179" s="24"/>
      <c r="AC179" s="24"/>
      <c r="AD179" s="24"/>
      <c r="AE179" s="24"/>
      <c r="AF179" s="24"/>
    </row>
    <row r="180" spans="10:32" ht="15.75" customHeight="1"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5"/>
      <c r="V180" s="24"/>
      <c r="W180" s="24"/>
      <c r="X180" s="24"/>
      <c r="Y180" s="24"/>
      <c r="Z180" s="24"/>
      <c r="AA180" s="25"/>
      <c r="AB180" s="24"/>
      <c r="AC180" s="24"/>
      <c r="AD180" s="24"/>
      <c r="AE180" s="24"/>
      <c r="AF180" s="24"/>
    </row>
    <row r="181" spans="10:32" ht="15.75" customHeight="1"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5"/>
      <c r="V181" s="24"/>
      <c r="W181" s="24"/>
      <c r="X181" s="24"/>
      <c r="Y181" s="24"/>
      <c r="Z181" s="24"/>
      <c r="AA181" s="25"/>
      <c r="AB181" s="24"/>
      <c r="AC181" s="24"/>
      <c r="AD181" s="24"/>
      <c r="AE181" s="24"/>
      <c r="AF181" s="24"/>
    </row>
    <row r="182" spans="10:32" ht="15.75" customHeight="1"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5"/>
      <c r="V182" s="24"/>
      <c r="W182" s="24"/>
      <c r="X182" s="24"/>
      <c r="Y182" s="24"/>
      <c r="Z182" s="24"/>
      <c r="AA182" s="25"/>
      <c r="AB182" s="24"/>
      <c r="AC182" s="24"/>
      <c r="AD182" s="24"/>
      <c r="AE182" s="24"/>
      <c r="AF182" s="24"/>
    </row>
    <row r="183" spans="10:32" ht="15.75" customHeight="1"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5"/>
      <c r="V183" s="24"/>
      <c r="W183" s="24"/>
      <c r="X183" s="24"/>
      <c r="Y183" s="24"/>
      <c r="Z183" s="24"/>
      <c r="AA183" s="25"/>
      <c r="AB183" s="24"/>
      <c r="AC183" s="24"/>
      <c r="AD183" s="24"/>
      <c r="AE183" s="24"/>
      <c r="AF183" s="24"/>
    </row>
    <row r="184" spans="10:32" ht="15.75" customHeight="1"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5"/>
      <c r="V184" s="24"/>
      <c r="W184" s="24"/>
      <c r="X184" s="24"/>
      <c r="Y184" s="24"/>
      <c r="Z184" s="24"/>
      <c r="AA184" s="25"/>
      <c r="AB184" s="24"/>
      <c r="AC184" s="24"/>
      <c r="AD184" s="24"/>
      <c r="AE184" s="24"/>
      <c r="AF184" s="24"/>
    </row>
    <row r="185" spans="10:32" ht="15.75" customHeight="1"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5"/>
      <c r="V185" s="24"/>
      <c r="W185" s="24"/>
      <c r="X185" s="24"/>
      <c r="Y185" s="24"/>
      <c r="Z185" s="24"/>
      <c r="AA185" s="25"/>
      <c r="AB185" s="24"/>
      <c r="AC185" s="24"/>
      <c r="AD185" s="24"/>
      <c r="AE185" s="24"/>
      <c r="AF185" s="24"/>
    </row>
    <row r="186" spans="10:32" ht="15.75" customHeight="1"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5"/>
      <c r="V186" s="24"/>
      <c r="W186" s="24"/>
      <c r="X186" s="24"/>
      <c r="Y186" s="24"/>
      <c r="Z186" s="24"/>
      <c r="AA186" s="25"/>
      <c r="AB186" s="24"/>
      <c r="AC186" s="24"/>
      <c r="AD186" s="24"/>
      <c r="AE186" s="24"/>
      <c r="AF186" s="24"/>
    </row>
    <row r="187" spans="10:32" ht="15.75" customHeight="1"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5"/>
      <c r="V187" s="24"/>
      <c r="W187" s="24"/>
      <c r="X187" s="24"/>
      <c r="Y187" s="24"/>
      <c r="Z187" s="24"/>
      <c r="AA187" s="25"/>
      <c r="AB187" s="24"/>
      <c r="AC187" s="24"/>
      <c r="AD187" s="24"/>
      <c r="AE187" s="24"/>
      <c r="AF187" s="24"/>
    </row>
    <row r="188" spans="10:32" ht="15.75" customHeight="1"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5"/>
      <c r="V188" s="24"/>
      <c r="W188" s="24"/>
      <c r="X188" s="24"/>
      <c r="Y188" s="24"/>
      <c r="Z188" s="24"/>
      <c r="AA188" s="25"/>
      <c r="AB188" s="24"/>
      <c r="AC188" s="24"/>
      <c r="AD188" s="24"/>
      <c r="AE188" s="24"/>
      <c r="AF188" s="24"/>
    </row>
    <row r="189" spans="10:32" ht="15.75" customHeight="1"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5"/>
      <c r="V189" s="24"/>
      <c r="W189" s="24"/>
      <c r="X189" s="24"/>
      <c r="Y189" s="24"/>
      <c r="Z189" s="24"/>
      <c r="AA189" s="25"/>
      <c r="AB189" s="24"/>
      <c r="AC189" s="24"/>
      <c r="AD189" s="24"/>
      <c r="AE189" s="24"/>
      <c r="AF189" s="24"/>
    </row>
    <row r="190" spans="10:32" ht="15.75" customHeight="1"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5"/>
      <c r="V190" s="24"/>
      <c r="W190" s="24"/>
      <c r="X190" s="24"/>
      <c r="Y190" s="24"/>
      <c r="Z190" s="24"/>
      <c r="AA190" s="25"/>
      <c r="AB190" s="24"/>
      <c r="AC190" s="24"/>
      <c r="AD190" s="24"/>
      <c r="AE190" s="24"/>
      <c r="AF190" s="24"/>
    </row>
    <row r="191" spans="10:32" ht="15.75" customHeight="1"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5"/>
      <c r="V191" s="24"/>
      <c r="W191" s="24"/>
      <c r="X191" s="24"/>
      <c r="Y191" s="24"/>
      <c r="Z191" s="24"/>
      <c r="AA191" s="25"/>
      <c r="AB191" s="24"/>
      <c r="AC191" s="24"/>
      <c r="AD191" s="24"/>
      <c r="AE191" s="24"/>
      <c r="AF191" s="24"/>
    </row>
    <row r="192" spans="10:32" ht="15.75" customHeight="1"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5"/>
      <c r="V192" s="24"/>
      <c r="W192" s="24"/>
      <c r="X192" s="24"/>
      <c r="Y192" s="24"/>
      <c r="Z192" s="24"/>
      <c r="AA192" s="25"/>
      <c r="AB192" s="24"/>
      <c r="AC192" s="24"/>
      <c r="AD192" s="24"/>
      <c r="AE192" s="24"/>
      <c r="AF192" s="24"/>
    </row>
    <row r="193" spans="10:32" ht="15.75" customHeight="1"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5"/>
      <c r="V193" s="24"/>
      <c r="W193" s="24"/>
      <c r="X193" s="24"/>
      <c r="Y193" s="24"/>
      <c r="Z193" s="24"/>
      <c r="AA193" s="25"/>
      <c r="AB193" s="24"/>
      <c r="AC193" s="24"/>
      <c r="AD193" s="24"/>
      <c r="AE193" s="24"/>
      <c r="AF193" s="24"/>
    </row>
    <row r="194" spans="10:32" ht="15.75" customHeight="1"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5"/>
      <c r="V194" s="24"/>
      <c r="W194" s="24"/>
      <c r="X194" s="24"/>
      <c r="Y194" s="24"/>
      <c r="Z194" s="24"/>
      <c r="AA194" s="25"/>
      <c r="AB194" s="24"/>
      <c r="AC194" s="24"/>
      <c r="AD194" s="24"/>
      <c r="AE194" s="24"/>
      <c r="AF194" s="24"/>
    </row>
    <row r="195" spans="10:32" ht="15.75" customHeight="1"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5"/>
      <c r="V195" s="24"/>
      <c r="W195" s="24"/>
      <c r="X195" s="24"/>
      <c r="Y195" s="24"/>
      <c r="Z195" s="24"/>
      <c r="AA195" s="25"/>
      <c r="AB195" s="24"/>
      <c r="AC195" s="24"/>
      <c r="AD195" s="24"/>
      <c r="AE195" s="24"/>
      <c r="AF195" s="24"/>
    </row>
    <row r="196" spans="10:32" ht="15.75" customHeight="1"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5"/>
      <c r="V196" s="24"/>
      <c r="W196" s="24"/>
      <c r="X196" s="24"/>
      <c r="Y196" s="24"/>
      <c r="Z196" s="24"/>
      <c r="AA196" s="25"/>
      <c r="AB196" s="24"/>
      <c r="AC196" s="24"/>
      <c r="AD196" s="24"/>
      <c r="AE196" s="24"/>
      <c r="AF196" s="24"/>
    </row>
    <row r="197" spans="10:32" ht="15.75" customHeight="1"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5"/>
      <c r="V197" s="24"/>
      <c r="W197" s="24"/>
      <c r="X197" s="24"/>
      <c r="Y197" s="24"/>
      <c r="Z197" s="24"/>
      <c r="AA197" s="25"/>
      <c r="AB197" s="24"/>
      <c r="AC197" s="24"/>
      <c r="AD197" s="24"/>
      <c r="AE197" s="24"/>
      <c r="AF197" s="24"/>
    </row>
    <row r="198" spans="10:32" ht="15.75" customHeight="1"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5"/>
      <c r="V198" s="24"/>
      <c r="W198" s="24"/>
      <c r="X198" s="24"/>
      <c r="Y198" s="24"/>
      <c r="Z198" s="24"/>
      <c r="AA198" s="25"/>
      <c r="AB198" s="24"/>
      <c r="AC198" s="24"/>
      <c r="AD198" s="24"/>
      <c r="AE198" s="24"/>
      <c r="AF198" s="24"/>
    </row>
    <row r="199" spans="10:32" ht="15.75" customHeight="1"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5"/>
      <c r="V199" s="24"/>
      <c r="W199" s="24"/>
      <c r="X199" s="24"/>
      <c r="Y199" s="24"/>
      <c r="Z199" s="24"/>
      <c r="AA199" s="25"/>
      <c r="AB199" s="24"/>
      <c r="AC199" s="24"/>
      <c r="AD199" s="24"/>
      <c r="AE199" s="24"/>
      <c r="AF199" s="24"/>
    </row>
    <row r="200" spans="10:32" ht="15.75" customHeight="1"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5"/>
      <c r="V200" s="24"/>
      <c r="W200" s="24"/>
      <c r="X200" s="24"/>
      <c r="Y200" s="24"/>
      <c r="Z200" s="24"/>
      <c r="AA200" s="25"/>
      <c r="AB200" s="24"/>
      <c r="AC200" s="24"/>
      <c r="AD200" s="24"/>
      <c r="AE200" s="24"/>
      <c r="AF200" s="24"/>
    </row>
    <row r="201" spans="10:32" ht="15.75" customHeight="1"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5"/>
      <c r="V201" s="24"/>
      <c r="W201" s="24"/>
      <c r="X201" s="24"/>
      <c r="Y201" s="24"/>
      <c r="Z201" s="24"/>
      <c r="AA201" s="25"/>
      <c r="AB201" s="24"/>
      <c r="AC201" s="24"/>
      <c r="AD201" s="24"/>
      <c r="AE201" s="24"/>
      <c r="AF201" s="24"/>
    </row>
    <row r="202" spans="10:32" ht="15.75" customHeight="1"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5"/>
      <c r="V202" s="24"/>
      <c r="W202" s="24"/>
      <c r="X202" s="24"/>
      <c r="Y202" s="24"/>
      <c r="Z202" s="24"/>
      <c r="AA202" s="25"/>
      <c r="AB202" s="24"/>
      <c r="AC202" s="24"/>
      <c r="AD202" s="24"/>
      <c r="AE202" s="24"/>
      <c r="AF202" s="24"/>
    </row>
    <row r="203" spans="10:32" ht="15.75" customHeight="1"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5"/>
      <c r="V203" s="24"/>
      <c r="W203" s="24"/>
      <c r="X203" s="24"/>
      <c r="Y203" s="24"/>
      <c r="Z203" s="24"/>
      <c r="AA203" s="25"/>
      <c r="AB203" s="24"/>
      <c r="AC203" s="24"/>
      <c r="AD203" s="24"/>
      <c r="AE203" s="24"/>
      <c r="AF203" s="24"/>
    </row>
    <row r="204" spans="10:32" ht="15.75" customHeight="1"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5"/>
      <c r="V204" s="24"/>
      <c r="W204" s="24"/>
      <c r="X204" s="24"/>
      <c r="Y204" s="24"/>
      <c r="Z204" s="24"/>
      <c r="AA204" s="25"/>
      <c r="AB204" s="24"/>
      <c r="AC204" s="24"/>
      <c r="AD204" s="24"/>
      <c r="AE204" s="24"/>
      <c r="AF204" s="24"/>
    </row>
    <row r="205" spans="10:32" ht="15.75" customHeight="1"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5"/>
      <c r="V205" s="24"/>
      <c r="W205" s="24"/>
      <c r="X205" s="24"/>
      <c r="Y205" s="24"/>
      <c r="Z205" s="24"/>
      <c r="AA205" s="25"/>
      <c r="AB205" s="24"/>
      <c r="AC205" s="24"/>
      <c r="AD205" s="24"/>
      <c r="AE205" s="24"/>
      <c r="AF205" s="24"/>
    </row>
    <row r="206" spans="10:32" ht="15.75" customHeight="1"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5"/>
      <c r="V206" s="24"/>
      <c r="W206" s="24"/>
      <c r="X206" s="24"/>
      <c r="Y206" s="24"/>
      <c r="Z206" s="24"/>
      <c r="AA206" s="25"/>
      <c r="AB206" s="24"/>
      <c r="AC206" s="24"/>
      <c r="AD206" s="24"/>
      <c r="AE206" s="24"/>
      <c r="AF206" s="24"/>
    </row>
    <row r="207" spans="10:32" ht="15.75" customHeight="1"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5"/>
      <c r="V207" s="24"/>
      <c r="W207" s="24"/>
      <c r="X207" s="24"/>
      <c r="Y207" s="24"/>
      <c r="Z207" s="24"/>
      <c r="AA207" s="25"/>
      <c r="AB207" s="24"/>
      <c r="AC207" s="24"/>
      <c r="AD207" s="24"/>
      <c r="AE207" s="24"/>
      <c r="AF207" s="24"/>
    </row>
    <row r="208" spans="10:32" ht="15.75" customHeight="1"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5"/>
      <c r="V208" s="24"/>
      <c r="W208" s="24"/>
      <c r="X208" s="24"/>
      <c r="Y208" s="24"/>
      <c r="Z208" s="24"/>
      <c r="AA208" s="25"/>
      <c r="AB208" s="24"/>
      <c r="AC208" s="24"/>
      <c r="AD208" s="24"/>
      <c r="AE208" s="24"/>
      <c r="AF208" s="24"/>
    </row>
    <row r="209" spans="10:32" ht="15.75" customHeight="1"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5"/>
      <c r="V209" s="24"/>
      <c r="W209" s="24"/>
      <c r="X209" s="24"/>
      <c r="Y209" s="24"/>
      <c r="Z209" s="24"/>
      <c r="AA209" s="25"/>
      <c r="AB209" s="24"/>
      <c r="AC209" s="24"/>
      <c r="AD209" s="24"/>
      <c r="AE209" s="24"/>
      <c r="AF209" s="24"/>
    </row>
    <row r="210" spans="10:32" ht="15.75" customHeight="1"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5"/>
      <c r="V210" s="24"/>
      <c r="W210" s="24"/>
      <c r="X210" s="24"/>
      <c r="Y210" s="24"/>
      <c r="Z210" s="24"/>
      <c r="AA210" s="25"/>
      <c r="AB210" s="24"/>
      <c r="AC210" s="24"/>
      <c r="AD210" s="24"/>
      <c r="AE210" s="24"/>
      <c r="AF210" s="24"/>
    </row>
    <row r="211" spans="10:32" ht="15.75" customHeight="1"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5"/>
      <c r="V211" s="24"/>
      <c r="W211" s="24"/>
      <c r="X211" s="24"/>
      <c r="Y211" s="24"/>
      <c r="Z211" s="24"/>
      <c r="AA211" s="25"/>
      <c r="AB211" s="24"/>
      <c r="AC211" s="24"/>
      <c r="AD211" s="24"/>
      <c r="AE211" s="24"/>
      <c r="AF211" s="24"/>
    </row>
    <row r="212" spans="10:32" ht="15.75" customHeight="1"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5"/>
      <c r="V212" s="24"/>
      <c r="W212" s="24"/>
      <c r="X212" s="24"/>
      <c r="Y212" s="24"/>
      <c r="Z212" s="24"/>
      <c r="AA212" s="25"/>
      <c r="AB212" s="24"/>
      <c r="AC212" s="24"/>
      <c r="AD212" s="24"/>
      <c r="AE212" s="24"/>
      <c r="AF212" s="24"/>
    </row>
    <row r="213" spans="10:32" ht="15.75" customHeight="1"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5"/>
      <c r="V213" s="24"/>
      <c r="W213" s="24"/>
      <c r="X213" s="24"/>
      <c r="Y213" s="24"/>
      <c r="Z213" s="24"/>
      <c r="AA213" s="25"/>
      <c r="AB213" s="24"/>
      <c r="AC213" s="24"/>
      <c r="AD213" s="24"/>
      <c r="AE213" s="24"/>
      <c r="AF213" s="24"/>
    </row>
    <row r="214" spans="10:32" ht="15.75" customHeight="1"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5"/>
      <c r="V214" s="24"/>
      <c r="W214" s="24"/>
      <c r="X214" s="24"/>
      <c r="Y214" s="24"/>
      <c r="Z214" s="24"/>
      <c r="AA214" s="25"/>
      <c r="AB214" s="24"/>
      <c r="AC214" s="24"/>
      <c r="AD214" s="24"/>
      <c r="AE214" s="24"/>
      <c r="AF214" s="24"/>
    </row>
    <row r="215" spans="10:32" ht="15.75" customHeight="1"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5"/>
      <c r="V215" s="24"/>
      <c r="W215" s="24"/>
      <c r="X215" s="24"/>
      <c r="Y215" s="24"/>
      <c r="Z215" s="24"/>
      <c r="AA215" s="25"/>
      <c r="AB215" s="24"/>
      <c r="AC215" s="24"/>
      <c r="AD215" s="24"/>
      <c r="AE215" s="24"/>
      <c r="AF215" s="24"/>
    </row>
    <row r="216" spans="10:32" ht="15.75" customHeight="1"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5"/>
      <c r="V216" s="24"/>
      <c r="W216" s="24"/>
      <c r="X216" s="24"/>
      <c r="Y216" s="24"/>
      <c r="Z216" s="24"/>
      <c r="AA216" s="25"/>
      <c r="AB216" s="24"/>
      <c r="AC216" s="24"/>
      <c r="AD216" s="24"/>
      <c r="AE216" s="24"/>
      <c r="AF216" s="24"/>
    </row>
    <row r="217" spans="10:32" ht="15.75" customHeight="1"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5"/>
      <c r="V217" s="24"/>
      <c r="W217" s="24"/>
      <c r="X217" s="24"/>
      <c r="Y217" s="24"/>
      <c r="Z217" s="24"/>
      <c r="AA217" s="25"/>
      <c r="AB217" s="24"/>
      <c r="AC217" s="24"/>
      <c r="AD217" s="24"/>
      <c r="AE217" s="24"/>
      <c r="AF217" s="24"/>
    </row>
    <row r="218" spans="10:32" ht="15.75" customHeight="1"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5"/>
      <c r="V218" s="24"/>
      <c r="W218" s="24"/>
      <c r="X218" s="24"/>
      <c r="Y218" s="24"/>
      <c r="Z218" s="24"/>
      <c r="AA218" s="25"/>
      <c r="AB218" s="24"/>
      <c r="AC218" s="24"/>
      <c r="AD218" s="24"/>
      <c r="AE218" s="24"/>
      <c r="AF218" s="24"/>
    </row>
    <row r="219" spans="10:32" ht="15.75" customHeight="1"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5"/>
      <c r="V219" s="24"/>
      <c r="W219" s="24"/>
      <c r="X219" s="24"/>
      <c r="Y219" s="24"/>
      <c r="Z219" s="24"/>
      <c r="AA219" s="25"/>
      <c r="AB219" s="24"/>
      <c r="AC219" s="24"/>
      <c r="AD219" s="24"/>
      <c r="AE219" s="24"/>
      <c r="AF219" s="24"/>
    </row>
    <row r="220" spans="10:32" ht="15.75" customHeight="1"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5"/>
      <c r="V220" s="24"/>
      <c r="W220" s="24"/>
      <c r="X220" s="24"/>
      <c r="Y220" s="24"/>
      <c r="Z220" s="24"/>
      <c r="AA220" s="25"/>
      <c r="AB220" s="24"/>
      <c r="AC220" s="24"/>
      <c r="AD220" s="24"/>
      <c r="AE220" s="24"/>
      <c r="AF220" s="24"/>
    </row>
    <row r="221" spans="10:32" ht="15.75" customHeight="1"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5"/>
      <c r="V221" s="24"/>
      <c r="W221" s="24"/>
      <c r="X221" s="24"/>
      <c r="Y221" s="24"/>
      <c r="Z221" s="24"/>
      <c r="AA221" s="25"/>
      <c r="AB221" s="24"/>
      <c r="AC221" s="24"/>
      <c r="AD221" s="24"/>
      <c r="AE221" s="24"/>
      <c r="AF221" s="24"/>
    </row>
    <row r="222" spans="10:32" ht="15.75" customHeight="1"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5"/>
      <c r="V222" s="24"/>
      <c r="W222" s="24"/>
      <c r="X222" s="24"/>
      <c r="Y222" s="24"/>
      <c r="Z222" s="24"/>
      <c r="AA222" s="25"/>
      <c r="AB222" s="24"/>
      <c r="AC222" s="24"/>
      <c r="AD222" s="24"/>
      <c r="AE222" s="24"/>
      <c r="AF222" s="24"/>
    </row>
    <row r="223" spans="10:32" ht="15.75" customHeight="1"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5"/>
      <c r="V223" s="24"/>
      <c r="W223" s="24"/>
      <c r="X223" s="24"/>
      <c r="Y223" s="24"/>
      <c r="Z223" s="24"/>
      <c r="AA223" s="25"/>
      <c r="AB223" s="24"/>
      <c r="AC223" s="24"/>
      <c r="AD223" s="24"/>
      <c r="AE223" s="24"/>
      <c r="AF223" s="24"/>
    </row>
    <row r="224" spans="10:32" ht="15.75" customHeight="1"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5"/>
      <c r="V224" s="24"/>
      <c r="W224" s="24"/>
      <c r="X224" s="24"/>
      <c r="Y224" s="24"/>
      <c r="Z224" s="24"/>
      <c r="AA224" s="25"/>
      <c r="AB224" s="24"/>
      <c r="AC224" s="24"/>
      <c r="AD224" s="24"/>
      <c r="AE224" s="24"/>
      <c r="AF224" s="24"/>
    </row>
    <row r="225" spans="10:32" ht="15.75" customHeight="1"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5"/>
      <c r="V225" s="24"/>
      <c r="W225" s="24"/>
      <c r="X225" s="24"/>
      <c r="Y225" s="24"/>
      <c r="Z225" s="24"/>
      <c r="AA225" s="25"/>
      <c r="AB225" s="24"/>
      <c r="AC225" s="24"/>
      <c r="AD225" s="24"/>
      <c r="AE225" s="24"/>
      <c r="AF225" s="24"/>
    </row>
    <row r="226" spans="10:32" ht="15.75" customHeight="1"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5"/>
      <c r="V226" s="24"/>
      <c r="W226" s="24"/>
      <c r="X226" s="24"/>
      <c r="Y226" s="24"/>
      <c r="Z226" s="24"/>
      <c r="AA226" s="25"/>
      <c r="AB226" s="24"/>
      <c r="AC226" s="24"/>
      <c r="AD226" s="24"/>
      <c r="AE226" s="24"/>
      <c r="AF226" s="24"/>
    </row>
    <row r="227" spans="10:32" ht="15.75" customHeight="1"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5"/>
      <c r="V227" s="24"/>
      <c r="W227" s="24"/>
      <c r="X227" s="24"/>
      <c r="Y227" s="24"/>
      <c r="Z227" s="24"/>
      <c r="AA227" s="25"/>
      <c r="AB227" s="24"/>
      <c r="AC227" s="24"/>
      <c r="AD227" s="24"/>
      <c r="AE227" s="24"/>
      <c r="AF227" s="24"/>
    </row>
    <row r="228" spans="10:32" ht="15.75" customHeight="1"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5"/>
      <c r="V228" s="24"/>
      <c r="W228" s="24"/>
      <c r="X228" s="24"/>
      <c r="Y228" s="24"/>
      <c r="Z228" s="24"/>
      <c r="AA228" s="25"/>
      <c r="AB228" s="24"/>
      <c r="AC228" s="24"/>
      <c r="AD228" s="24"/>
      <c r="AE228" s="24"/>
      <c r="AF228" s="24"/>
    </row>
    <row r="229" spans="10:32" ht="15.75" customHeight="1"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5"/>
      <c r="V229" s="24"/>
      <c r="W229" s="24"/>
      <c r="X229" s="24"/>
      <c r="Y229" s="24"/>
      <c r="Z229" s="24"/>
      <c r="AA229" s="25"/>
      <c r="AB229" s="24"/>
      <c r="AC229" s="24"/>
      <c r="AD229" s="24"/>
      <c r="AE229" s="24"/>
      <c r="AF229" s="24"/>
    </row>
    <row r="230" spans="10:32" ht="15.75" customHeight="1"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5"/>
      <c r="V230" s="24"/>
      <c r="W230" s="24"/>
      <c r="X230" s="24"/>
      <c r="Y230" s="24"/>
      <c r="Z230" s="24"/>
      <c r="AA230" s="25"/>
      <c r="AB230" s="24"/>
      <c r="AC230" s="24"/>
      <c r="AD230" s="24"/>
      <c r="AE230" s="24"/>
      <c r="AF230" s="24"/>
    </row>
    <row r="231" spans="10:32" ht="15.75" customHeight="1"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5"/>
      <c r="V231" s="24"/>
      <c r="W231" s="24"/>
      <c r="X231" s="24"/>
      <c r="Y231" s="24"/>
      <c r="Z231" s="24"/>
      <c r="AA231" s="25"/>
      <c r="AB231" s="24"/>
      <c r="AC231" s="24"/>
      <c r="AD231" s="24"/>
      <c r="AE231" s="24"/>
      <c r="AF231" s="24"/>
    </row>
    <row r="232" spans="10:32" ht="15.75" customHeight="1"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5"/>
      <c r="V232" s="24"/>
      <c r="W232" s="24"/>
      <c r="X232" s="24"/>
      <c r="Y232" s="24"/>
      <c r="Z232" s="24"/>
      <c r="AA232" s="25"/>
      <c r="AB232" s="24"/>
      <c r="AC232" s="24"/>
      <c r="AD232" s="24"/>
      <c r="AE232" s="24"/>
      <c r="AF232" s="24"/>
    </row>
    <row r="233" spans="10:32" ht="15.75" customHeight="1"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5"/>
      <c r="V233" s="24"/>
      <c r="W233" s="24"/>
      <c r="X233" s="24"/>
      <c r="Y233" s="24"/>
      <c r="Z233" s="24"/>
      <c r="AA233" s="25"/>
      <c r="AB233" s="24"/>
      <c r="AC233" s="24"/>
      <c r="AD233" s="24"/>
      <c r="AE233" s="24"/>
      <c r="AF233" s="24"/>
    </row>
    <row r="234" spans="10:32" ht="15.75" customHeight="1"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5"/>
      <c r="V234" s="24"/>
      <c r="W234" s="24"/>
      <c r="X234" s="24"/>
      <c r="Y234" s="24"/>
      <c r="Z234" s="24"/>
      <c r="AA234" s="25"/>
      <c r="AB234" s="24"/>
      <c r="AC234" s="24"/>
      <c r="AD234" s="24"/>
      <c r="AE234" s="24"/>
      <c r="AF234" s="24"/>
    </row>
    <row r="235" spans="10:32" ht="15.75" customHeight="1"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5"/>
      <c r="V235" s="24"/>
      <c r="W235" s="24"/>
      <c r="X235" s="24"/>
      <c r="Y235" s="24"/>
      <c r="Z235" s="24"/>
      <c r="AA235" s="25"/>
      <c r="AB235" s="24"/>
      <c r="AC235" s="24"/>
      <c r="AD235" s="24"/>
      <c r="AE235" s="24"/>
      <c r="AF235" s="24"/>
    </row>
    <row r="236" spans="10:32" ht="15.75" customHeight="1"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5"/>
      <c r="V236" s="24"/>
      <c r="W236" s="24"/>
      <c r="X236" s="24"/>
      <c r="Y236" s="24"/>
      <c r="Z236" s="24"/>
      <c r="AA236" s="25"/>
      <c r="AB236" s="24"/>
      <c r="AC236" s="24"/>
      <c r="AD236" s="24"/>
      <c r="AE236" s="24"/>
      <c r="AF236" s="24"/>
    </row>
    <row r="237" spans="10:32" ht="15.75" customHeight="1"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5"/>
      <c r="V237" s="24"/>
      <c r="W237" s="24"/>
      <c r="X237" s="24"/>
      <c r="Y237" s="24"/>
      <c r="Z237" s="24"/>
      <c r="AA237" s="25"/>
      <c r="AB237" s="24"/>
      <c r="AC237" s="24"/>
      <c r="AD237" s="24"/>
      <c r="AE237" s="24"/>
      <c r="AF237" s="24"/>
    </row>
    <row r="238" spans="10:32" ht="15.75" customHeight="1"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5"/>
      <c r="V238" s="24"/>
      <c r="W238" s="24"/>
      <c r="X238" s="24"/>
      <c r="Y238" s="24"/>
      <c r="Z238" s="24"/>
      <c r="AA238" s="25"/>
      <c r="AB238" s="24"/>
      <c r="AC238" s="24"/>
      <c r="AD238" s="24"/>
      <c r="AE238" s="24"/>
      <c r="AF238" s="24"/>
    </row>
    <row r="239" spans="10:32" ht="15.75" customHeight="1"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5"/>
      <c r="V239" s="24"/>
      <c r="W239" s="24"/>
      <c r="X239" s="24"/>
      <c r="Y239" s="24"/>
      <c r="Z239" s="24"/>
      <c r="AA239" s="25"/>
      <c r="AB239" s="24"/>
      <c r="AC239" s="24"/>
      <c r="AD239" s="24"/>
      <c r="AE239" s="24"/>
      <c r="AF239" s="24"/>
    </row>
    <row r="240" spans="10:32" ht="15.75" customHeight="1"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5"/>
      <c r="V240" s="24"/>
      <c r="W240" s="24"/>
      <c r="X240" s="24"/>
      <c r="Y240" s="24"/>
      <c r="Z240" s="24"/>
      <c r="AA240" s="25"/>
      <c r="AB240" s="24"/>
      <c r="AC240" s="24"/>
      <c r="AD240" s="24"/>
      <c r="AE240" s="24"/>
      <c r="AF240" s="24"/>
    </row>
    <row r="241" spans="10:32" ht="15.75" customHeight="1"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5"/>
      <c r="V241" s="24"/>
      <c r="W241" s="24"/>
      <c r="X241" s="24"/>
      <c r="Y241" s="24"/>
      <c r="Z241" s="24"/>
      <c r="AA241" s="25"/>
      <c r="AB241" s="24"/>
      <c r="AC241" s="24"/>
      <c r="AD241" s="24"/>
      <c r="AE241" s="24"/>
      <c r="AF241" s="24"/>
    </row>
    <row r="242" spans="10:32" ht="15.75" customHeight="1"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5"/>
      <c r="V242" s="24"/>
      <c r="W242" s="24"/>
      <c r="X242" s="24"/>
      <c r="Y242" s="24"/>
      <c r="Z242" s="24"/>
      <c r="AA242" s="25"/>
      <c r="AB242" s="24"/>
      <c r="AC242" s="24"/>
      <c r="AD242" s="24"/>
      <c r="AE242" s="24"/>
      <c r="AF242" s="24"/>
    </row>
    <row r="243" spans="10:32" ht="15.75" customHeight="1"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5"/>
      <c r="V243" s="24"/>
      <c r="W243" s="24"/>
      <c r="X243" s="24"/>
      <c r="Y243" s="24"/>
      <c r="Z243" s="24"/>
      <c r="AA243" s="25"/>
      <c r="AB243" s="24"/>
      <c r="AC243" s="24"/>
      <c r="AD243" s="24"/>
      <c r="AE243" s="24"/>
      <c r="AF243" s="24"/>
    </row>
    <row r="244" spans="10:32" ht="15.75" customHeight="1"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5"/>
      <c r="V244" s="24"/>
      <c r="W244" s="24"/>
      <c r="X244" s="24"/>
      <c r="Y244" s="24"/>
      <c r="Z244" s="24"/>
      <c r="AA244" s="25"/>
      <c r="AB244" s="24"/>
      <c r="AC244" s="24"/>
      <c r="AD244" s="24"/>
      <c r="AE244" s="24"/>
      <c r="AF244" s="24"/>
    </row>
    <row r="245" spans="10:32" ht="15.75" customHeight="1"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5"/>
      <c r="V245" s="24"/>
      <c r="W245" s="24"/>
      <c r="X245" s="24"/>
      <c r="Y245" s="24"/>
      <c r="Z245" s="24"/>
      <c r="AA245" s="25"/>
      <c r="AB245" s="24"/>
      <c r="AC245" s="24"/>
      <c r="AD245" s="24"/>
      <c r="AE245" s="24"/>
      <c r="AF245" s="24"/>
    </row>
    <row r="246" spans="10:32" ht="15.75" customHeight="1"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5"/>
      <c r="V246" s="24"/>
      <c r="W246" s="24"/>
      <c r="X246" s="24"/>
      <c r="Y246" s="24"/>
      <c r="Z246" s="24"/>
      <c r="AA246" s="25"/>
      <c r="AB246" s="24"/>
      <c r="AC246" s="24"/>
      <c r="AD246" s="24"/>
      <c r="AE246" s="24"/>
      <c r="AF246" s="24"/>
    </row>
    <row r="247" spans="10:32" ht="15.75" customHeight="1"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5"/>
      <c r="V247" s="24"/>
      <c r="W247" s="24"/>
      <c r="X247" s="24"/>
      <c r="Y247" s="24"/>
      <c r="Z247" s="24"/>
      <c r="AA247" s="25"/>
      <c r="AB247" s="24"/>
      <c r="AC247" s="24"/>
      <c r="AD247" s="24"/>
      <c r="AE247" s="24"/>
      <c r="AF247" s="24"/>
    </row>
    <row r="248" spans="10:32" ht="15.75" customHeight="1"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5"/>
      <c r="V248" s="24"/>
      <c r="W248" s="24"/>
      <c r="X248" s="24"/>
      <c r="Y248" s="24"/>
      <c r="Z248" s="24"/>
      <c r="AA248" s="25"/>
      <c r="AB248" s="24"/>
      <c r="AC248" s="24"/>
      <c r="AD248" s="24"/>
      <c r="AE248" s="24"/>
      <c r="AF248" s="24"/>
    </row>
    <row r="249" spans="10:32" ht="15.75" customHeight="1"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5"/>
      <c r="V249" s="24"/>
      <c r="W249" s="24"/>
      <c r="X249" s="24"/>
      <c r="Y249" s="24"/>
      <c r="Z249" s="24"/>
      <c r="AA249" s="25"/>
      <c r="AB249" s="24"/>
      <c r="AC249" s="24"/>
      <c r="AD249" s="24"/>
      <c r="AE249" s="24"/>
      <c r="AF249" s="24"/>
    </row>
    <row r="250" spans="10:32" ht="15.75" customHeight="1"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5"/>
      <c r="V250" s="24"/>
      <c r="W250" s="24"/>
      <c r="X250" s="24"/>
      <c r="Y250" s="24"/>
      <c r="Z250" s="24"/>
      <c r="AA250" s="25"/>
      <c r="AB250" s="24"/>
      <c r="AC250" s="24"/>
      <c r="AD250" s="24"/>
      <c r="AE250" s="24"/>
      <c r="AF250" s="24"/>
    </row>
    <row r="251" spans="10:32" ht="15.75" customHeight="1"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5"/>
      <c r="V251" s="24"/>
      <c r="W251" s="24"/>
      <c r="X251" s="24"/>
      <c r="Y251" s="24"/>
      <c r="Z251" s="24"/>
      <c r="AA251" s="25"/>
      <c r="AB251" s="24"/>
      <c r="AC251" s="24"/>
      <c r="AD251" s="24"/>
      <c r="AE251" s="24"/>
      <c r="AF251" s="24"/>
    </row>
    <row r="252" spans="10:32" ht="15.75" customHeight="1"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5"/>
      <c r="V252" s="24"/>
      <c r="W252" s="24"/>
      <c r="X252" s="24"/>
      <c r="Y252" s="24"/>
      <c r="Z252" s="24"/>
      <c r="AA252" s="25"/>
      <c r="AB252" s="24"/>
      <c r="AC252" s="24"/>
      <c r="AD252" s="24"/>
      <c r="AE252" s="24"/>
      <c r="AF252" s="24"/>
    </row>
    <row r="253" spans="10:32" ht="15.75" customHeight="1"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5"/>
      <c r="V253" s="24"/>
      <c r="W253" s="24"/>
      <c r="X253" s="24"/>
      <c r="Y253" s="24"/>
      <c r="Z253" s="24"/>
      <c r="AA253" s="25"/>
      <c r="AB253" s="24"/>
      <c r="AC253" s="24"/>
      <c r="AD253" s="24"/>
      <c r="AE253" s="24"/>
      <c r="AF253" s="24"/>
    </row>
    <row r="254" spans="10:32" ht="15.75" customHeight="1"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5"/>
      <c r="V254" s="24"/>
      <c r="W254" s="24"/>
      <c r="X254" s="24"/>
      <c r="Y254" s="24"/>
      <c r="Z254" s="24"/>
      <c r="AA254" s="25"/>
      <c r="AB254" s="24"/>
      <c r="AC254" s="24"/>
      <c r="AD254" s="24"/>
      <c r="AE254" s="24"/>
      <c r="AF254" s="24"/>
    </row>
    <row r="255" spans="10:32" ht="15.75" customHeight="1"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5"/>
      <c r="V255" s="24"/>
      <c r="W255" s="24"/>
      <c r="X255" s="24"/>
      <c r="Y255" s="24"/>
      <c r="Z255" s="24"/>
      <c r="AA255" s="25"/>
      <c r="AB255" s="24"/>
      <c r="AC255" s="24"/>
      <c r="AD255" s="24"/>
      <c r="AE255" s="24"/>
      <c r="AF255" s="24"/>
    </row>
    <row r="256" spans="10:32" ht="15.75" customHeight="1"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5"/>
      <c r="V256" s="24"/>
      <c r="W256" s="24"/>
      <c r="X256" s="24"/>
      <c r="Y256" s="24"/>
      <c r="Z256" s="24"/>
      <c r="AA256" s="25"/>
      <c r="AB256" s="24"/>
      <c r="AC256" s="24"/>
      <c r="AD256" s="24"/>
      <c r="AE256" s="24"/>
      <c r="AF256" s="24"/>
    </row>
    <row r="257" spans="10:32" ht="15.75" customHeight="1"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5"/>
      <c r="V257" s="24"/>
      <c r="W257" s="24"/>
      <c r="X257" s="24"/>
      <c r="Y257" s="24"/>
      <c r="Z257" s="24"/>
      <c r="AA257" s="25"/>
      <c r="AB257" s="24"/>
      <c r="AC257" s="24"/>
      <c r="AD257" s="24"/>
      <c r="AE257" s="24"/>
      <c r="AF257" s="24"/>
    </row>
    <row r="258" spans="10:32" ht="15.75" customHeight="1"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5"/>
      <c r="V258" s="24"/>
      <c r="W258" s="24"/>
      <c r="X258" s="24"/>
      <c r="Y258" s="24"/>
      <c r="Z258" s="24"/>
      <c r="AA258" s="25"/>
      <c r="AB258" s="24"/>
      <c r="AC258" s="24"/>
      <c r="AD258" s="24"/>
      <c r="AE258" s="24"/>
      <c r="AF258" s="24"/>
    </row>
    <row r="259" spans="10:32" ht="15.75" customHeight="1"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5"/>
      <c r="V259" s="24"/>
      <c r="W259" s="24"/>
      <c r="X259" s="24"/>
      <c r="Y259" s="24"/>
      <c r="Z259" s="24"/>
      <c r="AA259" s="25"/>
      <c r="AB259" s="24"/>
      <c r="AC259" s="24"/>
      <c r="AD259" s="24"/>
      <c r="AE259" s="24"/>
      <c r="AF259" s="24"/>
    </row>
    <row r="260" spans="10:32" ht="15.75" customHeight="1"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5"/>
      <c r="V260" s="24"/>
      <c r="W260" s="24"/>
      <c r="X260" s="24"/>
      <c r="Y260" s="24"/>
      <c r="Z260" s="24"/>
      <c r="AA260" s="25"/>
      <c r="AB260" s="24"/>
      <c r="AC260" s="24"/>
      <c r="AD260" s="24"/>
      <c r="AE260" s="24"/>
      <c r="AF260" s="24"/>
    </row>
    <row r="261" spans="10:32" ht="15.75" customHeight="1"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5"/>
      <c r="V261" s="24"/>
      <c r="W261" s="24"/>
      <c r="X261" s="24"/>
      <c r="Y261" s="24"/>
      <c r="Z261" s="24"/>
      <c r="AA261" s="25"/>
      <c r="AB261" s="24"/>
      <c r="AC261" s="24"/>
      <c r="AD261" s="24"/>
      <c r="AE261" s="24"/>
      <c r="AF261" s="24"/>
    </row>
    <row r="262" spans="10:32" ht="15.75" customHeight="1"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5"/>
      <c r="V262" s="24"/>
      <c r="W262" s="24"/>
      <c r="X262" s="24"/>
      <c r="Y262" s="24"/>
      <c r="Z262" s="24"/>
      <c r="AA262" s="25"/>
      <c r="AB262" s="24"/>
      <c r="AC262" s="24"/>
      <c r="AD262" s="24"/>
      <c r="AE262" s="24"/>
      <c r="AF262" s="24"/>
    </row>
    <row r="263" spans="10:32" ht="15.75" customHeight="1"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5"/>
      <c r="V263" s="24"/>
      <c r="W263" s="24"/>
      <c r="X263" s="24"/>
      <c r="Y263" s="24"/>
      <c r="Z263" s="24"/>
      <c r="AA263" s="25"/>
      <c r="AB263" s="24"/>
      <c r="AC263" s="24"/>
      <c r="AD263" s="24"/>
      <c r="AE263" s="24"/>
      <c r="AF263" s="24"/>
    </row>
    <row r="264" spans="10:32" ht="15.75" customHeight="1"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5"/>
      <c r="V264" s="24"/>
      <c r="W264" s="24"/>
      <c r="X264" s="24"/>
      <c r="Y264" s="24"/>
      <c r="Z264" s="24"/>
      <c r="AA264" s="25"/>
      <c r="AB264" s="24"/>
      <c r="AC264" s="24"/>
      <c r="AD264" s="24"/>
      <c r="AE264" s="24"/>
      <c r="AF264" s="24"/>
    </row>
    <row r="265" spans="10:32" ht="15.75" customHeight="1"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5"/>
      <c r="V265" s="24"/>
      <c r="W265" s="24"/>
      <c r="X265" s="24"/>
      <c r="Y265" s="24"/>
      <c r="Z265" s="24"/>
      <c r="AA265" s="25"/>
      <c r="AB265" s="24"/>
      <c r="AC265" s="24"/>
      <c r="AD265" s="24"/>
      <c r="AE265" s="24"/>
      <c r="AF265" s="24"/>
    </row>
    <row r="266" spans="10:32" ht="15.75" customHeight="1"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5"/>
      <c r="V266" s="24"/>
      <c r="W266" s="24"/>
      <c r="X266" s="24"/>
      <c r="Y266" s="24"/>
      <c r="Z266" s="24"/>
      <c r="AA266" s="25"/>
      <c r="AB266" s="24"/>
      <c r="AC266" s="24"/>
      <c r="AD266" s="24"/>
      <c r="AE266" s="24"/>
      <c r="AF266" s="24"/>
    </row>
    <row r="267" spans="10:32" ht="15.75" customHeight="1"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5"/>
      <c r="V267" s="24"/>
      <c r="W267" s="24"/>
      <c r="X267" s="24"/>
      <c r="Y267" s="24"/>
      <c r="Z267" s="24"/>
      <c r="AA267" s="25"/>
      <c r="AB267" s="24"/>
      <c r="AC267" s="24"/>
      <c r="AD267" s="24"/>
      <c r="AE267" s="24"/>
      <c r="AF267" s="24"/>
    </row>
    <row r="268" spans="10:32" ht="15.75" customHeight="1"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5"/>
      <c r="V268" s="24"/>
      <c r="W268" s="24"/>
      <c r="X268" s="24"/>
      <c r="Y268" s="24"/>
      <c r="Z268" s="24"/>
      <c r="AA268" s="25"/>
      <c r="AB268" s="24"/>
      <c r="AC268" s="24"/>
      <c r="AD268" s="24"/>
      <c r="AE268" s="24"/>
      <c r="AF268" s="24"/>
    </row>
    <row r="269" spans="10:32" ht="15.75" customHeight="1"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5"/>
      <c r="V269" s="24"/>
      <c r="W269" s="24"/>
      <c r="X269" s="24"/>
      <c r="Y269" s="24"/>
      <c r="Z269" s="24"/>
      <c r="AA269" s="25"/>
      <c r="AB269" s="24"/>
      <c r="AC269" s="24"/>
      <c r="AD269" s="24"/>
      <c r="AE269" s="24"/>
      <c r="AF269" s="24"/>
    </row>
    <row r="270" spans="10:32" ht="15.75" customHeight="1"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5"/>
      <c r="V270" s="24"/>
      <c r="W270" s="24"/>
      <c r="X270" s="24"/>
      <c r="Y270" s="24"/>
      <c r="Z270" s="24"/>
      <c r="AA270" s="25"/>
      <c r="AB270" s="24"/>
      <c r="AC270" s="24"/>
      <c r="AD270" s="24"/>
      <c r="AE270" s="24"/>
      <c r="AF270" s="24"/>
    </row>
    <row r="271" spans="10:32" ht="15.75" customHeight="1"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5"/>
      <c r="V271" s="24"/>
      <c r="W271" s="24"/>
      <c r="X271" s="24"/>
      <c r="Y271" s="24"/>
      <c r="Z271" s="24"/>
      <c r="AA271" s="25"/>
      <c r="AB271" s="24"/>
      <c r="AC271" s="24"/>
      <c r="AD271" s="24"/>
      <c r="AE271" s="24"/>
      <c r="AF271" s="24"/>
    </row>
    <row r="272" spans="10:32" ht="15.75" customHeight="1"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5"/>
      <c r="V272" s="24"/>
      <c r="W272" s="24"/>
      <c r="X272" s="24"/>
      <c r="Y272" s="24"/>
      <c r="Z272" s="24"/>
      <c r="AA272" s="25"/>
      <c r="AB272" s="24"/>
      <c r="AC272" s="24"/>
      <c r="AD272" s="24"/>
      <c r="AE272" s="24"/>
      <c r="AF272" s="24"/>
    </row>
    <row r="273" spans="10:32" ht="15.75" customHeight="1"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5"/>
      <c r="V273" s="24"/>
      <c r="W273" s="24"/>
      <c r="X273" s="24"/>
      <c r="Y273" s="24"/>
      <c r="Z273" s="24"/>
      <c r="AA273" s="25"/>
      <c r="AB273" s="24"/>
      <c r="AC273" s="24"/>
      <c r="AD273" s="24"/>
      <c r="AE273" s="24"/>
      <c r="AF273" s="24"/>
    </row>
    <row r="274" spans="10:32" ht="15.75" customHeight="1"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5"/>
      <c r="V274" s="24"/>
      <c r="W274" s="24"/>
      <c r="X274" s="24"/>
      <c r="Y274" s="24"/>
      <c r="Z274" s="24"/>
      <c r="AA274" s="25"/>
      <c r="AB274" s="24"/>
      <c r="AC274" s="24"/>
      <c r="AD274" s="24"/>
      <c r="AE274" s="24"/>
      <c r="AF274" s="24"/>
    </row>
    <row r="275" spans="10:32" ht="15.75" customHeight="1"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5"/>
      <c r="V275" s="24"/>
      <c r="W275" s="24"/>
      <c r="X275" s="24"/>
      <c r="Y275" s="24"/>
      <c r="Z275" s="24"/>
      <c r="AA275" s="25"/>
      <c r="AB275" s="24"/>
      <c r="AC275" s="24"/>
      <c r="AD275" s="24"/>
      <c r="AE275" s="24"/>
      <c r="AF275" s="24"/>
    </row>
    <row r="276" spans="10:32" ht="15.75" customHeight="1"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5"/>
      <c r="V276" s="24"/>
      <c r="W276" s="24"/>
      <c r="X276" s="24"/>
      <c r="Y276" s="24"/>
      <c r="Z276" s="24"/>
      <c r="AA276" s="25"/>
      <c r="AB276" s="24"/>
      <c r="AC276" s="24"/>
      <c r="AD276" s="24"/>
      <c r="AE276" s="24"/>
      <c r="AF276" s="24"/>
    </row>
    <row r="277" spans="10:32" ht="15.75" customHeight="1"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5"/>
      <c r="V277" s="24"/>
      <c r="W277" s="24"/>
      <c r="X277" s="24"/>
      <c r="Y277" s="24"/>
      <c r="Z277" s="24"/>
      <c r="AA277" s="25"/>
      <c r="AB277" s="24"/>
      <c r="AC277" s="24"/>
      <c r="AD277" s="24"/>
      <c r="AE277" s="24"/>
      <c r="AF277" s="24"/>
    </row>
    <row r="278" spans="10:32" ht="15.75" customHeight="1"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5"/>
      <c r="V278" s="24"/>
      <c r="W278" s="24"/>
      <c r="X278" s="24"/>
      <c r="Y278" s="24"/>
      <c r="Z278" s="24"/>
      <c r="AA278" s="25"/>
      <c r="AB278" s="24"/>
      <c r="AC278" s="24"/>
      <c r="AD278" s="24"/>
      <c r="AE278" s="24"/>
      <c r="AF278" s="24"/>
    </row>
    <row r="279" spans="10:32" ht="15.75" customHeight="1"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5"/>
      <c r="V279" s="24"/>
      <c r="W279" s="24"/>
      <c r="X279" s="24"/>
      <c r="Y279" s="24"/>
      <c r="Z279" s="24"/>
      <c r="AA279" s="25"/>
      <c r="AB279" s="24"/>
      <c r="AC279" s="24"/>
      <c r="AD279" s="24"/>
      <c r="AE279" s="24"/>
      <c r="AF279" s="24"/>
    </row>
    <row r="280" spans="10:32" ht="15.75" customHeight="1"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5"/>
      <c r="V280" s="24"/>
      <c r="W280" s="24"/>
      <c r="X280" s="24"/>
      <c r="Y280" s="24"/>
      <c r="Z280" s="24"/>
      <c r="AA280" s="25"/>
      <c r="AB280" s="24"/>
      <c r="AC280" s="24"/>
      <c r="AD280" s="24"/>
      <c r="AE280" s="24"/>
      <c r="AF280" s="24"/>
    </row>
    <row r="281" spans="10:32" ht="15.75" customHeight="1"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5"/>
      <c r="V281" s="24"/>
      <c r="W281" s="24"/>
      <c r="X281" s="24"/>
      <c r="Y281" s="24"/>
      <c r="Z281" s="24"/>
      <c r="AA281" s="25"/>
      <c r="AB281" s="24"/>
      <c r="AC281" s="24"/>
      <c r="AD281" s="24"/>
      <c r="AE281" s="24"/>
      <c r="AF281" s="24"/>
    </row>
    <row r="282" spans="10:32" ht="15.75" customHeight="1"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5"/>
      <c r="V282" s="24"/>
      <c r="W282" s="24"/>
      <c r="X282" s="24"/>
      <c r="Y282" s="24"/>
      <c r="Z282" s="24"/>
      <c r="AA282" s="25"/>
      <c r="AB282" s="24"/>
      <c r="AC282" s="24"/>
      <c r="AD282" s="24"/>
      <c r="AE282" s="24"/>
      <c r="AF282" s="24"/>
    </row>
    <row r="283" spans="10:32" ht="15.75" customHeight="1"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5"/>
      <c r="V283" s="24"/>
      <c r="W283" s="24"/>
      <c r="X283" s="24"/>
      <c r="Y283" s="24"/>
      <c r="Z283" s="24"/>
      <c r="AA283" s="25"/>
      <c r="AB283" s="24"/>
      <c r="AC283" s="24"/>
      <c r="AD283" s="24"/>
      <c r="AE283" s="24"/>
      <c r="AF283" s="24"/>
    </row>
    <row r="284" spans="10:32" ht="15.75" customHeight="1"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5"/>
      <c r="V284" s="24"/>
      <c r="W284" s="24"/>
      <c r="X284" s="24"/>
      <c r="Y284" s="24"/>
      <c r="Z284" s="24"/>
      <c r="AA284" s="25"/>
      <c r="AB284" s="24"/>
      <c r="AC284" s="24"/>
      <c r="AD284" s="24"/>
      <c r="AE284" s="24"/>
      <c r="AF284" s="24"/>
    </row>
    <row r="285" spans="10:32" ht="15.75" customHeight="1"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5"/>
      <c r="V285" s="24"/>
      <c r="W285" s="24"/>
      <c r="X285" s="24"/>
      <c r="Y285" s="24"/>
      <c r="Z285" s="24"/>
      <c r="AA285" s="25"/>
      <c r="AB285" s="24"/>
      <c r="AC285" s="24"/>
      <c r="AD285" s="24"/>
      <c r="AE285" s="24"/>
      <c r="AF285" s="24"/>
    </row>
    <row r="286" spans="10:32" ht="15.75" customHeight="1"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5"/>
      <c r="V286" s="24"/>
      <c r="W286" s="24"/>
      <c r="X286" s="24"/>
      <c r="Y286" s="24"/>
      <c r="Z286" s="24"/>
      <c r="AA286" s="25"/>
      <c r="AB286" s="24"/>
      <c r="AC286" s="24"/>
      <c r="AD286" s="24"/>
      <c r="AE286" s="24"/>
      <c r="AF286" s="24"/>
    </row>
    <row r="287" spans="10:32" ht="15.75" customHeight="1"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5"/>
      <c r="V287" s="24"/>
      <c r="W287" s="24"/>
      <c r="X287" s="24"/>
      <c r="Y287" s="24"/>
      <c r="Z287" s="24"/>
      <c r="AA287" s="25"/>
      <c r="AB287" s="24"/>
      <c r="AC287" s="24"/>
      <c r="AD287" s="24"/>
      <c r="AE287" s="24"/>
      <c r="AF287" s="24"/>
    </row>
    <row r="288" spans="10:32" ht="15.75" customHeight="1"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5"/>
      <c r="V288" s="24"/>
      <c r="W288" s="24"/>
      <c r="X288" s="24"/>
      <c r="Y288" s="24"/>
      <c r="Z288" s="24"/>
      <c r="AA288" s="25"/>
      <c r="AB288" s="24"/>
      <c r="AC288" s="24"/>
      <c r="AD288" s="24"/>
      <c r="AE288" s="24"/>
      <c r="AF288" s="24"/>
    </row>
    <row r="289" spans="10:32" ht="15.75" customHeight="1"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5"/>
      <c r="V289" s="24"/>
      <c r="W289" s="24"/>
      <c r="X289" s="24"/>
      <c r="Y289" s="24"/>
      <c r="Z289" s="24"/>
      <c r="AA289" s="25"/>
      <c r="AB289" s="24"/>
      <c r="AC289" s="24"/>
      <c r="AD289" s="24"/>
      <c r="AE289" s="24"/>
      <c r="AF289" s="24"/>
    </row>
    <row r="290" spans="10:32" ht="15.75" customHeight="1"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5"/>
      <c r="V290" s="24"/>
      <c r="W290" s="24"/>
      <c r="X290" s="24"/>
      <c r="Y290" s="24"/>
      <c r="Z290" s="24"/>
      <c r="AA290" s="25"/>
      <c r="AB290" s="24"/>
      <c r="AC290" s="24"/>
      <c r="AD290" s="24"/>
      <c r="AE290" s="24"/>
      <c r="AF290" s="24"/>
    </row>
    <row r="291" spans="10:32" ht="15.75" customHeight="1"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5"/>
      <c r="V291" s="24"/>
      <c r="W291" s="24"/>
      <c r="X291" s="24"/>
      <c r="Y291" s="24"/>
      <c r="Z291" s="24"/>
      <c r="AA291" s="25"/>
      <c r="AB291" s="24"/>
      <c r="AC291" s="24"/>
      <c r="AD291" s="24"/>
      <c r="AE291" s="24"/>
      <c r="AF291" s="24"/>
    </row>
    <row r="292" spans="10:32" ht="15.75" customHeight="1"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5"/>
      <c r="V292" s="24"/>
      <c r="W292" s="24"/>
      <c r="X292" s="24"/>
      <c r="Y292" s="24"/>
      <c r="Z292" s="24"/>
      <c r="AA292" s="25"/>
      <c r="AB292" s="24"/>
      <c r="AC292" s="24"/>
      <c r="AD292" s="24"/>
      <c r="AE292" s="24"/>
      <c r="AF292" s="24"/>
    </row>
    <row r="293" spans="10:32" ht="15.75" customHeight="1"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5"/>
      <c r="V293" s="24"/>
      <c r="W293" s="24"/>
      <c r="X293" s="24"/>
      <c r="Y293" s="24"/>
      <c r="Z293" s="24"/>
      <c r="AA293" s="25"/>
      <c r="AB293" s="24"/>
      <c r="AC293" s="24"/>
      <c r="AD293" s="24"/>
      <c r="AE293" s="24"/>
      <c r="AF293" s="24"/>
    </row>
    <row r="294" spans="10:32" ht="15.75" customHeight="1"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5"/>
      <c r="V294" s="24"/>
      <c r="W294" s="24"/>
      <c r="X294" s="24"/>
      <c r="Y294" s="24"/>
      <c r="Z294" s="24"/>
      <c r="AA294" s="25"/>
      <c r="AB294" s="24"/>
      <c r="AC294" s="24"/>
      <c r="AD294" s="24"/>
      <c r="AE294" s="24"/>
      <c r="AF294" s="24"/>
    </row>
    <row r="295" spans="10:32" ht="15.75" customHeight="1"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5"/>
      <c r="V295" s="24"/>
      <c r="W295" s="24"/>
      <c r="X295" s="24"/>
      <c r="Y295" s="24"/>
      <c r="Z295" s="24"/>
      <c r="AA295" s="25"/>
      <c r="AB295" s="24"/>
      <c r="AC295" s="24"/>
      <c r="AD295" s="24"/>
      <c r="AE295" s="24"/>
      <c r="AF295" s="24"/>
    </row>
    <row r="296" spans="10:32" ht="15.75" customHeight="1"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5"/>
      <c r="V296" s="24"/>
      <c r="W296" s="24"/>
      <c r="X296" s="24"/>
      <c r="Y296" s="24"/>
      <c r="Z296" s="24"/>
      <c r="AA296" s="25"/>
      <c r="AB296" s="24"/>
      <c r="AC296" s="24"/>
      <c r="AD296" s="24"/>
      <c r="AE296" s="24"/>
      <c r="AF296" s="24"/>
    </row>
    <row r="297" spans="10:32" ht="15.75" customHeight="1"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5"/>
      <c r="V297" s="24"/>
      <c r="W297" s="24"/>
      <c r="X297" s="24"/>
      <c r="Y297" s="24"/>
      <c r="Z297" s="24"/>
      <c r="AA297" s="25"/>
      <c r="AB297" s="24"/>
      <c r="AC297" s="24"/>
      <c r="AD297" s="24"/>
      <c r="AE297" s="24"/>
      <c r="AF297" s="24"/>
    </row>
    <row r="298" spans="10:32" ht="15.75" customHeight="1"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5"/>
      <c r="V298" s="24"/>
      <c r="W298" s="24"/>
      <c r="X298" s="24"/>
      <c r="Y298" s="24"/>
      <c r="Z298" s="24"/>
      <c r="AA298" s="25"/>
      <c r="AB298" s="24"/>
      <c r="AC298" s="24"/>
      <c r="AD298" s="24"/>
      <c r="AE298" s="24"/>
      <c r="AF298" s="24"/>
    </row>
    <row r="299" spans="10:32" ht="15.75" customHeight="1"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5"/>
      <c r="V299" s="24"/>
      <c r="W299" s="24"/>
      <c r="X299" s="24"/>
      <c r="Y299" s="24"/>
      <c r="Z299" s="24"/>
      <c r="AA299" s="25"/>
      <c r="AB299" s="24"/>
      <c r="AC299" s="24"/>
      <c r="AD299" s="24"/>
      <c r="AE299" s="24"/>
      <c r="AF299" s="24"/>
    </row>
    <row r="300" spans="10:32" ht="15.75" customHeight="1"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5"/>
      <c r="V300" s="24"/>
      <c r="W300" s="24"/>
      <c r="X300" s="24"/>
      <c r="Y300" s="24"/>
      <c r="Z300" s="24"/>
      <c r="AA300" s="25"/>
      <c r="AB300" s="24"/>
      <c r="AC300" s="24"/>
      <c r="AD300" s="24"/>
      <c r="AE300" s="24"/>
      <c r="AF300" s="24"/>
    </row>
    <row r="301" spans="10:32" ht="15.75" customHeight="1"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5"/>
      <c r="V301" s="24"/>
      <c r="W301" s="24"/>
      <c r="X301" s="24"/>
      <c r="Y301" s="24"/>
      <c r="Z301" s="24"/>
      <c r="AA301" s="25"/>
      <c r="AB301" s="24"/>
      <c r="AC301" s="24"/>
      <c r="AD301" s="24"/>
      <c r="AE301" s="24"/>
      <c r="AF301" s="24"/>
    </row>
    <row r="302" spans="10:32" ht="15.75" customHeight="1"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5"/>
      <c r="V302" s="24"/>
      <c r="W302" s="24"/>
      <c r="X302" s="24"/>
      <c r="Y302" s="24"/>
      <c r="Z302" s="24"/>
      <c r="AA302" s="25"/>
      <c r="AB302" s="24"/>
      <c r="AC302" s="24"/>
      <c r="AD302" s="24"/>
      <c r="AE302" s="24"/>
      <c r="AF302" s="24"/>
    </row>
    <row r="303" spans="10:32" ht="15.75" customHeight="1"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5"/>
      <c r="V303" s="24"/>
      <c r="W303" s="24"/>
      <c r="X303" s="24"/>
      <c r="Y303" s="24"/>
      <c r="Z303" s="24"/>
      <c r="AA303" s="25"/>
      <c r="AB303" s="24"/>
      <c r="AC303" s="24"/>
      <c r="AD303" s="24"/>
      <c r="AE303" s="24"/>
      <c r="AF303" s="24"/>
    </row>
    <row r="304" spans="10:32" ht="15.75" customHeight="1"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5"/>
      <c r="V304" s="24"/>
      <c r="W304" s="24"/>
      <c r="X304" s="24"/>
      <c r="Y304" s="24"/>
      <c r="Z304" s="24"/>
      <c r="AA304" s="25"/>
      <c r="AB304" s="24"/>
      <c r="AC304" s="24"/>
      <c r="AD304" s="24"/>
      <c r="AE304" s="24"/>
      <c r="AF304" s="24"/>
    </row>
    <row r="305" spans="10:32" ht="15.75" customHeight="1"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5"/>
      <c r="V305" s="24"/>
      <c r="W305" s="24"/>
      <c r="X305" s="24"/>
      <c r="Y305" s="24"/>
      <c r="Z305" s="24"/>
      <c r="AA305" s="25"/>
      <c r="AB305" s="24"/>
      <c r="AC305" s="24"/>
      <c r="AD305" s="24"/>
      <c r="AE305" s="24"/>
      <c r="AF305" s="24"/>
    </row>
    <row r="306" spans="10:32" ht="15.75" customHeight="1"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5"/>
      <c r="V306" s="24"/>
      <c r="W306" s="24"/>
      <c r="X306" s="24"/>
      <c r="Y306" s="24"/>
      <c r="Z306" s="24"/>
      <c r="AA306" s="25"/>
      <c r="AB306" s="24"/>
      <c r="AC306" s="24"/>
      <c r="AD306" s="24"/>
      <c r="AE306" s="24"/>
      <c r="AF306" s="24"/>
    </row>
    <row r="307" spans="10:32" ht="15.75" customHeight="1"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5"/>
      <c r="V307" s="24"/>
      <c r="W307" s="24"/>
      <c r="X307" s="24"/>
      <c r="Y307" s="24"/>
      <c r="Z307" s="24"/>
      <c r="AA307" s="25"/>
      <c r="AB307" s="24"/>
      <c r="AC307" s="24"/>
      <c r="AD307" s="24"/>
      <c r="AE307" s="24"/>
      <c r="AF307" s="24"/>
    </row>
    <row r="308" spans="10:32" ht="15.75" customHeight="1"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5"/>
      <c r="V308" s="24"/>
      <c r="W308" s="24"/>
      <c r="X308" s="24"/>
      <c r="Y308" s="24"/>
      <c r="Z308" s="24"/>
      <c r="AA308" s="25"/>
      <c r="AB308" s="24"/>
      <c r="AC308" s="24"/>
      <c r="AD308" s="24"/>
      <c r="AE308" s="24"/>
      <c r="AF308" s="24"/>
    </row>
    <row r="309" spans="10:32" ht="15.75" customHeight="1"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5"/>
      <c r="V309" s="24"/>
      <c r="W309" s="24"/>
      <c r="X309" s="24"/>
      <c r="Y309" s="24"/>
      <c r="Z309" s="24"/>
      <c r="AA309" s="25"/>
      <c r="AB309" s="24"/>
      <c r="AC309" s="24"/>
      <c r="AD309" s="24"/>
      <c r="AE309" s="24"/>
      <c r="AF309" s="24"/>
    </row>
    <row r="310" spans="10:32" ht="15.75" customHeight="1"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5"/>
      <c r="V310" s="24"/>
      <c r="W310" s="24"/>
      <c r="X310" s="24"/>
      <c r="Y310" s="24"/>
      <c r="Z310" s="24"/>
      <c r="AA310" s="25"/>
      <c r="AB310" s="24"/>
      <c r="AC310" s="24"/>
      <c r="AD310" s="24"/>
      <c r="AE310" s="24"/>
      <c r="AF310" s="24"/>
    </row>
    <row r="311" spans="10:32" ht="15.75" customHeight="1"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5"/>
      <c r="V311" s="24"/>
      <c r="W311" s="24"/>
      <c r="X311" s="24"/>
      <c r="Y311" s="24"/>
      <c r="Z311" s="24"/>
      <c r="AA311" s="25"/>
      <c r="AB311" s="24"/>
      <c r="AC311" s="24"/>
      <c r="AD311" s="24"/>
      <c r="AE311" s="24"/>
      <c r="AF311" s="24"/>
    </row>
    <row r="312" spans="10:32" ht="15.75" customHeight="1"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5"/>
      <c r="V312" s="24"/>
      <c r="W312" s="24"/>
      <c r="X312" s="24"/>
      <c r="Y312" s="24"/>
      <c r="Z312" s="24"/>
      <c r="AA312" s="25"/>
      <c r="AB312" s="24"/>
      <c r="AC312" s="24"/>
      <c r="AD312" s="24"/>
      <c r="AE312" s="24"/>
      <c r="AF312" s="24"/>
    </row>
    <row r="313" spans="10:32" ht="15.75" customHeight="1"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5"/>
      <c r="V313" s="24"/>
      <c r="W313" s="24"/>
      <c r="X313" s="24"/>
      <c r="Y313" s="24"/>
      <c r="Z313" s="24"/>
      <c r="AA313" s="25"/>
      <c r="AB313" s="24"/>
      <c r="AC313" s="24"/>
      <c r="AD313" s="24"/>
      <c r="AE313" s="24"/>
      <c r="AF313" s="24"/>
    </row>
    <row r="314" spans="10:32" ht="15.75" customHeight="1"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5"/>
      <c r="V314" s="24"/>
      <c r="W314" s="24"/>
      <c r="X314" s="24"/>
      <c r="Y314" s="24"/>
      <c r="Z314" s="24"/>
      <c r="AA314" s="25"/>
      <c r="AB314" s="24"/>
      <c r="AC314" s="24"/>
      <c r="AD314" s="24"/>
      <c r="AE314" s="24"/>
      <c r="AF314" s="24"/>
    </row>
    <row r="315" spans="10:32" ht="15.75" customHeight="1"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5"/>
      <c r="V315" s="24"/>
      <c r="W315" s="24"/>
      <c r="X315" s="24"/>
      <c r="Y315" s="24"/>
      <c r="Z315" s="24"/>
      <c r="AA315" s="25"/>
      <c r="AB315" s="24"/>
      <c r="AC315" s="24"/>
      <c r="AD315" s="24"/>
      <c r="AE315" s="24"/>
      <c r="AF315" s="24"/>
    </row>
    <row r="316" spans="10:32" ht="15.75" customHeight="1"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5"/>
      <c r="V316" s="24"/>
      <c r="W316" s="24"/>
      <c r="X316" s="24"/>
      <c r="Y316" s="24"/>
      <c r="Z316" s="24"/>
      <c r="AA316" s="25"/>
      <c r="AB316" s="24"/>
      <c r="AC316" s="24"/>
      <c r="AD316" s="24"/>
      <c r="AE316" s="24"/>
      <c r="AF316" s="24"/>
    </row>
    <row r="317" spans="10:32" ht="15.75" customHeight="1"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5"/>
      <c r="V317" s="24"/>
      <c r="W317" s="24"/>
      <c r="X317" s="24"/>
      <c r="Y317" s="24"/>
      <c r="Z317" s="24"/>
      <c r="AA317" s="25"/>
      <c r="AB317" s="24"/>
      <c r="AC317" s="24"/>
      <c r="AD317" s="24"/>
      <c r="AE317" s="24"/>
      <c r="AF317" s="24"/>
    </row>
    <row r="318" spans="10:32" ht="15.75" customHeight="1"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5"/>
      <c r="V318" s="24"/>
      <c r="W318" s="24"/>
      <c r="X318" s="24"/>
      <c r="Y318" s="24"/>
      <c r="Z318" s="24"/>
      <c r="AA318" s="25"/>
      <c r="AB318" s="24"/>
      <c r="AC318" s="24"/>
      <c r="AD318" s="24"/>
      <c r="AE318" s="24"/>
      <c r="AF318" s="24"/>
    </row>
    <row r="319" spans="10:32" ht="15.75" customHeight="1"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5"/>
      <c r="V319" s="24"/>
      <c r="W319" s="24"/>
      <c r="X319" s="24"/>
      <c r="Y319" s="24"/>
      <c r="Z319" s="24"/>
      <c r="AA319" s="25"/>
      <c r="AB319" s="24"/>
      <c r="AC319" s="24"/>
      <c r="AD319" s="24"/>
      <c r="AE319" s="24"/>
      <c r="AF319" s="24"/>
    </row>
    <row r="320" spans="10:32" ht="15.75" customHeight="1"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5"/>
      <c r="V320" s="24"/>
      <c r="W320" s="24"/>
      <c r="X320" s="24"/>
      <c r="Y320" s="24"/>
      <c r="Z320" s="24"/>
      <c r="AA320" s="25"/>
      <c r="AB320" s="24"/>
      <c r="AC320" s="24"/>
      <c r="AD320" s="24"/>
      <c r="AE320" s="24"/>
      <c r="AF320" s="24"/>
    </row>
    <row r="321" spans="10:32" ht="15.75" customHeight="1"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5"/>
      <c r="V321" s="24"/>
      <c r="W321" s="24"/>
      <c r="X321" s="24"/>
      <c r="Y321" s="24"/>
      <c r="Z321" s="24"/>
      <c r="AA321" s="25"/>
      <c r="AB321" s="24"/>
      <c r="AC321" s="24"/>
      <c r="AD321" s="24"/>
      <c r="AE321" s="24"/>
      <c r="AF321" s="24"/>
    </row>
    <row r="322" spans="10:32" ht="15.75" customHeight="1"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5"/>
      <c r="V322" s="24"/>
      <c r="W322" s="24"/>
      <c r="X322" s="24"/>
      <c r="Y322" s="24"/>
      <c r="Z322" s="24"/>
      <c r="AA322" s="25"/>
      <c r="AB322" s="24"/>
      <c r="AC322" s="24"/>
      <c r="AD322" s="24"/>
      <c r="AE322" s="24"/>
      <c r="AF322" s="24"/>
    </row>
    <row r="323" spans="10:32" ht="15.75" customHeight="1"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5"/>
      <c r="V323" s="24"/>
      <c r="W323" s="24"/>
      <c r="X323" s="24"/>
      <c r="Y323" s="24"/>
      <c r="Z323" s="24"/>
      <c r="AA323" s="25"/>
      <c r="AB323" s="24"/>
      <c r="AC323" s="24"/>
      <c r="AD323" s="24"/>
      <c r="AE323" s="24"/>
      <c r="AF323" s="24"/>
    </row>
    <row r="324" spans="10:32" ht="15.75" customHeight="1"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5"/>
      <c r="V324" s="24"/>
      <c r="W324" s="24"/>
      <c r="X324" s="24"/>
      <c r="Y324" s="24"/>
      <c r="Z324" s="24"/>
      <c r="AA324" s="25"/>
      <c r="AB324" s="24"/>
      <c r="AC324" s="24"/>
      <c r="AD324" s="24"/>
      <c r="AE324" s="24"/>
      <c r="AF324" s="24"/>
    </row>
    <row r="325" spans="10:32" ht="15.75" customHeight="1"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5"/>
      <c r="V325" s="24"/>
      <c r="W325" s="24"/>
      <c r="X325" s="24"/>
      <c r="Y325" s="24"/>
      <c r="Z325" s="24"/>
      <c r="AA325" s="25"/>
      <c r="AB325" s="24"/>
      <c r="AC325" s="24"/>
      <c r="AD325" s="24"/>
      <c r="AE325" s="24"/>
      <c r="AF325" s="24"/>
    </row>
    <row r="326" spans="10:32" ht="15.75" customHeight="1"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5"/>
      <c r="V326" s="24"/>
      <c r="W326" s="24"/>
      <c r="X326" s="24"/>
      <c r="Y326" s="24"/>
      <c r="Z326" s="24"/>
      <c r="AA326" s="25"/>
      <c r="AB326" s="24"/>
      <c r="AC326" s="24"/>
      <c r="AD326" s="24"/>
      <c r="AE326" s="24"/>
      <c r="AF326" s="24"/>
    </row>
    <row r="327" spans="10:32" ht="15.75" customHeight="1"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5"/>
      <c r="V327" s="24"/>
      <c r="W327" s="24"/>
      <c r="X327" s="24"/>
      <c r="Y327" s="24"/>
      <c r="Z327" s="24"/>
      <c r="AA327" s="25"/>
      <c r="AB327" s="24"/>
      <c r="AC327" s="24"/>
      <c r="AD327" s="24"/>
      <c r="AE327" s="24"/>
      <c r="AF327" s="24"/>
    </row>
    <row r="328" spans="10:32" ht="15.75" customHeight="1"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5"/>
      <c r="V328" s="24"/>
      <c r="W328" s="24"/>
      <c r="X328" s="24"/>
      <c r="Y328" s="24"/>
      <c r="Z328" s="24"/>
      <c r="AA328" s="25"/>
      <c r="AB328" s="24"/>
      <c r="AC328" s="24"/>
      <c r="AD328" s="24"/>
      <c r="AE328" s="24"/>
      <c r="AF328" s="24"/>
    </row>
    <row r="329" spans="10:32" ht="15.75" customHeight="1"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5"/>
      <c r="V329" s="24"/>
      <c r="W329" s="24"/>
      <c r="X329" s="24"/>
      <c r="Y329" s="24"/>
      <c r="Z329" s="24"/>
      <c r="AA329" s="25"/>
      <c r="AB329" s="24"/>
      <c r="AC329" s="24"/>
      <c r="AD329" s="24"/>
      <c r="AE329" s="24"/>
      <c r="AF329" s="24"/>
    </row>
    <row r="330" spans="10:32" ht="15.75" customHeight="1"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5"/>
      <c r="V330" s="24"/>
      <c r="W330" s="24"/>
      <c r="X330" s="24"/>
      <c r="Y330" s="24"/>
      <c r="Z330" s="24"/>
      <c r="AA330" s="25"/>
      <c r="AB330" s="24"/>
      <c r="AC330" s="24"/>
      <c r="AD330" s="24"/>
      <c r="AE330" s="24"/>
      <c r="AF330" s="24"/>
    </row>
    <row r="331" spans="10:32" ht="15.75" customHeight="1"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5"/>
      <c r="V331" s="24"/>
      <c r="W331" s="24"/>
      <c r="X331" s="24"/>
      <c r="Y331" s="24"/>
      <c r="Z331" s="24"/>
      <c r="AA331" s="25"/>
      <c r="AB331" s="24"/>
      <c r="AC331" s="24"/>
      <c r="AD331" s="24"/>
      <c r="AE331" s="24"/>
      <c r="AF331" s="24"/>
    </row>
    <row r="332" spans="10:32" ht="15.75" customHeight="1"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5"/>
      <c r="V332" s="24"/>
      <c r="W332" s="24"/>
      <c r="X332" s="24"/>
      <c r="Y332" s="24"/>
      <c r="Z332" s="24"/>
      <c r="AA332" s="25"/>
      <c r="AB332" s="24"/>
      <c r="AC332" s="24"/>
      <c r="AD332" s="24"/>
      <c r="AE332" s="24"/>
      <c r="AF332" s="24"/>
    </row>
    <row r="333" spans="10:32" ht="15.75" customHeight="1"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5"/>
      <c r="V333" s="24"/>
      <c r="W333" s="24"/>
      <c r="X333" s="24"/>
      <c r="Y333" s="24"/>
      <c r="Z333" s="24"/>
      <c r="AA333" s="25"/>
      <c r="AB333" s="24"/>
      <c r="AC333" s="24"/>
      <c r="AD333" s="24"/>
      <c r="AE333" s="24"/>
      <c r="AF333" s="24"/>
    </row>
    <row r="334" spans="10:32" ht="15.75" customHeight="1"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5"/>
      <c r="V334" s="24"/>
      <c r="W334" s="24"/>
      <c r="X334" s="24"/>
      <c r="Y334" s="24"/>
      <c r="Z334" s="24"/>
      <c r="AA334" s="25"/>
      <c r="AB334" s="24"/>
      <c r="AC334" s="24"/>
      <c r="AD334" s="24"/>
      <c r="AE334" s="24"/>
      <c r="AF334" s="24"/>
    </row>
    <row r="335" spans="10:32" ht="15.75" customHeight="1"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5"/>
      <c r="V335" s="24"/>
      <c r="W335" s="24"/>
      <c r="X335" s="24"/>
      <c r="Y335" s="24"/>
      <c r="Z335" s="24"/>
      <c r="AA335" s="25"/>
      <c r="AB335" s="24"/>
      <c r="AC335" s="24"/>
      <c r="AD335" s="24"/>
      <c r="AE335" s="24"/>
      <c r="AF335" s="24"/>
    </row>
    <row r="336" spans="10:32" ht="15.75" customHeight="1"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5"/>
      <c r="V336" s="24"/>
      <c r="W336" s="24"/>
      <c r="X336" s="24"/>
      <c r="Y336" s="24"/>
      <c r="Z336" s="24"/>
      <c r="AA336" s="25"/>
      <c r="AB336" s="24"/>
      <c r="AC336" s="24"/>
      <c r="AD336" s="24"/>
      <c r="AE336" s="24"/>
      <c r="AF336" s="24"/>
    </row>
    <row r="337" spans="10:32" ht="15.75" customHeight="1"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5"/>
      <c r="V337" s="24"/>
      <c r="W337" s="24"/>
      <c r="X337" s="24"/>
      <c r="Y337" s="24"/>
      <c r="Z337" s="24"/>
      <c r="AA337" s="25"/>
      <c r="AB337" s="24"/>
      <c r="AC337" s="24"/>
      <c r="AD337" s="24"/>
      <c r="AE337" s="24"/>
      <c r="AF337" s="24"/>
    </row>
    <row r="338" spans="10:32" ht="15.75" customHeight="1"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5"/>
      <c r="V338" s="24"/>
      <c r="W338" s="24"/>
      <c r="X338" s="24"/>
      <c r="Y338" s="24"/>
      <c r="Z338" s="24"/>
      <c r="AA338" s="25"/>
      <c r="AB338" s="24"/>
      <c r="AC338" s="24"/>
      <c r="AD338" s="24"/>
      <c r="AE338" s="24"/>
      <c r="AF338" s="24"/>
    </row>
    <row r="339" spans="10:32" ht="15.75" customHeight="1"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5"/>
      <c r="V339" s="24"/>
      <c r="W339" s="24"/>
      <c r="X339" s="24"/>
      <c r="Y339" s="24"/>
      <c r="Z339" s="24"/>
      <c r="AA339" s="25"/>
      <c r="AB339" s="24"/>
      <c r="AC339" s="24"/>
      <c r="AD339" s="24"/>
      <c r="AE339" s="24"/>
      <c r="AF339" s="24"/>
    </row>
    <row r="340" spans="10:32" ht="15.75" customHeight="1"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5"/>
      <c r="V340" s="24"/>
      <c r="W340" s="24"/>
      <c r="X340" s="24"/>
      <c r="Y340" s="24"/>
      <c r="Z340" s="24"/>
      <c r="AA340" s="25"/>
      <c r="AB340" s="24"/>
      <c r="AC340" s="24"/>
      <c r="AD340" s="24"/>
      <c r="AE340" s="24"/>
      <c r="AF340" s="24"/>
    </row>
    <row r="341" spans="10:32" ht="15.75" customHeight="1"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5"/>
      <c r="V341" s="24"/>
      <c r="W341" s="24"/>
      <c r="X341" s="24"/>
      <c r="Y341" s="24"/>
      <c r="Z341" s="24"/>
      <c r="AA341" s="25"/>
      <c r="AB341" s="24"/>
      <c r="AC341" s="24"/>
      <c r="AD341" s="24"/>
      <c r="AE341" s="24"/>
      <c r="AF341" s="24"/>
    </row>
    <row r="342" spans="10:32" ht="15.75" customHeight="1"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5"/>
      <c r="V342" s="24"/>
      <c r="W342" s="24"/>
      <c r="X342" s="24"/>
      <c r="Y342" s="24"/>
      <c r="Z342" s="24"/>
      <c r="AA342" s="25"/>
      <c r="AB342" s="24"/>
      <c r="AC342" s="24"/>
      <c r="AD342" s="24"/>
      <c r="AE342" s="24"/>
      <c r="AF342" s="24"/>
    </row>
    <row r="343" spans="10:32" ht="15.75" customHeight="1"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5"/>
      <c r="V343" s="24"/>
      <c r="W343" s="24"/>
      <c r="X343" s="24"/>
      <c r="Y343" s="24"/>
      <c r="Z343" s="24"/>
      <c r="AA343" s="25"/>
      <c r="AB343" s="24"/>
      <c r="AC343" s="24"/>
      <c r="AD343" s="24"/>
      <c r="AE343" s="24"/>
      <c r="AF343" s="24"/>
    </row>
    <row r="344" spans="10:32" ht="15.75" customHeight="1"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5"/>
      <c r="V344" s="24"/>
      <c r="W344" s="24"/>
      <c r="X344" s="24"/>
      <c r="Y344" s="24"/>
      <c r="Z344" s="24"/>
      <c r="AA344" s="25"/>
      <c r="AB344" s="24"/>
      <c r="AC344" s="24"/>
      <c r="AD344" s="24"/>
      <c r="AE344" s="24"/>
      <c r="AF344" s="24"/>
    </row>
    <row r="345" spans="10:32" ht="15.75" customHeight="1"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5"/>
      <c r="V345" s="24"/>
      <c r="W345" s="24"/>
      <c r="X345" s="24"/>
      <c r="Y345" s="24"/>
      <c r="Z345" s="24"/>
      <c r="AA345" s="25"/>
      <c r="AB345" s="24"/>
      <c r="AC345" s="24"/>
      <c r="AD345" s="24"/>
      <c r="AE345" s="24"/>
      <c r="AF345" s="24"/>
    </row>
    <row r="346" spans="10:32" ht="15.75" customHeight="1"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5"/>
      <c r="V346" s="24"/>
      <c r="W346" s="24"/>
      <c r="X346" s="24"/>
      <c r="Y346" s="24"/>
      <c r="Z346" s="24"/>
      <c r="AA346" s="25"/>
      <c r="AB346" s="24"/>
      <c r="AC346" s="24"/>
      <c r="AD346" s="24"/>
      <c r="AE346" s="24"/>
      <c r="AF346" s="24"/>
    </row>
    <row r="347" spans="10:32" ht="15.75" customHeight="1"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5"/>
      <c r="V347" s="24"/>
      <c r="W347" s="24"/>
      <c r="X347" s="24"/>
      <c r="Y347" s="24"/>
      <c r="Z347" s="24"/>
      <c r="AA347" s="25"/>
      <c r="AB347" s="24"/>
      <c r="AC347" s="24"/>
      <c r="AD347" s="24"/>
      <c r="AE347" s="24"/>
      <c r="AF347" s="24"/>
    </row>
    <row r="348" spans="10:32" ht="15.75" customHeight="1"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5"/>
      <c r="V348" s="24"/>
      <c r="W348" s="24"/>
      <c r="X348" s="24"/>
      <c r="Y348" s="24"/>
      <c r="Z348" s="24"/>
      <c r="AA348" s="25"/>
      <c r="AB348" s="24"/>
      <c r="AC348" s="24"/>
      <c r="AD348" s="24"/>
      <c r="AE348" s="24"/>
      <c r="AF348" s="24"/>
    </row>
    <row r="349" spans="10:32" ht="15.75" customHeight="1"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5"/>
      <c r="V349" s="24"/>
      <c r="W349" s="24"/>
      <c r="X349" s="24"/>
      <c r="Y349" s="24"/>
      <c r="Z349" s="24"/>
      <c r="AA349" s="25"/>
      <c r="AB349" s="24"/>
      <c r="AC349" s="24"/>
      <c r="AD349" s="24"/>
      <c r="AE349" s="24"/>
      <c r="AF349" s="24"/>
    </row>
    <row r="350" spans="10:32" ht="15.75" customHeight="1"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5"/>
      <c r="V350" s="24"/>
      <c r="W350" s="24"/>
      <c r="X350" s="24"/>
      <c r="Y350" s="24"/>
      <c r="Z350" s="24"/>
      <c r="AA350" s="25"/>
      <c r="AB350" s="24"/>
      <c r="AC350" s="24"/>
      <c r="AD350" s="24"/>
      <c r="AE350" s="24"/>
      <c r="AF350" s="24"/>
    </row>
    <row r="351" spans="10:32" ht="15.75" customHeight="1"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5"/>
      <c r="V351" s="24"/>
      <c r="W351" s="24"/>
      <c r="X351" s="24"/>
      <c r="Y351" s="24"/>
      <c r="Z351" s="24"/>
      <c r="AA351" s="25"/>
      <c r="AB351" s="24"/>
      <c r="AC351" s="24"/>
      <c r="AD351" s="24"/>
      <c r="AE351" s="24"/>
      <c r="AF351" s="24"/>
    </row>
    <row r="352" spans="10:32" ht="15.75" customHeight="1"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5"/>
      <c r="V352" s="24"/>
      <c r="W352" s="24"/>
      <c r="X352" s="24"/>
      <c r="Y352" s="24"/>
      <c r="Z352" s="24"/>
      <c r="AA352" s="25"/>
      <c r="AB352" s="24"/>
      <c r="AC352" s="24"/>
      <c r="AD352" s="24"/>
      <c r="AE352" s="24"/>
      <c r="AF352" s="24"/>
    </row>
    <row r="353" spans="10:32" ht="15.75" customHeight="1"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5"/>
      <c r="V353" s="24"/>
      <c r="W353" s="24"/>
      <c r="X353" s="24"/>
      <c r="Y353" s="24"/>
      <c r="Z353" s="24"/>
      <c r="AA353" s="25"/>
      <c r="AB353" s="24"/>
      <c r="AC353" s="24"/>
      <c r="AD353" s="24"/>
      <c r="AE353" s="24"/>
      <c r="AF353" s="24"/>
    </row>
    <row r="354" spans="10:32" ht="15.75" customHeight="1"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5"/>
      <c r="V354" s="24"/>
      <c r="W354" s="24"/>
      <c r="X354" s="24"/>
      <c r="Y354" s="24"/>
      <c r="Z354" s="24"/>
      <c r="AA354" s="25"/>
      <c r="AB354" s="24"/>
      <c r="AC354" s="24"/>
      <c r="AD354" s="24"/>
      <c r="AE354" s="24"/>
      <c r="AF354" s="24"/>
    </row>
    <row r="355" spans="10:32" ht="15.75" customHeight="1"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5"/>
      <c r="V355" s="24"/>
      <c r="W355" s="24"/>
      <c r="X355" s="24"/>
      <c r="Y355" s="24"/>
      <c r="Z355" s="24"/>
      <c r="AA355" s="25"/>
      <c r="AB355" s="24"/>
      <c r="AC355" s="24"/>
      <c r="AD355" s="24"/>
      <c r="AE355" s="24"/>
      <c r="AF355" s="24"/>
    </row>
    <row r="356" spans="10:32" ht="15.75" customHeight="1"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5"/>
      <c r="V356" s="24"/>
      <c r="W356" s="24"/>
      <c r="X356" s="24"/>
      <c r="Y356" s="24"/>
      <c r="Z356" s="24"/>
      <c r="AA356" s="25"/>
      <c r="AB356" s="24"/>
      <c r="AC356" s="24"/>
      <c r="AD356" s="24"/>
      <c r="AE356" s="24"/>
      <c r="AF356" s="24"/>
    </row>
    <row r="357" spans="10:32" ht="15.75" customHeight="1"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5"/>
      <c r="V357" s="24"/>
      <c r="W357" s="24"/>
      <c r="X357" s="24"/>
      <c r="Y357" s="24"/>
      <c r="Z357" s="24"/>
      <c r="AA357" s="25"/>
      <c r="AB357" s="24"/>
      <c r="AC357" s="24"/>
      <c r="AD357" s="24"/>
      <c r="AE357" s="24"/>
      <c r="AF357" s="24"/>
    </row>
    <row r="358" spans="10:32" ht="15.75" customHeight="1"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5"/>
      <c r="V358" s="24"/>
      <c r="W358" s="24"/>
      <c r="X358" s="24"/>
      <c r="Y358" s="24"/>
      <c r="Z358" s="24"/>
      <c r="AA358" s="25"/>
      <c r="AB358" s="24"/>
      <c r="AC358" s="24"/>
      <c r="AD358" s="24"/>
      <c r="AE358" s="24"/>
      <c r="AF358" s="24"/>
    </row>
    <row r="359" spans="10:32" ht="15.75" customHeight="1"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5"/>
      <c r="V359" s="24"/>
      <c r="W359" s="24"/>
      <c r="X359" s="24"/>
      <c r="Y359" s="24"/>
      <c r="Z359" s="24"/>
      <c r="AA359" s="25"/>
      <c r="AB359" s="24"/>
      <c r="AC359" s="24"/>
      <c r="AD359" s="24"/>
      <c r="AE359" s="24"/>
      <c r="AF359" s="24"/>
    </row>
    <row r="360" spans="10:32" ht="15.75" customHeight="1"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5"/>
      <c r="V360" s="24"/>
      <c r="W360" s="24"/>
      <c r="X360" s="24"/>
      <c r="Y360" s="24"/>
      <c r="Z360" s="24"/>
      <c r="AA360" s="25"/>
      <c r="AB360" s="24"/>
      <c r="AC360" s="24"/>
      <c r="AD360" s="24"/>
      <c r="AE360" s="24"/>
      <c r="AF360" s="24"/>
    </row>
    <row r="361" spans="10:32" ht="15.75" customHeight="1"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5"/>
      <c r="V361" s="24"/>
      <c r="W361" s="24"/>
      <c r="X361" s="24"/>
      <c r="Y361" s="24"/>
      <c r="Z361" s="24"/>
      <c r="AA361" s="25"/>
      <c r="AB361" s="24"/>
      <c r="AC361" s="24"/>
      <c r="AD361" s="24"/>
      <c r="AE361" s="24"/>
      <c r="AF361" s="24"/>
    </row>
    <row r="362" spans="10:32" ht="15.75" customHeight="1"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5"/>
      <c r="V362" s="24"/>
      <c r="W362" s="24"/>
      <c r="X362" s="24"/>
      <c r="Y362" s="24"/>
      <c r="Z362" s="24"/>
      <c r="AA362" s="25"/>
      <c r="AB362" s="24"/>
      <c r="AC362" s="24"/>
      <c r="AD362" s="24"/>
      <c r="AE362" s="24"/>
      <c r="AF362" s="24"/>
    </row>
    <row r="363" spans="10:32" ht="15.75" customHeight="1"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5"/>
      <c r="V363" s="24"/>
      <c r="W363" s="24"/>
      <c r="X363" s="24"/>
      <c r="Y363" s="24"/>
      <c r="Z363" s="24"/>
      <c r="AA363" s="25"/>
      <c r="AB363" s="24"/>
      <c r="AC363" s="24"/>
      <c r="AD363" s="24"/>
      <c r="AE363" s="24"/>
      <c r="AF363" s="24"/>
    </row>
    <row r="364" spans="10:32" ht="15.75" customHeight="1"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5"/>
      <c r="V364" s="24"/>
      <c r="W364" s="24"/>
      <c r="X364" s="24"/>
      <c r="Y364" s="24"/>
      <c r="Z364" s="24"/>
      <c r="AA364" s="25"/>
      <c r="AB364" s="24"/>
      <c r="AC364" s="24"/>
      <c r="AD364" s="24"/>
      <c r="AE364" s="24"/>
      <c r="AF364" s="24"/>
    </row>
    <row r="365" spans="10:32" ht="15.75" customHeight="1"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5"/>
      <c r="V365" s="24"/>
      <c r="W365" s="24"/>
      <c r="X365" s="24"/>
      <c r="Y365" s="24"/>
      <c r="Z365" s="24"/>
      <c r="AA365" s="25"/>
      <c r="AB365" s="24"/>
      <c r="AC365" s="24"/>
      <c r="AD365" s="24"/>
      <c r="AE365" s="24"/>
      <c r="AF365" s="24"/>
    </row>
    <row r="366" spans="10:32" ht="15.75" customHeight="1"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5"/>
      <c r="V366" s="24"/>
      <c r="W366" s="24"/>
      <c r="X366" s="24"/>
      <c r="Y366" s="24"/>
      <c r="Z366" s="24"/>
      <c r="AA366" s="25"/>
      <c r="AB366" s="24"/>
      <c r="AC366" s="24"/>
      <c r="AD366" s="24"/>
      <c r="AE366" s="24"/>
      <c r="AF366" s="24"/>
    </row>
    <row r="367" spans="10:32" ht="15.75" customHeight="1"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5"/>
      <c r="V367" s="24"/>
      <c r="W367" s="24"/>
      <c r="X367" s="24"/>
      <c r="Y367" s="24"/>
      <c r="Z367" s="24"/>
      <c r="AA367" s="25"/>
      <c r="AB367" s="24"/>
      <c r="AC367" s="24"/>
      <c r="AD367" s="24"/>
      <c r="AE367" s="24"/>
      <c r="AF367" s="24"/>
    </row>
    <row r="368" spans="10:32" ht="15.75" customHeight="1"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5"/>
      <c r="V368" s="24"/>
      <c r="W368" s="24"/>
      <c r="X368" s="24"/>
      <c r="Y368" s="24"/>
      <c r="Z368" s="24"/>
      <c r="AA368" s="25"/>
      <c r="AB368" s="24"/>
      <c r="AC368" s="24"/>
      <c r="AD368" s="24"/>
      <c r="AE368" s="24"/>
      <c r="AF368" s="24"/>
    </row>
    <row r="369" spans="10:32" ht="15.75" customHeight="1"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5"/>
      <c r="V369" s="24"/>
      <c r="W369" s="24"/>
      <c r="X369" s="24"/>
      <c r="Y369" s="24"/>
      <c r="Z369" s="24"/>
      <c r="AA369" s="25"/>
      <c r="AB369" s="24"/>
      <c r="AC369" s="24"/>
      <c r="AD369" s="24"/>
      <c r="AE369" s="24"/>
      <c r="AF369" s="24"/>
    </row>
    <row r="370" spans="10:32" ht="15.75" customHeight="1"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5"/>
      <c r="V370" s="24"/>
      <c r="W370" s="24"/>
      <c r="X370" s="24"/>
      <c r="Y370" s="24"/>
      <c r="Z370" s="24"/>
      <c r="AA370" s="25"/>
      <c r="AB370" s="24"/>
      <c r="AC370" s="24"/>
      <c r="AD370" s="24"/>
      <c r="AE370" s="24"/>
      <c r="AF370" s="24"/>
    </row>
    <row r="371" spans="10:32" ht="15.75" customHeight="1"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5"/>
      <c r="V371" s="24"/>
      <c r="W371" s="24"/>
      <c r="X371" s="24"/>
      <c r="Y371" s="24"/>
      <c r="Z371" s="24"/>
      <c r="AA371" s="25"/>
      <c r="AB371" s="24"/>
      <c r="AC371" s="24"/>
      <c r="AD371" s="24"/>
      <c r="AE371" s="24"/>
      <c r="AF371" s="24"/>
    </row>
    <row r="372" spans="10:32" ht="15.75" customHeight="1"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5"/>
      <c r="V372" s="24"/>
      <c r="W372" s="24"/>
      <c r="X372" s="24"/>
      <c r="Y372" s="24"/>
      <c r="Z372" s="24"/>
      <c r="AA372" s="25"/>
      <c r="AB372" s="24"/>
      <c r="AC372" s="24"/>
      <c r="AD372" s="24"/>
      <c r="AE372" s="24"/>
      <c r="AF372" s="24"/>
    </row>
    <row r="373" spans="10:32" ht="15.75" customHeight="1"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5"/>
      <c r="V373" s="24"/>
      <c r="W373" s="24"/>
      <c r="X373" s="24"/>
      <c r="Y373" s="24"/>
      <c r="Z373" s="24"/>
      <c r="AA373" s="25"/>
      <c r="AB373" s="24"/>
      <c r="AC373" s="24"/>
      <c r="AD373" s="24"/>
      <c r="AE373" s="24"/>
      <c r="AF373" s="24"/>
    </row>
    <row r="374" spans="10:32" ht="15.75" customHeight="1"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5"/>
      <c r="V374" s="24"/>
      <c r="W374" s="24"/>
      <c r="X374" s="24"/>
      <c r="Y374" s="24"/>
      <c r="Z374" s="24"/>
      <c r="AA374" s="25"/>
      <c r="AB374" s="24"/>
      <c r="AC374" s="24"/>
      <c r="AD374" s="24"/>
      <c r="AE374" s="24"/>
      <c r="AF374" s="24"/>
    </row>
    <row r="375" spans="10:32" ht="15.75" customHeight="1"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5"/>
      <c r="V375" s="24"/>
      <c r="W375" s="24"/>
      <c r="X375" s="24"/>
      <c r="Y375" s="24"/>
      <c r="Z375" s="24"/>
      <c r="AA375" s="25"/>
      <c r="AB375" s="24"/>
      <c r="AC375" s="24"/>
      <c r="AD375" s="24"/>
      <c r="AE375" s="24"/>
      <c r="AF375" s="24"/>
    </row>
    <row r="376" spans="10:32" ht="15.75" customHeight="1"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5"/>
      <c r="V376" s="24"/>
      <c r="W376" s="24"/>
      <c r="X376" s="24"/>
      <c r="Y376" s="24"/>
      <c r="Z376" s="24"/>
      <c r="AA376" s="25"/>
      <c r="AB376" s="24"/>
      <c r="AC376" s="24"/>
      <c r="AD376" s="24"/>
      <c r="AE376" s="24"/>
      <c r="AF376" s="24"/>
    </row>
    <row r="377" spans="10:32" ht="15.75" customHeight="1"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5"/>
      <c r="V377" s="24"/>
      <c r="W377" s="24"/>
      <c r="X377" s="24"/>
      <c r="Y377" s="24"/>
      <c r="Z377" s="24"/>
      <c r="AA377" s="25"/>
      <c r="AB377" s="24"/>
      <c r="AC377" s="24"/>
      <c r="AD377" s="24"/>
      <c r="AE377" s="24"/>
      <c r="AF377" s="24"/>
    </row>
    <row r="378" spans="10:32" ht="15.75" customHeight="1"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5"/>
      <c r="V378" s="24"/>
      <c r="W378" s="24"/>
      <c r="X378" s="24"/>
      <c r="Y378" s="24"/>
      <c r="Z378" s="24"/>
      <c r="AA378" s="25"/>
      <c r="AB378" s="24"/>
      <c r="AC378" s="24"/>
      <c r="AD378" s="24"/>
      <c r="AE378" s="24"/>
      <c r="AF378" s="24"/>
    </row>
    <row r="379" spans="10:32" ht="15.75" customHeight="1"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5"/>
      <c r="V379" s="24"/>
      <c r="W379" s="24"/>
      <c r="X379" s="24"/>
      <c r="Y379" s="24"/>
      <c r="Z379" s="24"/>
      <c r="AA379" s="25"/>
      <c r="AB379" s="24"/>
      <c r="AC379" s="24"/>
      <c r="AD379" s="24"/>
      <c r="AE379" s="24"/>
      <c r="AF379" s="24"/>
    </row>
    <row r="380" spans="10:32" ht="15.75" customHeight="1"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5"/>
      <c r="V380" s="24"/>
      <c r="W380" s="24"/>
      <c r="X380" s="24"/>
      <c r="Y380" s="24"/>
      <c r="Z380" s="24"/>
      <c r="AA380" s="25"/>
      <c r="AB380" s="24"/>
      <c r="AC380" s="24"/>
      <c r="AD380" s="24"/>
      <c r="AE380" s="24"/>
      <c r="AF380" s="24"/>
    </row>
    <row r="381" spans="10:32" ht="15.75" customHeight="1"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5"/>
      <c r="V381" s="24"/>
      <c r="W381" s="24"/>
      <c r="X381" s="24"/>
      <c r="Y381" s="24"/>
      <c r="Z381" s="24"/>
      <c r="AA381" s="25"/>
      <c r="AB381" s="24"/>
      <c r="AC381" s="24"/>
      <c r="AD381" s="24"/>
      <c r="AE381" s="24"/>
      <c r="AF381" s="24"/>
    </row>
    <row r="382" spans="10:32" ht="15.75" customHeight="1"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5"/>
      <c r="V382" s="24"/>
      <c r="W382" s="24"/>
      <c r="X382" s="24"/>
      <c r="Y382" s="24"/>
      <c r="Z382" s="24"/>
      <c r="AA382" s="25"/>
      <c r="AB382" s="24"/>
      <c r="AC382" s="24"/>
      <c r="AD382" s="24"/>
      <c r="AE382" s="24"/>
      <c r="AF382" s="24"/>
    </row>
    <row r="383" spans="10:32" ht="15.75" customHeight="1"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5"/>
      <c r="V383" s="24"/>
      <c r="W383" s="24"/>
      <c r="X383" s="24"/>
      <c r="Y383" s="24"/>
      <c r="Z383" s="24"/>
      <c r="AA383" s="25"/>
      <c r="AB383" s="24"/>
      <c r="AC383" s="24"/>
      <c r="AD383" s="24"/>
      <c r="AE383" s="24"/>
      <c r="AF383" s="24"/>
    </row>
    <row r="384" spans="10:32" ht="15.75" customHeight="1"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5"/>
      <c r="V384" s="24"/>
      <c r="W384" s="24"/>
      <c r="X384" s="24"/>
      <c r="Y384" s="24"/>
      <c r="Z384" s="24"/>
      <c r="AA384" s="25"/>
      <c r="AB384" s="24"/>
      <c r="AC384" s="24"/>
      <c r="AD384" s="24"/>
      <c r="AE384" s="24"/>
      <c r="AF384" s="24"/>
    </row>
    <row r="385" spans="10:32" ht="15.75" customHeight="1"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5"/>
      <c r="V385" s="24"/>
      <c r="W385" s="24"/>
      <c r="X385" s="24"/>
      <c r="Y385" s="24"/>
      <c r="Z385" s="24"/>
      <c r="AA385" s="25"/>
      <c r="AB385" s="24"/>
      <c r="AC385" s="24"/>
      <c r="AD385" s="24"/>
      <c r="AE385" s="24"/>
      <c r="AF385" s="24"/>
    </row>
    <row r="386" spans="10:32" ht="15.75" customHeight="1"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5"/>
      <c r="V386" s="24"/>
      <c r="W386" s="24"/>
      <c r="X386" s="24"/>
      <c r="Y386" s="24"/>
      <c r="Z386" s="24"/>
      <c r="AA386" s="25"/>
      <c r="AB386" s="24"/>
      <c r="AC386" s="24"/>
      <c r="AD386" s="24"/>
      <c r="AE386" s="24"/>
      <c r="AF386" s="24"/>
    </row>
    <row r="387" spans="10:32" ht="15.75" customHeight="1"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5"/>
      <c r="V387" s="24"/>
      <c r="W387" s="24"/>
      <c r="X387" s="24"/>
      <c r="Y387" s="24"/>
      <c r="Z387" s="24"/>
      <c r="AA387" s="25"/>
      <c r="AB387" s="24"/>
      <c r="AC387" s="24"/>
      <c r="AD387" s="24"/>
      <c r="AE387" s="24"/>
      <c r="AF387" s="24"/>
    </row>
    <row r="388" spans="10:32" ht="15.75" customHeight="1"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5"/>
      <c r="V388" s="24"/>
      <c r="W388" s="24"/>
      <c r="X388" s="24"/>
      <c r="Y388" s="24"/>
      <c r="Z388" s="24"/>
      <c r="AA388" s="25"/>
      <c r="AB388" s="24"/>
      <c r="AC388" s="24"/>
      <c r="AD388" s="24"/>
      <c r="AE388" s="24"/>
      <c r="AF388" s="24"/>
    </row>
    <row r="389" spans="10:32" ht="15.75" customHeight="1"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5"/>
      <c r="V389" s="24"/>
      <c r="W389" s="24"/>
      <c r="X389" s="24"/>
      <c r="Y389" s="24"/>
      <c r="Z389" s="24"/>
      <c r="AA389" s="25"/>
      <c r="AB389" s="24"/>
      <c r="AC389" s="24"/>
      <c r="AD389" s="24"/>
      <c r="AE389" s="24"/>
      <c r="AF389" s="24"/>
    </row>
    <row r="390" spans="10:32" ht="15.75" customHeight="1"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5"/>
      <c r="V390" s="24"/>
      <c r="W390" s="24"/>
      <c r="X390" s="24"/>
      <c r="Y390" s="24"/>
      <c r="Z390" s="24"/>
      <c r="AA390" s="25"/>
      <c r="AB390" s="24"/>
      <c r="AC390" s="24"/>
      <c r="AD390" s="24"/>
      <c r="AE390" s="24"/>
      <c r="AF390" s="24"/>
    </row>
    <row r="391" spans="10:32" ht="15.75" customHeight="1"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5"/>
      <c r="V391" s="24"/>
      <c r="W391" s="24"/>
      <c r="X391" s="24"/>
      <c r="Y391" s="24"/>
      <c r="Z391" s="24"/>
      <c r="AA391" s="25"/>
      <c r="AB391" s="24"/>
      <c r="AC391" s="24"/>
      <c r="AD391" s="24"/>
      <c r="AE391" s="24"/>
      <c r="AF391" s="24"/>
    </row>
    <row r="392" spans="10:32" ht="15.75" customHeight="1"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5"/>
      <c r="V392" s="24"/>
      <c r="W392" s="24"/>
      <c r="X392" s="24"/>
      <c r="Y392" s="24"/>
      <c r="Z392" s="24"/>
      <c r="AA392" s="25"/>
      <c r="AB392" s="24"/>
      <c r="AC392" s="24"/>
      <c r="AD392" s="24"/>
      <c r="AE392" s="24"/>
      <c r="AF392" s="24"/>
    </row>
    <row r="393" spans="10:32" ht="15.75" customHeight="1"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5"/>
      <c r="V393" s="24"/>
      <c r="W393" s="24"/>
      <c r="X393" s="24"/>
      <c r="Y393" s="24"/>
      <c r="Z393" s="24"/>
      <c r="AA393" s="25"/>
      <c r="AB393" s="24"/>
      <c r="AC393" s="24"/>
      <c r="AD393" s="24"/>
      <c r="AE393" s="24"/>
      <c r="AF393" s="24"/>
    </row>
    <row r="394" spans="10:32" ht="15.75" customHeight="1"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5"/>
      <c r="V394" s="24"/>
      <c r="W394" s="24"/>
      <c r="X394" s="24"/>
      <c r="Y394" s="24"/>
      <c r="Z394" s="24"/>
      <c r="AA394" s="25"/>
      <c r="AB394" s="24"/>
      <c r="AC394" s="24"/>
      <c r="AD394" s="24"/>
      <c r="AE394" s="24"/>
      <c r="AF394" s="24"/>
    </row>
    <row r="395" spans="10:32" ht="15.75" customHeight="1"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5"/>
      <c r="V395" s="24"/>
      <c r="W395" s="24"/>
      <c r="X395" s="24"/>
      <c r="Y395" s="24"/>
      <c r="Z395" s="24"/>
      <c r="AA395" s="25"/>
      <c r="AB395" s="24"/>
      <c r="AC395" s="24"/>
      <c r="AD395" s="24"/>
      <c r="AE395" s="24"/>
      <c r="AF395" s="24"/>
    </row>
    <row r="396" spans="10:32" ht="15.75" customHeight="1"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5"/>
      <c r="V396" s="24"/>
      <c r="W396" s="24"/>
      <c r="X396" s="24"/>
      <c r="Y396" s="24"/>
      <c r="Z396" s="24"/>
      <c r="AA396" s="25"/>
      <c r="AB396" s="24"/>
      <c r="AC396" s="24"/>
      <c r="AD396" s="24"/>
      <c r="AE396" s="24"/>
      <c r="AF396" s="24"/>
    </row>
    <row r="397" spans="10:32" ht="15.75" customHeight="1"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5"/>
      <c r="V397" s="24"/>
      <c r="W397" s="24"/>
      <c r="X397" s="24"/>
      <c r="Y397" s="24"/>
      <c r="Z397" s="24"/>
      <c r="AA397" s="25"/>
      <c r="AB397" s="24"/>
      <c r="AC397" s="24"/>
      <c r="AD397" s="24"/>
      <c r="AE397" s="24"/>
      <c r="AF397" s="24"/>
    </row>
    <row r="398" spans="10:32" ht="15.75" customHeight="1"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5"/>
      <c r="V398" s="24"/>
      <c r="W398" s="24"/>
      <c r="X398" s="24"/>
      <c r="Y398" s="24"/>
      <c r="Z398" s="24"/>
      <c r="AA398" s="25"/>
      <c r="AB398" s="24"/>
      <c r="AC398" s="24"/>
      <c r="AD398" s="24"/>
      <c r="AE398" s="24"/>
      <c r="AF398" s="24"/>
    </row>
    <row r="399" spans="10:32" ht="15.75" customHeight="1"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5"/>
      <c r="V399" s="24"/>
      <c r="W399" s="24"/>
      <c r="X399" s="24"/>
      <c r="Y399" s="24"/>
      <c r="Z399" s="24"/>
      <c r="AA399" s="25"/>
      <c r="AB399" s="24"/>
      <c r="AC399" s="24"/>
      <c r="AD399" s="24"/>
      <c r="AE399" s="24"/>
      <c r="AF399" s="24"/>
    </row>
    <row r="400" spans="10:32" ht="15.75" customHeight="1"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5"/>
      <c r="V400" s="24"/>
      <c r="W400" s="24"/>
      <c r="X400" s="24"/>
      <c r="Y400" s="24"/>
      <c r="Z400" s="24"/>
      <c r="AA400" s="25"/>
      <c r="AB400" s="24"/>
      <c r="AC400" s="24"/>
      <c r="AD400" s="24"/>
      <c r="AE400" s="24"/>
      <c r="AF400" s="24"/>
    </row>
    <row r="401" spans="10:32" ht="15.75" customHeight="1"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5"/>
      <c r="V401" s="24"/>
      <c r="W401" s="24"/>
      <c r="X401" s="24"/>
      <c r="Y401" s="24"/>
      <c r="Z401" s="24"/>
      <c r="AA401" s="25"/>
      <c r="AB401" s="24"/>
      <c r="AC401" s="24"/>
      <c r="AD401" s="24"/>
      <c r="AE401" s="24"/>
      <c r="AF401" s="24"/>
    </row>
    <row r="402" spans="10:32" ht="15.75" customHeight="1"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5"/>
      <c r="V402" s="24"/>
      <c r="W402" s="24"/>
      <c r="X402" s="24"/>
      <c r="Y402" s="24"/>
      <c r="Z402" s="24"/>
      <c r="AA402" s="25"/>
      <c r="AB402" s="24"/>
      <c r="AC402" s="24"/>
      <c r="AD402" s="24"/>
      <c r="AE402" s="24"/>
      <c r="AF402" s="24"/>
    </row>
    <row r="403" spans="10:32" ht="15.75" customHeight="1"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5"/>
      <c r="V403" s="24"/>
      <c r="W403" s="24"/>
      <c r="X403" s="24"/>
      <c r="Y403" s="24"/>
      <c r="Z403" s="24"/>
      <c r="AA403" s="25"/>
      <c r="AB403" s="24"/>
      <c r="AC403" s="24"/>
      <c r="AD403" s="24"/>
      <c r="AE403" s="24"/>
      <c r="AF403" s="24"/>
    </row>
    <row r="404" spans="10:32" ht="15.75" customHeight="1"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5"/>
      <c r="V404" s="24"/>
      <c r="W404" s="24"/>
      <c r="X404" s="24"/>
      <c r="Y404" s="24"/>
      <c r="Z404" s="24"/>
      <c r="AA404" s="25"/>
      <c r="AB404" s="24"/>
      <c r="AC404" s="24"/>
      <c r="AD404" s="24"/>
      <c r="AE404" s="24"/>
      <c r="AF404" s="24"/>
    </row>
    <row r="405" spans="10:32" ht="15.75" customHeight="1"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5"/>
      <c r="V405" s="24"/>
      <c r="W405" s="24"/>
      <c r="X405" s="24"/>
      <c r="Y405" s="24"/>
      <c r="Z405" s="24"/>
      <c r="AA405" s="25"/>
      <c r="AB405" s="24"/>
      <c r="AC405" s="24"/>
      <c r="AD405" s="24"/>
      <c r="AE405" s="24"/>
      <c r="AF405" s="24"/>
    </row>
    <row r="406" spans="10:32" ht="15.75" customHeight="1"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5"/>
      <c r="V406" s="24"/>
      <c r="W406" s="24"/>
      <c r="X406" s="24"/>
      <c r="Y406" s="24"/>
      <c r="Z406" s="24"/>
      <c r="AA406" s="25"/>
      <c r="AB406" s="24"/>
      <c r="AC406" s="24"/>
      <c r="AD406" s="24"/>
      <c r="AE406" s="24"/>
      <c r="AF406" s="24"/>
    </row>
    <row r="407" spans="10:32" ht="15.75" customHeight="1"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5"/>
      <c r="V407" s="24"/>
      <c r="W407" s="24"/>
      <c r="X407" s="24"/>
      <c r="Y407" s="24"/>
      <c r="Z407" s="24"/>
      <c r="AA407" s="25"/>
      <c r="AB407" s="24"/>
      <c r="AC407" s="24"/>
      <c r="AD407" s="24"/>
      <c r="AE407" s="24"/>
      <c r="AF407" s="24"/>
    </row>
    <row r="408" spans="10:32" ht="15.75" customHeight="1"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5"/>
      <c r="V408" s="24"/>
      <c r="W408" s="24"/>
      <c r="X408" s="24"/>
      <c r="Y408" s="24"/>
      <c r="Z408" s="24"/>
      <c r="AA408" s="25"/>
      <c r="AB408" s="24"/>
      <c r="AC408" s="24"/>
      <c r="AD408" s="24"/>
      <c r="AE408" s="24"/>
      <c r="AF408" s="24"/>
    </row>
    <row r="409" spans="10:32" ht="15.75" customHeight="1"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5"/>
      <c r="V409" s="24"/>
      <c r="W409" s="24"/>
      <c r="X409" s="24"/>
      <c r="Y409" s="24"/>
      <c r="Z409" s="24"/>
      <c r="AA409" s="25"/>
      <c r="AB409" s="24"/>
      <c r="AC409" s="24"/>
      <c r="AD409" s="24"/>
      <c r="AE409" s="24"/>
      <c r="AF409" s="24"/>
    </row>
    <row r="410" spans="10:32" ht="15.75" customHeight="1"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5"/>
      <c r="V410" s="24"/>
      <c r="W410" s="24"/>
      <c r="X410" s="24"/>
      <c r="Y410" s="24"/>
      <c r="Z410" s="24"/>
      <c r="AA410" s="25"/>
      <c r="AB410" s="24"/>
      <c r="AC410" s="24"/>
      <c r="AD410" s="24"/>
      <c r="AE410" s="24"/>
      <c r="AF410" s="24"/>
    </row>
    <row r="411" spans="10:32" ht="15.75" customHeight="1"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5"/>
      <c r="V411" s="24"/>
      <c r="W411" s="24"/>
      <c r="X411" s="24"/>
      <c r="Y411" s="24"/>
      <c r="Z411" s="24"/>
      <c r="AA411" s="25"/>
      <c r="AB411" s="24"/>
      <c r="AC411" s="24"/>
      <c r="AD411" s="24"/>
      <c r="AE411" s="24"/>
      <c r="AF411" s="24"/>
    </row>
    <row r="412" spans="10:32" ht="15.75" customHeight="1"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5"/>
      <c r="V412" s="24"/>
      <c r="W412" s="24"/>
      <c r="X412" s="24"/>
      <c r="Y412" s="24"/>
      <c r="Z412" s="24"/>
      <c r="AA412" s="25"/>
      <c r="AB412" s="24"/>
      <c r="AC412" s="24"/>
      <c r="AD412" s="24"/>
      <c r="AE412" s="24"/>
      <c r="AF412" s="24"/>
    </row>
    <row r="413" spans="10:32" ht="15.75" customHeight="1"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5"/>
      <c r="V413" s="24"/>
      <c r="W413" s="24"/>
      <c r="X413" s="24"/>
      <c r="Y413" s="24"/>
      <c r="Z413" s="24"/>
      <c r="AA413" s="25"/>
      <c r="AB413" s="24"/>
      <c r="AC413" s="24"/>
      <c r="AD413" s="24"/>
      <c r="AE413" s="24"/>
      <c r="AF413" s="24"/>
    </row>
    <row r="414" spans="10:32" ht="15.75" customHeight="1"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5"/>
      <c r="V414" s="24"/>
      <c r="W414" s="24"/>
      <c r="X414" s="24"/>
      <c r="Y414" s="24"/>
      <c r="Z414" s="24"/>
      <c r="AA414" s="25"/>
      <c r="AB414" s="24"/>
      <c r="AC414" s="24"/>
      <c r="AD414" s="24"/>
      <c r="AE414" s="24"/>
      <c r="AF414" s="24"/>
    </row>
    <row r="415" spans="10:32" ht="15.75" customHeight="1"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5"/>
      <c r="V415" s="24"/>
      <c r="W415" s="24"/>
      <c r="X415" s="24"/>
      <c r="Y415" s="24"/>
      <c r="Z415" s="24"/>
      <c r="AA415" s="25"/>
      <c r="AB415" s="24"/>
      <c r="AC415" s="24"/>
      <c r="AD415" s="24"/>
      <c r="AE415" s="24"/>
      <c r="AF415" s="24"/>
    </row>
    <row r="416" spans="10:32" ht="15.75" customHeight="1"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5"/>
      <c r="V416" s="24"/>
      <c r="W416" s="24"/>
      <c r="X416" s="24"/>
      <c r="Y416" s="24"/>
      <c r="Z416" s="24"/>
      <c r="AA416" s="25"/>
      <c r="AB416" s="24"/>
      <c r="AC416" s="24"/>
      <c r="AD416" s="24"/>
      <c r="AE416" s="24"/>
      <c r="AF416" s="24"/>
    </row>
    <row r="417" spans="10:32" ht="15.75" customHeight="1"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5"/>
      <c r="V417" s="24"/>
      <c r="W417" s="24"/>
      <c r="X417" s="24"/>
      <c r="Y417" s="24"/>
      <c r="Z417" s="24"/>
      <c r="AA417" s="25"/>
      <c r="AB417" s="24"/>
      <c r="AC417" s="24"/>
      <c r="AD417" s="24"/>
      <c r="AE417" s="24"/>
      <c r="AF417" s="24"/>
    </row>
    <row r="418" spans="10:32" ht="15.75" customHeight="1"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5"/>
      <c r="V418" s="24"/>
      <c r="W418" s="24"/>
      <c r="X418" s="24"/>
      <c r="Y418" s="24"/>
      <c r="Z418" s="24"/>
      <c r="AA418" s="25"/>
      <c r="AB418" s="24"/>
      <c r="AC418" s="24"/>
      <c r="AD418" s="24"/>
      <c r="AE418" s="24"/>
      <c r="AF418" s="24"/>
    </row>
    <row r="419" spans="10:32" ht="15.75" customHeight="1"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5"/>
      <c r="V419" s="24"/>
      <c r="W419" s="24"/>
      <c r="X419" s="24"/>
      <c r="Y419" s="24"/>
      <c r="Z419" s="24"/>
      <c r="AA419" s="25"/>
      <c r="AB419" s="24"/>
      <c r="AC419" s="24"/>
      <c r="AD419" s="24"/>
      <c r="AE419" s="24"/>
      <c r="AF419" s="24"/>
    </row>
    <row r="420" spans="10:32" ht="15.75" customHeight="1"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5"/>
      <c r="V420" s="24"/>
      <c r="W420" s="24"/>
      <c r="X420" s="24"/>
      <c r="Y420" s="24"/>
      <c r="Z420" s="24"/>
      <c r="AA420" s="25"/>
      <c r="AB420" s="24"/>
      <c r="AC420" s="24"/>
      <c r="AD420" s="24"/>
      <c r="AE420" s="24"/>
      <c r="AF420" s="24"/>
    </row>
    <row r="421" spans="10:32" ht="15.75" customHeight="1"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5"/>
      <c r="V421" s="24"/>
      <c r="W421" s="24"/>
      <c r="X421" s="24"/>
      <c r="Y421" s="24"/>
      <c r="Z421" s="24"/>
      <c r="AA421" s="25"/>
      <c r="AB421" s="24"/>
      <c r="AC421" s="24"/>
      <c r="AD421" s="24"/>
      <c r="AE421" s="24"/>
      <c r="AF421" s="24"/>
    </row>
    <row r="422" spans="10:32" ht="15.75" customHeight="1"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5"/>
      <c r="V422" s="24"/>
      <c r="W422" s="24"/>
      <c r="X422" s="24"/>
      <c r="Y422" s="24"/>
      <c r="Z422" s="24"/>
      <c r="AA422" s="25"/>
      <c r="AB422" s="24"/>
      <c r="AC422" s="24"/>
      <c r="AD422" s="24"/>
      <c r="AE422" s="24"/>
      <c r="AF422" s="24"/>
    </row>
    <row r="423" spans="10:32" ht="15.75" customHeight="1"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5"/>
      <c r="V423" s="24"/>
      <c r="W423" s="24"/>
      <c r="X423" s="24"/>
      <c r="Y423" s="24"/>
      <c r="Z423" s="24"/>
      <c r="AA423" s="25"/>
      <c r="AB423" s="24"/>
      <c r="AC423" s="24"/>
      <c r="AD423" s="24"/>
      <c r="AE423" s="24"/>
      <c r="AF423" s="24"/>
    </row>
    <row r="424" spans="10:32" ht="15.75" customHeight="1"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5"/>
      <c r="V424" s="24"/>
      <c r="W424" s="24"/>
      <c r="X424" s="24"/>
      <c r="Y424" s="24"/>
      <c r="Z424" s="24"/>
      <c r="AA424" s="25"/>
      <c r="AB424" s="24"/>
      <c r="AC424" s="24"/>
      <c r="AD424" s="24"/>
      <c r="AE424" s="24"/>
      <c r="AF424" s="24"/>
    </row>
    <row r="425" spans="10:32" ht="15.75" customHeight="1"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5"/>
      <c r="V425" s="24"/>
      <c r="W425" s="24"/>
      <c r="X425" s="24"/>
      <c r="Y425" s="24"/>
      <c r="Z425" s="24"/>
      <c r="AA425" s="25"/>
      <c r="AB425" s="24"/>
      <c r="AC425" s="24"/>
      <c r="AD425" s="24"/>
      <c r="AE425" s="24"/>
      <c r="AF425" s="24"/>
    </row>
    <row r="426" spans="10:32" ht="15.75" customHeight="1"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5"/>
      <c r="V426" s="24"/>
      <c r="W426" s="24"/>
      <c r="X426" s="24"/>
      <c r="Y426" s="24"/>
      <c r="Z426" s="24"/>
      <c r="AA426" s="25"/>
      <c r="AB426" s="24"/>
      <c r="AC426" s="24"/>
      <c r="AD426" s="24"/>
      <c r="AE426" s="24"/>
      <c r="AF426" s="24"/>
    </row>
    <row r="427" spans="10:32" ht="15.75" customHeight="1"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5"/>
      <c r="V427" s="24"/>
      <c r="W427" s="24"/>
      <c r="X427" s="24"/>
      <c r="Y427" s="24"/>
      <c r="Z427" s="24"/>
      <c r="AA427" s="25"/>
      <c r="AB427" s="24"/>
      <c r="AC427" s="24"/>
      <c r="AD427" s="24"/>
      <c r="AE427" s="24"/>
      <c r="AF427" s="24"/>
    </row>
    <row r="428" spans="10:32" ht="15.75" customHeight="1"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5"/>
      <c r="V428" s="24"/>
      <c r="W428" s="24"/>
      <c r="X428" s="24"/>
      <c r="Y428" s="24"/>
      <c r="Z428" s="24"/>
      <c r="AA428" s="25"/>
      <c r="AB428" s="24"/>
      <c r="AC428" s="24"/>
      <c r="AD428" s="24"/>
      <c r="AE428" s="24"/>
      <c r="AF428" s="24"/>
    </row>
    <row r="429" spans="10:32" ht="15.75" customHeight="1"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5"/>
      <c r="V429" s="24"/>
      <c r="W429" s="24"/>
      <c r="X429" s="24"/>
      <c r="Y429" s="24"/>
      <c r="Z429" s="24"/>
      <c r="AA429" s="25"/>
      <c r="AB429" s="24"/>
      <c r="AC429" s="24"/>
      <c r="AD429" s="24"/>
      <c r="AE429" s="24"/>
      <c r="AF429" s="24"/>
    </row>
    <row r="430" spans="10:32" ht="15.75" customHeight="1"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5"/>
      <c r="V430" s="24"/>
      <c r="W430" s="24"/>
      <c r="X430" s="24"/>
      <c r="Y430" s="24"/>
      <c r="Z430" s="24"/>
      <c r="AA430" s="25"/>
      <c r="AB430" s="24"/>
      <c r="AC430" s="24"/>
      <c r="AD430" s="24"/>
      <c r="AE430" s="24"/>
      <c r="AF430" s="24"/>
    </row>
    <row r="431" spans="10:32" ht="15.75" customHeight="1"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5"/>
      <c r="V431" s="24"/>
      <c r="W431" s="24"/>
      <c r="X431" s="24"/>
      <c r="Y431" s="24"/>
      <c r="Z431" s="24"/>
      <c r="AA431" s="25"/>
      <c r="AB431" s="24"/>
      <c r="AC431" s="24"/>
      <c r="AD431" s="24"/>
      <c r="AE431" s="24"/>
      <c r="AF431" s="24"/>
    </row>
    <row r="432" spans="10:32" ht="15.75" customHeight="1"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5"/>
      <c r="V432" s="24"/>
      <c r="W432" s="24"/>
      <c r="X432" s="24"/>
      <c r="Y432" s="24"/>
      <c r="Z432" s="24"/>
      <c r="AA432" s="25"/>
      <c r="AB432" s="24"/>
      <c r="AC432" s="24"/>
      <c r="AD432" s="24"/>
      <c r="AE432" s="24"/>
      <c r="AF432" s="24"/>
    </row>
    <row r="433" spans="10:32" ht="15.75" customHeight="1"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5"/>
      <c r="V433" s="24"/>
      <c r="W433" s="24"/>
      <c r="X433" s="24"/>
      <c r="Y433" s="24"/>
      <c r="Z433" s="24"/>
      <c r="AA433" s="25"/>
      <c r="AB433" s="24"/>
      <c r="AC433" s="24"/>
      <c r="AD433" s="24"/>
      <c r="AE433" s="24"/>
      <c r="AF433" s="24"/>
    </row>
    <row r="434" spans="10:32" ht="15.75" customHeight="1"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5"/>
      <c r="V434" s="24"/>
      <c r="W434" s="24"/>
      <c r="X434" s="24"/>
      <c r="Y434" s="24"/>
      <c r="Z434" s="24"/>
      <c r="AA434" s="25"/>
      <c r="AB434" s="24"/>
      <c r="AC434" s="24"/>
      <c r="AD434" s="24"/>
      <c r="AE434" s="24"/>
      <c r="AF434" s="24"/>
    </row>
    <row r="435" spans="10:32" ht="15.75" customHeight="1"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5"/>
      <c r="V435" s="24"/>
      <c r="W435" s="24"/>
      <c r="X435" s="24"/>
      <c r="Y435" s="24"/>
      <c r="Z435" s="24"/>
      <c r="AA435" s="25"/>
      <c r="AB435" s="24"/>
      <c r="AC435" s="24"/>
      <c r="AD435" s="24"/>
      <c r="AE435" s="24"/>
      <c r="AF435" s="24"/>
    </row>
    <row r="436" spans="10:32" ht="15.75" customHeight="1"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5"/>
      <c r="V436" s="24"/>
      <c r="W436" s="24"/>
      <c r="X436" s="24"/>
      <c r="Y436" s="24"/>
      <c r="Z436" s="24"/>
      <c r="AA436" s="25"/>
      <c r="AB436" s="24"/>
      <c r="AC436" s="24"/>
      <c r="AD436" s="24"/>
      <c r="AE436" s="24"/>
      <c r="AF436" s="24"/>
    </row>
    <row r="437" spans="10:32" ht="15.75" customHeight="1"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5"/>
      <c r="V437" s="24"/>
      <c r="W437" s="24"/>
      <c r="X437" s="24"/>
      <c r="Y437" s="24"/>
      <c r="Z437" s="24"/>
      <c r="AA437" s="25"/>
      <c r="AB437" s="24"/>
      <c r="AC437" s="24"/>
      <c r="AD437" s="24"/>
      <c r="AE437" s="24"/>
      <c r="AF437" s="24"/>
    </row>
    <row r="438" spans="10:32" ht="15.75" customHeight="1"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5"/>
      <c r="V438" s="24"/>
      <c r="W438" s="24"/>
      <c r="X438" s="24"/>
      <c r="Y438" s="24"/>
      <c r="Z438" s="24"/>
      <c r="AA438" s="25"/>
      <c r="AB438" s="24"/>
      <c r="AC438" s="24"/>
      <c r="AD438" s="24"/>
      <c r="AE438" s="24"/>
      <c r="AF438" s="24"/>
    </row>
    <row r="439" spans="10:32" ht="15.75" customHeight="1"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5"/>
      <c r="V439" s="24"/>
      <c r="W439" s="24"/>
      <c r="X439" s="24"/>
      <c r="Y439" s="24"/>
      <c r="Z439" s="24"/>
      <c r="AA439" s="25"/>
      <c r="AB439" s="24"/>
      <c r="AC439" s="24"/>
      <c r="AD439" s="24"/>
      <c r="AE439" s="24"/>
      <c r="AF439" s="24"/>
    </row>
    <row r="440" spans="10:32" ht="15.75" customHeight="1"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5"/>
      <c r="V440" s="24"/>
      <c r="W440" s="24"/>
      <c r="X440" s="24"/>
      <c r="Y440" s="24"/>
      <c r="Z440" s="24"/>
      <c r="AA440" s="25"/>
      <c r="AB440" s="24"/>
      <c r="AC440" s="24"/>
      <c r="AD440" s="24"/>
      <c r="AE440" s="24"/>
      <c r="AF440" s="24"/>
    </row>
    <row r="441" spans="10:32" ht="15.75" customHeight="1"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5"/>
      <c r="V441" s="24"/>
      <c r="W441" s="24"/>
      <c r="X441" s="24"/>
      <c r="Y441" s="24"/>
      <c r="Z441" s="24"/>
      <c r="AA441" s="25"/>
      <c r="AB441" s="24"/>
      <c r="AC441" s="24"/>
      <c r="AD441" s="24"/>
      <c r="AE441" s="24"/>
      <c r="AF441" s="24"/>
    </row>
    <row r="442" spans="10:32" ht="15.75" customHeight="1"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5"/>
      <c r="V442" s="24"/>
      <c r="W442" s="24"/>
      <c r="X442" s="24"/>
      <c r="Y442" s="24"/>
      <c r="Z442" s="24"/>
      <c r="AA442" s="25"/>
      <c r="AB442" s="24"/>
      <c r="AC442" s="24"/>
      <c r="AD442" s="24"/>
      <c r="AE442" s="24"/>
      <c r="AF442" s="24"/>
    </row>
    <row r="443" spans="10:32" ht="15.75" customHeight="1"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5"/>
      <c r="V443" s="24"/>
      <c r="W443" s="24"/>
      <c r="X443" s="24"/>
      <c r="Y443" s="24"/>
      <c r="Z443" s="24"/>
      <c r="AA443" s="25"/>
      <c r="AB443" s="24"/>
      <c r="AC443" s="24"/>
      <c r="AD443" s="24"/>
      <c r="AE443" s="24"/>
      <c r="AF443" s="24"/>
    </row>
    <row r="444" spans="10:32" ht="15.75" customHeight="1"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5"/>
      <c r="V444" s="24"/>
      <c r="W444" s="24"/>
      <c r="X444" s="24"/>
      <c r="Y444" s="24"/>
      <c r="Z444" s="24"/>
      <c r="AA444" s="25"/>
      <c r="AB444" s="24"/>
      <c r="AC444" s="24"/>
      <c r="AD444" s="24"/>
      <c r="AE444" s="24"/>
      <c r="AF444" s="24"/>
    </row>
    <row r="445" spans="10:32" ht="15.75" customHeight="1"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5"/>
      <c r="V445" s="24"/>
      <c r="W445" s="24"/>
      <c r="X445" s="24"/>
      <c r="Y445" s="24"/>
      <c r="Z445" s="24"/>
      <c r="AA445" s="25"/>
      <c r="AB445" s="24"/>
      <c r="AC445" s="24"/>
      <c r="AD445" s="24"/>
      <c r="AE445" s="24"/>
      <c r="AF445" s="24"/>
    </row>
    <row r="446" spans="10:32" ht="15.75" customHeight="1"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5"/>
      <c r="V446" s="24"/>
      <c r="W446" s="24"/>
      <c r="X446" s="24"/>
      <c r="Y446" s="24"/>
      <c r="Z446" s="24"/>
      <c r="AA446" s="25"/>
      <c r="AB446" s="24"/>
      <c r="AC446" s="24"/>
      <c r="AD446" s="24"/>
      <c r="AE446" s="24"/>
      <c r="AF446" s="24"/>
    </row>
    <row r="447" spans="10:32" ht="15.75" customHeight="1"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5"/>
      <c r="V447" s="24"/>
      <c r="W447" s="24"/>
      <c r="X447" s="24"/>
      <c r="Y447" s="24"/>
      <c r="Z447" s="24"/>
      <c r="AA447" s="25"/>
      <c r="AB447" s="24"/>
      <c r="AC447" s="24"/>
      <c r="AD447" s="24"/>
      <c r="AE447" s="24"/>
      <c r="AF447" s="24"/>
    </row>
    <row r="448" spans="10:32" ht="15.75" customHeight="1"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5"/>
      <c r="V448" s="24"/>
      <c r="W448" s="24"/>
      <c r="X448" s="24"/>
      <c r="Y448" s="24"/>
      <c r="Z448" s="24"/>
      <c r="AA448" s="25"/>
      <c r="AB448" s="24"/>
      <c r="AC448" s="24"/>
      <c r="AD448" s="24"/>
      <c r="AE448" s="24"/>
      <c r="AF448" s="24"/>
    </row>
    <row r="449" spans="10:32" ht="15.75" customHeight="1"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5"/>
      <c r="V449" s="24"/>
      <c r="W449" s="24"/>
      <c r="X449" s="24"/>
      <c r="Y449" s="24"/>
      <c r="Z449" s="24"/>
      <c r="AA449" s="25"/>
      <c r="AB449" s="24"/>
      <c r="AC449" s="24"/>
      <c r="AD449" s="24"/>
      <c r="AE449" s="24"/>
      <c r="AF449" s="24"/>
    </row>
    <row r="450" spans="10:32" ht="15.75" customHeight="1"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5"/>
      <c r="V450" s="24"/>
      <c r="W450" s="24"/>
      <c r="X450" s="24"/>
      <c r="Y450" s="24"/>
      <c r="Z450" s="24"/>
      <c r="AA450" s="25"/>
      <c r="AB450" s="24"/>
      <c r="AC450" s="24"/>
      <c r="AD450" s="24"/>
      <c r="AE450" s="24"/>
      <c r="AF450" s="24"/>
    </row>
    <row r="451" spans="10:32" ht="15.75" customHeight="1"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5"/>
      <c r="V451" s="24"/>
      <c r="W451" s="24"/>
      <c r="X451" s="24"/>
      <c r="Y451" s="24"/>
      <c r="Z451" s="24"/>
      <c r="AA451" s="25"/>
      <c r="AB451" s="24"/>
      <c r="AC451" s="24"/>
      <c r="AD451" s="24"/>
      <c r="AE451" s="24"/>
      <c r="AF451" s="24"/>
    </row>
    <row r="452" spans="10:32" ht="15.75" customHeight="1"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5"/>
      <c r="V452" s="24"/>
      <c r="W452" s="24"/>
      <c r="X452" s="24"/>
      <c r="Y452" s="24"/>
      <c r="Z452" s="24"/>
      <c r="AA452" s="25"/>
      <c r="AB452" s="24"/>
      <c r="AC452" s="24"/>
      <c r="AD452" s="24"/>
      <c r="AE452" s="24"/>
      <c r="AF452" s="24"/>
    </row>
    <row r="453" spans="10:32" ht="15.75" customHeight="1"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5"/>
      <c r="V453" s="24"/>
      <c r="W453" s="24"/>
      <c r="X453" s="24"/>
      <c r="Y453" s="24"/>
      <c r="Z453" s="24"/>
      <c r="AA453" s="25"/>
      <c r="AB453" s="24"/>
      <c r="AC453" s="24"/>
      <c r="AD453" s="24"/>
      <c r="AE453" s="24"/>
      <c r="AF453" s="24"/>
    </row>
    <row r="454" spans="10:32" ht="15.75" customHeight="1"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5"/>
      <c r="V454" s="24"/>
      <c r="W454" s="24"/>
      <c r="X454" s="24"/>
      <c r="Y454" s="24"/>
      <c r="Z454" s="24"/>
      <c r="AA454" s="25"/>
      <c r="AB454" s="24"/>
      <c r="AC454" s="24"/>
      <c r="AD454" s="24"/>
      <c r="AE454" s="24"/>
      <c r="AF454" s="24"/>
    </row>
    <row r="455" spans="10:32" ht="15.75" customHeight="1"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5"/>
      <c r="V455" s="24"/>
      <c r="W455" s="24"/>
      <c r="X455" s="24"/>
      <c r="Y455" s="24"/>
      <c r="Z455" s="24"/>
      <c r="AA455" s="25"/>
      <c r="AB455" s="24"/>
      <c r="AC455" s="24"/>
      <c r="AD455" s="24"/>
      <c r="AE455" s="24"/>
      <c r="AF455" s="24"/>
    </row>
    <row r="456" spans="10:32" ht="15.75" customHeight="1"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5"/>
      <c r="V456" s="24"/>
      <c r="W456" s="24"/>
      <c r="X456" s="24"/>
      <c r="Y456" s="24"/>
      <c r="Z456" s="24"/>
      <c r="AA456" s="25"/>
      <c r="AB456" s="24"/>
      <c r="AC456" s="24"/>
      <c r="AD456" s="24"/>
      <c r="AE456" s="24"/>
      <c r="AF456" s="24"/>
    </row>
    <row r="457" spans="10:32" ht="15.75" customHeight="1"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5"/>
      <c r="V457" s="24"/>
      <c r="W457" s="24"/>
      <c r="X457" s="24"/>
      <c r="Y457" s="24"/>
      <c r="Z457" s="24"/>
      <c r="AA457" s="25"/>
      <c r="AB457" s="24"/>
      <c r="AC457" s="24"/>
      <c r="AD457" s="24"/>
      <c r="AE457" s="24"/>
      <c r="AF457" s="24"/>
    </row>
    <row r="458" spans="10:32" ht="15.75" customHeight="1"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5"/>
      <c r="V458" s="24"/>
      <c r="W458" s="24"/>
      <c r="X458" s="24"/>
      <c r="Y458" s="24"/>
      <c r="Z458" s="24"/>
      <c r="AA458" s="25"/>
      <c r="AB458" s="24"/>
      <c r="AC458" s="24"/>
      <c r="AD458" s="24"/>
      <c r="AE458" s="24"/>
      <c r="AF458" s="24"/>
    </row>
    <row r="459" spans="10:32" ht="15.75" customHeight="1"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5"/>
      <c r="V459" s="24"/>
      <c r="W459" s="24"/>
      <c r="X459" s="24"/>
      <c r="Y459" s="24"/>
      <c r="Z459" s="24"/>
      <c r="AA459" s="25"/>
      <c r="AB459" s="24"/>
      <c r="AC459" s="24"/>
      <c r="AD459" s="24"/>
      <c r="AE459" s="24"/>
      <c r="AF459" s="24"/>
    </row>
    <row r="460" spans="10:32" ht="15.75" customHeight="1"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5"/>
      <c r="V460" s="24"/>
      <c r="W460" s="24"/>
      <c r="X460" s="24"/>
      <c r="Y460" s="24"/>
      <c r="Z460" s="24"/>
      <c r="AA460" s="25"/>
      <c r="AB460" s="24"/>
      <c r="AC460" s="24"/>
      <c r="AD460" s="24"/>
      <c r="AE460" s="24"/>
      <c r="AF460" s="24"/>
    </row>
    <row r="461" spans="10:32" ht="15.75" customHeight="1"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5"/>
      <c r="V461" s="24"/>
      <c r="W461" s="24"/>
      <c r="X461" s="24"/>
      <c r="Y461" s="24"/>
      <c r="Z461" s="24"/>
      <c r="AA461" s="25"/>
      <c r="AB461" s="24"/>
      <c r="AC461" s="24"/>
      <c r="AD461" s="24"/>
      <c r="AE461" s="24"/>
      <c r="AF461" s="24"/>
    </row>
    <row r="462" spans="10:32" ht="15.75" customHeight="1"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5"/>
      <c r="V462" s="24"/>
      <c r="W462" s="24"/>
      <c r="X462" s="24"/>
      <c r="Y462" s="24"/>
      <c r="Z462" s="24"/>
      <c r="AA462" s="25"/>
      <c r="AB462" s="24"/>
      <c r="AC462" s="24"/>
      <c r="AD462" s="24"/>
      <c r="AE462" s="24"/>
      <c r="AF462" s="24"/>
    </row>
    <row r="463" spans="10:32" ht="15.75" customHeight="1"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5"/>
      <c r="V463" s="24"/>
      <c r="W463" s="24"/>
      <c r="X463" s="24"/>
      <c r="Y463" s="24"/>
      <c r="Z463" s="24"/>
      <c r="AA463" s="25"/>
      <c r="AB463" s="24"/>
      <c r="AC463" s="24"/>
      <c r="AD463" s="24"/>
      <c r="AE463" s="24"/>
      <c r="AF463" s="24"/>
    </row>
    <row r="464" spans="10:32" ht="15.75" customHeight="1"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5"/>
      <c r="V464" s="24"/>
      <c r="W464" s="24"/>
      <c r="X464" s="24"/>
      <c r="Y464" s="24"/>
      <c r="Z464" s="24"/>
      <c r="AA464" s="25"/>
      <c r="AB464" s="24"/>
      <c r="AC464" s="24"/>
      <c r="AD464" s="24"/>
      <c r="AE464" s="24"/>
      <c r="AF464" s="24"/>
    </row>
    <row r="465" spans="10:32" ht="15.75" customHeight="1"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5"/>
      <c r="V465" s="24"/>
      <c r="W465" s="24"/>
      <c r="X465" s="24"/>
      <c r="Y465" s="24"/>
      <c r="Z465" s="24"/>
      <c r="AA465" s="25"/>
      <c r="AB465" s="24"/>
      <c r="AC465" s="24"/>
      <c r="AD465" s="24"/>
      <c r="AE465" s="24"/>
      <c r="AF465" s="24"/>
    </row>
    <row r="466" spans="10:32" ht="15.75" customHeight="1"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5"/>
      <c r="V466" s="24"/>
      <c r="W466" s="24"/>
      <c r="X466" s="24"/>
      <c r="Y466" s="24"/>
      <c r="Z466" s="24"/>
      <c r="AA466" s="25"/>
      <c r="AB466" s="24"/>
      <c r="AC466" s="24"/>
      <c r="AD466" s="24"/>
      <c r="AE466" s="24"/>
      <c r="AF466" s="24"/>
    </row>
    <row r="467" spans="10:32" ht="15.75" customHeight="1"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5"/>
      <c r="V467" s="24"/>
      <c r="W467" s="24"/>
      <c r="X467" s="24"/>
      <c r="Y467" s="24"/>
      <c r="Z467" s="24"/>
      <c r="AA467" s="25"/>
      <c r="AB467" s="24"/>
      <c r="AC467" s="24"/>
      <c r="AD467" s="24"/>
      <c r="AE467" s="24"/>
      <c r="AF467" s="24"/>
    </row>
    <row r="468" spans="10:32" ht="15.75" customHeight="1"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5"/>
      <c r="V468" s="24"/>
      <c r="W468" s="24"/>
      <c r="X468" s="24"/>
      <c r="Y468" s="24"/>
      <c r="Z468" s="24"/>
      <c r="AA468" s="25"/>
      <c r="AB468" s="24"/>
      <c r="AC468" s="24"/>
      <c r="AD468" s="24"/>
      <c r="AE468" s="24"/>
      <c r="AF468" s="24"/>
    </row>
    <row r="469" spans="10:32" ht="15.75" customHeight="1"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5"/>
      <c r="V469" s="24"/>
      <c r="W469" s="24"/>
      <c r="X469" s="24"/>
      <c r="Y469" s="24"/>
      <c r="Z469" s="24"/>
      <c r="AA469" s="25"/>
      <c r="AB469" s="24"/>
      <c r="AC469" s="24"/>
      <c r="AD469" s="24"/>
      <c r="AE469" s="24"/>
      <c r="AF469" s="24"/>
    </row>
    <row r="470" spans="10:32" ht="15.75" customHeight="1"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5"/>
      <c r="V470" s="24"/>
      <c r="W470" s="24"/>
      <c r="X470" s="24"/>
      <c r="Y470" s="24"/>
      <c r="Z470" s="24"/>
      <c r="AA470" s="25"/>
      <c r="AB470" s="24"/>
      <c r="AC470" s="24"/>
      <c r="AD470" s="24"/>
      <c r="AE470" s="24"/>
      <c r="AF470" s="24"/>
    </row>
    <row r="471" spans="10:32" ht="15.75" customHeight="1"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5"/>
      <c r="V471" s="24"/>
      <c r="W471" s="24"/>
      <c r="X471" s="24"/>
      <c r="Y471" s="24"/>
      <c r="Z471" s="24"/>
      <c r="AA471" s="25"/>
      <c r="AB471" s="24"/>
      <c r="AC471" s="24"/>
      <c r="AD471" s="24"/>
      <c r="AE471" s="24"/>
      <c r="AF471" s="24"/>
    </row>
    <row r="472" spans="10:32" ht="15.75" customHeight="1"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5"/>
      <c r="V472" s="24"/>
      <c r="W472" s="24"/>
      <c r="X472" s="24"/>
      <c r="Y472" s="24"/>
      <c r="Z472" s="24"/>
      <c r="AA472" s="25"/>
      <c r="AB472" s="24"/>
      <c r="AC472" s="24"/>
      <c r="AD472" s="24"/>
      <c r="AE472" s="24"/>
      <c r="AF472" s="24"/>
    </row>
    <row r="473" spans="10:32" ht="15.75" customHeight="1"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5"/>
      <c r="V473" s="24"/>
      <c r="W473" s="24"/>
      <c r="X473" s="24"/>
      <c r="Y473" s="24"/>
      <c r="Z473" s="24"/>
      <c r="AA473" s="25"/>
      <c r="AB473" s="24"/>
      <c r="AC473" s="24"/>
      <c r="AD473" s="24"/>
      <c r="AE473" s="24"/>
      <c r="AF473" s="24"/>
    </row>
    <row r="474" spans="10:32" ht="15.75" customHeight="1"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5"/>
      <c r="V474" s="24"/>
      <c r="W474" s="24"/>
      <c r="X474" s="24"/>
      <c r="Y474" s="24"/>
      <c r="Z474" s="24"/>
      <c r="AA474" s="25"/>
      <c r="AB474" s="24"/>
      <c r="AC474" s="24"/>
      <c r="AD474" s="24"/>
      <c r="AE474" s="24"/>
      <c r="AF474" s="24"/>
    </row>
    <row r="475" spans="10:32" ht="15.75" customHeight="1"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5"/>
      <c r="V475" s="24"/>
      <c r="W475" s="24"/>
      <c r="X475" s="24"/>
      <c r="Y475" s="24"/>
      <c r="Z475" s="24"/>
      <c r="AA475" s="25"/>
      <c r="AB475" s="24"/>
      <c r="AC475" s="24"/>
      <c r="AD475" s="24"/>
      <c r="AE475" s="24"/>
      <c r="AF475" s="24"/>
    </row>
    <row r="476" spans="10:32" ht="15.75" customHeight="1"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5"/>
      <c r="V476" s="24"/>
      <c r="W476" s="24"/>
      <c r="X476" s="24"/>
      <c r="Y476" s="24"/>
      <c r="Z476" s="24"/>
      <c r="AA476" s="25"/>
      <c r="AB476" s="24"/>
      <c r="AC476" s="24"/>
      <c r="AD476" s="24"/>
      <c r="AE476" s="24"/>
      <c r="AF476" s="24"/>
    </row>
    <row r="477" spans="10:32" ht="15.75" customHeight="1"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5"/>
      <c r="V477" s="24"/>
      <c r="W477" s="24"/>
      <c r="X477" s="24"/>
      <c r="Y477" s="24"/>
      <c r="Z477" s="24"/>
      <c r="AA477" s="25"/>
      <c r="AB477" s="24"/>
      <c r="AC477" s="24"/>
      <c r="AD477" s="24"/>
      <c r="AE477" s="24"/>
      <c r="AF477" s="24"/>
    </row>
    <row r="478" spans="10:32" ht="15.75" customHeight="1"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5"/>
      <c r="V478" s="24"/>
      <c r="W478" s="24"/>
      <c r="X478" s="24"/>
      <c r="Y478" s="24"/>
      <c r="Z478" s="24"/>
      <c r="AA478" s="25"/>
      <c r="AB478" s="24"/>
      <c r="AC478" s="24"/>
      <c r="AD478" s="24"/>
      <c r="AE478" s="24"/>
      <c r="AF478" s="24"/>
    </row>
    <row r="479" spans="10:32" ht="15.75" customHeight="1"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5"/>
      <c r="V479" s="24"/>
      <c r="W479" s="24"/>
      <c r="X479" s="24"/>
      <c r="Y479" s="24"/>
      <c r="Z479" s="24"/>
      <c r="AA479" s="25"/>
      <c r="AB479" s="24"/>
      <c r="AC479" s="24"/>
      <c r="AD479" s="24"/>
      <c r="AE479" s="24"/>
      <c r="AF479" s="24"/>
    </row>
    <row r="480" spans="10:32" ht="15.75" customHeight="1"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5"/>
      <c r="V480" s="24"/>
      <c r="W480" s="24"/>
      <c r="X480" s="24"/>
      <c r="Y480" s="24"/>
      <c r="Z480" s="24"/>
      <c r="AA480" s="25"/>
      <c r="AB480" s="24"/>
      <c r="AC480" s="24"/>
      <c r="AD480" s="24"/>
      <c r="AE480" s="24"/>
      <c r="AF480" s="24"/>
    </row>
    <row r="481" spans="10:32" ht="15.75" customHeight="1"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5"/>
      <c r="V481" s="24"/>
      <c r="W481" s="24"/>
      <c r="X481" s="24"/>
      <c r="Y481" s="24"/>
      <c r="Z481" s="24"/>
      <c r="AA481" s="25"/>
      <c r="AB481" s="24"/>
      <c r="AC481" s="24"/>
      <c r="AD481" s="24"/>
      <c r="AE481" s="24"/>
      <c r="AF481" s="24"/>
    </row>
    <row r="482" spans="10:32" ht="15.75" customHeight="1"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5"/>
      <c r="V482" s="24"/>
      <c r="W482" s="24"/>
      <c r="X482" s="24"/>
      <c r="Y482" s="24"/>
      <c r="Z482" s="24"/>
      <c r="AA482" s="25"/>
      <c r="AB482" s="24"/>
      <c r="AC482" s="24"/>
      <c r="AD482" s="24"/>
      <c r="AE482" s="24"/>
      <c r="AF482" s="24"/>
    </row>
    <row r="483" spans="10:32" ht="15.75" customHeight="1"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5"/>
      <c r="V483" s="24"/>
      <c r="W483" s="24"/>
      <c r="X483" s="24"/>
      <c r="Y483" s="24"/>
      <c r="Z483" s="24"/>
      <c r="AA483" s="25"/>
      <c r="AB483" s="24"/>
      <c r="AC483" s="24"/>
      <c r="AD483" s="24"/>
      <c r="AE483" s="24"/>
      <c r="AF483" s="24"/>
    </row>
    <row r="484" spans="10:32" ht="15.75" customHeight="1"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5"/>
      <c r="V484" s="24"/>
      <c r="W484" s="24"/>
      <c r="X484" s="24"/>
      <c r="Y484" s="24"/>
      <c r="Z484" s="24"/>
      <c r="AA484" s="25"/>
      <c r="AB484" s="24"/>
      <c r="AC484" s="24"/>
      <c r="AD484" s="24"/>
      <c r="AE484" s="24"/>
      <c r="AF484" s="24"/>
    </row>
    <row r="485" spans="10:32" ht="15.75" customHeight="1"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5"/>
      <c r="V485" s="24"/>
      <c r="W485" s="24"/>
      <c r="X485" s="24"/>
      <c r="Y485" s="24"/>
      <c r="Z485" s="24"/>
      <c r="AA485" s="25"/>
      <c r="AB485" s="24"/>
      <c r="AC485" s="24"/>
      <c r="AD485" s="24"/>
      <c r="AE485" s="24"/>
      <c r="AF485" s="24"/>
    </row>
    <row r="486" spans="10:32" ht="15.75" customHeight="1"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5"/>
      <c r="V486" s="24"/>
      <c r="W486" s="24"/>
      <c r="X486" s="24"/>
      <c r="Y486" s="24"/>
      <c r="Z486" s="24"/>
      <c r="AA486" s="25"/>
      <c r="AB486" s="24"/>
      <c r="AC486" s="24"/>
      <c r="AD486" s="24"/>
      <c r="AE486" s="24"/>
      <c r="AF486" s="24"/>
    </row>
    <row r="487" spans="10:32" ht="15.75" customHeight="1"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5"/>
      <c r="V487" s="24"/>
      <c r="W487" s="24"/>
      <c r="X487" s="24"/>
      <c r="Y487" s="24"/>
      <c r="Z487" s="24"/>
      <c r="AA487" s="25"/>
      <c r="AB487" s="24"/>
      <c r="AC487" s="24"/>
      <c r="AD487" s="24"/>
      <c r="AE487" s="24"/>
      <c r="AF487" s="24"/>
    </row>
    <row r="488" spans="10:32" ht="15.75" customHeight="1"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5"/>
      <c r="V488" s="24"/>
      <c r="W488" s="24"/>
      <c r="X488" s="24"/>
      <c r="Y488" s="24"/>
      <c r="Z488" s="24"/>
      <c r="AA488" s="25"/>
      <c r="AB488" s="24"/>
      <c r="AC488" s="24"/>
      <c r="AD488" s="24"/>
      <c r="AE488" s="24"/>
      <c r="AF488" s="24"/>
    </row>
    <row r="489" spans="10:32" ht="15.75" customHeight="1"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5"/>
      <c r="V489" s="24"/>
      <c r="W489" s="24"/>
      <c r="X489" s="24"/>
      <c r="Y489" s="24"/>
      <c r="Z489" s="24"/>
      <c r="AA489" s="25"/>
      <c r="AB489" s="24"/>
      <c r="AC489" s="24"/>
      <c r="AD489" s="24"/>
      <c r="AE489" s="24"/>
      <c r="AF489" s="24"/>
    </row>
    <row r="490" spans="10:32" ht="15.75" customHeight="1"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5"/>
      <c r="V490" s="24"/>
      <c r="W490" s="24"/>
      <c r="X490" s="24"/>
      <c r="Y490" s="24"/>
      <c r="Z490" s="24"/>
      <c r="AA490" s="25"/>
      <c r="AB490" s="24"/>
      <c r="AC490" s="24"/>
      <c r="AD490" s="24"/>
      <c r="AE490" s="24"/>
      <c r="AF490" s="24"/>
    </row>
    <row r="491" spans="10:32" ht="15.75" customHeight="1"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5"/>
      <c r="V491" s="24"/>
      <c r="W491" s="24"/>
      <c r="X491" s="24"/>
      <c r="Y491" s="24"/>
      <c r="Z491" s="24"/>
      <c r="AA491" s="25"/>
      <c r="AB491" s="24"/>
      <c r="AC491" s="24"/>
      <c r="AD491" s="24"/>
      <c r="AE491" s="24"/>
      <c r="AF491" s="24"/>
    </row>
    <row r="492" spans="10:32" ht="15.75" customHeight="1"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5"/>
      <c r="V492" s="24"/>
      <c r="W492" s="24"/>
      <c r="X492" s="24"/>
      <c r="Y492" s="24"/>
      <c r="Z492" s="24"/>
      <c r="AA492" s="25"/>
      <c r="AB492" s="24"/>
      <c r="AC492" s="24"/>
      <c r="AD492" s="24"/>
      <c r="AE492" s="24"/>
      <c r="AF492" s="24"/>
    </row>
    <row r="493" spans="10:32" ht="15.75" customHeight="1"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5"/>
      <c r="V493" s="24"/>
      <c r="W493" s="24"/>
      <c r="X493" s="24"/>
      <c r="Y493" s="24"/>
      <c r="Z493" s="24"/>
      <c r="AA493" s="25"/>
      <c r="AB493" s="24"/>
      <c r="AC493" s="24"/>
      <c r="AD493" s="24"/>
      <c r="AE493" s="24"/>
      <c r="AF493" s="24"/>
    </row>
    <row r="494" spans="10:32" ht="15.75" customHeight="1"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5"/>
      <c r="V494" s="24"/>
      <c r="W494" s="24"/>
      <c r="X494" s="24"/>
      <c r="Y494" s="24"/>
      <c r="Z494" s="24"/>
      <c r="AA494" s="25"/>
      <c r="AB494" s="24"/>
      <c r="AC494" s="24"/>
      <c r="AD494" s="24"/>
      <c r="AE494" s="24"/>
      <c r="AF494" s="24"/>
    </row>
    <row r="495" spans="10:32" ht="15.75" customHeight="1"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5"/>
      <c r="V495" s="24"/>
      <c r="W495" s="24"/>
      <c r="X495" s="24"/>
      <c r="Y495" s="24"/>
      <c r="Z495" s="24"/>
      <c r="AA495" s="25"/>
      <c r="AB495" s="24"/>
      <c r="AC495" s="24"/>
      <c r="AD495" s="24"/>
      <c r="AE495" s="24"/>
      <c r="AF495" s="24"/>
    </row>
    <row r="496" spans="10:32" ht="15.75" customHeight="1"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5"/>
      <c r="V496" s="24"/>
      <c r="W496" s="24"/>
      <c r="X496" s="24"/>
      <c r="Y496" s="24"/>
      <c r="Z496" s="24"/>
      <c r="AA496" s="25"/>
      <c r="AB496" s="24"/>
      <c r="AC496" s="24"/>
      <c r="AD496" s="24"/>
      <c r="AE496" s="24"/>
      <c r="AF496" s="24"/>
    </row>
    <row r="497" spans="10:32" ht="15.75" customHeight="1"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5"/>
      <c r="V497" s="24"/>
      <c r="W497" s="24"/>
      <c r="X497" s="24"/>
      <c r="Y497" s="24"/>
      <c r="Z497" s="24"/>
      <c r="AA497" s="25"/>
      <c r="AB497" s="24"/>
      <c r="AC497" s="24"/>
      <c r="AD497" s="24"/>
      <c r="AE497" s="24"/>
      <c r="AF497" s="24"/>
    </row>
    <row r="498" spans="10:32" ht="15.75" customHeight="1"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5"/>
      <c r="V498" s="24"/>
      <c r="W498" s="24"/>
      <c r="X498" s="24"/>
      <c r="Y498" s="24"/>
      <c r="Z498" s="24"/>
      <c r="AA498" s="25"/>
      <c r="AB498" s="24"/>
      <c r="AC498" s="24"/>
      <c r="AD498" s="24"/>
      <c r="AE498" s="24"/>
      <c r="AF498" s="24"/>
    </row>
    <row r="499" spans="10:32" ht="15.75" customHeight="1"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5"/>
      <c r="V499" s="24"/>
      <c r="W499" s="24"/>
      <c r="X499" s="24"/>
      <c r="Y499" s="24"/>
      <c r="Z499" s="24"/>
      <c r="AA499" s="25"/>
      <c r="AB499" s="24"/>
      <c r="AC499" s="24"/>
      <c r="AD499" s="24"/>
      <c r="AE499" s="24"/>
      <c r="AF499" s="24"/>
    </row>
    <row r="500" spans="10:32" ht="15.75" customHeight="1"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5"/>
      <c r="V500" s="24"/>
      <c r="W500" s="24"/>
      <c r="X500" s="24"/>
      <c r="Y500" s="24"/>
      <c r="Z500" s="24"/>
      <c r="AA500" s="25"/>
      <c r="AB500" s="24"/>
      <c r="AC500" s="24"/>
      <c r="AD500" s="24"/>
      <c r="AE500" s="24"/>
      <c r="AF500" s="24"/>
    </row>
    <row r="501" spans="10:32" ht="15.75" customHeight="1"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5"/>
      <c r="V501" s="24"/>
      <c r="W501" s="24"/>
      <c r="X501" s="24"/>
      <c r="Y501" s="24"/>
      <c r="Z501" s="24"/>
      <c r="AA501" s="25"/>
      <c r="AB501" s="24"/>
      <c r="AC501" s="24"/>
      <c r="AD501" s="24"/>
      <c r="AE501" s="24"/>
      <c r="AF501" s="24"/>
    </row>
    <row r="502" spans="10:32" ht="15.75" customHeight="1"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5"/>
      <c r="V502" s="24"/>
      <c r="W502" s="24"/>
      <c r="X502" s="24"/>
      <c r="Y502" s="24"/>
      <c r="Z502" s="24"/>
      <c r="AA502" s="25"/>
      <c r="AB502" s="24"/>
      <c r="AC502" s="24"/>
      <c r="AD502" s="24"/>
      <c r="AE502" s="24"/>
      <c r="AF502" s="24"/>
    </row>
    <row r="503" spans="10:32" ht="15.75" customHeight="1"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5"/>
      <c r="V503" s="24"/>
      <c r="W503" s="24"/>
      <c r="X503" s="24"/>
      <c r="Y503" s="24"/>
      <c r="Z503" s="24"/>
      <c r="AA503" s="25"/>
      <c r="AB503" s="24"/>
      <c r="AC503" s="24"/>
      <c r="AD503" s="24"/>
      <c r="AE503" s="24"/>
      <c r="AF503" s="24"/>
    </row>
    <row r="504" spans="10:32" ht="15.75" customHeight="1"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5"/>
      <c r="V504" s="24"/>
      <c r="W504" s="24"/>
      <c r="X504" s="24"/>
      <c r="Y504" s="24"/>
      <c r="Z504" s="24"/>
      <c r="AA504" s="25"/>
      <c r="AB504" s="24"/>
      <c r="AC504" s="24"/>
      <c r="AD504" s="24"/>
      <c r="AE504" s="24"/>
      <c r="AF504" s="24"/>
    </row>
    <row r="505" spans="10:32" ht="15.75" customHeight="1"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5"/>
      <c r="V505" s="24"/>
      <c r="W505" s="24"/>
      <c r="X505" s="24"/>
      <c r="Y505" s="24"/>
      <c r="Z505" s="24"/>
      <c r="AA505" s="25"/>
      <c r="AB505" s="24"/>
      <c r="AC505" s="24"/>
      <c r="AD505" s="24"/>
      <c r="AE505" s="24"/>
      <c r="AF505" s="24"/>
    </row>
    <row r="506" spans="10:32" ht="15.75" customHeight="1"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5"/>
      <c r="V506" s="24"/>
      <c r="W506" s="24"/>
      <c r="X506" s="24"/>
      <c r="Y506" s="24"/>
      <c r="Z506" s="24"/>
      <c r="AA506" s="25"/>
      <c r="AB506" s="24"/>
      <c r="AC506" s="24"/>
      <c r="AD506" s="24"/>
      <c r="AE506" s="24"/>
      <c r="AF506" s="24"/>
    </row>
    <row r="507" spans="10:32" ht="15.75" customHeight="1"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5"/>
      <c r="V507" s="24"/>
      <c r="W507" s="24"/>
      <c r="X507" s="24"/>
      <c r="Y507" s="24"/>
      <c r="Z507" s="24"/>
      <c r="AA507" s="25"/>
      <c r="AB507" s="24"/>
      <c r="AC507" s="24"/>
      <c r="AD507" s="24"/>
      <c r="AE507" s="24"/>
      <c r="AF507" s="24"/>
    </row>
    <row r="508" spans="10:32" ht="15.75" customHeight="1"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5"/>
      <c r="V508" s="24"/>
      <c r="W508" s="24"/>
      <c r="X508" s="24"/>
      <c r="Y508" s="24"/>
      <c r="Z508" s="24"/>
      <c r="AA508" s="25"/>
      <c r="AB508" s="24"/>
      <c r="AC508" s="24"/>
      <c r="AD508" s="24"/>
      <c r="AE508" s="24"/>
      <c r="AF508" s="24"/>
    </row>
    <row r="509" spans="10:32" ht="15.75" customHeight="1"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5"/>
      <c r="V509" s="24"/>
      <c r="W509" s="24"/>
      <c r="X509" s="24"/>
      <c r="Y509" s="24"/>
      <c r="Z509" s="24"/>
      <c r="AA509" s="25"/>
      <c r="AB509" s="24"/>
      <c r="AC509" s="24"/>
      <c r="AD509" s="24"/>
      <c r="AE509" s="24"/>
      <c r="AF509" s="24"/>
    </row>
    <row r="510" spans="10:32" ht="15.75" customHeight="1"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5"/>
      <c r="V510" s="24"/>
      <c r="W510" s="24"/>
      <c r="X510" s="24"/>
      <c r="Y510" s="24"/>
      <c r="Z510" s="24"/>
      <c r="AA510" s="25"/>
      <c r="AB510" s="24"/>
      <c r="AC510" s="24"/>
      <c r="AD510" s="24"/>
      <c r="AE510" s="24"/>
      <c r="AF510" s="24"/>
    </row>
    <row r="511" spans="10:32" ht="15.75" customHeight="1"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5"/>
      <c r="V511" s="24"/>
      <c r="W511" s="24"/>
      <c r="X511" s="24"/>
      <c r="Y511" s="24"/>
      <c r="Z511" s="24"/>
      <c r="AA511" s="25"/>
      <c r="AB511" s="24"/>
      <c r="AC511" s="24"/>
      <c r="AD511" s="24"/>
      <c r="AE511" s="24"/>
      <c r="AF511" s="24"/>
    </row>
    <row r="512" spans="10:32" ht="15.75" customHeight="1"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5"/>
      <c r="V512" s="24"/>
      <c r="W512" s="24"/>
      <c r="X512" s="24"/>
      <c r="Y512" s="24"/>
      <c r="Z512" s="24"/>
      <c r="AA512" s="25"/>
      <c r="AB512" s="24"/>
      <c r="AC512" s="24"/>
      <c r="AD512" s="24"/>
      <c r="AE512" s="24"/>
      <c r="AF512" s="24"/>
    </row>
    <row r="513" spans="10:32" ht="15.75" customHeight="1"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5"/>
      <c r="V513" s="24"/>
      <c r="W513" s="24"/>
      <c r="X513" s="24"/>
      <c r="Y513" s="24"/>
      <c r="Z513" s="24"/>
      <c r="AA513" s="25"/>
      <c r="AB513" s="24"/>
      <c r="AC513" s="24"/>
      <c r="AD513" s="24"/>
      <c r="AE513" s="24"/>
      <c r="AF513" s="24"/>
    </row>
    <row r="514" spans="10:32" ht="15.75" customHeight="1"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5"/>
      <c r="V514" s="24"/>
      <c r="W514" s="24"/>
      <c r="X514" s="24"/>
      <c r="Y514" s="24"/>
      <c r="Z514" s="24"/>
      <c r="AA514" s="25"/>
      <c r="AB514" s="24"/>
      <c r="AC514" s="24"/>
      <c r="AD514" s="24"/>
      <c r="AE514" s="24"/>
      <c r="AF514" s="24"/>
    </row>
    <row r="515" spans="10:32" ht="15.75" customHeight="1"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5"/>
      <c r="V515" s="24"/>
      <c r="W515" s="24"/>
      <c r="X515" s="24"/>
      <c r="Y515" s="24"/>
      <c r="Z515" s="24"/>
      <c r="AA515" s="25"/>
      <c r="AB515" s="24"/>
      <c r="AC515" s="24"/>
      <c r="AD515" s="24"/>
      <c r="AE515" s="24"/>
      <c r="AF515" s="24"/>
    </row>
    <row r="516" spans="10:32" ht="15.75" customHeight="1"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5"/>
      <c r="V516" s="24"/>
      <c r="W516" s="24"/>
      <c r="X516" s="24"/>
      <c r="Y516" s="24"/>
      <c r="Z516" s="24"/>
      <c r="AA516" s="25"/>
      <c r="AB516" s="24"/>
      <c r="AC516" s="24"/>
      <c r="AD516" s="24"/>
      <c r="AE516" s="24"/>
      <c r="AF516" s="24"/>
    </row>
    <row r="517" spans="10:32" ht="15.75" customHeight="1"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5"/>
      <c r="V517" s="24"/>
      <c r="W517" s="24"/>
      <c r="X517" s="24"/>
      <c r="Y517" s="24"/>
      <c r="Z517" s="24"/>
      <c r="AA517" s="25"/>
      <c r="AB517" s="24"/>
      <c r="AC517" s="24"/>
      <c r="AD517" s="24"/>
      <c r="AE517" s="24"/>
      <c r="AF517" s="24"/>
    </row>
    <row r="518" spans="10:32" ht="15.75" customHeight="1"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5"/>
      <c r="V518" s="24"/>
      <c r="W518" s="24"/>
      <c r="X518" s="24"/>
      <c r="Y518" s="24"/>
      <c r="Z518" s="24"/>
      <c r="AA518" s="25"/>
      <c r="AB518" s="24"/>
      <c r="AC518" s="24"/>
      <c r="AD518" s="24"/>
      <c r="AE518" s="24"/>
      <c r="AF518" s="24"/>
    </row>
    <row r="519" spans="10:32" ht="15.75" customHeight="1"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5"/>
      <c r="V519" s="24"/>
      <c r="W519" s="24"/>
      <c r="X519" s="24"/>
      <c r="Y519" s="24"/>
      <c r="Z519" s="24"/>
      <c r="AA519" s="25"/>
      <c r="AB519" s="24"/>
      <c r="AC519" s="24"/>
      <c r="AD519" s="24"/>
      <c r="AE519" s="24"/>
      <c r="AF519" s="24"/>
    </row>
    <row r="520" spans="10:32" ht="15.75" customHeight="1"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5"/>
      <c r="V520" s="24"/>
      <c r="W520" s="24"/>
      <c r="X520" s="24"/>
      <c r="Y520" s="24"/>
      <c r="Z520" s="24"/>
      <c r="AA520" s="25"/>
      <c r="AB520" s="24"/>
      <c r="AC520" s="24"/>
      <c r="AD520" s="24"/>
      <c r="AE520" s="24"/>
      <c r="AF520" s="24"/>
    </row>
    <row r="521" spans="10:32" ht="15.75" customHeight="1"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5"/>
      <c r="V521" s="24"/>
      <c r="W521" s="24"/>
      <c r="X521" s="24"/>
      <c r="Y521" s="24"/>
      <c r="Z521" s="24"/>
      <c r="AA521" s="25"/>
      <c r="AB521" s="24"/>
      <c r="AC521" s="24"/>
      <c r="AD521" s="24"/>
      <c r="AE521" s="24"/>
      <c r="AF521" s="24"/>
    </row>
    <row r="522" spans="10:32" ht="15.75" customHeight="1"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5"/>
      <c r="V522" s="24"/>
      <c r="W522" s="24"/>
      <c r="X522" s="24"/>
      <c r="Y522" s="24"/>
      <c r="Z522" s="24"/>
      <c r="AA522" s="25"/>
      <c r="AB522" s="24"/>
      <c r="AC522" s="24"/>
      <c r="AD522" s="24"/>
      <c r="AE522" s="24"/>
      <c r="AF522" s="24"/>
    </row>
    <row r="523" spans="10:32" ht="15.75" customHeight="1"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5"/>
      <c r="V523" s="24"/>
      <c r="W523" s="24"/>
      <c r="X523" s="24"/>
      <c r="Y523" s="24"/>
      <c r="Z523" s="24"/>
      <c r="AA523" s="25"/>
      <c r="AB523" s="24"/>
      <c r="AC523" s="24"/>
      <c r="AD523" s="24"/>
      <c r="AE523" s="24"/>
      <c r="AF523" s="24"/>
    </row>
    <row r="524" spans="10:32" ht="15.75" customHeight="1"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5"/>
      <c r="V524" s="24"/>
      <c r="W524" s="24"/>
      <c r="X524" s="24"/>
      <c r="Y524" s="24"/>
      <c r="Z524" s="24"/>
      <c r="AA524" s="25"/>
      <c r="AB524" s="24"/>
      <c r="AC524" s="24"/>
      <c r="AD524" s="24"/>
      <c r="AE524" s="24"/>
      <c r="AF524" s="24"/>
    </row>
    <row r="525" spans="10:32" ht="15.75" customHeight="1"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5"/>
      <c r="V525" s="24"/>
      <c r="W525" s="24"/>
      <c r="X525" s="24"/>
      <c r="Y525" s="24"/>
      <c r="Z525" s="24"/>
      <c r="AA525" s="25"/>
      <c r="AB525" s="24"/>
      <c r="AC525" s="24"/>
      <c r="AD525" s="24"/>
      <c r="AE525" s="24"/>
      <c r="AF525" s="24"/>
    </row>
    <row r="526" spans="10:32" ht="15.75" customHeight="1"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5"/>
      <c r="V526" s="24"/>
      <c r="W526" s="24"/>
      <c r="X526" s="24"/>
      <c r="Y526" s="24"/>
      <c r="Z526" s="24"/>
      <c r="AA526" s="25"/>
      <c r="AB526" s="24"/>
      <c r="AC526" s="24"/>
      <c r="AD526" s="24"/>
      <c r="AE526" s="24"/>
      <c r="AF526" s="24"/>
    </row>
    <row r="527" spans="10:32" ht="15.75" customHeight="1"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5"/>
      <c r="V527" s="24"/>
      <c r="W527" s="24"/>
      <c r="X527" s="24"/>
      <c r="Y527" s="24"/>
      <c r="Z527" s="24"/>
      <c r="AA527" s="25"/>
      <c r="AB527" s="24"/>
      <c r="AC527" s="24"/>
      <c r="AD527" s="24"/>
      <c r="AE527" s="24"/>
      <c r="AF527" s="24"/>
    </row>
    <row r="528" spans="10:32" ht="15.75" customHeight="1"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5"/>
      <c r="V528" s="24"/>
      <c r="W528" s="24"/>
      <c r="X528" s="24"/>
      <c r="Y528" s="24"/>
      <c r="Z528" s="24"/>
      <c r="AA528" s="25"/>
      <c r="AB528" s="24"/>
      <c r="AC528" s="24"/>
      <c r="AD528" s="24"/>
      <c r="AE528" s="24"/>
      <c r="AF528" s="24"/>
    </row>
    <row r="529" spans="10:32" ht="15.75" customHeight="1"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5"/>
      <c r="V529" s="24"/>
      <c r="W529" s="24"/>
      <c r="X529" s="24"/>
      <c r="Y529" s="24"/>
      <c r="Z529" s="24"/>
      <c r="AA529" s="25"/>
      <c r="AB529" s="24"/>
      <c r="AC529" s="24"/>
      <c r="AD529" s="24"/>
      <c r="AE529" s="24"/>
      <c r="AF529" s="24"/>
    </row>
    <row r="530" spans="10:32" ht="15.75" customHeight="1"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5"/>
      <c r="V530" s="24"/>
      <c r="W530" s="24"/>
      <c r="X530" s="24"/>
      <c r="Y530" s="24"/>
      <c r="Z530" s="24"/>
      <c r="AA530" s="25"/>
      <c r="AB530" s="24"/>
      <c r="AC530" s="24"/>
      <c r="AD530" s="24"/>
      <c r="AE530" s="24"/>
      <c r="AF530" s="24"/>
    </row>
    <row r="531" spans="10:32" ht="15.75" customHeight="1"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5"/>
      <c r="V531" s="24"/>
      <c r="W531" s="24"/>
      <c r="X531" s="24"/>
      <c r="Y531" s="24"/>
      <c r="Z531" s="24"/>
      <c r="AA531" s="25"/>
      <c r="AB531" s="24"/>
      <c r="AC531" s="24"/>
      <c r="AD531" s="24"/>
      <c r="AE531" s="24"/>
      <c r="AF531" s="24"/>
    </row>
    <row r="532" spans="10:32" ht="15.75" customHeight="1"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5"/>
      <c r="V532" s="24"/>
      <c r="W532" s="24"/>
      <c r="X532" s="24"/>
      <c r="Y532" s="24"/>
      <c r="Z532" s="24"/>
      <c r="AA532" s="25"/>
      <c r="AB532" s="24"/>
      <c r="AC532" s="24"/>
      <c r="AD532" s="24"/>
      <c r="AE532" s="24"/>
      <c r="AF532" s="24"/>
    </row>
    <row r="533" spans="10:32" ht="15.75" customHeight="1"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5"/>
      <c r="V533" s="24"/>
      <c r="W533" s="24"/>
      <c r="X533" s="24"/>
      <c r="Y533" s="24"/>
      <c r="Z533" s="24"/>
      <c r="AA533" s="25"/>
      <c r="AB533" s="24"/>
      <c r="AC533" s="24"/>
      <c r="AD533" s="24"/>
      <c r="AE533" s="24"/>
      <c r="AF533" s="24"/>
    </row>
    <row r="534" spans="10:32" ht="15.75" customHeight="1"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5"/>
      <c r="V534" s="24"/>
      <c r="W534" s="24"/>
      <c r="X534" s="24"/>
      <c r="Y534" s="24"/>
      <c r="Z534" s="24"/>
      <c r="AA534" s="25"/>
      <c r="AB534" s="24"/>
      <c r="AC534" s="24"/>
      <c r="AD534" s="24"/>
      <c r="AE534" s="24"/>
      <c r="AF534" s="24"/>
    </row>
    <row r="535" spans="10:32" ht="15.75" customHeight="1"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5"/>
      <c r="V535" s="24"/>
      <c r="W535" s="24"/>
      <c r="X535" s="24"/>
      <c r="Y535" s="24"/>
      <c r="Z535" s="24"/>
      <c r="AA535" s="25"/>
      <c r="AB535" s="24"/>
      <c r="AC535" s="24"/>
      <c r="AD535" s="24"/>
      <c r="AE535" s="24"/>
      <c r="AF535" s="24"/>
    </row>
    <row r="536" spans="10:32" ht="15.75" customHeight="1"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5"/>
      <c r="V536" s="24"/>
      <c r="W536" s="24"/>
      <c r="X536" s="24"/>
      <c r="Y536" s="24"/>
      <c r="Z536" s="24"/>
      <c r="AA536" s="25"/>
      <c r="AB536" s="24"/>
      <c r="AC536" s="24"/>
      <c r="AD536" s="24"/>
      <c r="AE536" s="24"/>
      <c r="AF536" s="24"/>
    </row>
    <row r="537" spans="10:32" ht="15.75" customHeight="1"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5"/>
      <c r="V537" s="24"/>
      <c r="W537" s="24"/>
      <c r="X537" s="24"/>
      <c r="Y537" s="24"/>
      <c r="Z537" s="24"/>
      <c r="AA537" s="25"/>
      <c r="AB537" s="24"/>
      <c r="AC537" s="24"/>
      <c r="AD537" s="24"/>
      <c r="AE537" s="24"/>
      <c r="AF537" s="24"/>
    </row>
    <row r="538" spans="10:32" ht="15.75" customHeight="1"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5"/>
      <c r="V538" s="24"/>
      <c r="W538" s="24"/>
      <c r="X538" s="24"/>
      <c r="Y538" s="24"/>
      <c r="Z538" s="24"/>
      <c r="AA538" s="25"/>
      <c r="AB538" s="24"/>
      <c r="AC538" s="24"/>
      <c r="AD538" s="24"/>
      <c r="AE538" s="24"/>
      <c r="AF538" s="24"/>
    </row>
    <row r="539" spans="10:32" ht="15.75" customHeight="1"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5"/>
      <c r="V539" s="24"/>
      <c r="W539" s="24"/>
      <c r="X539" s="24"/>
      <c r="Y539" s="24"/>
      <c r="Z539" s="24"/>
      <c r="AA539" s="25"/>
      <c r="AB539" s="24"/>
      <c r="AC539" s="24"/>
      <c r="AD539" s="24"/>
      <c r="AE539" s="24"/>
      <c r="AF539" s="24"/>
    </row>
    <row r="540" spans="10:32" ht="15.75" customHeight="1"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5"/>
      <c r="V540" s="24"/>
      <c r="W540" s="24"/>
      <c r="X540" s="24"/>
      <c r="Y540" s="24"/>
      <c r="Z540" s="24"/>
      <c r="AA540" s="25"/>
      <c r="AB540" s="24"/>
      <c r="AC540" s="24"/>
      <c r="AD540" s="24"/>
      <c r="AE540" s="24"/>
      <c r="AF540" s="24"/>
    </row>
    <row r="541" spans="10:32" ht="15.75" customHeight="1"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5"/>
      <c r="V541" s="24"/>
      <c r="W541" s="24"/>
      <c r="X541" s="24"/>
      <c r="Y541" s="24"/>
      <c r="Z541" s="24"/>
      <c r="AA541" s="25"/>
      <c r="AB541" s="24"/>
      <c r="AC541" s="24"/>
      <c r="AD541" s="24"/>
      <c r="AE541" s="24"/>
      <c r="AF541" s="24"/>
    </row>
    <row r="542" spans="10:32" ht="15.75" customHeight="1"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5"/>
      <c r="V542" s="24"/>
      <c r="W542" s="24"/>
      <c r="X542" s="24"/>
      <c r="Y542" s="24"/>
      <c r="Z542" s="24"/>
      <c r="AA542" s="25"/>
      <c r="AB542" s="24"/>
      <c r="AC542" s="24"/>
      <c r="AD542" s="24"/>
      <c r="AE542" s="24"/>
      <c r="AF542" s="24"/>
    </row>
    <row r="543" spans="10:32" ht="15.75" customHeight="1"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5"/>
      <c r="V543" s="24"/>
      <c r="W543" s="24"/>
      <c r="X543" s="24"/>
      <c r="Y543" s="24"/>
      <c r="Z543" s="24"/>
      <c r="AA543" s="25"/>
      <c r="AB543" s="24"/>
      <c r="AC543" s="24"/>
      <c r="AD543" s="24"/>
      <c r="AE543" s="24"/>
      <c r="AF543" s="24"/>
    </row>
    <row r="544" spans="10:32" ht="15.75" customHeight="1"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5"/>
      <c r="V544" s="24"/>
      <c r="W544" s="24"/>
      <c r="X544" s="24"/>
      <c r="Y544" s="24"/>
      <c r="Z544" s="24"/>
      <c r="AA544" s="25"/>
      <c r="AB544" s="24"/>
      <c r="AC544" s="24"/>
      <c r="AD544" s="24"/>
      <c r="AE544" s="24"/>
      <c r="AF544" s="24"/>
    </row>
    <row r="545" spans="10:32" ht="15.75" customHeight="1"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5"/>
      <c r="V545" s="24"/>
      <c r="W545" s="24"/>
      <c r="X545" s="24"/>
      <c r="Y545" s="24"/>
      <c r="Z545" s="24"/>
      <c r="AA545" s="25"/>
      <c r="AB545" s="24"/>
      <c r="AC545" s="24"/>
      <c r="AD545" s="24"/>
      <c r="AE545" s="24"/>
      <c r="AF545" s="24"/>
    </row>
    <row r="546" spans="10:32" ht="15.75" customHeight="1"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5"/>
      <c r="V546" s="24"/>
      <c r="W546" s="24"/>
      <c r="X546" s="24"/>
      <c r="Y546" s="24"/>
      <c r="Z546" s="24"/>
      <c r="AA546" s="25"/>
      <c r="AB546" s="24"/>
      <c r="AC546" s="24"/>
      <c r="AD546" s="24"/>
      <c r="AE546" s="24"/>
      <c r="AF546" s="24"/>
    </row>
    <row r="547" spans="10:32" ht="15.75" customHeight="1"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5"/>
      <c r="V547" s="24"/>
      <c r="W547" s="24"/>
      <c r="X547" s="24"/>
      <c r="Y547" s="24"/>
      <c r="Z547" s="24"/>
      <c r="AA547" s="25"/>
      <c r="AB547" s="24"/>
      <c r="AC547" s="24"/>
      <c r="AD547" s="24"/>
      <c r="AE547" s="24"/>
      <c r="AF547" s="24"/>
    </row>
    <row r="548" spans="10:32" ht="15.75" customHeight="1"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5"/>
      <c r="V548" s="24"/>
      <c r="W548" s="24"/>
      <c r="X548" s="24"/>
      <c r="Y548" s="24"/>
      <c r="Z548" s="24"/>
      <c r="AA548" s="25"/>
      <c r="AB548" s="24"/>
      <c r="AC548" s="24"/>
      <c r="AD548" s="24"/>
      <c r="AE548" s="24"/>
      <c r="AF548" s="24"/>
    </row>
    <row r="549" spans="10:32" ht="15.75" customHeight="1"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5"/>
      <c r="V549" s="24"/>
      <c r="W549" s="24"/>
      <c r="X549" s="24"/>
      <c r="Y549" s="24"/>
      <c r="Z549" s="24"/>
      <c r="AA549" s="25"/>
      <c r="AB549" s="24"/>
      <c r="AC549" s="24"/>
      <c r="AD549" s="24"/>
      <c r="AE549" s="24"/>
      <c r="AF549" s="24"/>
    </row>
    <row r="550" spans="10:32" ht="15.75" customHeight="1"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5"/>
      <c r="V550" s="24"/>
      <c r="W550" s="24"/>
      <c r="X550" s="24"/>
      <c r="Y550" s="24"/>
      <c r="Z550" s="24"/>
      <c r="AA550" s="25"/>
      <c r="AB550" s="24"/>
      <c r="AC550" s="24"/>
      <c r="AD550" s="24"/>
      <c r="AE550" s="24"/>
      <c r="AF550" s="24"/>
    </row>
    <row r="551" spans="10:32" ht="15.75" customHeight="1"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5"/>
      <c r="V551" s="24"/>
      <c r="W551" s="24"/>
      <c r="X551" s="24"/>
      <c r="Y551" s="24"/>
      <c r="Z551" s="24"/>
      <c r="AA551" s="25"/>
      <c r="AB551" s="24"/>
      <c r="AC551" s="24"/>
      <c r="AD551" s="24"/>
      <c r="AE551" s="24"/>
      <c r="AF551" s="24"/>
    </row>
    <row r="552" spans="10:32" ht="15.75" customHeight="1"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5"/>
      <c r="V552" s="24"/>
      <c r="W552" s="24"/>
      <c r="X552" s="24"/>
      <c r="Y552" s="24"/>
      <c r="Z552" s="24"/>
      <c r="AA552" s="25"/>
      <c r="AB552" s="24"/>
      <c r="AC552" s="24"/>
      <c r="AD552" s="24"/>
      <c r="AE552" s="24"/>
      <c r="AF552" s="24"/>
    </row>
    <row r="553" spans="10:32" ht="15.75" customHeight="1"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5"/>
      <c r="V553" s="24"/>
      <c r="W553" s="24"/>
      <c r="X553" s="24"/>
      <c r="Y553" s="24"/>
      <c r="Z553" s="24"/>
      <c r="AA553" s="25"/>
      <c r="AB553" s="24"/>
      <c r="AC553" s="24"/>
      <c r="AD553" s="24"/>
      <c r="AE553" s="24"/>
      <c r="AF553" s="24"/>
    </row>
    <row r="554" spans="10:32" ht="15.75" customHeight="1"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5"/>
      <c r="V554" s="24"/>
      <c r="W554" s="24"/>
      <c r="X554" s="24"/>
      <c r="Y554" s="24"/>
      <c r="Z554" s="24"/>
      <c r="AA554" s="25"/>
      <c r="AB554" s="24"/>
      <c r="AC554" s="24"/>
      <c r="AD554" s="24"/>
      <c r="AE554" s="24"/>
      <c r="AF554" s="24"/>
    </row>
    <row r="555" spans="10:32" ht="15.75" customHeight="1"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5"/>
      <c r="V555" s="24"/>
      <c r="W555" s="24"/>
      <c r="X555" s="24"/>
      <c r="Y555" s="24"/>
      <c r="Z555" s="24"/>
      <c r="AA555" s="25"/>
      <c r="AB555" s="24"/>
      <c r="AC555" s="24"/>
      <c r="AD555" s="24"/>
      <c r="AE555" s="24"/>
      <c r="AF555" s="24"/>
    </row>
    <row r="556" spans="10:32" ht="15.75" customHeight="1"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5"/>
      <c r="V556" s="24"/>
      <c r="W556" s="24"/>
      <c r="X556" s="24"/>
      <c r="Y556" s="24"/>
      <c r="Z556" s="24"/>
      <c r="AA556" s="25"/>
      <c r="AB556" s="24"/>
      <c r="AC556" s="24"/>
      <c r="AD556" s="24"/>
      <c r="AE556" s="24"/>
      <c r="AF556" s="24"/>
    </row>
    <row r="557" spans="10:32" ht="15.75" customHeight="1"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5"/>
      <c r="V557" s="24"/>
      <c r="W557" s="24"/>
      <c r="X557" s="24"/>
      <c r="Y557" s="24"/>
      <c r="Z557" s="24"/>
      <c r="AA557" s="25"/>
      <c r="AB557" s="24"/>
      <c r="AC557" s="24"/>
      <c r="AD557" s="24"/>
      <c r="AE557" s="24"/>
      <c r="AF557" s="24"/>
    </row>
    <row r="558" spans="10:32" ht="15.75" customHeight="1"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5"/>
      <c r="V558" s="24"/>
      <c r="W558" s="24"/>
      <c r="X558" s="24"/>
      <c r="Y558" s="24"/>
      <c r="Z558" s="24"/>
      <c r="AA558" s="25"/>
      <c r="AB558" s="24"/>
      <c r="AC558" s="24"/>
      <c r="AD558" s="24"/>
      <c r="AE558" s="24"/>
      <c r="AF558" s="24"/>
    </row>
    <row r="559" spans="10:32" ht="15.75" customHeight="1"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5"/>
      <c r="V559" s="24"/>
      <c r="W559" s="24"/>
      <c r="X559" s="24"/>
      <c r="Y559" s="24"/>
      <c r="Z559" s="24"/>
      <c r="AA559" s="25"/>
      <c r="AB559" s="24"/>
      <c r="AC559" s="24"/>
      <c r="AD559" s="24"/>
      <c r="AE559" s="24"/>
      <c r="AF559" s="24"/>
    </row>
    <row r="560" spans="10:32" ht="15.75" customHeight="1"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5"/>
      <c r="V560" s="24"/>
      <c r="W560" s="24"/>
      <c r="X560" s="24"/>
      <c r="Y560" s="24"/>
      <c r="Z560" s="24"/>
      <c r="AA560" s="25"/>
      <c r="AB560" s="24"/>
      <c r="AC560" s="24"/>
      <c r="AD560" s="24"/>
      <c r="AE560" s="24"/>
      <c r="AF560" s="24"/>
    </row>
    <row r="561" spans="10:32" ht="15.75" customHeight="1"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5"/>
      <c r="V561" s="24"/>
      <c r="W561" s="24"/>
      <c r="X561" s="24"/>
      <c r="Y561" s="24"/>
      <c r="Z561" s="24"/>
      <c r="AA561" s="25"/>
      <c r="AB561" s="24"/>
      <c r="AC561" s="24"/>
      <c r="AD561" s="24"/>
      <c r="AE561" s="24"/>
      <c r="AF561" s="24"/>
    </row>
    <row r="562" spans="10:32" ht="15.75" customHeight="1"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5"/>
      <c r="V562" s="24"/>
      <c r="W562" s="24"/>
      <c r="X562" s="24"/>
      <c r="Y562" s="24"/>
      <c r="Z562" s="24"/>
      <c r="AA562" s="25"/>
      <c r="AB562" s="24"/>
      <c r="AC562" s="24"/>
      <c r="AD562" s="24"/>
      <c r="AE562" s="24"/>
      <c r="AF562" s="24"/>
    </row>
    <row r="563" spans="10:32" ht="15.75" customHeight="1"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5"/>
      <c r="V563" s="24"/>
      <c r="W563" s="24"/>
      <c r="X563" s="24"/>
      <c r="Y563" s="24"/>
      <c r="Z563" s="24"/>
      <c r="AA563" s="25"/>
      <c r="AB563" s="24"/>
      <c r="AC563" s="24"/>
      <c r="AD563" s="24"/>
      <c r="AE563" s="24"/>
      <c r="AF563" s="24"/>
    </row>
    <row r="564" spans="10:32" ht="15.75" customHeight="1"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5"/>
      <c r="V564" s="24"/>
      <c r="W564" s="24"/>
      <c r="X564" s="24"/>
      <c r="Y564" s="24"/>
      <c r="Z564" s="24"/>
      <c r="AA564" s="25"/>
      <c r="AB564" s="24"/>
      <c r="AC564" s="24"/>
      <c r="AD564" s="24"/>
      <c r="AE564" s="24"/>
      <c r="AF564" s="24"/>
    </row>
    <row r="565" spans="10:32" ht="15.75" customHeight="1"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5"/>
      <c r="V565" s="24"/>
      <c r="W565" s="24"/>
      <c r="X565" s="24"/>
      <c r="Y565" s="24"/>
      <c r="Z565" s="24"/>
      <c r="AA565" s="25"/>
      <c r="AB565" s="24"/>
      <c r="AC565" s="24"/>
      <c r="AD565" s="24"/>
      <c r="AE565" s="24"/>
      <c r="AF565" s="24"/>
    </row>
    <row r="566" spans="10:32" ht="15.75" customHeight="1"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5"/>
      <c r="V566" s="24"/>
      <c r="W566" s="24"/>
      <c r="X566" s="24"/>
      <c r="Y566" s="24"/>
      <c r="Z566" s="24"/>
      <c r="AA566" s="25"/>
      <c r="AB566" s="24"/>
      <c r="AC566" s="24"/>
      <c r="AD566" s="24"/>
      <c r="AE566" s="24"/>
      <c r="AF566" s="24"/>
    </row>
    <row r="567" spans="10:32" ht="15.75" customHeight="1"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5"/>
      <c r="V567" s="24"/>
      <c r="W567" s="24"/>
      <c r="X567" s="24"/>
      <c r="Y567" s="24"/>
      <c r="Z567" s="24"/>
      <c r="AA567" s="25"/>
      <c r="AB567" s="24"/>
      <c r="AC567" s="24"/>
      <c r="AD567" s="24"/>
      <c r="AE567" s="24"/>
      <c r="AF567" s="24"/>
    </row>
    <row r="568" spans="10:32" ht="15.75" customHeight="1"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5"/>
      <c r="V568" s="24"/>
      <c r="W568" s="24"/>
      <c r="X568" s="24"/>
      <c r="Y568" s="24"/>
      <c r="Z568" s="24"/>
      <c r="AA568" s="25"/>
      <c r="AB568" s="24"/>
      <c r="AC568" s="24"/>
      <c r="AD568" s="24"/>
      <c r="AE568" s="24"/>
      <c r="AF568" s="24"/>
    </row>
    <row r="569" spans="10:32" ht="15.75" customHeight="1"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5"/>
      <c r="V569" s="24"/>
      <c r="W569" s="24"/>
      <c r="X569" s="24"/>
      <c r="Y569" s="24"/>
      <c r="Z569" s="24"/>
      <c r="AA569" s="25"/>
      <c r="AB569" s="24"/>
      <c r="AC569" s="24"/>
      <c r="AD569" s="24"/>
      <c r="AE569" s="24"/>
      <c r="AF569" s="24"/>
    </row>
    <row r="570" spans="10:32" ht="15.75" customHeight="1"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5"/>
      <c r="V570" s="24"/>
      <c r="W570" s="24"/>
      <c r="X570" s="24"/>
      <c r="Y570" s="24"/>
      <c r="Z570" s="24"/>
      <c r="AA570" s="25"/>
      <c r="AB570" s="24"/>
      <c r="AC570" s="24"/>
      <c r="AD570" s="24"/>
      <c r="AE570" s="24"/>
      <c r="AF570" s="24"/>
    </row>
    <row r="571" spans="10:32" ht="15.75" customHeight="1"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5"/>
      <c r="V571" s="24"/>
      <c r="W571" s="24"/>
      <c r="X571" s="24"/>
      <c r="Y571" s="24"/>
      <c r="Z571" s="24"/>
      <c r="AA571" s="25"/>
      <c r="AB571" s="24"/>
      <c r="AC571" s="24"/>
      <c r="AD571" s="24"/>
      <c r="AE571" s="24"/>
      <c r="AF571" s="24"/>
    </row>
    <row r="572" spans="10:32" ht="15.75" customHeight="1"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5"/>
      <c r="V572" s="24"/>
      <c r="W572" s="24"/>
      <c r="X572" s="24"/>
      <c r="Y572" s="24"/>
      <c r="Z572" s="24"/>
      <c r="AA572" s="25"/>
      <c r="AB572" s="24"/>
      <c r="AC572" s="24"/>
      <c r="AD572" s="24"/>
      <c r="AE572" s="24"/>
      <c r="AF572" s="24"/>
    </row>
    <row r="573" spans="10:32" ht="15.75" customHeight="1"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5"/>
      <c r="V573" s="24"/>
      <c r="W573" s="24"/>
      <c r="X573" s="24"/>
      <c r="Y573" s="24"/>
      <c r="Z573" s="24"/>
      <c r="AA573" s="25"/>
      <c r="AB573" s="24"/>
      <c r="AC573" s="24"/>
      <c r="AD573" s="24"/>
      <c r="AE573" s="24"/>
      <c r="AF573" s="24"/>
    </row>
    <row r="574" spans="10:32" ht="15.75" customHeight="1"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5"/>
      <c r="V574" s="24"/>
      <c r="W574" s="24"/>
      <c r="X574" s="24"/>
      <c r="Y574" s="24"/>
      <c r="Z574" s="24"/>
      <c r="AA574" s="25"/>
      <c r="AB574" s="24"/>
      <c r="AC574" s="24"/>
      <c r="AD574" s="24"/>
      <c r="AE574" s="24"/>
      <c r="AF574" s="24"/>
    </row>
    <row r="575" spans="10:32" ht="15.75" customHeight="1"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5"/>
      <c r="V575" s="24"/>
      <c r="W575" s="24"/>
      <c r="X575" s="24"/>
      <c r="Y575" s="24"/>
      <c r="Z575" s="24"/>
      <c r="AA575" s="25"/>
      <c r="AB575" s="24"/>
      <c r="AC575" s="24"/>
      <c r="AD575" s="24"/>
      <c r="AE575" s="24"/>
      <c r="AF575" s="24"/>
    </row>
    <row r="576" spans="10:32" ht="15.75" customHeight="1"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5"/>
      <c r="V576" s="24"/>
      <c r="W576" s="24"/>
      <c r="X576" s="24"/>
      <c r="Y576" s="24"/>
      <c r="Z576" s="24"/>
      <c r="AA576" s="25"/>
      <c r="AB576" s="24"/>
      <c r="AC576" s="24"/>
      <c r="AD576" s="24"/>
      <c r="AE576" s="24"/>
      <c r="AF576" s="24"/>
    </row>
    <row r="577" spans="10:32" ht="15.75" customHeight="1"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5"/>
      <c r="V577" s="24"/>
      <c r="W577" s="24"/>
      <c r="X577" s="24"/>
      <c r="Y577" s="24"/>
      <c r="Z577" s="24"/>
      <c r="AA577" s="25"/>
      <c r="AB577" s="24"/>
      <c r="AC577" s="24"/>
      <c r="AD577" s="24"/>
      <c r="AE577" s="24"/>
      <c r="AF577" s="24"/>
    </row>
    <row r="578" spans="10:32" ht="15.75" customHeight="1"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5"/>
      <c r="V578" s="24"/>
      <c r="W578" s="24"/>
      <c r="X578" s="24"/>
      <c r="Y578" s="24"/>
      <c r="Z578" s="24"/>
      <c r="AA578" s="25"/>
      <c r="AB578" s="24"/>
      <c r="AC578" s="24"/>
      <c r="AD578" s="24"/>
      <c r="AE578" s="24"/>
      <c r="AF578" s="24"/>
    </row>
    <row r="579" spans="10:32" ht="15.75" customHeight="1"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5"/>
      <c r="V579" s="24"/>
      <c r="W579" s="24"/>
      <c r="X579" s="24"/>
      <c r="Y579" s="24"/>
      <c r="Z579" s="24"/>
      <c r="AA579" s="25"/>
      <c r="AB579" s="24"/>
      <c r="AC579" s="24"/>
      <c r="AD579" s="24"/>
      <c r="AE579" s="24"/>
      <c r="AF579" s="24"/>
    </row>
    <row r="580" spans="10:32" ht="15.75" customHeight="1"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5"/>
      <c r="V580" s="24"/>
      <c r="W580" s="24"/>
      <c r="X580" s="24"/>
      <c r="Y580" s="24"/>
      <c r="Z580" s="24"/>
      <c r="AA580" s="25"/>
      <c r="AB580" s="24"/>
      <c r="AC580" s="24"/>
      <c r="AD580" s="24"/>
      <c r="AE580" s="24"/>
      <c r="AF580" s="24"/>
    </row>
    <row r="581" spans="10:32" ht="15.75" customHeight="1"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5"/>
      <c r="V581" s="24"/>
      <c r="W581" s="24"/>
      <c r="X581" s="24"/>
      <c r="Y581" s="24"/>
      <c r="Z581" s="24"/>
      <c r="AA581" s="25"/>
      <c r="AB581" s="24"/>
      <c r="AC581" s="24"/>
      <c r="AD581" s="24"/>
      <c r="AE581" s="24"/>
      <c r="AF581" s="24"/>
    </row>
    <row r="582" spans="10:32" ht="15.75" customHeight="1"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5"/>
      <c r="V582" s="24"/>
      <c r="W582" s="24"/>
      <c r="X582" s="24"/>
      <c r="Y582" s="24"/>
      <c r="Z582" s="24"/>
      <c r="AA582" s="25"/>
      <c r="AB582" s="24"/>
      <c r="AC582" s="24"/>
      <c r="AD582" s="24"/>
      <c r="AE582" s="24"/>
      <c r="AF582" s="24"/>
    </row>
    <row r="583" spans="10:32" ht="15.75" customHeight="1"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5"/>
      <c r="V583" s="24"/>
      <c r="W583" s="24"/>
      <c r="X583" s="24"/>
      <c r="Y583" s="24"/>
      <c r="Z583" s="24"/>
      <c r="AA583" s="25"/>
      <c r="AB583" s="24"/>
      <c r="AC583" s="24"/>
      <c r="AD583" s="24"/>
      <c r="AE583" s="24"/>
      <c r="AF583" s="24"/>
    </row>
    <row r="584" spans="10:32" ht="15.75" customHeight="1"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5"/>
      <c r="V584" s="24"/>
      <c r="W584" s="24"/>
      <c r="X584" s="24"/>
      <c r="Y584" s="24"/>
      <c r="Z584" s="24"/>
      <c r="AA584" s="25"/>
      <c r="AB584" s="24"/>
      <c r="AC584" s="24"/>
      <c r="AD584" s="24"/>
      <c r="AE584" s="24"/>
      <c r="AF584" s="24"/>
    </row>
    <row r="585" spans="10:32" ht="15.75" customHeight="1"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5"/>
      <c r="V585" s="24"/>
      <c r="W585" s="24"/>
      <c r="X585" s="24"/>
      <c r="Y585" s="24"/>
      <c r="Z585" s="24"/>
      <c r="AA585" s="25"/>
      <c r="AB585" s="24"/>
      <c r="AC585" s="24"/>
      <c r="AD585" s="24"/>
      <c r="AE585" s="24"/>
      <c r="AF585" s="24"/>
    </row>
    <row r="586" spans="10:32" ht="15.75" customHeight="1"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5"/>
      <c r="V586" s="24"/>
      <c r="W586" s="24"/>
      <c r="X586" s="24"/>
      <c r="Y586" s="24"/>
      <c r="Z586" s="24"/>
      <c r="AA586" s="25"/>
      <c r="AB586" s="24"/>
      <c r="AC586" s="24"/>
      <c r="AD586" s="24"/>
      <c r="AE586" s="24"/>
      <c r="AF586" s="24"/>
    </row>
    <row r="587" spans="10:32" ht="15.75" customHeight="1"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5"/>
      <c r="V587" s="24"/>
      <c r="W587" s="24"/>
      <c r="X587" s="24"/>
      <c r="Y587" s="24"/>
      <c r="Z587" s="24"/>
      <c r="AA587" s="25"/>
      <c r="AB587" s="24"/>
      <c r="AC587" s="24"/>
      <c r="AD587" s="24"/>
      <c r="AE587" s="24"/>
      <c r="AF587" s="24"/>
    </row>
    <row r="588" spans="10:32" ht="15.75" customHeight="1"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5"/>
      <c r="V588" s="24"/>
      <c r="W588" s="24"/>
      <c r="X588" s="24"/>
      <c r="Y588" s="24"/>
      <c r="Z588" s="24"/>
      <c r="AA588" s="25"/>
      <c r="AB588" s="24"/>
      <c r="AC588" s="24"/>
      <c r="AD588" s="24"/>
      <c r="AE588" s="24"/>
      <c r="AF588" s="24"/>
    </row>
    <row r="589" spans="10:32" ht="15.75" customHeight="1"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5"/>
      <c r="V589" s="24"/>
      <c r="W589" s="24"/>
      <c r="X589" s="24"/>
      <c r="Y589" s="24"/>
      <c r="Z589" s="24"/>
      <c r="AA589" s="25"/>
      <c r="AB589" s="24"/>
      <c r="AC589" s="24"/>
      <c r="AD589" s="24"/>
      <c r="AE589" s="24"/>
      <c r="AF589" s="24"/>
    </row>
    <row r="590" spans="10:32" ht="15.75" customHeight="1"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5"/>
      <c r="V590" s="24"/>
      <c r="W590" s="24"/>
      <c r="X590" s="24"/>
      <c r="Y590" s="24"/>
      <c r="Z590" s="24"/>
      <c r="AA590" s="25"/>
      <c r="AB590" s="24"/>
      <c r="AC590" s="24"/>
      <c r="AD590" s="24"/>
      <c r="AE590" s="24"/>
      <c r="AF590" s="24"/>
    </row>
    <row r="591" spans="10:32" ht="15.75" customHeight="1"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5"/>
      <c r="V591" s="24"/>
      <c r="W591" s="24"/>
      <c r="X591" s="24"/>
      <c r="Y591" s="24"/>
      <c r="Z591" s="24"/>
      <c r="AA591" s="25"/>
      <c r="AB591" s="24"/>
      <c r="AC591" s="24"/>
      <c r="AD591" s="24"/>
      <c r="AE591" s="24"/>
      <c r="AF591" s="24"/>
    </row>
    <row r="592" spans="10:32" ht="15.75" customHeight="1"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5"/>
      <c r="V592" s="24"/>
      <c r="W592" s="24"/>
      <c r="X592" s="24"/>
      <c r="Y592" s="24"/>
      <c r="Z592" s="24"/>
      <c r="AA592" s="25"/>
      <c r="AB592" s="24"/>
      <c r="AC592" s="24"/>
      <c r="AD592" s="24"/>
      <c r="AE592" s="24"/>
      <c r="AF592" s="24"/>
    </row>
    <row r="593" spans="10:32" ht="15.75" customHeight="1"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5"/>
      <c r="V593" s="24"/>
      <c r="W593" s="24"/>
      <c r="X593" s="24"/>
      <c r="Y593" s="24"/>
      <c r="Z593" s="24"/>
      <c r="AA593" s="25"/>
      <c r="AB593" s="24"/>
      <c r="AC593" s="24"/>
      <c r="AD593" s="24"/>
      <c r="AE593" s="24"/>
      <c r="AF593" s="24"/>
    </row>
    <row r="594" spans="10:32" ht="15.75" customHeight="1"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5"/>
      <c r="V594" s="24"/>
      <c r="W594" s="24"/>
      <c r="X594" s="24"/>
      <c r="Y594" s="24"/>
      <c r="Z594" s="24"/>
      <c r="AA594" s="25"/>
      <c r="AB594" s="24"/>
      <c r="AC594" s="24"/>
      <c r="AD594" s="24"/>
      <c r="AE594" s="24"/>
      <c r="AF594" s="24"/>
    </row>
    <row r="595" spans="10:32" ht="15.75" customHeight="1"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5"/>
      <c r="V595" s="24"/>
      <c r="W595" s="24"/>
      <c r="X595" s="24"/>
      <c r="Y595" s="24"/>
      <c r="Z595" s="24"/>
      <c r="AA595" s="25"/>
      <c r="AB595" s="24"/>
      <c r="AC595" s="24"/>
      <c r="AD595" s="24"/>
      <c r="AE595" s="24"/>
      <c r="AF595" s="24"/>
    </row>
    <row r="596" spans="10:32" ht="15.75" customHeight="1"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5"/>
      <c r="V596" s="24"/>
      <c r="W596" s="24"/>
      <c r="X596" s="24"/>
      <c r="Y596" s="24"/>
      <c r="Z596" s="24"/>
      <c r="AA596" s="25"/>
      <c r="AB596" s="24"/>
      <c r="AC596" s="24"/>
      <c r="AD596" s="24"/>
      <c r="AE596" s="24"/>
      <c r="AF596" s="24"/>
    </row>
    <row r="597" spans="10:32" ht="15.75" customHeight="1"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5"/>
      <c r="V597" s="24"/>
      <c r="W597" s="24"/>
      <c r="X597" s="24"/>
      <c r="Y597" s="24"/>
      <c r="Z597" s="24"/>
      <c r="AA597" s="25"/>
      <c r="AB597" s="24"/>
      <c r="AC597" s="24"/>
      <c r="AD597" s="24"/>
      <c r="AE597" s="24"/>
      <c r="AF597" s="24"/>
    </row>
    <row r="598" spans="10:32" ht="15.75" customHeight="1"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5"/>
      <c r="V598" s="24"/>
      <c r="W598" s="24"/>
      <c r="X598" s="24"/>
      <c r="Y598" s="24"/>
      <c r="Z598" s="24"/>
      <c r="AA598" s="25"/>
      <c r="AB598" s="24"/>
      <c r="AC598" s="24"/>
      <c r="AD598" s="24"/>
      <c r="AE598" s="24"/>
      <c r="AF598" s="24"/>
    </row>
    <row r="599" spans="10:32" ht="15.75" customHeight="1"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5"/>
      <c r="V599" s="24"/>
      <c r="W599" s="24"/>
      <c r="X599" s="24"/>
      <c r="Y599" s="24"/>
      <c r="Z599" s="24"/>
      <c r="AA599" s="25"/>
      <c r="AB599" s="24"/>
      <c r="AC599" s="24"/>
      <c r="AD599" s="24"/>
      <c r="AE599" s="24"/>
      <c r="AF599" s="24"/>
    </row>
    <row r="600" spans="10:32" ht="15.75" customHeight="1"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5"/>
      <c r="V600" s="24"/>
      <c r="W600" s="24"/>
      <c r="X600" s="24"/>
      <c r="Y600" s="24"/>
      <c r="Z600" s="24"/>
      <c r="AA600" s="25"/>
      <c r="AB600" s="24"/>
      <c r="AC600" s="24"/>
      <c r="AD600" s="24"/>
      <c r="AE600" s="24"/>
      <c r="AF600" s="24"/>
    </row>
    <row r="601" spans="10:32" ht="15.75" customHeight="1"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5"/>
      <c r="V601" s="24"/>
      <c r="W601" s="24"/>
      <c r="X601" s="24"/>
      <c r="Y601" s="24"/>
      <c r="Z601" s="24"/>
      <c r="AA601" s="25"/>
      <c r="AB601" s="24"/>
      <c r="AC601" s="24"/>
      <c r="AD601" s="24"/>
      <c r="AE601" s="24"/>
      <c r="AF601" s="24"/>
    </row>
    <row r="602" spans="10:32" ht="15.75" customHeight="1"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5"/>
      <c r="V602" s="24"/>
      <c r="W602" s="24"/>
      <c r="X602" s="24"/>
      <c r="Y602" s="24"/>
      <c r="Z602" s="24"/>
      <c r="AA602" s="25"/>
      <c r="AB602" s="24"/>
      <c r="AC602" s="24"/>
      <c r="AD602" s="24"/>
      <c r="AE602" s="24"/>
      <c r="AF602" s="24"/>
    </row>
    <row r="603" spans="10:32" ht="15.75" customHeight="1"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5"/>
      <c r="V603" s="24"/>
      <c r="W603" s="24"/>
      <c r="X603" s="24"/>
      <c r="Y603" s="24"/>
      <c r="Z603" s="24"/>
      <c r="AA603" s="25"/>
      <c r="AB603" s="24"/>
      <c r="AC603" s="24"/>
      <c r="AD603" s="24"/>
      <c r="AE603" s="24"/>
      <c r="AF603" s="24"/>
    </row>
    <row r="604" spans="10:32" ht="15.75" customHeight="1"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5"/>
      <c r="V604" s="24"/>
      <c r="W604" s="24"/>
      <c r="X604" s="24"/>
      <c r="Y604" s="24"/>
      <c r="Z604" s="24"/>
      <c r="AA604" s="25"/>
      <c r="AB604" s="24"/>
      <c r="AC604" s="24"/>
      <c r="AD604" s="24"/>
      <c r="AE604" s="24"/>
      <c r="AF604" s="24"/>
    </row>
    <row r="605" spans="10:32" ht="15.75" customHeight="1"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5"/>
      <c r="V605" s="24"/>
      <c r="W605" s="24"/>
      <c r="X605" s="24"/>
      <c r="Y605" s="24"/>
      <c r="Z605" s="24"/>
      <c r="AA605" s="25"/>
      <c r="AB605" s="24"/>
      <c r="AC605" s="24"/>
      <c r="AD605" s="24"/>
      <c r="AE605" s="24"/>
      <c r="AF605" s="24"/>
    </row>
    <row r="606" spans="10:32" ht="15.75" customHeight="1"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5"/>
      <c r="V606" s="24"/>
      <c r="W606" s="24"/>
      <c r="X606" s="24"/>
      <c r="Y606" s="24"/>
      <c r="Z606" s="24"/>
      <c r="AA606" s="25"/>
      <c r="AB606" s="24"/>
      <c r="AC606" s="24"/>
      <c r="AD606" s="24"/>
      <c r="AE606" s="24"/>
      <c r="AF606" s="24"/>
    </row>
    <row r="607" spans="10:32" ht="15.75" customHeight="1"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5"/>
      <c r="V607" s="24"/>
      <c r="W607" s="24"/>
      <c r="X607" s="24"/>
      <c r="Y607" s="24"/>
      <c r="Z607" s="24"/>
      <c r="AA607" s="25"/>
      <c r="AB607" s="24"/>
      <c r="AC607" s="24"/>
      <c r="AD607" s="24"/>
      <c r="AE607" s="24"/>
      <c r="AF607" s="24"/>
    </row>
    <row r="608" spans="10:32" ht="15.75" customHeight="1"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5"/>
      <c r="V608" s="24"/>
      <c r="W608" s="24"/>
      <c r="X608" s="24"/>
      <c r="Y608" s="24"/>
      <c r="Z608" s="24"/>
      <c r="AA608" s="25"/>
      <c r="AB608" s="24"/>
      <c r="AC608" s="24"/>
      <c r="AD608" s="24"/>
      <c r="AE608" s="24"/>
      <c r="AF608" s="24"/>
    </row>
    <row r="609" spans="10:32" ht="15.75" customHeight="1"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5"/>
      <c r="V609" s="24"/>
      <c r="W609" s="24"/>
      <c r="X609" s="24"/>
      <c r="Y609" s="24"/>
      <c r="Z609" s="24"/>
      <c r="AA609" s="25"/>
      <c r="AB609" s="24"/>
      <c r="AC609" s="24"/>
      <c r="AD609" s="24"/>
      <c r="AE609" s="24"/>
      <c r="AF609" s="24"/>
    </row>
    <row r="610" spans="10:32" ht="15.75" customHeight="1"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5"/>
      <c r="V610" s="24"/>
      <c r="W610" s="24"/>
      <c r="X610" s="24"/>
      <c r="Y610" s="24"/>
      <c r="Z610" s="24"/>
      <c r="AA610" s="25"/>
      <c r="AB610" s="24"/>
      <c r="AC610" s="24"/>
      <c r="AD610" s="24"/>
      <c r="AE610" s="24"/>
      <c r="AF610" s="24"/>
    </row>
    <row r="611" spans="10:32" ht="15.75" customHeight="1"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5"/>
      <c r="V611" s="24"/>
      <c r="W611" s="24"/>
      <c r="X611" s="24"/>
      <c r="Y611" s="24"/>
      <c r="Z611" s="24"/>
      <c r="AA611" s="25"/>
      <c r="AB611" s="24"/>
      <c r="AC611" s="24"/>
      <c r="AD611" s="24"/>
      <c r="AE611" s="24"/>
      <c r="AF611" s="24"/>
    </row>
    <row r="612" spans="10:32" ht="15.75" customHeight="1"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5"/>
      <c r="V612" s="24"/>
      <c r="W612" s="24"/>
      <c r="X612" s="24"/>
      <c r="Y612" s="24"/>
      <c r="Z612" s="24"/>
      <c r="AA612" s="25"/>
      <c r="AB612" s="24"/>
      <c r="AC612" s="24"/>
      <c r="AD612" s="24"/>
      <c r="AE612" s="24"/>
      <c r="AF612" s="24"/>
    </row>
    <row r="613" spans="10:32" ht="15.75" customHeight="1"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5"/>
      <c r="V613" s="24"/>
      <c r="W613" s="24"/>
      <c r="X613" s="24"/>
      <c r="Y613" s="24"/>
      <c r="Z613" s="24"/>
      <c r="AA613" s="25"/>
      <c r="AB613" s="24"/>
      <c r="AC613" s="24"/>
      <c r="AD613" s="24"/>
      <c r="AE613" s="24"/>
      <c r="AF613" s="24"/>
    </row>
    <row r="614" spans="10:32" ht="15.75" customHeight="1"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5"/>
      <c r="V614" s="24"/>
      <c r="W614" s="24"/>
      <c r="X614" s="24"/>
      <c r="Y614" s="24"/>
      <c r="Z614" s="24"/>
      <c r="AA614" s="25"/>
      <c r="AB614" s="24"/>
      <c r="AC614" s="24"/>
      <c r="AD614" s="24"/>
      <c r="AE614" s="24"/>
      <c r="AF614" s="24"/>
    </row>
    <row r="615" spans="10:32" ht="15.75" customHeight="1"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5"/>
      <c r="V615" s="24"/>
      <c r="W615" s="24"/>
      <c r="X615" s="24"/>
      <c r="Y615" s="24"/>
      <c r="Z615" s="24"/>
      <c r="AA615" s="25"/>
      <c r="AB615" s="24"/>
      <c r="AC615" s="24"/>
      <c r="AD615" s="24"/>
      <c r="AE615" s="24"/>
      <c r="AF615" s="24"/>
    </row>
    <row r="616" spans="10:32" ht="15.75" customHeight="1"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5"/>
      <c r="V616" s="24"/>
      <c r="W616" s="24"/>
      <c r="X616" s="24"/>
      <c r="Y616" s="24"/>
      <c r="Z616" s="24"/>
      <c r="AA616" s="25"/>
      <c r="AB616" s="24"/>
      <c r="AC616" s="24"/>
      <c r="AD616" s="24"/>
      <c r="AE616" s="24"/>
      <c r="AF616" s="24"/>
    </row>
    <row r="617" spans="10:32" ht="15.75" customHeight="1"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5"/>
      <c r="V617" s="24"/>
      <c r="W617" s="24"/>
      <c r="X617" s="24"/>
      <c r="Y617" s="24"/>
      <c r="Z617" s="24"/>
      <c r="AA617" s="25"/>
      <c r="AB617" s="24"/>
      <c r="AC617" s="24"/>
      <c r="AD617" s="24"/>
      <c r="AE617" s="24"/>
      <c r="AF617" s="24"/>
    </row>
    <row r="618" spans="10:32" ht="15.75" customHeight="1"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5"/>
      <c r="V618" s="24"/>
      <c r="W618" s="24"/>
      <c r="X618" s="24"/>
      <c r="Y618" s="24"/>
      <c r="Z618" s="24"/>
      <c r="AA618" s="25"/>
      <c r="AB618" s="24"/>
      <c r="AC618" s="24"/>
      <c r="AD618" s="24"/>
      <c r="AE618" s="24"/>
      <c r="AF618" s="24"/>
    </row>
    <row r="619" spans="10:32" ht="15.75" customHeight="1"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5"/>
      <c r="V619" s="24"/>
      <c r="W619" s="24"/>
      <c r="X619" s="24"/>
      <c r="Y619" s="24"/>
      <c r="Z619" s="24"/>
      <c r="AA619" s="25"/>
      <c r="AB619" s="24"/>
      <c r="AC619" s="24"/>
      <c r="AD619" s="24"/>
      <c r="AE619" s="24"/>
      <c r="AF619" s="24"/>
    </row>
    <row r="620" spans="10:32" ht="15.75" customHeight="1"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5"/>
      <c r="V620" s="24"/>
      <c r="W620" s="24"/>
      <c r="X620" s="24"/>
      <c r="Y620" s="24"/>
      <c r="Z620" s="24"/>
      <c r="AA620" s="25"/>
      <c r="AB620" s="24"/>
      <c r="AC620" s="24"/>
      <c r="AD620" s="24"/>
      <c r="AE620" s="24"/>
      <c r="AF620" s="24"/>
    </row>
    <row r="621" spans="10:32" ht="15.75" customHeight="1"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5"/>
      <c r="V621" s="24"/>
      <c r="W621" s="24"/>
      <c r="X621" s="24"/>
      <c r="Y621" s="24"/>
      <c r="Z621" s="24"/>
      <c r="AA621" s="25"/>
      <c r="AB621" s="24"/>
      <c r="AC621" s="24"/>
      <c r="AD621" s="24"/>
      <c r="AE621" s="24"/>
      <c r="AF621" s="24"/>
    </row>
    <row r="622" spans="10:32" ht="15.75" customHeight="1"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5"/>
      <c r="V622" s="24"/>
      <c r="W622" s="24"/>
      <c r="X622" s="24"/>
      <c r="Y622" s="24"/>
      <c r="Z622" s="24"/>
      <c r="AA622" s="25"/>
      <c r="AB622" s="24"/>
      <c r="AC622" s="24"/>
      <c r="AD622" s="24"/>
      <c r="AE622" s="24"/>
      <c r="AF622" s="24"/>
    </row>
    <row r="623" spans="10:32" ht="15.75" customHeight="1"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5"/>
      <c r="V623" s="24"/>
      <c r="W623" s="24"/>
      <c r="X623" s="24"/>
      <c r="Y623" s="24"/>
      <c r="Z623" s="24"/>
      <c r="AA623" s="25"/>
      <c r="AB623" s="24"/>
      <c r="AC623" s="24"/>
      <c r="AD623" s="24"/>
      <c r="AE623" s="24"/>
      <c r="AF623" s="24"/>
    </row>
    <row r="624" spans="10:32" ht="15.75" customHeight="1"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5"/>
      <c r="V624" s="24"/>
      <c r="W624" s="24"/>
      <c r="X624" s="24"/>
      <c r="Y624" s="24"/>
      <c r="Z624" s="24"/>
      <c r="AA624" s="25"/>
      <c r="AB624" s="24"/>
      <c r="AC624" s="24"/>
      <c r="AD624" s="24"/>
      <c r="AE624" s="24"/>
      <c r="AF624" s="24"/>
    </row>
    <row r="625" spans="10:32" ht="15.75" customHeight="1"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5"/>
      <c r="V625" s="24"/>
      <c r="W625" s="24"/>
      <c r="X625" s="24"/>
      <c r="Y625" s="24"/>
      <c r="Z625" s="24"/>
      <c r="AA625" s="25"/>
      <c r="AB625" s="24"/>
      <c r="AC625" s="24"/>
      <c r="AD625" s="24"/>
      <c r="AE625" s="24"/>
      <c r="AF625" s="24"/>
    </row>
    <row r="626" spans="10:32" ht="15.75" customHeight="1"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5"/>
      <c r="V626" s="24"/>
      <c r="W626" s="24"/>
      <c r="X626" s="24"/>
      <c r="Y626" s="24"/>
      <c r="Z626" s="24"/>
      <c r="AA626" s="25"/>
      <c r="AB626" s="24"/>
      <c r="AC626" s="24"/>
      <c r="AD626" s="24"/>
      <c r="AE626" s="24"/>
      <c r="AF626" s="24"/>
    </row>
    <row r="627" spans="10:32" ht="15.75" customHeight="1"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5"/>
      <c r="V627" s="24"/>
      <c r="W627" s="24"/>
      <c r="X627" s="24"/>
      <c r="Y627" s="24"/>
      <c r="Z627" s="24"/>
      <c r="AA627" s="25"/>
      <c r="AB627" s="24"/>
      <c r="AC627" s="24"/>
      <c r="AD627" s="24"/>
      <c r="AE627" s="24"/>
      <c r="AF627" s="24"/>
    </row>
    <row r="628" spans="10:32" ht="15.75" customHeight="1"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5"/>
      <c r="V628" s="24"/>
      <c r="W628" s="24"/>
      <c r="X628" s="24"/>
      <c r="Y628" s="24"/>
      <c r="Z628" s="24"/>
      <c r="AA628" s="25"/>
      <c r="AB628" s="24"/>
      <c r="AC628" s="24"/>
      <c r="AD628" s="24"/>
      <c r="AE628" s="24"/>
      <c r="AF628" s="24"/>
    </row>
    <row r="629" spans="10:32" ht="15.75" customHeight="1"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5"/>
      <c r="V629" s="24"/>
      <c r="W629" s="24"/>
      <c r="X629" s="24"/>
      <c r="Y629" s="24"/>
      <c r="Z629" s="24"/>
      <c r="AA629" s="25"/>
      <c r="AB629" s="24"/>
      <c r="AC629" s="24"/>
      <c r="AD629" s="24"/>
      <c r="AE629" s="24"/>
      <c r="AF629" s="24"/>
    </row>
    <row r="630" spans="10:32" ht="15.75" customHeight="1"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5"/>
      <c r="V630" s="24"/>
      <c r="W630" s="24"/>
      <c r="X630" s="24"/>
      <c r="Y630" s="24"/>
      <c r="Z630" s="24"/>
      <c r="AA630" s="25"/>
      <c r="AB630" s="24"/>
      <c r="AC630" s="24"/>
      <c r="AD630" s="24"/>
      <c r="AE630" s="24"/>
      <c r="AF630" s="24"/>
    </row>
    <row r="631" spans="10:32" ht="15.75" customHeight="1"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5"/>
      <c r="V631" s="24"/>
      <c r="W631" s="24"/>
      <c r="X631" s="24"/>
      <c r="Y631" s="24"/>
      <c r="Z631" s="24"/>
      <c r="AA631" s="25"/>
      <c r="AB631" s="24"/>
      <c r="AC631" s="24"/>
      <c r="AD631" s="24"/>
      <c r="AE631" s="24"/>
      <c r="AF631" s="24"/>
    </row>
    <row r="632" spans="10:32" ht="15.75" customHeight="1"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5"/>
      <c r="V632" s="24"/>
      <c r="W632" s="24"/>
      <c r="X632" s="24"/>
      <c r="Y632" s="24"/>
      <c r="Z632" s="24"/>
      <c r="AA632" s="25"/>
      <c r="AB632" s="24"/>
      <c r="AC632" s="24"/>
      <c r="AD632" s="24"/>
      <c r="AE632" s="24"/>
      <c r="AF632" s="24"/>
    </row>
    <row r="633" spans="10:32" ht="15.75" customHeight="1"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5"/>
      <c r="V633" s="24"/>
      <c r="W633" s="24"/>
      <c r="X633" s="24"/>
      <c r="Y633" s="24"/>
      <c r="Z633" s="24"/>
      <c r="AA633" s="25"/>
      <c r="AB633" s="24"/>
      <c r="AC633" s="24"/>
      <c r="AD633" s="24"/>
      <c r="AE633" s="24"/>
      <c r="AF633" s="24"/>
    </row>
    <row r="634" spans="10:32" ht="15.75" customHeight="1"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5"/>
      <c r="V634" s="24"/>
      <c r="W634" s="24"/>
      <c r="X634" s="24"/>
      <c r="Y634" s="24"/>
      <c r="Z634" s="24"/>
      <c r="AA634" s="25"/>
      <c r="AB634" s="24"/>
      <c r="AC634" s="24"/>
      <c r="AD634" s="24"/>
      <c r="AE634" s="24"/>
      <c r="AF634" s="24"/>
    </row>
    <row r="635" spans="10:32" ht="15.75" customHeight="1"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5"/>
      <c r="V635" s="24"/>
      <c r="W635" s="24"/>
      <c r="X635" s="24"/>
      <c r="Y635" s="24"/>
      <c r="Z635" s="24"/>
      <c r="AA635" s="25"/>
      <c r="AB635" s="24"/>
      <c r="AC635" s="24"/>
      <c r="AD635" s="24"/>
      <c r="AE635" s="24"/>
      <c r="AF635" s="24"/>
    </row>
    <row r="636" spans="10:32" ht="15.75" customHeight="1"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5"/>
      <c r="V636" s="24"/>
      <c r="W636" s="24"/>
      <c r="X636" s="24"/>
      <c r="Y636" s="24"/>
      <c r="Z636" s="24"/>
      <c r="AA636" s="25"/>
      <c r="AB636" s="24"/>
      <c r="AC636" s="24"/>
      <c r="AD636" s="24"/>
      <c r="AE636" s="24"/>
      <c r="AF636" s="24"/>
    </row>
    <row r="637" spans="10:32" ht="15.75" customHeight="1"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5"/>
      <c r="V637" s="24"/>
      <c r="W637" s="24"/>
      <c r="X637" s="24"/>
      <c r="Y637" s="24"/>
      <c r="Z637" s="24"/>
      <c r="AA637" s="25"/>
      <c r="AB637" s="24"/>
      <c r="AC637" s="24"/>
      <c r="AD637" s="24"/>
      <c r="AE637" s="24"/>
      <c r="AF637" s="24"/>
    </row>
    <row r="638" spans="10:32" ht="15.75" customHeight="1"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5"/>
      <c r="V638" s="24"/>
      <c r="W638" s="24"/>
      <c r="X638" s="24"/>
      <c r="Y638" s="24"/>
      <c r="Z638" s="24"/>
      <c r="AA638" s="25"/>
      <c r="AB638" s="24"/>
      <c r="AC638" s="24"/>
      <c r="AD638" s="24"/>
      <c r="AE638" s="24"/>
      <c r="AF638" s="24"/>
    </row>
    <row r="639" spans="10:32" ht="15.75" customHeight="1"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5"/>
      <c r="V639" s="24"/>
      <c r="W639" s="24"/>
      <c r="X639" s="24"/>
      <c r="Y639" s="24"/>
      <c r="Z639" s="24"/>
      <c r="AA639" s="25"/>
      <c r="AB639" s="24"/>
      <c r="AC639" s="24"/>
      <c r="AD639" s="24"/>
      <c r="AE639" s="24"/>
      <c r="AF639" s="24"/>
    </row>
    <row r="640" spans="10:32" ht="15.75" customHeight="1"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5"/>
      <c r="V640" s="24"/>
      <c r="W640" s="24"/>
      <c r="X640" s="24"/>
      <c r="Y640" s="24"/>
      <c r="Z640" s="24"/>
      <c r="AA640" s="25"/>
      <c r="AB640" s="24"/>
      <c r="AC640" s="24"/>
      <c r="AD640" s="24"/>
      <c r="AE640" s="24"/>
      <c r="AF640" s="24"/>
    </row>
    <row r="641" spans="10:32" ht="15.75" customHeight="1"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5"/>
      <c r="V641" s="24"/>
      <c r="W641" s="24"/>
      <c r="X641" s="24"/>
      <c r="Y641" s="24"/>
      <c r="Z641" s="24"/>
      <c r="AA641" s="25"/>
      <c r="AB641" s="24"/>
      <c r="AC641" s="24"/>
      <c r="AD641" s="24"/>
      <c r="AE641" s="24"/>
      <c r="AF641" s="24"/>
    </row>
    <row r="642" spans="10:32" ht="15.75" customHeight="1"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5"/>
      <c r="V642" s="24"/>
      <c r="W642" s="24"/>
      <c r="X642" s="24"/>
      <c r="Y642" s="24"/>
      <c r="Z642" s="24"/>
      <c r="AA642" s="25"/>
      <c r="AB642" s="24"/>
      <c r="AC642" s="24"/>
      <c r="AD642" s="24"/>
      <c r="AE642" s="24"/>
      <c r="AF642" s="24"/>
    </row>
    <row r="643" spans="10:32" ht="15.75" customHeight="1"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5"/>
      <c r="V643" s="24"/>
      <c r="W643" s="24"/>
      <c r="X643" s="24"/>
      <c r="Y643" s="24"/>
      <c r="Z643" s="24"/>
      <c r="AA643" s="25"/>
      <c r="AB643" s="24"/>
      <c r="AC643" s="24"/>
      <c r="AD643" s="24"/>
      <c r="AE643" s="24"/>
      <c r="AF643" s="24"/>
    </row>
    <row r="644" spans="10:32" ht="15.75" customHeight="1"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5"/>
      <c r="V644" s="24"/>
      <c r="W644" s="24"/>
      <c r="X644" s="24"/>
      <c r="Y644" s="24"/>
      <c r="Z644" s="24"/>
      <c r="AA644" s="25"/>
      <c r="AB644" s="24"/>
      <c r="AC644" s="24"/>
      <c r="AD644" s="24"/>
      <c r="AE644" s="24"/>
      <c r="AF644" s="24"/>
    </row>
    <row r="645" spans="10:32" ht="15.75" customHeight="1"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5"/>
      <c r="V645" s="24"/>
      <c r="W645" s="24"/>
      <c r="X645" s="24"/>
      <c r="Y645" s="24"/>
      <c r="Z645" s="24"/>
      <c r="AA645" s="25"/>
      <c r="AB645" s="24"/>
      <c r="AC645" s="24"/>
      <c r="AD645" s="24"/>
      <c r="AE645" s="24"/>
      <c r="AF645" s="24"/>
    </row>
    <row r="646" spans="10:32" ht="15.75" customHeight="1"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5"/>
      <c r="V646" s="24"/>
      <c r="W646" s="24"/>
      <c r="X646" s="24"/>
      <c r="Y646" s="24"/>
      <c r="Z646" s="24"/>
      <c r="AA646" s="25"/>
      <c r="AB646" s="24"/>
      <c r="AC646" s="24"/>
      <c r="AD646" s="24"/>
      <c r="AE646" s="24"/>
      <c r="AF646" s="24"/>
    </row>
    <row r="647" spans="10:32" ht="15.75" customHeight="1"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5"/>
      <c r="V647" s="24"/>
      <c r="W647" s="24"/>
      <c r="X647" s="24"/>
      <c r="Y647" s="24"/>
      <c r="Z647" s="24"/>
      <c r="AA647" s="25"/>
      <c r="AB647" s="24"/>
      <c r="AC647" s="24"/>
      <c r="AD647" s="24"/>
      <c r="AE647" s="24"/>
      <c r="AF647" s="24"/>
    </row>
    <row r="648" spans="10:32" ht="15.75" customHeight="1"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5"/>
      <c r="V648" s="24"/>
      <c r="W648" s="24"/>
      <c r="X648" s="24"/>
      <c r="Y648" s="24"/>
      <c r="Z648" s="24"/>
      <c r="AA648" s="25"/>
      <c r="AB648" s="24"/>
      <c r="AC648" s="24"/>
      <c r="AD648" s="24"/>
      <c r="AE648" s="24"/>
      <c r="AF648" s="24"/>
    </row>
    <row r="649" spans="10:32" ht="15.75" customHeight="1"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5"/>
      <c r="V649" s="24"/>
      <c r="W649" s="24"/>
      <c r="X649" s="24"/>
      <c r="Y649" s="24"/>
      <c r="Z649" s="24"/>
      <c r="AA649" s="25"/>
      <c r="AB649" s="24"/>
      <c r="AC649" s="24"/>
      <c r="AD649" s="24"/>
      <c r="AE649" s="24"/>
      <c r="AF649" s="24"/>
    </row>
    <row r="650" spans="10:32" ht="15.75" customHeight="1"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5"/>
      <c r="V650" s="24"/>
      <c r="W650" s="24"/>
      <c r="X650" s="24"/>
      <c r="Y650" s="24"/>
      <c r="Z650" s="24"/>
      <c r="AA650" s="25"/>
      <c r="AB650" s="24"/>
      <c r="AC650" s="24"/>
      <c r="AD650" s="24"/>
      <c r="AE650" s="24"/>
      <c r="AF650" s="24"/>
    </row>
    <row r="651" spans="10:32" ht="15.75" customHeight="1"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5"/>
      <c r="V651" s="24"/>
      <c r="W651" s="24"/>
      <c r="X651" s="24"/>
      <c r="Y651" s="24"/>
      <c r="Z651" s="24"/>
      <c r="AA651" s="25"/>
      <c r="AB651" s="24"/>
      <c r="AC651" s="24"/>
      <c r="AD651" s="24"/>
      <c r="AE651" s="24"/>
      <c r="AF651" s="24"/>
    </row>
    <row r="652" spans="10:32" ht="15.75" customHeight="1"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5"/>
      <c r="V652" s="24"/>
      <c r="W652" s="24"/>
      <c r="X652" s="24"/>
      <c r="Y652" s="24"/>
      <c r="Z652" s="24"/>
      <c r="AA652" s="25"/>
      <c r="AB652" s="24"/>
      <c r="AC652" s="24"/>
      <c r="AD652" s="24"/>
      <c r="AE652" s="24"/>
      <c r="AF652" s="24"/>
    </row>
    <row r="653" spans="10:32" ht="15.75" customHeight="1"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5"/>
      <c r="V653" s="24"/>
      <c r="W653" s="24"/>
      <c r="X653" s="24"/>
      <c r="Y653" s="24"/>
      <c r="Z653" s="24"/>
      <c r="AA653" s="25"/>
      <c r="AB653" s="24"/>
      <c r="AC653" s="24"/>
      <c r="AD653" s="24"/>
      <c r="AE653" s="24"/>
      <c r="AF653" s="24"/>
    </row>
    <row r="654" spans="10:32" ht="15.75" customHeight="1"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5"/>
      <c r="V654" s="24"/>
      <c r="W654" s="24"/>
      <c r="X654" s="24"/>
      <c r="Y654" s="24"/>
      <c r="Z654" s="24"/>
      <c r="AA654" s="25"/>
      <c r="AB654" s="24"/>
      <c r="AC654" s="24"/>
      <c r="AD654" s="24"/>
      <c r="AE654" s="24"/>
      <c r="AF654" s="24"/>
    </row>
    <row r="655" spans="10:32" ht="15.75" customHeight="1"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5"/>
      <c r="V655" s="24"/>
      <c r="W655" s="24"/>
      <c r="X655" s="24"/>
      <c r="Y655" s="24"/>
      <c r="Z655" s="24"/>
      <c r="AA655" s="25"/>
      <c r="AB655" s="24"/>
      <c r="AC655" s="24"/>
      <c r="AD655" s="24"/>
      <c r="AE655" s="24"/>
      <c r="AF655" s="24"/>
    </row>
    <row r="656" spans="10:32" ht="15.75" customHeight="1"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5"/>
      <c r="V656" s="24"/>
      <c r="W656" s="24"/>
      <c r="X656" s="24"/>
      <c r="Y656" s="24"/>
      <c r="Z656" s="24"/>
      <c r="AA656" s="25"/>
      <c r="AB656" s="24"/>
      <c r="AC656" s="24"/>
      <c r="AD656" s="24"/>
      <c r="AE656" s="24"/>
      <c r="AF656" s="24"/>
    </row>
    <row r="657" spans="10:32" ht="15.75" customHeight="1"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5"/>
      <c r="V657" s="24"/>
      <c r="W657" s="24"/>
      <c r="X657" s="24"/>
      <c r="Y657" s="24"/>
      <c r="Z657" s="24"/>
      <c r="AA657" s="25"/>
      <c r="AB657" s="24"/>
      <c r="AC657" s="24"/>
      <c r="AD657" s="24"/>
      <c r="AE657" s="24"/>
      <c r="AF657" s="24"/>
    </row>
    <row r="658" spans="10:32" ht="15.75" customHeight="1"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5"/>
      <c r="V658" s="24"/>
      <c r="W658" s="24"/>
      <c r="X658" s="24"/>
      <c r="Y658" s="24"/>
      <c r="Z658" s="24"/>
      <c r="AA658" s="25"/>
      <c r="AB658" s="24"/>
      <c r="AC658" s="24"/>
      <c r="AD658" s="24"/>
      <c r="AE658" s="24"/>
      <c r="AF658" s="24"/>
    </row>
    <row r="659" spans="10:32" ht="15.75" customHeight="1"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5"/>
      <c r="V659" s="24"/>
      <c r="W659" s="24"/>
      <c r="X659" s="24"/>
      <c r="Y659" s="24"/>
      <c r="Z659" s="24"/>
      <c r="AA659" s="25"/>
      <c r="AB659" s="24"/>
      <c r="AC659" s="24"/>
      <c r="AD659" s="24"/>
      <c r="AE659" s="24"/>
      <c r="AF659" s="24"/>
    </row>
    <row r="660" spans="10:32" ht="15.75" customHeight="1"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5"/>
      <c r="V660" s="24"/>
      <c r="W660" s="24"/>
      <c r="X660" s="24"/>
      <c r="Y660" s="24"/>
      <c r="Z660" s="24"/>
      <c r="AA660" s="25"/>
      <c r="AB660" s="24"/>
      <c r="AC660" s="24"/>
      <c r="AD660" s="24"/>
      <c r="AE660" s="24"/>
      <c r="AF660" s="24"/>
    </row>
    <row r="661" spans="10:32" ht="15.75" customHeight="1"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5"/>
      <c r="V661" s="24"/>
      <c r="W661" s="24"/>
      <c r="X661" s="24"/>
      <c r="Y661" s="24"/>
      <c r="Z661" s="24"/>
      <c r="AA661" s="25"/>
      <c r="AB661" s="24"/>
      <c r="AC661" s="24"/>
      <c r="AD661" s="24"/>
      <c r="AE661" s="24"/>
      <c r="AF661" s="24"/>
    </row>
    <row r="662" spans="10:32" ht="15.75" customHeight="1"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5"/>
      <c r="V662" s="24"/>
      <c r="W662" s="24"/>
      <c r="X662" s="24"/>
      <c r="Y662" s="24"/>
      <c r="Z662" s="24"/>
      <c r="AA662" s="25"/>
      <c r="AB662" s="24"/>
      <c r="AC662" s="24"/>
      <c r="AD662" s="24"/>
      <c r="AE662" s="24"/>
      <c r="AF662" s="24"/>
    </row>
    <row r="663" spans="10:32" ht="15.75" customHeight="1"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5"/>
      <c r="V663" s="24"/>
      <c r="W663" s="24"/>
      <c r="X663" s="24"/>
      <c r="Y663" s="24"/>
      <c r="Z663" s="24"/>
      <c r="AA663" s="25"/>
      <c r="AB663" s="24"/>
      <c r="AC663" s="24"/>
      <c r="AD663" s="24"/>
      <c r="AE663" s="24"/>
      <c r="AF663" s="24"/>
    </row>
    <row r="664" spans="10:32" ht="15.75" customHeight="1"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5"/>
      <c r="V664" s="24"/>
      <c r="W664" s="24"/>
      <c r="X664" s="24"/>
      <c r="Y664" s="24"/>
      <c r="Z664" s="24"/>
      <c r="AA664" s="25"/>
      <c r="AB664" s="24"/>
      <c r="AC664" s="24"/>
      <c r="AD664" s="24"/>
      <c r="AE664" s="24"/>
      <c r="AF664" s="24"/>
    </row>
    <row r="665" spans="10:32" ht="15.75" customHeight="1"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5"/>
      <c r="V665" s="24"/>
      <c r="W665" s="24"/>
      <c r="X665" s="24"/>
      <c r="Y665" s="24"/>
      <c r="Z665" s="24"/>
      <c r="AA665" s="25"/>
      <c r="AB665" s="24"/>
      <c r="AC665" s="24"/>
      <c r="AD665" s="24"/>
      <c r="AE665" s="24"/>
      <c r="AF665" s="24"/>
    </row>
    <row r="666" spans="10:32" ht="15.75" customHeight="1"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5"/>
      <c r="V666" s="24"/>
      <c r="W666" s="24"/>
      <c r="X666" s="24"/>
      <c r="Y666" s="24"/>
      <c r="Z666" s="24"/>
      <c r="AA666" s="25"/>
      <c r="AB666" s="24"/>
      <c r="AC666" s="24"/>
      <c r="AD666" s="24"/>
      <c r="AE666" s="24"/>
      <c r="AF666" s="24"/>
    </row>
    <row r="667" spans="10:32" ht="15.75" customHeight="1"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5"/>
      <c r="V667" s="24"/>
      <c r="W667" s="24"/>
      <c r="X667" s="24"/>
      <c r="Y667" s="24"/>
      <c r="Z667" s="24"/>
      <c r="AA667" s="25"/>
      <c r="AB667" s="24"/>
      <c r="AC667" s="24"/>
      <c r="AD667" s="24"/>
      <c r="AE667" s="24"/>
      <c r="AF667" s="24"/>
    </row>
    <row r="668" spans="10:32" ht="15.75" customHeight="1"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5"/>
      <c r="V668" s="24"/>
      <c r="W668" s="24"/>
      <c r="X668" s="24"/>
      <c r="Y668" s="24"/>
      <c r="Z668" s="24"/>
      <c r="AA668" s="25"/>
      <c r="AB668" s="24"/>
      <c r="AC668" s="24"/>
      <c r="AD668" s="24"/>
      <c r="AE668" s="24"/>
      <c r="AF668" s="24"/>
    </row>
    <row r="669" spans="10:32" ht="15.75" customHeight="1"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5"/>
      <c r="V669" s="24"/>
      <c r="W669" s="24"/>
      <c r="X669" s="24"/>
      <c r="Y669" s="24"/>
      <c r="Z669" s="24"/>
      <c r="AA669" s="25"/>
      <c r="AB669" s="24"/>
      <c r="AC669" s="24"/>
      <c r="AD669" s="24"/>
      <c r="AE669" s="24"/>
      <c r="AF669" s="24"/>
    </row>
    <row r="670" spans="10:32" ht="15.75" customHeight="1"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5"/>
      <c r="V670" s="24"/>
      <c r="W670" s="24"/>
      <c r="X670" s="24"/>
      <c r="Y670" s="24"/>
      <c r="Z670" s="24"/>
      <c r="AA670" s="25"/>
      <c r="AB670" s="24"/>
      <c r="AC670" s="24"/>
      <c r="AD670" s="24"/>
      <c r="AE670" s="24"/>
      <c r="AF670" s="24"/>
    </row>
    <row r="671" spans="10:32" ht="15.75" customHeight="1"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5"/>
      <c r="V671" s="24"/>
      <c r="W671" s="24"/>
      <c r="X671" s="24"/>
      <c r="Y671" s="24"/>
      <c r="Z671" s="24"/>
      <c r="AA671" s="25"/>
      <c r="AB671" s="24"/>
      <c r="AC671" s="24"/>
      <c r="AD671" s="24"/>
      <c r="AE671" s="24"/>
      <c r="AF671" s="24"/>
    </row>
    <row r="672" spans="10:32" ht="15.75" customHeight="1"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5"/>
      <c r="V672" s="24"/>
      <c r="W672" s="24"/>
      <c r="X672" s="24"/>
      <c r="Y672" s="24"/>
      <c r="Z672" s="24"/>
      <c r="AA672" s="25"/>
      <c r="AB672" s="24"/>
      <c r="AC672" s="24"/>
      <c r="AD672" s="24"/>
      <c r="AE672" s="24"/>
      <c r="AF672" s="24"/>
    </row>
    <row r="673" spans="10:32" ht="15.75" customHeight="1"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5"/>
      <c r="V673" s="24"/>
      <c r="W673" s="24"/>
      <c r="X673" s="24"/>
      <c r="Y673" s="24"/>
      <c r="Z673" s="24"/>
      <c r="AA673" s="25"/>
      <c r="AB673" s="24"/>
      <c r="AC673" s="24"/>
      <c r="AD673" s="24"/>
      <c r="AE673" s="24"/>
      <c r="AF673" s="24"/>
    </row>
    <row r="674" spans="10:32" ht="15.75" customHeight="1"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5"/>
      <c r="V674" s="24"/>
      <c r="W674" s="24"/>
      <c r="X674" s="24"/>
      <c r="Y674" s="24"/>
      <c r="Z674" s="24"/>
      <c r="AA674" s="25"/>
      <c r="AB674" s="24"/>
      <c r="AC674" s="24"/>
      <c r="AD674" s="24"/>
      <c r="AE674" s="24"/>
      <c r="AF674" s="24"/>
    </row>
    <row r="675" spans="10:32" ht="15.75" customHeight="1"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5"/>
      <c r="V675" s="24"/>
      <c r="W675" s="24"/>
      <c r="X675" s="24"/>
      <c r="Y675" s="24"/>
      <c r="Z675" s="24"/>
      <c r="AA675" s="25"/>
      <c r="AB675" s="24"/>
      <c r="AC675" s="24"/>
      <c r="AD675" s="24"/>
      <c r="AE675" s="24"/>
      <c r="AF675" s="24"/>
    </row>
    <row r="676" spans="10:32" ht="15.75" customHeight="1"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5"/>
      <c r="V676" s="24"/>
      <c r="W676" s="24"/>
      <c r="X676" s="24"/>
      <c r="Y676" s="24"/>
      <c r="Z676" s="24"/>
      <c r="AA676" s="25"/>
      <c r="AB676" s="24"/>
      <c r="AC676" s="24"/>
      <c r="AD676" s="24"/>
      <c r="AE676" s="24"/>
      <c r="AF676" s="24"/>
    </row>
    <row r="677" spans="10:32" ht="15.75" customHeight="1"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5"/>
      <c r="V677" s="24"/>
      <c r="W677" s="24"/>
      <c r="X677" s="24"/>
      <c r="Y677" s="24"/>
      <c r="Z677" s="24"/>
      <c r="AA677" s="25"/>
      <c r="AB677" s="24"/>
      <c r="AC677" s="24"/>
      <c r="AD677" s="24"/>
      <c r="AE677" s="24"/>
      <c r="AF677" s="24"/>
    </row>
    <row r="678" spans="10:32" ht="15.75" customHeight="1"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5"/>
      <c r="V678" s="24"/>
      <c r="W678" s="24"/>
      <c r="X678" s="24"/>
      <c r="Y678" s="24"/>
      <c r="Z678" s="24"/>
      <c r="AA678" s="25"/>
      <c r="AB678" s="24"/>
      <c r="AC678" s="24"/>
      <c r="AD678" s="24"/>
      <c r="AE678" s="24"/>
      <c r="AF678" s="24"/>
    </row>
    <row r="679" spans="10:32" ht="15.75" customHeight="1"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5"/>
      <c r="V679" s="24"/>
      <c r="W679" s="24"/>
      <c r="X679" s="24"/>
      <c r="Y679" s="24"/>
      <c r="Z679" s="24"/>
      <c r="AA679" s="25"/>
      <c r="AB679" s="24"/>
      <c r="AC679" s="24"/>
      <c r="AD679" s="24"/>
      <c r="AE679" s="24"/>
      <c r="AF679" s="24"/>
    </row>
    <row r="680" spans="10:32" ht="15.75" customHeight="1"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5"/>
      <c r="V680" s="24"/>
      <c r="W680" s="24"/>
      <c r="X680" s="24"/>
      <c r="Y680" s="24"/>
      <c r="Z680" s="24"/>
      <c r="AA680" s="25"/>
      <c r="AB680" s="24"/>
      <c r="AC680" s="24"/>
      <c r="AD680" s="24"/>
      <c r="AE680" s="24"/>
      <c r="AF680" s="24"/>
    </row>
    <row r="681" spans="10:32" ht="15.75" customHeight="1"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5"/>
      <c r="V681" s="24"/>
      <c r="W681" s="24"/>
      <c r="X681" s="24"/>
      <c r="Y681" s="24"/>
      <c r="Z681" s="24"/>
      <c r="AA681" s="25"/>
      <c r="AB681" s="24"/>
      <c r="AC681" s="24"/>
      <c r="AD681" s="24"/>
      <c r="AE681" s="24"/>
      <c r="AF681" s="24"/>
    </row>
    <row r="682" spans="10:32" ht="15.75" customHeight="1"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5"/>
      <c r="V682" s="24"/>
      <c r="W682" s="24"/>
      <c r="X682" s="24"/>
      <c r="Y682" s="24"/>
      <c r="Z682" s="24"/>
      <c r="AA682" s="25"/>
      <c r="AB682" s="24"/>
      <c r="AC682" s="24"/>
      <c r="AD682" s="24"/>
      <c r="AE682" s="24"/>
      <c r="AF682" s="24"/>
    </row>
    <row r="683" spans="10:32" ht="15.75" customHeight="1"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5"/>
      <c r="V683" s="24"/>
      <c r="W683" s="24"/>
      <c r="X683" s="24"/>
      <c r="Y683" s="24"/>
      <c r="Z683" s="24"/>
      <c r="AA683" s="25"/>
      <c r="AB683" s="24"/>
      <c r="AC683" s="24"/>
      <c r="AD683" s="24"/>
      <c r="AE683" s="24"/>
      <c r="AF683" s="24"/>
    </row>
    <row r="684" spans="10:32" ht="15.75" customHeight="1"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5"/>
      <c r="V684" s="24"/>
      <c r="W684" s="24"/>
      <c r="X684" s="24"/>
      <c r="Y684" s="24"/>
      <c r="Z684" s="24"/>
      <c r="AA684" s="25"/>
      <c r="AB684" s="24"/>
      <c r="AC684" s="24"/>
      <c r="AD684" s="24"/>
      <c r="AE684" s="24"/>
      <c r="AF684" s="24"/>
    </row>
    <row r="685" spans="10:32" ht="15.75" customHeight="1"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5"/>
      <c r="V685" s="24"/>
      <c r="W685" s="24"/>
      <c r="X685" s="24"/>
      <c r="Y685" s="24"/>
      <c r="Z685" s="24"/>
      <c r="AA685" s="25"/>
      <c r="AB685" s="24"/>
      <c r="AC685" s="24"/>
      <c r="AD685" s="24"/>
      <c r="AE685" s="24"/>
      <c r="AF685" s="24"/>
    </row>
    <row r="686" spans="10:32" ht="15.75" customHeight="1"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5"/>
      <c r="V686" s="24"/>
      <c r="W686" s="24"/>
      <c r="X686" s="24"/>
      <c r="Y686" s="24"/>
      <c r="Z686" s="24"/>
      <c r="AA686" s="25"/>
      <c r="AB686" s="24"/>
      <c r="AC686" s="24"/>
      <c r="AD686" s="24"/>
      <c r="AE686" s="24"/>
      <c r="AF686" s="24"/>
    </row>
    <row r="687" spans="10:32" ht="15.75" customHeight="1"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5"/>
      <c r="V687" s="24"/>
      <c r="W687" s="24"/>
      <c r="X687" s="24"/>
      <c r="Y687" s="24"/>
      <c r="Z687" s="24"/>
      <c r="AA687" s="25"/>
      <c r="AB687" s="24"/>
      <c r="AC687" s="24"/>
      <c r="AD687" s="24"/>
      <c r="AE687" s="24"/>
      <c r="AF687" s="24"/>
    </row>
    <row r="688" spans="10:32" ht="15.75" customHeight="1"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5"/>
      <c r="V688" s="24"/>
      <c r="W688" s="24"/>
      <c r="X688" s="24"/>
      <c r="Y688" s="24"/>
      <c r="Z688" s="24"/>
      <c r="AA688" s="25"/>
      <c r="AB688" s="24"/>
      <c r="AC688" s="24"/>
      <c r="AD688" s="24"/>
      <c r="AE688" s="24"/>
      <c r="AF688" s="24"/>
    </row>
    <row r="689" spans="10:32" ht="15.75" customHeight="1"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5"/>
      <c r="V689" s="24"/>
      <c r="W689" s="24"/>
      <c r="X689" s="24"/>
      <c r="Y689" s="24"/>
      <c r="Z689" s="24"/>
      <c r="AA689" s="25"/>
      <c r="AB689" s="24"/>
      <c r="AC689" s="24"/>
      <c r="AD689" s="24"/>
      <c r="AE689" s="24"/>
      <c r="AF689" s="24"/>
    </row>
    <row r="690" spans="10:32" ht="15.75" customHeight="1"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5"/>
      <c r="V690" s="24"/>
      <c r="W690" s="24"/>
      <c r="X690" s="24"/>
      <c r="Y690" s="24"/>
      <c r="Z690" s="24"/>
      <c r="AA690" s="25"/>
      <c r="AB690" s="24"/>
      <c r="AC690" s="24"/>
      <c r="AD690" s="24"/>
      <c r="AE690" s="24"/>
      <c r="AF690" s="24"/>
    </row>
    <row r="691" spans="10:32" ht="15.75" customHeight="1"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5"/>
      <c r="V691" s="24"/>
      <c r="W691" s="24"/>
      <c r="X691" s="24"/>
      <c r="Y691" s="24"/>
      <c r="Z691" s="24"/>
      <c r="AA691" s="25"/>
      <c r="AB691" s="24"/>
      <c r="AC691" s="24"/>
      <c r="AD691" s="24"/>
      <c r="AE691" s="24"/>
      <c r="AF691" s="24"/>
    </row>
    <row r="692" spans="10:32" ht="15.75" customHeight="1"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5"/>
      <c r="V692" s="24"/>
      <c r="W692" s="24"/>
      <c r="X692" s="24"/>
      <c r="Y692" s="24"/>
      <c r="Z692" s="24"/>
      <c r="AA692" s="25"/>
      <c r="AB692" s="24"/>
      <c r="AC692" s="24"/>
      <c r="AD692" s="24"/>
      <c r="AE692" s="24"/>
      <c r="AF692" s="24"/>
    </row>
    <row r="693" spans="10:32" ht="15.75" customHeight="1"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5"/>
      <c r="V693" s="24"/>
      <c r="W693" s="24"/>
      <c r="X693" s="24"/>
      <c r="Y693" s="24"/>
      <c r="Z693" s="24"/>
      <c r="AA693" s="25"/>
      <c r="AB693" s="24"/>
      <c r="AC693" s="24"/>
      <c r="AD693" s="24"/>
      <c r="AE693" s="24"/>
      <c r="AF693" s="24"/>
    </row>
    <row r="694" spans="10:32" ht="15.75" customHeight="1"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5"/>
      <c r="V694" s="24"/>
      <c r="W694" s="24"/>
      <c r="X694" s="24"/>
      <c r="Y694" s="24"/>
      <c r="Z694" s="24"/>
      <c r="AA694" s="25"/>
      <c r="AB694" s="24"/>
      <c r="AC694" s="24"/>
      <c r="AD694" s="24"/>
      <c r="AE694" s="24"/>
      <c r="AF694" s="24"/>
    </row>
    <row r="695" spans="10:32" ht="15.75" customHeight="1"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5"/>
      <c r="V695" s="24"/>
      <c r="W695" s="24"/>
      <c r="X695" s="24"/>
      <c r="Y695" s="24"/>
      <c r="Z695" s="24"/>
      <c r="AA695" s="25"/>
      <c r="AB695" s="24"/>
      <c r="AC695" s="24"/>
      <c r="AD695" s="24"/>
      <c r="AE695" s="24"/>
      <c r="AF695" s="24"/>
    </row>
    <row r="696" spans="10:32" ht="15.75" customHeight="1"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5"/>
      <c r="V696" s="24"/>
      <c r="W696" s="24"/>
      <c r="X696" s="24"/>
      <c r="Y696" s="24"/>
      <c r="Z696" s="24"/>
      <c r="AA696" s="25"/>
      <c r="AB696" s="24"/>
      <c r="AC696" s="24"/>
      <c r="AD696" s="24"/>
      <c r="AE696" s="24"/>
      <c r="AF696" s="24"/>
    </row>
    <row r="697" spans="10:32" ht="15.75" customHeight="1"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5"/>
      <c r="V697" s="24"/>
      <c r="W697" s="24"/>
      <c r="X697" s="24"/>
      <c r="Y697" s="24"/>
      <c r="Z697" s="24"/>
      <c r="AA697" s="25"/>
      <c r="AB697" s="24"/>
      <c r="AC697" s="24"/>
      <c r="AD697" s="24"/>
      <c r="AE697" s="24"/>
      <c r="AF697" s="24"/>
    </row>
    <row r="698" spans="10:32" ht="15.75" customHeight="1"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5"/>
      <c r="V698" s="24"/>
      <c r="W698" s="24"/>
      <c r="X698" s="24"/>
      <c r="Y698" s="24"/>
      <c r="Z698" s="24"/>
      <c r="AA698" s="25"/>
      <c r="AB698" s="24"/>
      <c r="AC698" s="24"/>
      <c r="AD698" s="24"/>
      <c r="AE698" s="24"/>
      <c r="AF698" s="24"/>
    </row>
    <row r="699" spans="10:32" ht="15.75" customHeight="1"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5"/>
      <c r="V699" s="24"/>
      <c r="W699" s="24"/>
      <c r="X699" s="24"/>
      <c r="Y699" s="24"/>
      <c r="Z699" s="24"/>
      <c r="AA699" s="25"/>
      <c r="AB699" s="24"/>
      <c r="AC699" s="24"/>
      <c r="AD699" s="24"/>
      <c r="AE699" s="24"/>
      <c r="AF699" s="24"/>
    </row>
    <row r="700" spans="10:32" ht="15.75" customHeight="1"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5"/>
      <c r="V700" s="24"/>
      <c r="W700" s="24"/>
      <c r="X700" s="24"/>
      <c r="Y700" s="24"/>
      <c r="Z700" s="24"/>
      <c r="AA700" s="25"/>
      <c r="AB700" s="24"/>
      <c r="AC700" s="24"/>
      <c r="AD700" s="24"/>
      <c r="AE700" s="24"/>
      <c r="AF700" s="24"/>
    </row>
    <row r="701" spans="10:32" ht="15.75" customHeight="1"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5"/>
      <c r="V701" s="24"/>
      <c r="W701" s="24"/>
      <c r="X701" s="24"/>
      <c r="Y701" s="24"/>
      <c r="Z701" s="24"/>
      <c r="AA701" s="25"/>
      <c r="AB701" s="24"/>
      <c r="AC701" s="24"/>
      <c r="AD701" s="24"/>
      <c r="AE701" s="24"/>
      <c r="AF701" s="24"/>
    </row>
    <row r="702" spans="10:32" ht="15.75" customHeight="1"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5"/>
      <c r="V702" s="24"/>
      <c r="W702" s="24"/>
      <c r="X702" s="24"/>
      <c r="Y702" s="24"/>
      <c r="Z702" s="24"/>
      <c r="AA702" s="25"/>
      <c r="AB702" s="24"/>
      <c r="AC702" s="24"/>
      <c r="AD702" s="24"/>
      <c r="AE702" s="24"/>
      <c r="AF702" s="24"/>
    </row>
    <row r="703" spans="10:32" ht="15.75" customHeight="1"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5"/>
      <c r="V703" s="24"/>
      <c r="W703" s="24"/>
      <c r="X703" s="24"/>
      <c r="Y703" s="24"/>
      <c r="Z703" s="24"/>
      <c r="AA703" s="25"/>
      <c r="AB703" s="24"/>
      <c r="AC703" s="24"/>
      <c r="AD703" s="24"/>
      <c r="AE703" s="24"/>
      <c r="AF703" s="24"/>
    </row>
    <row r="704" spans="10:32" ht="15.75" customHeight="1"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5"/>
      <c r="V704" s="24"/>
      <c r="W704" s="24"/>
      <c r="X704" s="24"/>
      <c r="Y704" s="24"/>
      <c r="Z704" s="24"/>
      <c r="AA704" s="25"/>
      <c r="AB704" s="24"/>
      <c r="AC704" s="24"/>
      <c r="AD704" s="24"/>
      <c r="AE704" s="24"/>
      <c r="AF704" s="24"/>
    </row>
    <row r="705" spans="10:32" ht="15.75" customHeight="1"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5"/>
      <c r="V705" s="24"/>
      <c r="W705" s="24"/>
      <c r="X705" s="24"/>
      <c r="Y705" s="24"/>
      <c r="Z705" s="24"/>
      <c r="AA705" s="25"/>
      <c r="AB705" s="24"/>
      <c r="AC705" s="24"/>
      <c r="AD705" s="24"/>
      <c r="AE705" s="24"/>
      <c r="AF705" s="24"/>
    </row>
    <row r="706" spans="10:32" ht="15.75" customHeight="1"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5"/>
      <c r="V706" s="24"/>
      <c r="W706" s="24"/>
      <c r="X706" s="24"/>
      <c r="Y706" s="24"/>
      <c r="Z706" s="24"/>
      <c r="AA706" s="25"/>
      <c r="AB706" s="24"/>
      <c r="AC706" s="24"/>
      <c r="AD706" s="24"/>
      <c r="AE706" s="24"/>
      <c r="AF706" s="24"/>
    </row>
    <row r="707" spans="10:32" ht="15.75" customHeight="1"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5"/>
      <c r="V707" s="24"/>
      <c r="W707" s="24"/>
      <c r="X707" s="24"/>
      <c r="Y707" s="24"/>
      <c r="Z707" s="24"/>
      <c r="AA707" s="25"/>
      <c r="AB707" s="24"/>
      <c r="AC707" s="24"/>
      <c r="AD707" s="24"/>
      <c r="AE707" s="24"/>
      <c r="AF707" s="24"/>
    </row>
    <row r="708" spans="10:32" ht="15.75" customHeight="1"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5"/>
      <c r="V708" s="24"/>
      <c r="W708" s="24"/>
      <c r="X708" s="24"/>
      <c r="Y708" s="24"/>
      <c r="Z708" s="24"/>
      <c r="AA708" s="25"/>
      <c r="AB708" s="24"/>
      <c r="AC708" s="24"/>
      <c r="AD708" s="24"/>
      <c r="AE708" s="24"/>
      <c r="AF708" s="24"/>
    </row>
    <row r="709" spans="10:32" ht="15.75" customHeight="1"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5"/>
      <c r="V709" s="24"/>
      <c r="W709" s="24"/>
      <c r="X709" s="24"/>
      <c r="Y709" s="24"/>
      <c r="Z709" s="24"/>
      <c r="AA709" s="25"/>
      <c r="AB709" s="24"/>
      <c r="AC709" s="24"/>
      <c r="AD709" s="24"/>
      <c r="AE709" s="24"/>
      <c r="AF709" s="24"/>
    </row>
    <row r="710" spans="10:32" ht="15.75" customHeight="1"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5"/>
      <c r="V710" s="24"/>
      <c r="W710" s="24"/>
      <c r="X710" s="24"/>
      <c r="Y710" s="24"/>
      <c r="Z710" s="24"/>
      <c r="AA710" s="25"/>
      <c r="AB710" s="24"/>
      <c r="AC710" s="24"/>
      <c r="AD710" s="24"/>
      <c r="AE710" s="24"/>
      <c r="AF710" s="24"/>
    </row>
    <row r="711" spans="10:32" ht="15.75" customHeight="1"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5"/>
      <c r="V711" s="24"/>
      <c r="W711" s="24"/>
      <c r="X711" s="24"/>
      <c r="Y711" s="24"/>
      <c r="Z711" s="24"/>
      <c r="AA711" s="25"/>
      <c r="AB711" s="24"/>
      <c r="AC711" s="24"/>
      <c r="AD711" s="24"/>
      <c r="AE711" s="24"/>
      <c r="AF711" s="24"/>
    </row>
    <row r="712" spans="10:32" ht="15.75" customHeight="1"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5"/>
      <c r="V712" s="24"/>
      <c r="W712" s="24"/>
      <c r="X712" s="24"/>
      <c r="Y712" s="24"/>
      <c r="Z712" s="24"/>
      <c r="AA712" s="25"/>
      <c r="AB712" s="24"/>
      <c r="AC712" s="24"/>
      <c r="AD712" s="24"/>
      <c r="AE712" s="24"/>
      <c r="AF712" s="24"/>
    </row>
    <row r="713" spans="10:32" ht="15.75" customHeight="1"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5"/>
      <c r="V713" s="24"/>
      <c r="W713" s="24"/>
      <c r="X713" s="24"/>
      <c r="Y713" s="24"/>
      <c r="Z713" s="24"/>
      <c r="AA713" s="25"/>
      <c r="AB713" s="24"/>
      <c r="AC713" s="24"/>
      <c r="AD713" s="24"/>
      <c r="AE713" s="24"/>
      <c r="AF713" s="24"/>
    </row>
    <row r="714" spans="10:32" ht="15.75" customHeight="1"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5"/>
      <c r="V714" s="24"/>
      <c r="W714" s="24"/>
      <c r="X714" s="24"/>
      <c r="Y714" s="24"/>
      <c r="Z714" s="24"/>
      <c r="AA714" s="25"/>
      <c r="AB714" s="24"/>
      <c r="AC714" s="24"/>
      <c r="AD714" s="24"/>
      <c r="AE714" s="24"/>
      <c r="AF714" s="24"/>
    </row>
    <row r="715" spans="10:32" ht="15.75" customHeight="1"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5"/>
      <c r="V715" s="24"/>
      <c r="W715" s="24"/>
      <c r="X715" s="24"/>
      <c r="Y715" s="24"/>
      <c r="Z715" s="24"/>
      <c r="AA715" s="25"/>
      <c r="AB715" s="24"/>
      <c r="AC715" s="24"/>
      <c r="AD715" s="24"/>
      <c r="AE715" s="24"/>
      <c r="AF715" s="24"/>
    </row>
    <row r="716" spans="10:32" ht="15.75" customHeight="1"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5"/>
      <c r="V716" s="24"/>
      <c r="W716" s="24"/>
      <c r="X716" s="24"/>
      <c r="Y716" s="24"/>
      <c r="Z716" s="24"/>
      <c r="AA716" s="25"/>
      <c r="AB716" s="24"/>
      <c r="AC716" s="24"/>
      <c r="AD716" s="24"/>
      <c r="AE716" s="24"/>
      <c r="AF716" s="24"/>
    </row>
    <row r="717" spans="10:32" ht="15.75" customHeight="1"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5"/>
      <c r="V717" s="24"/>
      <c r="W717" s="24"/>
      <c r="X717" s="24"/>
      <c r="Y717" s="24"/>
      <c r="Z717" s="24"/>
      <c r="AA717" s="25"/>
      <c r="AB717" s="24"/>
      <c r="AC717" s="24"/>
      <c r="AD717" s="24"/>
      <c r="AE717" s="24"/>
      <c r="AF717" s="24"/>
    </row>
    <row r="718" spans="10:32" ht="15.75" customHeight="1"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5"/>
      <c r="V718" s="24"/>
      <c r="W718" s="24"/>
      <c r="X718" s="24"/>
      <c r="Y718" s="24"/>
      <c r="Z718" s="24"/>
      <c r="AA718" s="25"/>
      <c r="AB718" s="24"/>
      <c r="AC718" s="24"/>
      <c r="AD718" s="24"/>
      <c r="AE718" s="24"/>
      <c r="AF718" s="24"/>
    </row>
    <row r="719" spans="10:32" ht="15.75" customHeight="1"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5"/>
      <c r="V719" s="24"/>
      <c r="W719" s="24"/>
      <c r="X719" s="24"/>
      <c r="Y719" s="24"/>
      <c r="Z719" s="24"/>
      <c r="AA719" s="25"/>
      <c r="AB719" s="24"/>
      <c r="AC719" s="24"/>
      <c r="AD719" s="24"/>
      <c r="AE719" s="24"/>
      <c r="AF719" s="24"/>
    </row>
    <row r="720" spans="10:32" ht="15.75" customHeight="1"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5"/>
      <c r="V720" s="24"/>
      <c r="W720" s="24"/>
      <c r="X720" s="24"/>
      <c r="Y720" s="24"/>
      <c r="Z720" s="24"/>
      <c r="AA720" s="25"/>
      <c r="AB720" s="24"/>
      <c r="AC720" s="24"/>
      <c r="AD720" s="24"/>
      <c r="AE720" s="24"/>
      <c r="AF720" s="24"/>
    </row>
    <row r="721" spans="10:32" ht="15.75" customHeight="1"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5"/>
      <c r="V721" s="24"/>
      <c r="W721" s="24"/>
      <c r="X721" s="24"/>
      <c r="Y721" s="24"/>
      <c r="Z721" s="24"/>
      <c r="AA721" s="25"/>
      <c r="AB721" s="24"/>
      <c r="AC721" s="24"/>
      <c r="AD721" s="24"/>
      <c r="AE721" s="24"/>
      <c r="AF721" s="24"/>
    </row>
    <row r="722" spans="10:32" ht="15.75" customHeight="1"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5"/>
      <c r="V722" s="24"/>
      <c r="W722" s="24"/>
      <c r="X722" s="24"/>
      <c r="Y722" s="24"/>
      <c r="Z722" s="24"/>
      <c r="AA722" s="25"/>
      <c r="AB722" s="24"/>
      <c r="AC722" s="24"/>
      <c r="AD722" s="24"/>
      <c r="AE722" s="24"/>
      <c r="AF722" s="24"/>
    </row>
    <row r="723" spans="10:32" ht="15.75" customHeight="1"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5"/>
      <c r="V723" s="24"/>
      <c r="W723" s="24"/>
      <c r="X723" s="24"/>
      <c r="Y723" s="24"/>
      <c r="Z723" s="24"/>
      <c r="AA723" s="25"/>
      <c r="AB723" s="24"/>
      <c r="AC723" s="24"/>
      <c r="AD723" s="24"/>
      <c r="AE723" s="24"/>
      <c r="AF723" s="24"/>
    </row>
    <row r="724" spans="10:32" ht="15.75" customHeight="1"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5"/>
      <c r="V724" s="24"/>
      <c r="W724" s="24"/>
      <c r="X724" s="24"/>
      <c r="Y724" s="24"/>
      <c r="Z724" s="24"/>
      <c r="AA724" s="25"/>
      <c r="AB724" s="24"/>
      <c r="AC724" s="24"/>
      <c r="AD724" s="24"/>
      <c r="AE724" s="24"/>
      <c r="AF724" s="24"/>
    </row>
    <row r="725" spans="10:32" ht="15.75" customHeight="1"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5"/>
      <c r="V725" s="24"/>
      <c r="W725" s="24"/>
      <c r="X725" s="24"/>
      <c r="Y725" s="24"/>
      <c r="Z725" s="24"/>
      <c r="AA725" s="25"/>
      <c r="AB725" s="24"/>
      <c r="AC725" s="24"/>
      <c r="AD725" s="24"/>
      <c r="AE725" s="24"/>
      <c r="AF725" s="24"/>
    </row>
    <row r="726" spans="10:32" ht="15.75" customHeight="1"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5"/>
      <c r="V726" s="24"/>
      <c r="W726" s="24"/>
      <c r="X726" s="24"/>
      <c r="Y726" s="24"/>
      <c r="Z726" s="24"/>
      <c r="AA726" s="25"/>
      <c r="AB726" s="24"/>
      <c r="AC726" s="24"/>
      <c r="AD726" s="24"/>
      <c r="AE726" s="24"/>
      <c r="AF726" s="24"/>
    </row>
    <row r="727" spans="10:32" ht="15.75" customHeight="1"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5"/>
      <c r="V727" s="24"/>
      <c r="W727" s="24"/>
      <c r="X727" s="24"/>
      <c r="Y727" s="24"/>
      <c r="Z727" s="24"/>
      <c r="AA727" s="25"/>
      <c r="AB727" s="24"/>
      <c r="AC727" s="24"/>
      <c r="AD727" s="24"/>
      <c r="AE727" s="24"/>
      <c r="AF727" s="24"/>
    </row>
    <row r="728" spans="10:32" ht="15.75" customHeight="1"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5"/>
      <c r="V728" s="24"/>
      <c r="W728" s="24"/>
      <c r="X728" s="24"/>
      <c r="Y728" s="24"/>
      <c r="Z728" s="24"/>
      <c r="AA728" s="25"/>
      <c r="AB728" s="24"/>
      <c r="AC728" s="24"/>
      <c r="AD728" s="24"/>
      <c r="AE728" s="24"/>
      <c r="AF728" s="24"/>
    </row>
    <row r="729" spans="10:32" ht="15.75" customHeight="1"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5"/>
      <c r="V729" s="24"/>
      <c r="W729" s="24"/>
      <c r="X729" s="24"/>
      <c r="Y729" s="24"/>
      <c r="Z729" s="24"/>
      <c r="AA729" s="25"/>
      <c r="AB729" s="24"/>
      <c r="AC729" s="24"/>
      <c r="AD729" s="24"/>
      <c r="AE729" s="24"/>
      <c r="AF729" s="24"/>
    </row>
    <row r="730" spans="10:32" ht="15.75" customHeight="1"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5"/>
      <c r="V730" s="24"/>
      <c r="W730" s="24"/>
      <c r="X730" s="24"/>
      <c r="Y730" s="24"/>
      <c r="Z730" s="24"/>
      <c r="AA730" s="25"/>
      <c r="AB730" s="24"/>
      <c r="AC730" s="24"/>
      <c r="AD730" s="24"/>
      <c r="AE730" s="24"/>
      <c r="AF730" s="24"/>
    </row>
    <row r="731" spans="10:32" ht="15.75" customHeight="1"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5"/>
      <c r="V731" s="24"/>
      <c r="W731" s="24"/>
      <c r="X731" s="24"/>
      <c r="Y731" s="24"/>
      <c r="Z731" s="24"/>
      <c r="AA731" s="25"/>
      <c r="AB731" s="24"/>
      <c r="AC731" s="24"/>
      <c r="AD731" s="24"/>
      <c r="AE731" s="24"/>
      <c r="AF731" s="24"/>
    </row>
    <row r="732" spans="10:32" ht="15.75" customHeight="1"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5"/>
      <c r="V732" s="24"/>
      <c r="W732" s="24"/>
      <c r="X732" s="24"/>
      <c r="Y732" s="24"/>
      <c r="Z732" s="24"/>
      <c r="AA732" s="25"/>
      <c r="AB732" s="24"/>
      <c r="AC732" s="24"/>
      <c r="AD732" s="24"/>
      <c r="AE732" s="24"/>
      <c r="AF732" s="24"/>
    </row>
    <row r="733" spans="10:32" ht="15.75" customHeight="1"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5"/>
      <c r="V733" s="24"/>
      <c r="W733" s="24"/>
      <c r="X733" s="24"/>
      <c r="Y733" s="24"/>
      <c r="Z733" s="24"/>
      <c r="AA733" s="25"/>
      <c r="AB733" s="24"/>
      <c r="AC733" s="24"/>
      <c r="AD733" s="24"/>
      <c r="AE733" s="24"/>
      <c r="AF733" s="24"/>
    </row>
    <row r="734" spans="10:32" ht="15.75" customHeight="1"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5"/>
      <c r="V734" s="24"/>
      <c r="W734" s="24"/>
      <c r="X734" s="24"/>
      <c r="Y734" s="24"/>
      <c r="Z734" s="24"/>
      <c r="AA734" s="25"/>
      <c r="AB734" s="24"/>
      <c r="AC734" s="24"/>
      <c r="AD734" s="24"/>
      <c r="AE734" s="24"/>
      <c r="AF734" s="24"/>
    </row>
    <row r="735" spans="10:32" ht="15.75" customHeight="1"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5"/>
      <c r="V735" s="24"/>
      <c r="W735" s="24"/>
      <c r="X735" s="24"/>
      <c r="Y735" s="24"/>
      <c r="Z735" s="24"/>
      <c r="AA735" s="25"/>
      <c r="AB735" s="24"/>
      <c r="AC735" s="24"/>
      <c r="AD735" s="24"/>
      <c r="AE735" s="24"/>
      <c r="AF735" s="24"/>
    </row>
    <row r="736" spans="10:32" ht="15.75" customHeight="1"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5"/>
      <c r="V736" s="24"/>
      <c r="W736" s="24"/>
      <c r="X736" s="24"/>
      <c r="Y736" s="24"/>
      <c r="Z736" s="24"/>
      <c r="AA736" s="25"/>
      <c r="AB736" s="24"/>
      <c r="AC736" s="24"/>
      <c r="AD736" s="24"/>
      <c r="AE736" s="24"/>
      <c r="AF736" s="24"/>
    </row>
    <row r="737" spans="10:32" ht="15.75" customHeight="1"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5"/>
      <c r="V737" s="24"/>
      <c r="W737" s="24"/>
      <c r="X737" s="24"/>
      <c r="Y737" s="24"/>
      <c r="Z737" s="24"/>
      <c r="AA737" s="25"/>
      <c r="AB737" s="24"/>
      <c r="AC737" s="24"/>
      <c r="AD737" s="24"/>
      <c r="AE737" s="24"/>
      <c r="AF737" s="24"/>
    </row>
    <row r="738" spans="10:32" ht="15.75" customHeight="1"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5"/>
      <c r="V738" s="24"/>
      <c r="W738" s="24"/>
      <c r="X738" s="24"/>
      <c r="Y738" s="24"/>
      <c r="Z738" s="24"/>
      <c r="AA738" s="25"/>
      <c r="AB738" s="24"/>
      <c r="AC738" s="24"/>
      <c r="AD738" s="24"/>
      <c r="AE738" s="24"/>
      <c r="AF738" s="24"/>
    </row>
    <row r="739" spans="10:32" ht="15.75" customHeight="1"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5"/>
      <c r="V739" s="24"/>
      <c r="W739" s="24"/>
      <c r="X739" s="24"/>
      <c r="Y739" s="24"/>
      <c r="Z739" s="24"/>
      <c r="AA739" s="25"/>
      <c r="AB739" s="24"/>
      <c r="AC739" s="24"/>
      <c r="AD739" s="24"/>
      <c r="AE739" s="24"/>
      <c r="AF739" s="24"/>
    </row>
    <row r="740" spans="10:32" ht="15.75" customHeight="1"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5"/>
      <c r="V740" s="24"/>
      <c r="W740" s="24"/>
      <c r="X740" s="24"/>
      <c r="Y740" s="24"/>
      <c r="Z740" s="24"/>
      <c r="AA740" s="25"/>
      <c r="AB740" s="24"/>
      <c r="AC740" s="24"/>
      <c r="AD740" s="24"/>
      <c r="AE740" s="24"/>
      <c r="AF740" s="24"/>
    </row>
    <row r="741" spans="10:32" ht="15.75" customHeight="1"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5"/>
      <c r="V741" s="24"/>
      <c r="W741" s="24"/>
      <c r="X741" s="24"/>
      <c r="Y741" s="24"/>
      <c r="Z741" s="24"/>
      <c r="AA741" s="25"/>
      <c r="AB741" s="24"/>
      <c r="AC741" s="24"/>
      <c r="AD741" s="24"/>
      <c r="AE741" s="24"/>
      <c r="AF741" s="24"/>
    </row>
    <row r="742" spans="10:32" ht="15.75" customHeight="1"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5"/>
      <c r="V742" s="24"/>
      <c r="W742" s="24"/>
      <c r="X742" s="24"/>
      <c r="Y742" s="24"/>
      <c r="Z742" s="24"/>
      <c r="AA742" s="25"/>
      <c r="AB742" s="24"/>
      <c r="AC742" s="24"/>
      <c r="AD742" s="24"/>
      <c r="AE742" s="24"/>
      <c r="AF742" s="24"/>
    </row>
    <row r="743" spans="10:32" ht="15.75" customHeight="1"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5"/>
      <c r="V743" s="24"/>
      <c r="W743" s="24"/>
      <c r="X743" s="24"/>
      <c r="Y743" s="24"/>
      <c r="Z743" s="24"/>
      <c r="AA743" s="25"/>
      <c r="AB743" s="24"/>
      <c r="AC743" s="24"/>
      <c r="AD743" s="24"/>
      <c r="AE743" s="24"/>
      <c r="AF743" s="24"/>
    </row>
    <row r="744" spans="10:32" ht="15.75" customHeight="1"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5"/>
      <c r="V744" s="24"/>
      <c r="W744" s="24"/>
      <c r="X744" s="24"/>
      <c r="Y744" s="24"/>
      <c r="Z744" s="24"/>
      <c r="AA744" s="25"/>
      <c r="AB744" s="24"/>
      <c r="AC744" s="24"/>
      <c r="AD744" s="24"/>
      <c r="AE744" s="24"/>
      <c r="AF744" s="24"/>
    </row>
    <row r="745" spans="10:32" ht="15.75" customHeight="1"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5"/>
      <c r="V745" s="24"/>
      <c r="W745" s="24"/>
      <c r="X745" s="24"/>
      <c r="Y745" s="24"/>
      <c r="Z745" s="24"/>
      <c r="AA745" s="25"/>
      <c r="AB745" s="24"/>
      <c r="AC745" s="24"/>
      <c r="AD745" s="24"/>
      <c r="AE745" s="24"/>
      <c r="AF745" s="24"/>
    </row>
    <row r="746" spans="10:32" ht="15.75" customHeight="1"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5"/>
      <c r="V746" s="24"/>
      <c r="W746" s="24"/>
      <c r="X746" s="24"/>
      <c r="Y746" s="24"/>
      <c r="Z746" s="24"/>
      <c r="AA746" s="25"/>
      <c r="AB746" s="24"/>
      <c r="AC746" s="24"/>
      <c r="AD746" s="24"/>
      <c r="AE746" s="24"/>
      <c r="AF746" s="24"/>
    </row>
    <row r="747" spans="10:32" ht="15.75" customHeight="1"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5"/>
      <c r="V747" s="24"/>
      <c r="W747" s="24"/>
      <c r="X747" s="24"/>
      <c r="Y747" s="24"/>
      <c r="Z747" s="24"/>
      <c r="AA747" s="25"/>
      <c r="AB747" s="24"/>
      <c r="AC747" s="24"/>
      <c r="AD747" s="24"/>
      <c r="AE747" s="24"/>
      <c r="AF747" s="24"/>
    </row>
    <row r="748" spans="10:32" ht="15.75" customHeight="1"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5"/>
      <c r="V748" s="24"/>
      <c r="W748" s="24"/>
      <c r="X748" s="24"/>
      <c r="Y748" s="24"/>
      <c r="Z748" s="24"/>
      <c r="AA748" s="25"/>
      <c r="AB748" s="24"/>
      <c r="AC748" s="24"/>
      <c r="AD748" s="24"/>
      <c r="AE748" s="24"/>
      <c r="AF748" s="24"/>
    </row>
    <row r="749" spans="10:32" ht="15.75" customHeight="1"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5"/>
      <c r="V749" s="24"/>
      <c r="W749" s="24"/>
      <c r="X749" s="24"/>
      <c r="Y749" s="24"/>
      <c r="Z749" s="24"/>
      <c r="AA749" s="25"/>
      <c r="AB749" s="24"/>
      <c r="AC749" s="24"/>
      <c r="AD749" s="24"/>
      <c r="AE749" s="24"/>
      <c r="AF749" s="24"/>
    </row>
    <row r="750" spans="10:32" ht="15.75" customHeight="1"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5"/>
      <c r="V750" s="24"/>
      <c r="W750" s="24"/>
      <c r="X750" s="24"/>
      <c r="Y750" s="24"/>
      <c r="Z750" s="24"/>
      <c r="AA750" s="25"/>
      <c r="AB750" s="24"/>
      <c r="AC750" s="24"/>
      <c r="AD750" s="24"/>
      <c r="AE750" s="24"/>
      <c r="AF750" s="24"/>
    </row>
    <row r="751" spans="10:32" ht="15.75" customHeight="1"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5"/>
      <c r="V751" s="24"/>
      <c r="W751" s="24"/>
      <c r="X751" s="24"/>
      <c r="Y751" s="24"/>
      <c r="Z751" s="24"/>
      <c r="AA751" s="25"/>
      <c r="AB751" s="24"/>
      <c r="AC751" s="24"/>
      <c r="AD751" s="24"/>
      <c r="AE751" s="24"/>
      <c r="AF751" s="24"/>
    </row>
    <row r="752" spans="10:32" ht="15.75" customHeight="1"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5"/>
      <c r="V752" s="24"/>
      <c r="W752" s="24"/>
      <c r="X752" s="24"/>
      <c r="Y752" s="24"/>
      <c r="Z752" s="24"/>
      <c r="AA752" s="25"/>
      <c r="AB752" s="24"/>
      <c r="AC752" s="24"/>
      <c r="AD752" s="24"/>
      <c r="AE752" s="24"/>
      <c r="AF752" s="24"/>
    </row>
    <row r="753" spans="10:32" ht="15.75" customHeight="1"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5"/>
      <c r="V753" s="24"/>
      <c r="W753" s="24"/>
      <c r="X753" s="24"/>
      <c r="Y753" s="24"/>
      <c r="Z753" s="24"/>
      <c r="AA753" s="25"/>
      <c r="AB753" s="24"/>
      <c r="AC753" s="24"/>
      <c r="AD753" s="24"/>
      <c r="AE753" s="24"/>
      <c r="AF753" s="24"/>
    </row>
    <row r="754" spans="10:32" ht="15.75" customHeight="1"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5"/>
      <c r="V754" s="24"/>
      <c r="W754" s="24"/>
      <c r="X754" s="24"/>
      <c r="Y754" s="24"/>
      <c r="Z754" s="24"/>
      <c r="AA754" s="25"/>
      <c r="AB754" s="24"/>
      <c r="AC754" s="24"/>
      <c r="AD754" s="24"/>
      <c r="AE754" s="24"/>
      <c r="AF754" s="24"/>
    </row>
    <row r="755" spans="10:32" ht="15.75" customHeight="1"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5"/>
      <c r="V755" s="24"/>
      <c r="W755" s="24"/>
      <c r="X755" s="24"/>
      <c r="Y755" s="24"/>
      <c r="Z755" s="24"/>
      <c r="AA755" s="25"/>
      <c r="AB755" s="24"/>
      <c r="AC755" s="24"/>
      <c r="AD755" s="24"/>
      <c r="AE755" s="24"/>
      <c r="AF755" s="24"/>
    </row>
    <row r="756" spans="10:32" ht="15.75" customHeight="1"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5"/>
      <c r="V756" s="24"/>
      <c r="W756" s="24"/>
      <c r="X756" s="24"/>
      <c r="Y756" s="24"/>
      <c r="Z756" s="24"/>
      <c r="AA756" s="25"/>
      <c r="AB756" s="24"/>
      <c r="AC756" s="24"/>
      <c r="AD756" s="24"/>
      <c r="AE756" s="24"/>
      <c r="AF756" s="24"/>
    </row>
    <row r="757" spans="10:32" ht="15.75" customHeight="1"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5"/>
      <c r="V757" s="24"/>
      <c r="W757" s="24"/>
      <c r="X757" s="24"/>
      <c r="Y757" s="24"/>
      <c r="Z757" s="24"/>
      <c r="AA757" s="25"/>
      <c r="AB757" s="24"/>
      <c r="AC757" s="24"/>
      <c r="AD757" s="24"/>
      <c r="AE757" s="24"/>
      <c r="AF757" s="24"/>
    </row>
    <row r="758" spans="10:32" ht="15.75" customHeight="1"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5"/>
      <c r="V758" s="24"/>
      <c r="W758" s="24"/>
      <c r="X758" s="24"/>
      <c r="Y758" s="24"/>
      <c r="Z758" s="24"/>
      <c r="AA758" s="25"/>
      <c r="AB758" s="24"/>
      <c r="AC758" s="24"/>
      <c r="AD758" s="24"/>
      <c r="AE758" s="24"/>
      <c r="AF758" s="24"/>
    </row>
    <row r="759" spans="10:32" ht="15.75" customHeight="1"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5"/>
      <c r="V759" s="24"/>
      <c r="W759" s="24"/>
      <c r="X759" s="24"/>
      <c r="Y759" s="24"/>
      <c r="Z759" s="24"/>
      <c r="AA759" s="25"/>
      <c r="AB759" s="24"/>
      <c r="AC759" s="24"/>
      <c r="AD759" s="24"/>
      <c r="AE759" s="24"/>
      <c r="AF759" s="24"/>
    </row>
    <row r="760" spans="10:32" ht="15.75" customHeight="1"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5"/>
      <c r="V760" s="24"/>
      <c r="W760" s="24"/>
      <c r="X760" s="24"/>
      <c r="Y760" s="24"/>
      <c r="Z760" s="24"/>
      <c r="AA760" s="25"/>
      <c r="AB760" s="24"/>
      <c r="AC760" s="24"/>
      <c r="AD760" s="24"/>
      <c r="AE760" s="24"/>
      <c r="AF760" s="24"/>
    </row>
    <row r="761" spans="10:32" ht="15.75" customHeight="1"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5"/>
      <c r="V761" s="24"/>
      <c r="W761" s="24"/>
      <c r="X761" s="24"/>
      <c r="Y761" s="24"/>
      <c r="Z761" s="24"/>
      <c r="AA761" s="25"/>
      <c r="AB761" s="24"/>
      <c r="AC761" s="24"/>
      <c r="AD761" s="24"/>
      <c r="AE761" s="24"/>
      <c r="AF761" s="24"/>
    </row>
    <row r="762" spans="10:32" ht="15.75" customHeight="1"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5"/>
      <c r="V762" s="24"/>
      <c r="W762" s="24"/>
      <c r="X762" s="24"/>
      <c r="Y762" s="24"/>
      <c r="Z762" s="24"/>
      <c r="AA762" s="25"/>
      <c r="AB762" s="24"/>
      <c r="AC762" s="24"/>
      <c r="AD762" s="24"/>
      <c r="AE762" s="24"/>
      <c r="AF762" s="24"/>
    </row>
    <row r="763" spans="10:32" ht="15.75" customHeight="1"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5"/>
      <c r="V763" s="24"/>
      <c r="W763" s="24"/>
      <c r="X763" s="24"/>
      <c r="Y763" s="24"/>
      <c r="Z763" s="24"/>
      <c r="AA763" s="25"/>
      <c r="AB763" s="24"/>
      <c r="AC763" s="24"/>
      <c r="AD763" s="24"/>
      <c r="AE763" s="24"/>
      <c r="AF763" s="24"/>
    </row>
    <row r="764" spans="10:32" ht="15.75" customHeight="1"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5"/>
      <c r="V764" s="24"/>
      <c r="W764" s="24"/>
      <c r="X764" s="24"/>
      <c r="Y764" s="24"/>
      <c r="Z764" s="24"/>
      <c r="AA764" s="25"/>
      <c r="AB764" s="24"/>
      <c r="AC764" s="24"/>
      <c r="AD764" s="24"/>
      <c r="AE764" s="24"/>
      <c r="AF764" s="24"/>
    </row>
    <row r="765" spans="10:32" ht="15.75" customHeight="1"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5"/>
      <c r="V765" s="24"/>
      <c r="W765" s="24"/>
      <c r="X765" s="24"/>
      <c r="Y765" s="24"/>
      <c r="Z765" s="24"/>
      <c r="AA765" s="25"/>
      <c r="AB765" s="24"/>
      <c r="AC765" s="24"/>
      <c r="AD765" s="24"/>
      <c r="AE765" s="24"/>
      <c r="AF765" s="24"/>
    </row>
    <row r="766" spans="10:32" ht="15.75" customHeight="1"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5"/>
      <c r="V766" s="24"/>
      <c r="W766" s="24"/>
      <c r="X766" s="24"/>
      <c r="Y766" s="24"/>
      <c r="Z766" s="24"/>
      <c r="AA766" s="25"/>
      <c r="AB766" s="24"/>
      <c r="AC766" s="24"/>
      <c r="AD766" s="24"/>
      <c r="AE766" s="24"/>
      <c r="AF766" s="24"/>
    </row>
    <row r="767" spans="10:32" ht="15.75" customHeight="1"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5"/>
      <c r="V767" s="24"/>
      <c r="W767" s="24"/>
      <c r="X767" s="24"/>
      <c r="Y767" s="24"/>
      <c r="Z767" s="24"/>
      <c r="AA767" s="25"/>
      <c r="AB767" s="24"/>
      <c r="AC767" s="24"/>
      <c r="AD767" s="24"/>
      <c r="AE767" s="24"/>
      <c r="AF767" s="24"/>
    </row>
    <row r="768" spans="10:32" ht="15.75" customHeight="1"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5"/>
      <c r="V768" s="24"/>
      <c r="W768" s="24"/>
      <c r="X768" s="24"/>
      <c r="Y768" s="24"/>
      <c r="Z768" s="24"/>
      <c r="AA768" s="25"/>
      <c r="AB768" s="24"/>
      <c r="AC768" s="24"/>
      <c r="AD768" s="24"/>
      <c r="AE768" s="24"/>
      <c r="AF768" s="24"/>
    </row>
    <row r="769" spans="10:32" ht="15.75" customHeight="1"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5"/>
      <c r="V769" s="24"/>
      <c r="W769" s="24"/>
      <c r="X769" s="24"/>
      <c r="Y769" s="24"/>
      <c r="Z769" s="24"/>
      <c r="AA769" s="25"/>
      <c r="AB769" s="24"/>
      <c r="AC769" s="24"/>
      <c r="AD769" s="24"/>
      <c r="AE769" s="24"/>
      <c r="AF769" s="24"/>
    </row>
    <row r="770" spans="10:32" ht="15.75" customHeight="1"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5"/>
      <c r="V770" s="24"/>
      <c r="W770" s="24"/>
      <c r="X770" s="24"/>
      <c r="Y770" s="24"/>
      <c r="Z770" s="24"/>
      <c r="AA770" s="25"/>
      <c r="AB770" s="24"/>
      <c r="AC770" s="24"/>
      <c r="AD770" s="24"/>
      <c r="AE770" s="24"/>
      <c r="AF770" s="24"/>
    </row>
    <row r="771" spans="10:32" ht="15.75" customHeight="1"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5"/>
      <c r="V771" s="24"/>
      <c r="W771" s="24"/>
      <c r="X771" s="24"/>
      <c r="Y771" s="24"/>
      <c r="Z771" s="24"/>
      <c r="AA771" s="25"/>
      <c r="AB771" s="24"/>
      <c r="AC771" s="24"/>
      <c r="AD771" s="24"/>
      <c r="AE771" s="24"/>
      <c r="AF771" s="24"/>
    </row>
    <row r="772" spans="10:32" ht="15.75" customHeight="1"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5"/>
      <c r="V772" s="24"/>
      <c r="W772" s="24"/>
      <c r="X772" s="24"/>
      <c r="Y772" s="24"/>
      <c r="Z772" s="24"/>
      <c r="AA772" s="25"/>
      <c r="AB772" s="24"/>
      <c r="AC772" s="24"/>
      <c r="AD772" s="24"/>
      <c r="AE772" s="24"/>
      <c r="AF772" s="24"/>
    </row>
    <row r="773" spans="10:32" ht="15.75" customHeight="1"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5"/>
      <c r="V773" s="24"/>
      <c r="W773" s="24"/>
      <c r="X773" s="24"/>
      <c r="Y773" s="24"/>
      <c r="Z773" s="24"/>
      <c r="AA773" s="25"/>
      <c r="AB773" s="24"/>
      <c r="AC773" s="24"/>
      <c r="AD773" s="24"/>
      <c r="AE773" s="24"/>
      <c r="AF773" s="24"/>
    </row>
    <row r="774" spans="10:32" ht="15.75" customHeight="1"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5"/>
      <c r="V774" s="24"/>
      <c r="W774" s="24"/>
      <c r="X774" s="24"/>
      <c r="Y774" s="24"/>
      <c r="Z774" s="24"/>
      <c r="AA774" s="25"/>
      <c r="AB774" s="24"/>
      <c r="AC774" s="24"/>
      <c r="AD774" s="24"/>
      <c r="AE774" s="24"/>
      <c r="AF774" s="24"/>
    </row>
    <row r="775" spans="10:32" ht="15.75" customHeight="1"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5"/>
      <c r="V775" s="24"/>
      <c r="W775" s="24"/>
      <c r="X775" s="24"/>
      <c r="Y775" s="24"/>
      <c r="Z775" s="24"/>
      <c r="AA775" s="25"/>
      <c r="AB775" s="24"/>
      <c r="AC775" s="24"/>
      <c r="AD775" s="24"/>
      <c r="AE775" s="24"/>
      <c r="AF775" s="24"/>
    </row>
    <row r="776" spans="10:32" ht="15.75" customHeight="1"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5"/>
      <c r="V776" s="24"/>
      <c r="W776" s="24"/>
      <c r="X776" s="24"/>
      <c r="Y776" s="24"/>
      <c r="Z776" s="24"/>
      <c r="AA776" s="25"/>
      <c r="AB776" s="24"/>
      <c r="AC776" s="24"/>
      <c r="AD776" s="24"/>
      <c r="AE776" s="24"/>
      <c r="AF776" s="24"/>
    </row>
    <row r="777" spans="10:32" ht="15.75" customHeight="1"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5"/>
      <c r="V777" s="24"/>
      <c r="W777" s="24"/>
      <c r="X777" s="24"/>
      <c r="Y777" s="24"/>
      <c r="Z777" s="24"/>
      <c r="AA777" s="25"/>
      <c r="AB777" s="24"/>
      <c r="AC777" s="24"/>
      <c r="AD777" s="24"/>
      <c r="AE777" s="24"/>
      <c r="AF777" s="24"/>
    </row>
    <row r="778" spans="10:32" ht="15.75" customHeight="1"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5"/>
      <c r="V778" s="24"/>
      <c r="W778" s="24"/>
      <c r="X778" s="24"/>
      <c r="Y778" s="24"/>
      <c r="Z778" s="24"/>
      <c r="AA778" s="25"/>
      <c r="AB778" s="24"/>
      <c r="AC778" s="24"/>
      <c r="AD778" s="24"/>
      <c r="AE778" s="24"/>
      <c r="AF778" s="24"/>
    </row>
    <row r="779" spans="10:32" ht="15.75" customHeight="1"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5"/>
      <c r="V779" s="24"/>
      <c r="W779" s="24"/>
      <c r="X779" s="24"/>
      <c r="Y779" s="24"/>
      <c r="Z779" s="24"/>
      <c r="AA779" s="25"/>
      <c r="AB779" s="24"/>
      <c r="AC779" s="24"/>
      <c r="AD779" s="24"/>
      <c r="AE779" s="24"/>
      <c r="AF779" s="24"/>
    </row>
    <row r="780" spans="10:32" ht="15.75" customHeight="1"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5"/>
      <c r="V780" s="24"/>
      <c r="W780" s="24"/>
      <c r="X780" s="24"/>
      <c r="Y780" s="24"/>
      <c r="Z780" s="24"/>
      <c r="AA780" s="25"/>
      <c r="AB780" s="24"/>
      <c r="AC780" s="24"/>
      <c r="AD780" s="24"/>
      <c r="AE780" s="24"/>
      <c r="AF780" s="24"/>
    </row>
    <row r="781" spans="10:32" ht="15.75" customHeight="1"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5"/>
      <c r="V781" s="24"/>
      <c r="W781" s="24"/>
      <c r="X781" s="24"/>
      <c r="Y781" s="24"/>
      <c r="Z781" s="24"/>
      <c r="AA781" s="25"/>
      <c r="AB781" s="24"/>
      <c r="AC781" s="24"/>
      <c r="AD781" s="24"/>
      <c r="AE781" s="24"/>
      <c r="AF781" s="24"/>
    </row>
    <row r="782" spans="10:32" ht="15.75" customHeight="1"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5"/>
      <c r="V782" s="24"/>
      <c r="W782" s="24"/>
      <c r="X782" s="24"/>
      <c r="Y782" s="24"/>
      <c r="Z782" s="24"/>
      <c r="AA782" s="25"/>
      <c r="AB782" s="24"/>
      <c r="AC782" s="24"/>
      <c r="AD782" s="24"/>
      <c r="AE782" s="24"/>
      <c r="AF782" s="24"/>
    </row>
    <row r="783" spans="10:32" ht="15.75" customHeight="1"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5"/>
      <c r="V783" s="24"/>
      <c r="W783" s="24"/>
      <c r="X783" s="24"/>
      <c r="Y783" s="24"/>
      <c r="Z783" s="24"/>
      <c r="AA783" s="25"/>
      <c r="AB783" s="24"/>
      <c r="AC783" s="24"/>
      <c r="AD783" s="24"/>
      <c r="AE783" s="24"/>
      <c r="AF783" s="24"/>
    </row>
    <row r="784" spans="10:32" ht="15.75" customHeight="1"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5"/>
      <c r="V784" s="24"/>
      <c r="W784" s="24"/>
      <c r="X784" s="24"/>
      <c r="Y784" s="24"/>
      <c r="Z784" s="24"/>
      <c r="AA784" s="25"/>
      <c r="AB784" s="24"/>
      <c r="AC784" s="24"/>
      <c r="AD784" s="24"/>
      <c r="AE784" s="24"/>
      <c r="AF784" s="24"/>
    </row>
    <row r="785" spans="10:32" ht="15.75" customHeight="1"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5"/>
      <c r="V785" s="24"/>
      <c r="W785" s="24"/>
      <c r="X785" s="24"/>
      <c r="Y785" s="24"/>
      <c r="Z785" s="24"/>
      <c r="AA785" s="25"/>
      <c r="AB785" s="24"/>
      <c r="AC785" s="24"/>
      <c r="AD785" s="24"/>
      <c r="AE785" s="24"/>
      <c r="AF785" s="24"/>
    </row>
    <row r="786" spans="10:32" ht="15.75" customHeight="1"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5"/>
      <c r="V786" s="24"/>
      <c r="W786" s="24"/>
      <c r="X786" s="24"/>
      <c r="Y786" s="24"/>
      <c r="Z786" s="24"/>
      <c r="AA786" s="25"/>
      <c r="AB786" s="24"/>
      <c r="AC786" s="24"/>
      <c r="AD786" s="24"/>
      <c r="AE786" s="24"/>
      <c r="AF786" s="24"/>
    </row>
    <row r="787" spans="10:32" ht="15.75" customHeight="1"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5"/>
      <c r="V787" s="24"/>
      <c r="W787" s="24"/>
      <c r="X787" s="24"/>
      <c r="Y787" s="24"/>
      <c r="Z787" s="24"/>
      <c r="AA787" s="25"/>
      <c r="AB787" s="24"/>
      <c r="AC787" s="24"/>
      <c r="AD787" s="24"/>
      <c r="AE787" s="24"/>
      <c r="AF787" s="24"/>
    </row>
    <row r="788" spans="10:32" ht="15.75" customHeight="1"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5"/>
      <c r="V788" s="24"/>
      <c r="W788" s="24"/>
      <c r="X788" s="24"/>
      <c r="Y788" s="24"/>
      <c r="Z788" s="24"/>
      <c r="AA788" s="25"/>
      <c r="AB788" s="24"/>
      <c r="AC788" s="24"/>
      <c r="AD788" s="24"/>
      <c r="AE788" s="24"/>
      <c r="AF788" s="24"/>
    </row>
    <row r="789" spans="10:32" ht="15.75" customHeight="1"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5"/>
      <c r="V789" s="24"/>
      <c r="W789" s="24"/>
      <c r="X789" s="24"/>
      <c r="Y789" s="24"/>
      <c r="Z789" s="24"/>
      <c r="AA789" s="25"/>
      <c r="AB789" s="24"/>
      <c r="AC789" s="24"/>
      <c r="AD789" s="24"/>
      <c r="AE789" s="24"/>
      <c r="AF789" s="24"/>
    </row>
    <row r="790" spans="10:32" ht="15.75" customHeight="1"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5"/>
      <c r="V790" s="24"/>
      <c r="W790" s="24"/>
      <c r="X790" s="24"/>
      <c r="Y790" s="24"/>
      <c r="Z790" s="24"/>
      <c r="AA790" s="25"/>
      <c r="AB790" s="24"/>
      <c r="AC790" s="24"/>
      <c r="AD790" s="24"/>
      <c r="AE790" s="24"/>
      <c r="AF790" s="24"/>
    </row>
    <row r="791" spans="10:32" ht="15.75" customHeight="1"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5"/>
      <c r="V791" s="24"/>
      <c r="W791" s="24"/>
      <c r="X791" s="24"/>
      <c r="Y791" s="24"/>
      <c r="Z791" s="24"/>
      <c r="AA791" s="25"/>
      <c r="AB791" s="24"/>
      <c r="AC791" s="24"/>
      <c r="AD791" s="24"/>
      <c r="AE791" s="24"/>
      <c r="AF791" s="24"/>
    </row>
    <row r="792" spans="10:32" ht="15.75" customHeight="1"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5"/>
      <c r="V792" s="24"/>
      <c r="W792" s="24"/>
      <c r="X792" s="24"/>
      <c r="Y792" s="24"/>
      <c r="Z792" s="24"/>
      <c r="AA792" s="25"/>
      <c r="AB792" s="24"/>
      <c r="AC792" s="24"/>
      <c r="AD792" s="24"/>
      <c r="AE792" s="24"/>
      <c r="AF792" s="24"/>
    </row>
    <row r="793" spans="10:32" ht="15.75" customHeight="1"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5"/>
      <c r="V793" s="24"/>
      <c r="W793" s="24"/>
      <c r="X793" s="24"/>
      <c r="Y793" s="24"/>
      <c r="Z793" s="24"/>
      <c r="AA793" s="25"/>
      <c r="AB793" s="24"/>
      <c r="AC793" s="24"/>
      <c r="AD793" s="24"/>
      <c r="AE793" s="24"/>
      <c r="AF793" s="24"/>
    </row>
    <row r="794" spans="10:32" ht="15.75" customHeight="1"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5"/>
      <c r="V794" s="24"/>
      <c r="W794" s="24"/>
      <c r="X794" s="24"/>
      <c r="Y794" s="24"/>
      <c r="Z794" s="24"/>
      <c r="AA794" s="25"/>
      <c r="AB794" s="24"/>
      <c r="AC794" s="24"/>
      <c r="AD794" s="24"/>
      <c r="AE794" s="24"/>
      <c r="AF794" s="24"/>
    </row>
    <row r="795" spans="10:32" ht="15.75" customHeight="1"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5"/>
      <c r="V795" s="24"/>
      <c r="W795" s="24"/>
      <c r="X795" s="24"/>
      <c r="Y795" s="24"/>
      <c r="Z795" s="24"/>
      <c r="AA795" s="25"/>
      <c r="AB795" s="24"/>
      <c r="AC795" s="24"/>
      <c r="AD795" s="24"/>
      <c r="AE795" s="24"/>
      <c r="AF795" s="24"/>
    </row>
    <row r="796" spans="10:32" ht="15.75" customHeight="1"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5"/>
      <c r="V796" s="24"/>
      <c r="W796" s="24"/>
      <c r="X796" s="24"/>
      <c r="Y796" s="24"/>
      <c r="Z796" s="24"/>
      <c r="AA796" s="25"/>
      <c r="AB796" s="24"/>
      <c r="AC796" s="24"/>
      <c r="AD796" s="24"/>
      <c r="AE796" s="24"/>
      <c r="AF796" s="24"/>
    </row>
    <row r="797" spans="10:32" ht="15.75" customHeight="1"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5"/>
      <c r="V797" s="24"/>
      <c r="W797" s="24"/>
      <c r="X797" s="24"/>
      <c r="Y797" s="24"/>
      <c r="Z797" s="24"/>
      <c r="AA797" s="25"/>
      <c r="AB797" s="24"/>
      <c r="AC797" s="24"/>
      <c r="AD797" s="24"/>
      <c r="AE797" s="24"/>
      <c r="AF797" s="24"/>
    </row>
    <row r="798" spans="10:32" ht="15.75" customHeight="1"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5"/>
      <c r="V798" s="24"/>
      <c r="W798" s="24"/>
      <c r="X798" s="24"/>
      <c r="Y798" s="24"/>
      <c r="Z798" s="24"/>
      <c r="AA798" s="25"/>
      <c r="AB798" s="24"/>
      <c r="AC798" s="24"/>
      <c r="AD798" s="24"/>
      <c r="AE798" s="24"/>
      <c r="AF798" s="24"/>
    </row>
    <row r="799" spans="10:32" ht="15.75" customHeight="1"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5"/>
      <c r="V799" s="24"/>
      <c r="W799" s="24"/>
      <c r="X799" s="24"/>
      <c r="Y799" s="24"/>
      <c r="Z799" s="24"/>
      <c r="AA799" s="25"/>
      <c r="AB799" s="24"/>
      <c r="AC799" s="24"/>
      <c r="AD799" s="24"/>
      <c r="AE799" s="24"/>
      <c r="AF799" s="24"/>
    </row>
    <row r="800" spans="10:32" ht="15.75" customHeight="1"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5"/>
      <c r="V800" s="24"/>
      <c r="W800" s="24"/>
      <c r="X800" s="24"/>
      <c r="Y800" s="24"/>
      <c r="Z800" s="24"/>
      <c r="AA800" s="25"/>
      <c r="AB800" s="24"/>
      <c r="AC800" s="24"/>
      <c r="AD800" s="24"/>
      <c r="AE800" s="24"/>
      <c r="AF800" s="24"/>
    </row>
    <row r="801" spans="10:32" ht="15.75" customHeight="1"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5"/>
      <c r="V801" s="24"/>
      <c r="W801" s="24"/>
      <c r="X801" s="24"/>
      <c r="Y801" s="24"/>
      <c r="Z801" s="24"/>
      <c r="AA801" s="25"/>
      <c r="AB801" s="24"/>
      <c r="AC801" s="24"/>
      <c r="AD801" s="24"/>
      <c r="AE801" s="24"/>
      <c r="AF801" s="24"/>
    </row>
    <row r="802" spans="10:32" ht="15.75" customHeight="1"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5"/>
      <c r="V802" s="24"/>
      <c r="W802" s="24"/>
      <c r="X802" s="24"/>
      <c r="Y802" s="24"/>
      <c r="Z802" s="24"/>
      <c r="AA802" s="25"/>
      <c r="AB802" s="24"/>
      <c r="AC802" s="24"/>
      <c r="AD802" s="24"/>
      <c r="AE802" s="24"/>
      <c r="AF802" s="24"/>
    </row>
    <row r="803" spans="10:32" ht="15.75" customHeight="1"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5"/>
      <c r="V803" s="24"/>
      <c r="W803" s="24"/>
      <c r="X803" s="24"/>
      <c r="Y803" s="24"/>
      <c r="Z803" s="24"/>
      <c r="AA803" s="25"/>
      <c r="AB803" s="24"/>
      <c r="AC803" s="24"/>
      <c r="AD803" s="24"/>
      <c r="AE803" s="24"/>
      <c r="AF803" s="24"/>
    </row>
    <row r="804" spans="10:32" ht="15.75" customHeight="1"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5"/>
      <c r="V804" s="24"/>
      <c r="W804" s="24"/>
      <c r="X804" s="24"/>
      <c r="Y804" s="24"/>
      <c r="Z804" s="24"/>
      <c r="AA804" s="25"/>
      <c r="AB804" s="24"/>
      <c r="AC804" s="24"/>
      <c r="AD804" s="24"/>
      <c r="AE804" s="24"/>
      <c r="AF804" s="24"/>
    </row>
    <row r="805" spans="10:32" ht="15.75" customHeight="1"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5"/>
      <c r="V805" s="24"/>
      <c r="W805" s="24"/>
      <c r="X805" s="24"/>
      <c r="Y805" s="24"/>
      <c r="Z805" s="24"/>
      <c r="AA805" s="25"/>
      <c r="AB805" s="24"/>
      <c r="AC805" s="24"/>
      <c r="AD805" s="24"/>
      <c r="AE805" s="24"/>
      <c r="AF805" s="24"/>
    </row>
    <row r="806" spans="10:32" ht="15.75" customHeight="1"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5"/>
      <c r="V806" s="24"/>
      <c r="W806" s="24"/>
      <c r="X806" s="24"/>
      <c r="Y806" s="24"/>
      <c r="Z806" s="24"/>
      <c r="AA806" s="25"/>
      <c r="AB806" s="24"/>
      <c r="AC806" s="24"/>
      <c r="AD806" s="24"/>
      <c r="AE806" s="24"/>
      <c r="AF806" s="24"/>
    </row>
    <row r="807" spans="10:32" ht="15.75" customHeight="1"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5"/>
      <c r="V807" s="24"/>
      <c r="W807" s="24"/>
      <c r="X807" s="24"/>
      <c r="Y807" s="24"/>
      <c r="Z807" s="24"/>
      <c r="AA807" s="25"/>
      <c r="AB807" s="24"/>
      <c r="AC807" s="24"/>
      <c r="AD807" s="24"/>
      <c r="AE807" s="24"/>
      <c r="AF807" s="24"/>
    </row>
    <row r="808" spans="10:32" ht="15.75" customHeight="1"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5"/>
      <c r="V808" s="24"/>
      <c r="W808" s="24"/>
      <c r="X808" s="24"/>
      <c r="Y808" s="24"/>
      <c r="Z808" s="24"/>
      <c r="AA808" s="25"/>
      <c r="AB808" s="24"/>
      <c r="AC808" s="24"/>
      <c r="AD808" s="24"/>
      <c r="AE808" s="24"/>
      <c r="AF808" s="24"/>
    </row>
    <row r="809" spans="10:32" ht="15.75" customHeight="1"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5"/>
      <c r="V809" s="24"/>
      <c r="W809" s="24"/>
      <c r="X809" s="24"/>
      <c r="Y809" s="24"/>
      <c r="Z809" s="24"/>
      <c r="AA809" s="25"/>
      <c r="AB809" s="24"/>
      <c r="AC809" s="24"/>
      <c r="AD809" s="24"/>
      <c r="AE809" s="24"/>
      <c r="AF809" s="24"/>
    </row>
    <row r="810" spans="10:32" ht="15.75" customHeight="1"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5"/>
      <c r="V810" s="24"/>
      <c r="W810" s="24"/>
      <c r="X810" s="24"/>
      <c r="Y810" s="24"/>
      <c r="Z810" s="24"/>
      <c r="AA810" s="25"/>
      <c r="AB810" s="24"/>
      <c r="AC810" s="24"/>
      <c r="AD810" s="24"/>
      <c r="AE810" s="24"/>
      <c r="AF810" s="24"/>
    </row>
    <row r="811" spans="10:32" ht="15.75" customHeight="1"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5"/>
      <c r="V811" s="24"/>
      <c r="W811" s="24"/>
      <c r="X811" s="24"/>
      <c r="Y811" s="24"/>
      <c r="Z811" s="24"/>
      <c r="AA811" s="25"/>
      <c r="AB811" s="24"/>
      <c r="AC811" s="24"/>
      <c r="AD811" s="24"/>
      <c r="AE811" s="24"/>
      <c r="AF811" s="24"/>
    </row>
    <row r="812" spans="10:32" ht="15.75" customHeight="1"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5"/>
      <c r="V812" s="24"/>
      <c r="W812" s="24"/>
      <c r="X812" s="24"/>
      <c r="Y812" s="24"/>
      <c r="Z812" s="24"/>
      <c r="AA812" s="25"/>
      <c r="AB812" s="24"/>
      <c r="AC812" s="24"/>
      <c r="AD812" s="24"/>
      <c r="AE812" s="24"/>
      <c r="AF812" s="24"/>
    </row>
    <row r="813" spans="10:32" ht="15.75" customHeight="1"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5"/>
      <c r="V813" s="24"/>
      <c r="W813" s="24"/>
      <c r="X813" s="24"/>
      <c r="Y813" s="24"/>
      <c r="Z813" s="24"/>
      <c r="AA813" s="25"/>
      <c r="AB813" s="24"/>
      <c r="AC813" s="24"/>
      <c r="AD813" s="24"/>
      <c r="AE813" s="24"/>
      <c r="AF813" s="24"/>
    </row>
    <row r="814" spans="10:32" ht="15.75" customHeight="1"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5"/>
      <c r="V814" s="24"/>
      <c r="W814" s="24"/>
      <c r="X814" s="24"/>
      <c r="Y814" s="24"/>
      <c r="Z814" s="24"/>
      <c r="AA814" s="25"/>
      <c r="AB814" s="24"/>
      <c r="AC814" s="24"/>
      <c r="AD814" s="24"/>
      <c r="AE814" s="24"/>
      <c r="AF814" s="24"/>
    </row>
    <row r="815" spans="10:32" ht="15.75" customHeight="1"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5"/>
      <c r="V815" s="24"/>
      <c r="W815" s="24"/>
      <c r="X815" s="24"/>
      <c r="Y815" s="24"/>
      <c r="Z815" s="24"/>
      <c r="AA815" s="25"/>
      <c r="AB815" s="24"/>
      <c r="AC815" s="24"/>
      <c r="AD815" s="24"/>
      <c r="AE815" s="24"/>
      <c r="AF815" s="24"/>
    </row>
    <row r="816" spans="10:32" ht="15.75" customHeight="1"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5"/>
      <c r="V816" s="24"/>
      <c r="W816" s="24"/>
      <c r="X816" s="24"/>
      <c r="Y816" s="24"/>
      <c r="Z816" s="24"/>
      <c r="AA816" s="25"/>
      <c r="AB816" s="24"/>
      <c r="AC816" s="24"/>
      <c r="AD816" s="24"/>
      <c r="AE816" s="24"/>
      <c r="AF816" s="24"/>
    </row>
    <row r="817" spans="10:32" ht="15.75" customHeight="1"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5"/>
      <c r="V817" s="24"/>
      <c r="W817" s="24"/>
      <c r="X817" s="24"/>
      <c r="Y817" s="24"/>
      <c r="Z817" s="24"/>
      <c r="AA817" s="25"/>
      <c r="AB817" s="24"/>
      <c r="AC817" s="24"/>
      <c r="AD817" s="24"/>
      <c r="AE817" s="24"/>
      <c r="AF817" s="24"/>
    </row>
    <row r="818" spans="10:32" ht="15.75" customHeight="1"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5"/>
      <c r="V818" s="24"/>
      <c r="W818" s="24"/>
      <c r="X818" s="24"/>
      <c r="Y818" s="24"/>
      <c r="Z818" s="24"/>
      <c r="AA818" s="25"/>
      <c r="AB818" s="24"/>
      <c r="AC818" s="24"/>
      <c r="AD818" s="24"/>
      <c r="AE818" s="24"/>
      <c r="AF818" s="24"/>
    </row>
    <row r="819" spans="10:32" ht="15.75" customHeight="1"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5"/>
      <c r="V819" s="24"/>
      <c r="W819" s="24"/>
      <c r="X819" s="24"/>
      <c r="Y819" s="24"/>
      <c r="Z819" s="24"/>
      <c r="AA819" s="25"/>
      <c r="AB819" s="24"/>
      <c r="AC819" s="24"/>
      <c r="AD819" s="24"/>
      <c r="AE819" s="24"/>
      <c r="AF819" s="24"/>
    </row>
    <row r="820" spans="10:32" ht="15.75" customHeight="1"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5"/>
      <c r="V820" s="24"/>
      <c r="W820" s="24"/>
      <c r="X820" s="24"/>
      <c r="Y820" s="24"/>
      <c r="Z820" s="24"/>
      <c r="AA820" s="25"/>
      <c r="AB820" s="24"/>
      <c r="AC820" s="24"/>
      <c r="AD820" s="24"/>
      <c r="AE820" s="24"/>
      <c r="AF820" s="24"/>
    </row>
    <row r="821" spans="10:32" ht="15.75" customHeight="1"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5"/>
      <c r="V821" s="24"/>
      <c r="W821" s="24"/>
      <c r="X821" s="24"/>
      <c r="Y821" s="24"/>
      <c r="Z821" s="24"/>
      <c r="AA821" s="25"/>
      <c r="AB821" s="24"/>
      <c r="AC821" s="24"/>
      <c r="AD821" s="24"/>
      <c r="AE821" s="24"/>
      <c r="AF821" s="24"/>
    </row>
    <row r="822" spans="10:32" ht="15.75" customHeight="1"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5"/>
      <c r="V822" s="24"/>
      <c r="W822" s="24"/>
      <c r="X822" s="24"/>
      <c r="Y822" s="24"/>
      <c r="Z822" s="24"/>
      <c r="AA822" s="25"/>
      <c r="AB822" s="24"/>
      <c r="AC822" s="24"/>
      <c r="AD822" s="24"/>
      <c r="AE822" s="24"/>
      <c r="AF822" s="24"/>
    </row>
    <row r="823" spans="10:32" ht="15.75" customHeight="1"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5"/>
      <c r="V823" s="24"/>
      <c r="W823" s="24"/>
      <c r="X823" s="24"/>
      <c r="Y823" s="24"/>
      <c r="Z823" s="24"/>
      <c r="AA823" s="25"/>
      <c r="AB823" s="24"/>
      <c r="AC823" s="24"/>
      <c r="AD823" s="24"/>
      <c r="AE823" s="24"/>
      <c r="AF823" s="24"/>
    </row>
    <row r="824" spans="10:32" ht="15.75" customHeight="1"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5"/>
      <c r="V824" s="24"/>
      <c r="W824" s="24"/>
      <c r="X824" s="24"/>
      <c r="Y824" s="24"/>
      <c r="Z824" s="24"/>
      <c r="AA824" s="25"/>
      <c r="AB824" s="24"/>
      <c r="AC824" s="24"/>
      <c r="AD824" s="24"/>
      <c r="AE824" s="24"/>
      <c r="AF824" s="24"/>
    </row>
    <row r="825" spans="10:32" ht="15.75" customHeight="1"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5"/>
      <c r="V825" s="24"/>
      <c r="W825" s="24"/>
      <c r="X825" s="24"/>
      <c r="Y825" s="24"/>
      <c r="Z825" s="24"/>
      <c r="AA825" s="25"/>
      <c r="AB825" s="24"/>
      <c r="AC825" s="24"/>
      <c r="AD825" s="24"/>
      <c r="AE825" s="24"/>
      <c r="AF825" s="24"/>
    </row>
    <row r="826" spans="10:32" ht="15.75" customHeight="1"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5"/>
      <c r="V826" s="24"/>
      <c r="W826" s="24"/>
      <c r="X826" s="24"/>
      <c r="Y826" s="24"/>
      <c r="Z826" s="24"/>
      <c r="AA826" s="25"/>
      <c r="AB826" s="24"/>
      <c r="AC826" s="24"/>
      <c r="AD826" s="24"/>
      <c r="AE826" s="24"/>
      <c r="AF826" s="24"/>
    </row>
    <row r="827" spans="10:32" ht="15.75" customHeight="1"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5"/>
      <c r="V827" s="24"/>
      <c r="W827" s="24"/>
      <c r="X827" s="24"/>
      <c r="Y827" s="24"/>
      <c r="Z827" s="24"/>
      <c r="AA827" s="25"/>
      <c r="AB827" s="24"/>
      <c r="AC827" s="24"/>
      <c r="AD827" s="24"/>
      <c r="AE827" s="24"/>
      <c r="AF827" s="24"/>
    </row>
    <row r="828" spans="10:32" ht="15.75" customHeight="1"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5"/>
      <c r="V828" s="24"/>
      <c r="W828" s="24"/>
      <c r="X828" s="24"/>
      <c r="Y828" s="24"/>
      <c r="Z828" s="24"/>
      <c r="AA828" s="25"/>
      <c r="AB828" s="24"/>
      <c r="AC828" s="24"/>
      <c r="AD828" s="24"/>
      <c r="AE828" s="24"/>
      <c r="AF828" s="24"/>
    </row>
    <row r="829" spans="10:32" ht="15.75" customHeight="1"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5"/>
      <c r="V829" s="24"/>
      <c r="W829" s="24"/>
      <c r="X829" s="24"/>
      <c r="Y829" s="24"/>
      <c r="Z829" s="24"/>
      <c r="AA829" s="25"/>
      <c r="AB829" s="24"/>
      <c r="AC829" s="24"/>
      <c r="AD829" s="24"/>
      <c r="AE829" s="24"/>
      <c r="AF829" s="24"/>
    </row>
    <row r="830" spans="10:32" ht="15.75" customHeight="1"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5"/>
      <c r="V830" s="24"/>
      <c r="W830" s="24"/>
      <c r="X830" s="24"/>
      <c r="Y830" s="24"/>
      <c r="Z830" s="24"/>
      <c r="AA830" s="25"/>
      <c r="AB830" s="24"/>
      <c r="AC830" s="24"/>
      <c r="AD830" s="24"/>
      <c r="AE830" s="24"/>
      <c r="AF830" s="24"/>
    </row>
    <row r="831" spans="10:32" ht="15.75" customHeight="1"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5"/>
      <c r="V831" s="24"/>
      <c r="W831" s="24"/>
      <c r="X831" s="24"/>
      <c r="Y831" s="24"/>
      <c r="Z831" s="24"/>
      <c r="AA831" s="25"/>
      <c r="AB831" s="24"/>
      <c r="AC831" s="24"/>
      <c r="AD831" s="24"/>
      <c r="AE831" s="24"/>
      <c r="AF831" s="24"/>
    </row>
    <row r="832" spans="10:32" ht="15.75" customHeight="1"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5"/>
      <c r="V832" s="24"/>
      <c r="W832" s="24"/>
      <c r="X832" s="24"/>
      <c r="Y832" s="24"/>
      <c r="Z832" s="24"/>
      <c r="AA832" s="25"/>
      <c r="AB832" s="24"/>
      <c r="AC832" s="24"/>
      <c r="AD832" s="24"/>
      <c r="AE832" s="24"/>
      <c r="AF832" s="24"/>
    </row>
    <row r="833" spans="10:32" ht="15.75" customHeight="1"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5"/>
      <c r="V833" s="24"/>
      <c r="W833" s="24"/>
      <c r="X833" s="24"/>
      <c r="Y833" s="24"/>
      <c r="Z833" s="24"/>
      <c r="AA833" s="25"/>
      <c r="AB833" s="24"/>
      <c r="AC833" s="24"/>
      <c r="AD833" s="24"/>
      <c r="AE833" s="24"/>
      <c r="AF833" s="24"/>
    </row>
    <row r="834" spans="10:32" ht="15.75" customHeight="1"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5"/>
      <c r="V834" s="24"/>
      <c r="W834" s="24"/>
      <c r="X834" s="24"/>
      <c r="Y834" s="24"/>
      <c r="Z834" s="24"/>
      <c r="AA834" s="25"/>
      <c r="AB834" s="24"/>
      <c r="AC834" s="24"/>
      <c r="AD834" s="24"/>
      <c r="AE834" s="24"/>
      <c r="AF834" s="24"/>
    </row>
    <row r="835" spans="10:32" ht="15.75" customHeight="1"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5"/>
      <c r="V835" s="24"/>
      <c r="W835" s="24"/>
      <c r="X835" s="24"/>
      <c r="Y835" s="24"/>
      <c r="Z835" s="24"/>
      <c r="AA835" s="25"/>
      <c r="AB835" s="24"/>
      <c r="AC835" s="24"/>
      <c r="AD835" s="24"/>
      <c r="AE835" s="24"/>
      <c r="AF835" s="24"/>
    </row>
    <row r="836" spans="10:32" ht="15.75" customHeight="1"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5"/>
      <c r="V836" s="24"/>
      <c r="W836" s="24"/>
      <c r="X836" s="24"/>
      <c r="Y836" s="24"/>
      <c r="Z836" s="24"/>
      <c r="AA836" s="25"/>
      <c r="AB836" s="24"/>
      <c r="AC836" s="24"/>
      <c r="AD836" s="24"/>
      <c r="AE836" s="24"/>
      <c r="AF836" s="24"/>
    </row>
    <row r="837" spans="10:32" ht="15.75" customHeight="1"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5"/>
      <c r="V837" s="24"/>
      <c r="W837" s="24"/>
      <c r="X837" s="24"/>
      <c r="Y837" s="24"/>
      <c r="Z837" s="24"/>
      <c r="AA837" s="25"/>
      <c r="AB837" s="24"/>
      <c r="AC837" s="24"/>
      <c r="AD837" s="24"/>
      <c r="AE837" s="24"/>
      <c r="AF837" s="24"/>
    </row>
    <row r="838" spans="10:32" ht="15.75" customHeight="1"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5"/>
      <c r="V838" s="24"/>
      <c r="W838" s="24"/>
      <c r="X838" s="24"/>
      <c r="Y838" s="24"/>
      <c r="Z838" s="24"/>
      <c r="AA838" s="25"/>
      <c r="AB838" s="24"/>
      <c r="AC838" s="24"/>
      <c r="AD838" s="24"/>
      <c r="AE838" s="24"/>
      <c r="AF838" s="24"/>
    </row>
    <row r="839" spans="10:32" ht="15.75" customHeight="1"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5"/>
      <c r="V839" s="24"/>
      <c r="W839" s="24"/>
      <c r="X839" s="24"/>
      <c r="Y839" s="24"/>
      <c r="Z839" s="24"/>
      <c r="AA839" s="25"/>
      <c r="AB839" s="24"/>
      <c r="AC839" s="24"/>
      <c r="AD839" s="24"/>
      <c r="AE839" s="24"/>
      <c r="AF839" s="24"/>
    </row>
    <row r="840" spans="10:32" ht="15.75" customHeight="1"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5"/>
      <c r="V840" s="24"/>
      <c r="W840" s="24"/>
      <c r="X840" s="24"/>
      <c r="Y840" s="24"/>
      <c r="Z840" s="24"/>
      <c r="AA840" s="25"/>
      <c r="AB840" s="24"/>
      <c r="AC840" s="24"/>
      <c r="AD840" s="24"/>
      <c r="AE840" s="24"/>
      <c r="AF840" s="24"/>
    </row>
    <row r="841" spans="10:32" ht="15.75" customHeight="1"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5"/>
      <c r="V841" s="24"/>
      <c r="W841" s="24"/>
      <c r="X841" s="24"/>
      <c r="Y841" s="24"/>
      <c r="Z841" s="24"/>
      <c r="AA841" s="25"/>
      <c r="AB841" s="24"/>
      <c r="AC841" s="24"/>
      <c r="AD841" s="24"/>
      <c r="AE841" s="24"/>
      <c r="AF841" s="24"/>
    </row>
    <row r="842" spans="10:32" ht="15.75" customHeight="1"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5"/>
      <c r="V842" s="24"/>
      <c r="W842" s="24"/>
      <c r="X842" s="24"/>
      <c r="Y842" s="24"/>
      <c r="Z842" s="24"/>
      <c r="AA842" s="25"/>
      <c r="AB842" s="24"/>
      <c r="AC842" s="24"/>
      <c r="AD842" s="24"/>
      <c r="AE842" s="24"/>
      <c r="AF842" s="24"/>
    </row>
    <row r="843" spans="10:32" ht="15.75" customHeight="1"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5"/>
      <c r="V843" s="24"/>
      <c r="W843" s="24"/>
      <c r="X843" s="24"/>
      <c r="Y843" s="24"/>
      <c r="Z843" s="24"/>
      <c r="AA843" s="25"/>
      <c r="AB843" s="24"/>
      <c r="AC843" s="24"/>
      <c r="AD843" s="24"/>
      <c r="AE843" s="24"/>
      <c r="AF843" s="24"/>
    </row>
    <row r="844" spans="10:32" ht="15.75" customHeight="1"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5"/>
      <c r="V844" s="24"/>
      <c r="W844" s="24"/>
      <c r="X844" s="24"/>
      <c r="Y844" s="24"/>
      <c r="Z844" s="24"/>
      <c r="AA844" s="25"/>
      <c r="AB844" s="24"/>
      <c r="AC844" s="24"/>
      <c r="AD844" s="24"/>
      <c r="AE844" s="24"/>
      <c r="AF844" s="24"/>
    </row>
    <row r="845" spans="10:32" ht="15.75" customHeight="1"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5"/>
      <c r="V845" s="24"/>
      <c r="W845" s="24"/>
      <c r="X845" s="24"/>
      <c r="Y845" s="24"/>
      <c r="Z845" s="24"/>
      <c r="AA845" s="25"/>
      <c r="AB845" s="24"/>
      <c r="AC845" s="24"/>
      <c r="AD845" s="24"/>
      <c r="AE845" s="24"/>
      <c r="AF845" s="24"/>
    </row>
    <row r="846" spans="10:32" ht="15.75" customHeight="1"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5"/>
      <c r="V846" s="24"/>
      <c r="W846" s="24"/>
      <c r="X846" s="24"/>
      <c r="Y846" s="24"/>
      <c r="Z846" s="24"/>
      <c r="AA846" s="25"/>
      <c r="AB846" s="24"/>
      <c r="AC846" s="24"/>
      <c r="AD846" s="24"/>
      <c r="AE846" s="24"/>
      <c r="AF846" s="24"/>
    </row>
    <row r="847" spans="10:32" ht="15.75" customHeight="1"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5"/>
      <c r="V847" s="24"/>
      <c r="W847" s="24"/>
      <c r="X847" s="24"/>
      <c r="Y847" s="24"/>
      <c r="Z847" s="24"/>
      <c r="AA847" s="25"/>
      <c r="AB847" s="24"/>
      <c r="AC847" s="24"/>
      <c r="AD847" s="24"/>
      <c r="AE847" s="24"/>
      <c r="AF847" s="24"/>
    </row>
    <row r="848" spans="10:32" ht="15.75" customHeight="1"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5"/>
      <c r="V848" s="24"/>
      <c r="W848" s="24"/>
      <c r="X848" s="24"/>
      <c r="Y848" s="24"/>
      <c r="Z848" s="24"/>
      <c r="AA848" s="25"/>
      <c r="AB848" s="24"/>
      <c r="AC848" s="24"/>
      <c r="AD848" s="24"/>
      <c r="AE848" s="24"/>
      <c r="AF848" s="24"/>
    </row>
    <row r="849" spans="10:32" ht="15.75" customHeight="1"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5"/>
      <c r="V849" s="24"/>
      <c r="W849" s="24"/>
      <c r="X849" s="24"/>
      <c r="Y849" s="24"/>
      <c r="Z849" s="24"/>
      <c r="AA849" s="25"/>
      <c r="AB849" s="24"/>
      <c r="AC849" s="24"/>
      <c r="AD849" s="24"/>
      <c r="AE849" s="24"/>
      <c r="AF849" s="24"/>
    </row>
    <row r="850" spans="10:32" ht="15.75" customHeight="1"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5"/>
      <c r="V850" s="24"/>
      <c r="W850" s="24"/>
      <c r="X850" s="24"/>
      <c r="Y850" s="24"/>
      <c r="Z850" s="24"/>
      <c r="AA850" s="25"/>
      <c r="AB850" s="24"/>
      <c r="AC850" s="24"/>
      <c r="AD850" s="24"/>
      <c r="AE850" s="24"/>
      <c r="AF850" s="24"/>
    </row>
    <row r="851" spans="10:32" ht="15.75" customHeight="1"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5"/>
      <c r="V851" s="24"/>
      <c r="W851" s="24"/>
      <c r="X851" s="24"/>
      <c r="Y851" s="24"/>
      <c r="Z851" s="24"/>
      <c r="AA851" s="25"/>
      <c r="AB851" s="24"/>
      <c r="AC851" s="24"/>
      <c r="AD851" s="24"/>
      <c r="AE851" s="24"/>
      <c r="AF851" s="24"/>
    </row>
    <row r="852" spans="10:32" ht="15.75" customHeight="1"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5"/>
      <c r="V852" s="24"/>
      <c r="W852" s="24"/>
      <c r="X852" s="24"/>
      <c r="Y852" s="24"/>
      <c r="Z852" s="24"/>
      <c r="AA852" s="25"/>
      <c r="AB852" s="24"/>
      <c r="AC852" s="24"/>
      <c r="AD852" s="24"/>
      <c r="AE852" s="24"/>
      <c r="AF852" s="24"/>
    </row>
    <row r="853" spans="10:32" ht="15.75" customHeight="1"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5"/>
      <c r="V853" s="24"/>
      <c r="W853" s="24"/>
      <c r="X853" s="24"/>
      <c r="Y853" s="24"/>
      <c r="Z853" s="24"/>
      <c r="AA853" s="25"/>
      <c r="AB853" s="24"/>
      <c r="AC853" s="24"/>
      <c r="AD853" s="24"/>
      <c r="AE853" s="24"/>
      <c r="AF853" s="24"/>
    </row>
    <row r="854" spans="10:32" ht="15.75" customHeight="1"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5"/>
      <c r="V854" s="24"/>
      <c r="W854" s="24"/>
      <c r="X854" s="24"/>
      <c r="Y854" s="24"/>
      <c r="Z854" s="24"/>
      <c r="AA854" s="25"/>
      <c r="AB854" s="24"/>
      <c r="AC854" s="24"/>
      <c r="AD854" s="24"/>
      <c r="AE854" s="24"/>
      <c r="AF854" s="24"/>
    </row>
    <row r="855" spans="10:32" ht="15.75" customHeight="1"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5"/>
      <c r="V855" s="24"/>
      <c r="W855" s="24"/>
      <c r="X855" s="24"/>
      <c r="Y855" s="24"/>
      <c r="Z855" s="24"/>
      <c r="AA855" s="25"/>
      <c r="AB855" s="24"/>
      <c r="AC855" s="24"/>
      <c r="AD855" s="24"/>
      <c r="AE855" s="24"/>
      <c r="AF855" s="24"/>
    </row>
    <row r="856" spans="10:32" ht="15.75" customHeight="1"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5"/>
      <c r="V856" s="24"/>
      <c r="W856" s="24"/>
      <c r="X856" s="24"/>
      <c r="Y856" s="24"/>
      <c r="Z856" s="24"/>
      <c r="AA856" s="25"/>
      <c r="AB856" s="24"/>
      <c r="AC856" s="24"/>
      <c r="AD856" s="24"/>
      <c r="AE856" s="24"/>
      <c r="AF856" s="24"/>
    </row>
    <row r="857" spans="10:32" ht="15.75" customHeight="1"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5"/>
      <c r="V857" s="24"/>
      <c r="W857" s="24"/>
      <c r="X857" s="24"/>
      <c r="Y857" s="24"/>
      <c r="Z857" s="24"/>
      <c r="AA857" s="25"/>
      <c r="AB857" s="24"/>
      <c r="AC857" s="24"/>
      <c r="AD857" s="24"/>
      <c r="AE857" s="24"/>
      <c r="AF857" s="24"/>
    </row>
    <row r="858" spans="10:32" ht="15.75" customHeight="1"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5"/>
      <c r="V858" s="24"/>
      <c r="W858" s="24"/>
      <c r="X858" s="24"/>
      <c r="Y858" s="24"/>
      <c r="Z858" s="24"/>
      <c r="AA858" s="25"/>
      <c r="AB858" s="24"/>
      <c r="AC858" s="24"/>
      <c r="AD858" s="24"/>
      <c r="AE858" s="24"/>
      <c r="AF858" s="24"/>
    </row>
    <row r="859" spans="10:32" ht="15.75" customHeight="1"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5"/>
      <c r="V859" s="24"/>
      <c r="W859" s="24"/>
      <c r="X859" s="24"/>
      <c r="Y859" s="24"/>
      <c r="Z859" s="24"/>
      <c r="AA859" s="25"/>
      <c r="AB859" s="24"/>
      <c r="AC859" s="24"/>
      <c r="AD859" s="24"/>
      <c r="AE859" s="24"/>
      <c r="AF859" s="24"/>
    </row>
    <row r="860" spans="10:32" ht="15.75" customHeight="1"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5"/>
      <c r="V860" s="24"/>
      <c r="W860" s="24"/>
      <c r="X860" s="24"/>
      <c r="Y860" s="24"/>
      <c r="Z860" s="24"/>
      <c r="AA860" s="25"/>
      <c r="AB860" s="24"/>
      <c r="AC860" s="24"/>
      <c r="AD860" s="24"/>
      <c r="AE860" s="24"/>
      <c r="AF860" s="24"/>
    </row>
    <row r="861" spans="10:32" ht="15.75" customHeight="1"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5"/>
      <c r="V861" s="24"/>
      <c r="W861" s="24"/>
      <c r="X861" s="24"/>
      <c r="Y861" s="24"/>
      <c r="Z861" s="24"/>
      <c r="AA861" s="25"/>
      <c r="AB861" s="24"/>
      <c r="AC861" s="24"/>
      <c r="AD861" s="24"/>
      <c r="AE861" s="24"/>
      <c r="AF861" s="24"/>
    </row>
    <row r="862" spans="10:32" ht="15.75" customHeight="1"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5"/>
      <c r="V862" s="24"/>
      <c r="W862" s="24"/>
      <c r="X862" s="24"/>
      <c r="Y862" s="24"/>
      <c r="Z862" s="24"/>
      <c r="AA862" s="25"/>
      <c r="AB862" s="24"/>
      <c r="AC862" s="24"/>
      <c r="AD862" s="24"/>
      <c r="AE862" s="24"/>
      <c r="AF862" s="24"/>
    </row>
    <row r="863" spans="10:32" ht="15.75" customHeight="1"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5"/>
      <c r="V863" s="24"/>
      <c r="W863" s="24"/>
      <c r="X863" s="24"/>
      <c r="Y863" s="24"/>
      <c r="Z863" s="24"/>
      <c r="AA863" s="25"/>
      <c r="AB863" s="24"/>
      <c r="AC863" s="24"/>
      <c r="AD863" s="24"/>
      <c r="AE863" s="24"/>
      <c r="AF863" s="24"/>
    </row>
    <row r="864" spans="10:32" ht="15.75" customHeight="1"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5"/>
      <c r="V864" s="24"/>
      <c r="W864" s="24"/>
      <c r="X864" s="24"/>
      <c r="Y864" s="24"/>
      <c r="Z864" s="24"/>
      <c r="AA864" s="25"/>
      <c r="AB864" s="24"/>
      <c r="AC864" s="24"/>
      <c r="AD864" s="24"/>
      <c r="AE864" s="24"/>
      <c r="AF864" s="24"/>
    </row>
    <row r="865" spans="10:32" ht="15.75" customHeight="1"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5"/>
      <c r="V865" s="24"/>
      <c r="W865" s="24"/>
      <c r="X865" s="24"/>
      <c r="Y865" s="24"/>
      <c r="Z865" s="24"/>
      <c r="AA865" s="25"/>
      <c r="AB865" s="24"/>
      <c r="AC865" s="24"/>
      <c r="AD865" s="24"/>
      <c r="AE865" s="24"/>
      <c r="AF865" s="24"/>
    </row>
    <row r="866" spans="10:32" ht="15.75" customHeight="1"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5"/>
      <c r="V866" s="24"/>
      <c r="W866" s="24"/>
      <c r="X866" s="24"/>
      <c r="Y866" s="24"/>
      <c r="Z866" s="24"/>
      <c r="AA866" s="25"/>
      <c r="AB866" s="24"/>
      <c r="AC866" s="24"/>
      <c r="AD866" s="24"/>
      <c r="AE866" s="24"/>
      <c r="AF866" s="24"/>
    </row>
    <row r="867" spans="10:32" ht="15.75" customHeight="1"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5"/>
      <c r="V867" s="24"/>
      <c r="W867" s="24"/>
      <c r="X867" s="24"/>
      <c r="Y867" s="24"/>
      <c r="Z867" s="24"/>
      <c r="AA867" s="25"/>
      <c r="AB867" s="24"/>
      <c r="AC867" s="24"/>
      <c r="AD867" s="24"/>
      <c r="AE867" s="24"/>
      <c r="AF867" s="24"/>
    </row>
    <row r="868" spans="10:32" ht="15.75" customHeight="1"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5"/>
      <c r="V868" s="24"/>
      <c r="W868" s="24"/>
      <c r="X868" s="24"/>
      <c r="Y868" s="24"/>
      <c r="Z868" s="24"/>
      <c r="AA868" s="25"/>
      <c r="AB868" s="24"/>
      <c r="AC868" s="24"/>
      <c r="AD868" s="24"/>
      <c r="AE868" s="24"/>
      <c r="AF868" s="24"/>
    </row>
    <row r="869" spans="10:32" ht="15.75" customHeight="1"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5"/>
      <c r="V869" s="24"/>
      <c r="W869" s="24"/>
      <c r="X869" s="24"/>
      <c r="Y869" s="24"/>
      <c r="Z869" s="24"/>
      <c r="AA869" s="25"/>
      <c r="AB869" s="24"/>
      <c r="AC869" s="24"/>
      <c r="AD869" s="24"/>
      <c r="AE869" s="24"/>
      <c r="AF869" s="24"/>
    </row>
    <row r="870" spans="10:32" ht="15.75" customHeight="1"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5"/>
      <c r="V870" s="24"/>
      <c r="W870" s="24"/>
      <c r="X870" s="24"/>
      <c r="Y870" s="24"/>
      <c r="Z870" s="24"/>
      <c r="AA870" s="25"/>
      <c r="AB870" s="24"/>
      <c r="AC870" s="24"/>
      <c r="AD870" s="24"/>
      <c r="AE870" s="24"/>
      <c r="AF870" s="24"/>
    </row>
    <row r="871" spans="10:32" ht="15.75" customHeight="1"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5"/>
      <c r="V871" s="24"/>
      <c r="W871" s="24"/>
      <c r="X871" s="24"/>
      <c r="Y871" s="24"/>
      <c r="Z871" s="24"/>
      <c r="AA871" s="25"/>
      <c r="AB871" s="24"/>
      <c r="AC871" s="24"/>
      <c r="AD871" s="24"/>
      <c r="AE871" s="24"/>
      <c r="AF871" s="24"/>
    </row>
    <row r="872" spans="10:32" ht="15.75" customHeight="1"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5"/>
      <c r="V872" s="24"/>
      <c r="W872" s="24"/>
      <c r="X872" s="24"/>
      <c r="Y872" s="24"/>
      <c r="Z872" s="24"/>
      <c r="AA872" s="25"/>
      <c r="AB872" s="24"/>
      <c r="AC872" s="24"/>
      <c r="AD872" s="24"/>
      <c r="AE872" s="24"/>
      <c r="AF872" s="24"/>
    </row>
    <row r="873" spans="10:32" ht="15.75" customHeight="1"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5"/>
      <c r="V873" s="24"/>
      <c r="W873" s="24"/>
      <c r="X873" s="24"/>
      <c r="Y873" s="24"/>
      <c r="Z873" s="24"/>
      <c r="AA873" s="25"/>
      <c r="AB873" s="24"/>
      <c r="AC873" s="24"/>
      <c r="AD873" s="24"/>
      <c r="AE873" s="24"/>
      <c r="AF873" s="24"/>
    </row>
    <row r="874" spans="10:32" ht="15.75" customHeight="1"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5"/>
      <c r="V874" s="24"/>
      <c r="W874" s="24"/>
      <c r="X874" s="24"/>
      <c r="Y874" s="24"/>
      <c r="Z874" s="24"/>
      <c r="AA874" s="25"/>
      <c r="AB874" s="24"/>
      <c r="AC874" s="24"/>
      <c r="AD874" s="24"/>
      <c r="AE874" s="24"/>
      <c r="AF874" s="24"/>
    </row>
    <row r="875" spans="10:32" ht="15.75" customHeight="1"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5"/>
      <c r="V875" s="24"/>
      <c r="W875" s="24"/>
      <c r="X875" s="24"/>
      <c r="Y875" s="24"/>
      <c r="Z875" s="24"/>
      <c r="AA875" s="25"/>
      <c r="AB875" s="24"/>
      <c r="AC875" s="24"/>
      <c r="AD875" s="24"/>
      <c r="AE875" s="24"/>
      <c r="AF875" s="24"/>
    </row>
    <row r="876" spans="10:32" ht="15.75" customHeight="1"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5"/>
      <c r="V876" s="24"/>
      <c r="W876" s="24"/>
      <c r="X876" s="24"/>
      <c r="Y876" s="24"/>
      <c r="Z876" s="24"/>
      <c r="AA876" s="25"/>
      <c r="AB876" s="24"/>
      <c r="AC876" s="24"/>
      <c r="AD876" s="24"/>
      <c r="AE876" s="24"/>
      <c r="AF876" s="24"/>
    </row>
    <row r="877" spans="10:32" ht="15.75" customHeight="1"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5"/>
      <c r="V877" s="24"/>
      <c r="W877" s="24"/>
      <c r="X877" s="24"/>
      <c r="Y877" s="24"/>
      <c r="Z877" s="24"/>
      <c r="AA877" s="25"/>
      <c r="AB877" s="24"/>
      <c r="AC877" s="24"/>
      <c r="AD877" s="24"/>
      <c r="AE877" s="24"/>
      <c r="AF877" s="24"/>
    </row>
    <row r="878" spans="10:32" ht="15.75" customHeight="1"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5"/>
      <c r="V878" s="24"/>
      <c r="W878" s="24"/>
      <c r="X878" s="24"/>
      <c r="Y878" s="24"/>
      <c r="Z878" s="24"/>
      <c r="AA878" s="25"/>
      <c r="AB878" s="24"/>
      <c r="AC878" s="24"/>
      <c r="AD878" s="24"/>
      <c r="AE878" s="24"/>
      <c r="AF878" s="24"/>
    </row>
    <row r="879" spans="10:32" ht="15.75" customHeight="1"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5"/>
      <c r="V879" s="24"/>
      <c r="W879" s="24"/>
      <c r="X879" s="24"/>
      <c r="Y879" s="24"/>
      <c r="Z879" s="24"/>
      <c r="AA879" s="25"/>
      <c r="AB879" s="24"/>
      <c r="AC879" s="24"/>
      <c r="AD879" s="24"/>
      <c r="AE879" s="24"/>
      <c r="AF879" s="24"/>
    </row>
    <row r="880" spans="10:32" ht="15.75" customHeight="1"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5"/>
      <c r="V880" s="24"/>
      <c r="W880" s="24"/>
      <c r="X880" s="24"/>
      <c r="Y880" s="24"/>
      <c r="Z880" s="24"/>
      <c r="AA880" s="25"/>
      <c r="AB880" s="24"/>
      <c r="AC880" s="24"/>
      <c r="AD880" s="24"/>
      <c r="AE880" s="24"/>
      <c r="AF880" s="24"/>
    </row>
    <row r="881" spans="10:32" ht="15.75" customHeight="1"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5"/>
      <c r="V881" s="24"/>
      <c r="W881" s="24"/>
      <c r="X881" s="24"/>
      <c r="Y881" s="24"/>
      <c r="Z881" s="24"/>
      <c r="AA881" s="25"/>
      <c r="AB881" s="24"/>
      <c r="AC881" s="24"/>
      <c r="AD881" s="24"/>
      <c r="AE881" s="24"/>
      <c r="AF881" s="24"/>
    </row>
    <row r="882" spans="10:32" ht="15.75" customHeight="1"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5"/>
      <c r="V882" s="24"/>
      <c r="W882" s="24"/>
      <c r="X882" s="24"/>
      <c r="Y882" s="24"/>
      <c r="Z882" s="24"/>
      <c r="AA882" s="25"/>
      <c r="AB882" s="24"/>
      <c r="AC882" s="24"/>
      <c r="AD882" s="24"/>
      <c r="AE882" s="24"/>
      <c r="AF882" s="24"/>
    </row>
    <row r="883" spans="10:32" ht="15.75" customHeight="1"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5"/>
      <c r="V883" s="24"/>
      <c r="W883" s="24"/>
      <c r="X883" s="24"/>
      <c r="Y883" s="24"/>
      <c r="Z883" s="24"/>
      <c r="AA883" s="25"/>
      <c r="AB883" s="24"/>
      <c r="AC883" s="24"/>
      <c r="AD883" s="24"/>
      <c r="AE883" s="24"/>
      <c r="AF883" s="24"/>
    </row>
    <row r="884" spans="10:32" ht="15.75" customHeight="1"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5"/>
      <c r="V884" s="24"/>
      <c r="W884" s="24"/>
      <c r="X884" s="24"/>
      <c r="Y884" s="24"/>
      <c r="Z884" s="24"/>
      <c r="AA884" s="25"/>
      <c r="AB884" s="24"/>
      <c r="AC884" s="24"/>
      <c r="AD884" s="24"/>
      <c r="AE884" s="24"/>
      <c r="AF884" s="24"/>
    </row>
    <row r="885" spans="10:32" ht="15.75" customHeight="1"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5"/>
      <c r="V885" s="24"/>
      <c r="W885" s="24"/>
      <c r="X885" s="24"/>
      <c r="Y885" s="24"/>
      <c r="Z885" s="24"/>
      <c r="AA885" s="25"/>
      <c r="AB885" s="24"/>
      <c r="AC885" s="24"/>
      <c r="AD885" s="24"/>
      <c r="AE885" s="24"/>
      <c r="AF885" s="24"/>
    </row>
    <row r="886" spans="10:32" ht="15.75" customHeight="1"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5"/>
      <c r="V886" s="24"/>
      <c r="W886" s="24"/>
      <c r="X886" s="24"/>
      <c r="Y886" s="24"/>
      <c r="Z886" s="24"/>
      <c r="AA886" s="25"/>
      <c r="AB886" s="24"/>
      <c r="AC886" s="24"/>
      <c r="AD886" s="24"/>
      <c r="AE886" s="24"/>
      <c r="AF886" s="24"/>
    </row>
    <row r="887" spans="10:32" ht="15.75" customHeight="1"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5"/>
      <c r="V887" s="24"/>
      <c r="W887" s="24"/>
      <c r="X887" s="24"/>
      <c r="Y887" s="24"/>
      <c r="Z887" s="24"/>
      <c r="AA887" s="25"/>
      <c r="AB887" s="24"/>
      <c r="AC887" s="24"/>
      <c r="AD887" s="24"/>
      <c r="AE887" s="24"/>
      <c r="AF887" s="24"/>
    </row>
    <row r="888" spans="10:32" ht="15.75" customHeight="1"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5"/>
      <c r="V888" s="24"/>
      <c r="W888" s="24"/>
      <c r="X888" s="24"/>
      <c r="Y888" s="24"/>
      <c r="Z888" s="24"/>
      <c r="AA888" s="25"/>
      <c r="AB888" s="24"/>
      <c r="AC888" s="24"/>
      <c r="AD888" s="24"/>
      <c r="AE888" s="24"/>
      <c r="AF888" s="24"/>
    </row>
    <row r="889" spans="10:32" ht="15.75" customHeight="1"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5"/>
      <c r="V889" s="24"/>
      <c r="W889" s="24"/>
      <c r="X889" s="24"/>
      <c r="Y889" s="24"/>
      <c r="Z889" s="24"/>
      <c r="AA889" s="25"/>
      <c r="AB889" s="24"/>
      <c r="AC889" s="24"/>
      <c r="AD889" s="24"/>
      <c r="AE889" s="24"/>
      <c r="AF889" s="24"/>
    </row>
    <row r="890" spans="10:32" ht="15.75" customHeight="1"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5"/>
      <c r="V890" s="24"/>
      <c r="W890" s="24"/>
      <c r="X890" s="24"/>
      <c r="Y890" s="24"/>
      <c r="Z890" s="24"/>
      <c r="AA890" s="25"/>
      <c r="AB890" s="24"/>
      <c r="AC890" s="24"/>
      <c r="AD890" s="24"/>
      <c r="AE890" s="24"/>
      <c r="AF890" s="24"/>
    </row>
    <row r="891" spans="10:32" ht="15.75" customHeight="1"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5"/>
      <c r="V891" s="24"/>
      <c r="W891" s="24"/>
      <c r="X891" s="24"/>
      <c r="Y891" s="24"/>
      <c r="Z891" s="24"/>
      <c r="AA891" s="25"/>
      <c r="AB891" s="24"/>
      <c r="AC891" s="24"/>
      <c r="AD891" s="24"/>
      <c r="AE891" s="24"/>
      <c r="AF891" s="24"/>
    </row>
    <row r="892" spans="10:32" ht="15.75" customHeight="1"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5"/>
      <c r="V892" s="24"/>
      <c r="W892" s="24"/>
      <c r="X892" s="24"/>
      <c r="Y892" s="24"/>
      <c r="Z892" s="24"/>
      <c r="AA892" s="25"/>
      <c r="AB892" s="24"/>
      <c r="AC892" s="24"/>
      <c r="AD892" s="24"/>
      <c r="AE892" s="24"/>
      <c r="AF892" s="24"/>
    </row>
    <row r="893" spans="10:32" ht="15.75" customHeight="1"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5"/>
      <c r="V893" s="24"/>
      <c r="W893" s="24"/>
      <c r="X893" s="24"/>
      <c r="Y893" s="24"/>
      <c r="Z893" s="24"/>
      <c r="AA893" s="25"/>
      <c r="AB893" s="24"/>
      <c r="AC893" s="24"/>
      <c r="AD893" s="24"/>
      <c r="AE893" s="24"/>
      <c r="AF893" s="24"/>
    </row>
    <row r="894" spans="10:32" ht="15.75" customHeight="1"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5"/>
      <c r="V894" s="24"/>
      <c r="W894" s="24"/>
      <c r="X894" s="24"/>
      <c r="Y894" s="24"/>
      <c r="Z894" s="24"/>
      <c r="AA894" s="25"/>
      <c r="AB894" s="24"/>
      <c r="AC894" s="24"/>
      <c r="AD894" s="24"/>
      <c r="AE894" s="24"/>
      <c r="AF894" s="24"/>
    </row>
    <row r="895" spans="10:32" ht="15.75" customHeight="1"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5"/>
      <c r="V895" s="24"/>
      <c r="W895" s="24"/>
      <c r="X895" s="24"/>
      <c r="Y895" s="24"/>
      <c r="Z895" s="24"/>
      <c r="AA895" s="25"/>
      <c r="AB895" s="24"/>
      <c r="AC895" s="24"/>
      <c r="AD895" s="24"/>
      <c r="AE895" s="24"/>
      <c r="AF895" s="24"/>
    </row>
    <row r="896" spans="10:32" ht="15.75" customHeight="1"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5"/>
      <c r="V896" s="24"/>
      <c r="W896" s="24"/>
      <c r="X896" s="24"/>
      <c r="Y896" s="24"/>
      <c r="Z896" s="24"/>
      <c r="AA896" s="25"/>
      <c r="AB896" s="24"/>
      <c r="AC896" s="24"/>
      <c r="AD896" s="24"/>
      <c r="AE896" s="24"/>
      <c r="AF896" s="24"/>
    </row>
    <row r="897" spans="10:32" ht="15.75" customHeight="1"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5"/>
      <c r="V897" s="24"/>
      <c r="W897" s="24"/>
      <c r="X897" s="24"/>
      <c r="Y897" s="24"/>
      <c r="Z897" s="24"/>
      <c r="AA897" s="25"/>
      <c r="AB897" s="24"/>
      <c r="AC897" s="24"/>
      <c r="AD897" s="24"/>
      <c r="AE897" s="24"/>
      <c r="AF897" s="24"/>
    </row>
    <row r="898" spans="10:32" ht="15.75" customHeight="1"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5"/>
      <c r="V898" s="24"/>
      <c r="W898" s="24"/>
      <c r="X898" s="24"/>
      <c r="Y898" s="24"/>
      <c r="Z898" s="24"/>
      <c r="AA898" s="25"/>
      <c r="AB898" s="24"/>
      <c r="AC898" s="24"/>
      <c r="AD898" s="24"/>
      <c r="AE898" s="24"/>
      <c r="AF898" s="24"/>
    </row>
    <row r="899" spans="10:32" ht="15.75" customHeight="1"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5"/>
      <c r="V899" s="24"/>
      <c r="W899" s="24"/>
      <c r="X899" s="24"/>
      <c r="Y899" s="24"/>
      <c r="Z899" s="24"/>
      <c r="AA899" s="25"/>
      <c r="AB899" s="24"/>
      <c r="AC899" s="24"/>
      <c r="AD899" s="24"/>
      <c r="AE899" s="24"/>
      <c r="AF899" s="24"/>
    </row>
    <row r="900" spans="10:32" ht="15.75" customHeight="1"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5"/>
      <c r="V900" s="24"/>
      <c r="W900" s="24"/>
      <c r="X900" s="24"/>
      <c r="Y900" s="24"/>
      <c r="Z900" s="24"/>
      <c r="AA900" s="25"/>
      <c r="AB900" s="24"/>
      <c r="AC900" s="24"/>
      <c r="AD900" s="24"/>
      <c r="AE900" s="24"/>
      <c r="AF900" s="24"/>
    </row>
    <row r="901" spans="10:32" ht="15.75" customHeight="1"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5"/>
      <c r="V901" s="24"/>
      <c r="W901" s="24"/>
      <c r="X901" s="24"/>
      <c r="Y901" s="24"/>
      <c r="Z901" s="24"/>
      <c r="AA901" s="25"/>
      <c r="AB901" s="24"/>
      <c r="AC901" s="24"/>
      <c r="AD901" s="24"/>
      <c r="AE901" s="24"/>
      <c r="AF901" s="24"/>
    </row>
    <row r="902" spans="10:32" ht="15.75" customHeight="1"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5"/>
      <c r="V902" s="24"/>
      <c r="W902" s="24"/>
      <c r="X902" s="24"/>
      <c r="Y902" s="24"/>
      <c r="Z902" s="24"/>
      <c r="AA902" s="25"/>
      <c r="AB902" s="24"/>
      <c r="AC902" s="24"/>
      <c r="AD902" s="24"/>
      <c r="AE902" s="24"/>
      <c r="AF902" s="24"/>
    </row>
    <row r="903" spans="10:32" ht="15.75" customHeight="1"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5"/>
      <c r="V903" s="24"/>
      <c r="W903" s="24"/>
      <c r="X903" s="24"/>
      <c r="Y903" s="24"/>
      <c r="Z903" s="24"/>
      <c r="AA903" s="25"/>
      <c r="AB903" s="24"/>
      <c r="AC903" s="24"/>
      <c r="AD903" s="24"/>
      <c r="AE903" s="24"/>
      <c r="AF903" s="24"/>
    </row>
    <row r="904" spans="10:32" ht="15.75" customHeight="1"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5"/>
      <c r="V904" s="24"/>
      <c r="W904" s="24"/>
      <c r="X904" s="24"/>
      <c r="Y904" s="24"/>
      <c r="Z904" s="24"/>
      <c r="AA904" s="25"/>
      <c r="AB904" s="24"/>
      <c r="AC904" s="24"/>
      <c r="AD904" s="24"/>
      <c r="AE904" s="24"/>
      <c r="AF904" s="24"/>
    </row>
    <row r="905" spans="10:32" ht="15.75" customHeight="1"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5"/>
      <c r="V905" s="24"/>
      <c r="W905" s="24"/>
      <c r="X905" s="24"/>
      <c r="Y905" s="24"/>
      <c r="Z905" s="24"/>
      <c r="AA905" s="25"/>
      <c r="AB905" s="24"/>
      <c r="AC905" s="24"/>
      <c r="AD905" s="24"/>
      <c r="AE905" s="24"/>
      <c r="AF905" s="24"/>
    </row>
    <row r="906" spans="10:32" ht="15.75" customHeight="1"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5"/>
      <c r="V906" s="24"/>
      <c r="W906" s="24"/>
      <c r="X906" s="24"/>
      <c r="Y906" s="24"/>
      <c r="Z906" s="24"/>
      <c r="AA906" s="25"/>
      <c r="AB906" s="24"/>
      <c r="AC906" s="24"/>
      <c r="AD906" s="24"/>
      <c r="AE906" s="24"/>
      <c r="AF906" s="24"/>
    </row>
    <row r="907" spans="10:32" ht="15.75" customHeight="1"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5"/>
      <c r="V907" s="24"/>
      <c r="W907" s="24"/>
      <c r="X907" s="24"/>
      <c r="Y907" s="24"/>
      <c r="Z907" s="24"/>
      <c r="AA907" s="25"/>
      <c r="AB907" s="24"/>
      <c r="AC907" s="24"/>
      <c r="AD907" s="24"/>
      <c r="AE907" s="24"/>
      <c r="AF907" s="24"/>
    </row>
    <row r="908" spans="10:32" ht="15.75" customHeight="1"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5"/>
      <c r="V908" s="24"/>
      <c r="W908" s="24"/>
      <c r="X908" s="24"/>
      <c r="Y908" s="24"/>
      <c r="Z908" s="24"/>
      <c r="AA908" s="25"/>
      <c r="AB908" s="24"/>
      <c r="AC908" s="24"/>
      <c r="AD908" s="24"/>
      <c r="AE908" s="24"/>
      <c r="AF908" s="24"/>
    </row>
    <row r="909" spans="10:32" ht="15.75" customHeight="1"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5"/>
      <c r="V909" s="24"/>
      <c r="W909" s="24"/>
      <c r="X909" s="24"/>
      <c r="Y909" s="24"/>
      <c r="Z909" s="24"/>
      <c r="AA909" s="25"/>
      <c r="AB909" s="24"/>
      <c r="AC909" s="24"/>
      <c r="AD909" s="24"/>
      <c r="AE909" s="24"/>
      <c r="AF909" s="24"/>
    </row>
    <row r="910" spans="10:32" ht="15.75" customHeight="1"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5"/>
      <c r="V910" s="24"/>
      <c r="W910" s="24"/>
      <c r="X910" s="24"/>
      <c r="Y910" s="24"/>
      <c r="Z910" s="24"/>
      <c r="AA910" s="25"/>
      <c r="AB910" s="24"/>
      <c r="AC910" s="24"/>
      <c r="AD910" s="24"/>
      <c r="AE910" s="24"/>
      <c r="AF910" s="24"/>
    </row>
    <row r="911" spans="10:32" ht="15.75" customHeight="1"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5"/>
      <c r="V911" s="24"/>
      <c r="W911" s="24"/>
      <c r="X911" s="24"/>
      <c r="Y911" s="24"/>
      <c r="Z911" s="24"/>
      <c r="AA911" s="25"/>
      <c r="AB911" s="24"/>
      <c r="AC911" s="24"/>
      <c r="AD911" s="24"/>
      <c r="AE911" s="24"/>
      <c r="AF911" s="24"/>
    </row>
    <row r="912" spans="10:32" ht="15.75" customHeight="1"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5"/>
      <c r="V912" s="24"/>
      <c r="W912" s="24"/>
      <c r="X912" s="24"/>
      <c r="Y912" s="24"/>
      <c r="Z912" s="24"/>
      <c r="AA912" s="25"/>
      <c r="AB912" s="24"/>
      <c r="AC912" s="24"/>
      <c r="AD912" s="24"/>
      <c r="AE912" s="24"/>
      <c r="AF912" s="24"/>
    </row>
    <row r="913" spans="10:32" ht="15.75" customHeight="1"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5"/>
      <c r="V913" s="24"/>
      <c r="W913" s="24"/>
      <c r="X913" s="24"/>
      <c r="Y913" s="24"/>
      <c r="Z913" s="24"/>
      <c r="AA913" s="25"/>
      <c r="AB913" s="24"/>
      <c r="AC913" s="24"/>
      <c r="AD913" s="24"/>
      <c r="AE913" s="24"/>
      <c r="AF913" s="24"/>
    </row>
    <row r="914" spans="10:32" ht="15.75" customHeight="1"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5"/>
      <c r="V914" s="24"/>
      <c r="W914" s="24"/>
      <c r="X914" s="24"/>
      <c r="Y914" s="24"/>
      <c r="Z914" s="24"/>
      <c r="AA914" s="25"/>
      <c r="AB914" s="24"/>
      <c r="AC914" s="24"/>
      <c r="AD914" s="24"/>
      <c r="AE914" s="24"/>
      <c r="AF914" s="24"/>
    </row>
    <row r="915" spans="10:32" ht="15.75" customHeight="1"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5"/>
      <c r="V915" s="24"/>
      <c r="W915" s="24"/>
      <c r="X915" s="24"/>
      <c r="Y915" s="24"/>
      <c r="Z915" s="24"/>
      <c r="AA915" s="25"/>
      <c r="AB915" s="24"/>
      <c r="AC915" s="24"/>
      <c r="AD915" s="24"/>
      <c r="AE915" s="24"/>
      <c r="AF915" s="24"/>
    </row>
    <row r="916" spans="10:32" ht="15.75" customHeight="1"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5"/>
      <c r="V916" s="24"/>
      <c r="W916" s="24"/>
      <c r="X916" s="24"/>
      <c r="Y916" s="24"/>
      <c r="Z916" s="24"/>
      <c r="AA916" s="25"/>
      <c r="AB916" s="24"/>
      <c r="AC916" s="24"/>
      <c r="AD916" s="24"/>
      <c r="AE916" s="24"/>
      <c r="AF916" s="24"/>
    </row>
    <row r="917" spans="10:32" ht="15.75" customHeight="1"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5"/>
      <c r="V917" s="24"/>
      <c r="W917" s="24"/>
      <c r="X917" s="24"/>
      <c r="Y917" s="24"/>
      <c r="Z917" s="24"/>
      <c r="AA917" s="25"/>
      <c r="AB917" s="24"/>
      <c r="AC917" s="24"/>
      <c r="AD917" s="24"/>
      <c r="AE917" s="24"/>
      <c r="AF917" s="24"/>
    </row>
    <row r="918" spans="10:32" ht="15.75" customHeight="1"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5"/>
      <c r="V918" s="24"/>
      <c r="W918" s="24"/>
      <c r="X918" s="24"/>
      <c r="Y918" s="24"/>
      <c r="Z918" s="24"/>
      <c r="AA918" s="25"/>
      <c r="AB918" s="24"/>
      <c r="AC918" s="24"/>
      <c r="AD918" s="24"/>
      <c r="AE918" s="24"/>
      <c r="AF918" s="24"/>
    </row>
    <row r="919" spans="10:32" ht="15.75" customHeight="1"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5"/>
      <c r="V919" s="24"/>
      <c r="W919" s="24"/>
      <c r="X919" s="24"/>
      <c r="Y919" s="24"/>
      <c r="Z919" s="24"/>
      <c r="AA919" s="25"/>
      <c r="AB919" s="24"/>
      <c r="AC919" s="24"/>
      <c r="AD919" s="24"/>
      <c r="AE919" s="24"/>
      <c r="AF919" s="24"/>
    </row>
    <row r="920" spans="10:32" ht="15.75" customHeight="1"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5"/>
      <c r="V920" s="24"/>
      <c r="W920" s="24"/>
      <c r="X920" s="24"/>
      <c r="Y920" s="24"/>
      <c r="Z920" s="24"/>
      <c r="AA920" s="25"/>
      <c r="AB920" s="24"/>
      <c r="AC920" s="24"/>
      <c r="AD920" s="24"/>
      <c r="AE920" s="24"/>
      <c r="AF920" s="24"/>
    </row>
    <row r="921" spans="10:32" ht="15.75" customHeight="1"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5"/>
      <c r="V921" s="24"/>
      <c r="W921" s="24"/>
      <c r="X921" s="24"/>
      <c r="Y921" s="24"/>
      <c r="Z921" s="24"/>
      <c r="AA921" s="25"/>
      <c r="AB921" s="24"/>
      <c r="AC921" s="24"/>
      <c r="AD921" s="24"/>
      <c r="AE921" s="24"/>
      <c r="AF921" s="24"/>
    </row>
    <row r="922" spans="10:32" ht="15.75" customHeight="1"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5"/>
      <c r="V922" s="24"/>
      <c r="W922" s="24"/>
      <c r="X922" s="24"/>
      <c r="Y922" s="24"/>
      <c r="Z922" s="24"/>
      <c r="AA922" s="25"/>
      <c r="AB922" s="24"/>
      <c r="AC922" s="24"/>
      <c r="AD922" s="24"/>
      <c r="AE922" s="24"/>
      <c r="AF922" s="24"/>
    </row>
    <row r="923" spans="10:32" ht="15.75" customHeight="1"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5"/>
      <c r="V923" s="24"/>
      <c r="W923" s="24"/>
      <c r="X923" s="24"/>
      <c r="Y923" s="24"/>
      <c r="Z923" s="24"/>
      <c r="AA923" s="25"/>
      <c r="AB923" s="24"/>
      <c r="AC923" s="24"/>
      <c r="AD923" s="24"/>
      <c r="AE923" s="24"/>
      <c r="AF923" s="24"/>
    </row>
    <row r="924" spans="10:32" ht="15.75" customHeight="1"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5"/>
      <c r="V924" s="24"/>
      <c r="W924" s="24"/>
      <c r="X924" s="24"/>
      <c r="Y924" s="24"/>
      <c r="Z924" s="24"/>
      <c r="AA924" s="25"/>
      <c r="AB924" s="24"/>
      <c r="AC924" s="24"/>
      <c r="AD924" s="24"/>
      <c r="AE924" s="24"/>
      <c r="AF924" s="24"/>
    </row>
    <row r="925" spans="10:32" ht="15.75" customHeight="1"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5"/>
      <c r="V925" s="24"/>
      <c r="W925" s="24"/>
      <c r="X925" s="24"/>
      <c r="Y925" s="24"/>
      <c r="Z925" s="24"/>
      <c r="AA925" s="25"/>
      <c r="AB925" s="24"/>
      <c r="AC925" s="24"/>
      <c r="AD925" s="24"/>
      <c r="AE925" s="24"/>
      <c r="AF925" s="24"/>
    </row>
    <row r="926" spans="10:32" ht="15.75" customHeight="1"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5"/>
      <c r="V926" s="24"/>
      <c r="W926" s="24"/>
      <c r="X926" s="24"/>
      <c r="Y926" s="24"/>
      <c r="Z926" s="24"/>
      <c r="AA926" s="25"/>
      <c r="AB926" s="24"/>
      <c r="AC926" s="24"/>
      <c r="AD926" s="24"/>
      <c r="AE926" s="24"/>
      <c r="AF926" s="24"/>
    </row>
    <row r="927" spans="10:32" ht="15.75" customHeight="1"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5"/>
      <c r="V927" s="24"/>
      <c r="W927" s="24"/>
      <c r="X927" s="24"/>
      <c r="Y927" s="24"/>
      <c r="Z927" s="24"/>
      <c r="AA927" s="25"/>
      <c r="AB927" s="24"/>
      <c r="AC927" s="24"/>
      <c r="AD927" s="24"/>
      <c r="AE927" s="24"/>
      <c r="AF927" s="24"/>
    </row>
    <row r="928" spans="10:32" ht="15.75" customHeight="1"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5"/>
      <c r="V928" s="24"/>
      <c r="W928" s="24"/>
      <c r="X928" s="24"/>
      <c r="Y928" s="24"/>
      <c r="Z928" s="24"/>
      <c r="AA928" s="25"/>
      <c r="AB928" s="24"/>
      <c r="AC928" s="24"/>
      <c r="AD928" s="24"/>
      <c r="AE928" s="24"/>
      <c r="AF928" s="24"/>
    </row>
    <row r="929" spans="10:32" ht="15.75" customHeight="1"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5"/>
      <c r="V929" s="24"/>
      <c r="W929" s="24"/>
      <c r="X929" s="24"/>
      <c r="Y929" s="24"/>
      <c r="Z929" s="24"/>
      <c r="AA929" s="25"/>
      <c r="AB929" s="24"/>
      <c r="AC929" s="24"/>
      <c r="AD929" s="24"/>
      <c r="AE929" s="24"/>
      <c r="AF929" s="24"/>
    </row>
    <row r="930" spans="10:32" ht="15.75" customHeight="1"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5"/>
      <c r="V930" s="24"/>
      <c r="W930" s="24"/>
      <c r="X930" s="24"/>
      <c r="Y930" s="24"/>
      <c r="Z930" s="24"/>
      <c r="AA930" s="25"/>
      <c r="AB930" s="24"/>
      <c r="AC930" s="24"/>
      <c r="AD930" s="24"/>
      <c r="AE930" s="24"/>
      <c r="AF930" s="24"/>
    </row>
    <row r="931" spans="10:32" ht="15.75" customHeight="1"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5"/>
      <c r="V931" s="24"/>
      <c r="W931" s="24"/>
      <c r="X931" s="24"/>
      <c r="Y931" s="24"/>
      <c r="Z931" s="24"/>
      <c r="AA931" s="25"/>
      <c r="AB931" s="24"/>
      <c r="AC931" s="24"/>
      <c r="AD931" s="24"/>
      <c r="AE931" s="24"/>
      <c r="AF931" s="24"/>
    </row>
    <row r="932" spans="10:32" ht="15.75" customHeight="1"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5"/>
      <c r="V932" s="24"/>
      <c r="W932" s="24"/>
      <c r="X932" s="24"/>
      <c r="Y932" s="24"/>
      <c r="Z932" s="24"/>
      <c r="AA932" s="25"/>
      <c r="AB932" s="24"/>
      <c r="AC932" s="24"/>
      <c r="AD932" s="24"/>
      <c r="AE932" s="24"/>
      <c r="AF932" s="24"/>
    </row>
    <row r="933" spans="10:32" ht="15.75" customHeight="1"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5"/>
      <c r="V933" s="24"/>
      <c r="W933" s="24"/>
      <c r="X933" s="24"/>
      <c r="Y933" s="24"/>
      <c r="Z933" s="24"/>
      <c r="AA933" s="25"/>
      <c r="AB933" s="24"/>
      <c r="AC933" s="24"/>
      <c r="AD933" s="24"/>
      <c r="AE933" s="24"/>
      <c r="AF933" s="24"/>
    </row>
    <row r="934" spans="10:32" ht="15.75" customHeight="1"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5"/>
      <c r="V934" s="24"/>
      <c r="W934" s="24"/>
      <c r="X934" s="24"/>
      <c r="Y934" s="24"/>
      <c r="Z934" s="24"/>
      <c r="AA934" s="25"/>
      <c r="AB934" s="24"/>
      <c r="AC934" s="24"/>
      <c r="AD934" s="24"/>
      <c r="AE934" s="24"/>
      <c r="AF934" s="24"/>
    </row>
    <row r="935" spans="10:32" ht="15.75" customHeight="1"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5"/>
      <c r="V935" s="24"/>
      <c r="W935" s="24"/>
      <c r="X935" s="24"/>
      <c r="Y935" s="24"/>
      <c r="Z935" s="24"/>
      <c r="AA935" s="25"/>
      <c r="AB935" s="24"/>
      <c r="AC935" s="24"/>
      <c r="AD935" s="24"/>
      <c r="AE935" s="24"/>
      <c r="AF935" s="24"/>
    </row>
    <row r="936" spans="10:32" ht="15.75" customHeight="1"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5"/>
      <c r="V936" s="24"/>
      <c r="W936" s="24"/>
      <c r="X936" s="24"/>
      <c r="Y936" s="24"/>
      <c r="Z936" s="24"/>
      <c r="AA936" s="25"/>
      <c r="AB936" s="24"/>
      <c r="AC936" s="24"/>
      <c r="AD936" s="24"/>
      <c r="AE936" s="24"/>
      <c r="AF936" s="24"/>
    </row>
    <row r="937" spans="10:32" ht="15.75" customHeight="1"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5"/>
      <c r="V937" s="24"/>
      <c r="W937" s="24"/>
      <c r="X937" s="24"/>
      <c r="Y937" s="24"/>
      <c r="Z937" s="24"/>
      <c r="AA937" s="25"/>
      <c r="AB937" s="24"/>
      <c r="AC937" s="24"/>
      <c r="AD937" s="24"/>
      <c r="AE937" s="24"/>
      <c r="AF937" s="24"/>
    </row>
    <row r="938" spans="10:32" ht="15.75" customHeight="1"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5"/>
      <c r="V938" s="24"/>
      <c r="W938" s="24"/>
      <c r="X938" s="24"/>
      <c r="Y938" s="24"/>
      <c r="Z938" s="24"/>
      <c r="AA938" s="25"/>
      <c r="AB938" s="24"/>
      <c r="AC938" s="24"/>
      <c r="AD938" s="24"/>
      <c r="AE938" s="24"/>
      <c r="AF938" s="24"/>
    </row>
    <row r="939" spans="10:32" ht="15.75" customHeight="1"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5"/>
      <c r="V939" s="24"/>
      <c r="W939" s="24"/>
      <c r="X939" s="24"/>
      <c r="Y939" s="24"/>
      <c r="Z939" s="24"/>
      <c r="AA939" s="25"/>
      <c r="AB939" s="24"/>
      <c r="AC939" s="24"/>
      <c r="AD939" s="24"/>
      <c r="AE939" s="24"/>
      <c r="AF939" s="24"/>
    </row>
    <row r="940" spans="10:32" ht="15.75" customHeight="1"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5"/>
      <c r="V940" s="24"/>
      <c r="W940" s="24"/>
      <c r="X940" s="24"/>
      <c r="Y940" s="24"/>
      <c r="Z940" s="24"/>
      <c r="AA940" s="25"/>
      <c r="AB940" s="24"/>
      <c r="AC940" s="24"/>
      <c r="AD940" s="24"/>
      <c r="AE940" s="24"/>
      <c r="AF940" s="24"/>
    </row>
    <row r="941" spans="10:32" ht="15.75" customHeight="1"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5"/>
      <c r="V941" s="24"/>
      <c r="W941" s="24"/>
      <c r="X941" s="24"/>
      <c r="Y941" s="24"/>
      <c r="Z941" s="24"/>
      <c r="AA941" s="25"/>
      <c r="AB941" s="24"/>
      <c r="AC941" s="24"/>
      <c r="AD941" s="24"/>
      <c r="AE941" s="24"/>
      <c r="AF941" s="24"/>
    </row>
    <row r="942" spans="10:32" ht="15.75" customHeight="1"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5"/>
      <c r="V942" s="24"/>
      <c r="W942" s="24"/>
      <c r="X942" s="24"/>
      <c r="Y942" s="24"/>
      <c r="Z942" s="24"/>
      <c r="AA942" s="25"/>
      <c r="AB942" s="24"/>
      <c r="AC942" s="24"/>
      <c r="AD942" s="24"/>
      <c r="AE942" s="24"/>
      <c r="AF942" s="24"/>
    </row>
    <row r="943" spans="10:32" ht="15.75" customHeight="1"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5"/>
      <c r="V943" s="24"/>
      <c r="W943" s="24"/>
      <c r="X943" s="24"/>
      <c r="Y943" s="24"/>
      <c r="Z943" s="24"/>
      <c r="AA943" s="25"/>
      <c r="AB943" s="24"/>
      <c r="AC943" s="24"/>
      <c r="AD943" s="24"/>
      <c r="AE943" s="24"/>
      <c r="AF943" s="24"/>
    </row>
    <row r="944" spans="10:32" ht="15.75" customHeight="1"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5"/>
      <c r="V944" s="24"/>
      <c r="W944" s="24"/>
      <c r="X944" s="24"/>
      <c r="Y944" s="24"/>
      <c r="Z944" s="24"/>
      <c r="AA944" s="25"/>
      <c r="AB944" s="24"/>
      <c r="AC944" s="24"/>
      <c r="AD944" s="24"/>
      <c r="AE944" s="24"/>
      <c r="AF944" s="24"/>
    </row>
    <row r="945" spans="10:32" ht="15.75" customHeight="1"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5"/>
      <c r="V945" s="24"/>
      <c r="W945" s="24"/>
      <c r="X945" s="24"/>
      <c r="Y945" s="24"/>
      <c r="Z945" s="24"/>
      <c r="AA945" s="25"/>
      <c r="AB945" s="24"/>
      <c r="AC945" s="24"/>
      <c r="AD945" s="24"/>
      <c r="AE945" s="24"/>
      <c r="AF945" s="24"/>
    </row>
    <row r="946" spans="10:32" ht="15.75" customHeight="1"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5"/>
      <c r="V946" s="24"/>
      <c r="W946" s="24"/>
      <c r="X946" s="24"/>
      <c r="Y946" s="24"/>
      <c r="Z946" s="24"/>
      <c r="AA946" s="25"/>
      <c r="AB946" s="24"/>
      <c r="AC946" s="24"/>
      <c r="AD946" s="24"/>
      <c r="AE946" s="24"/>
      <c r="AF946" s="24"/>
    </row>
    <row r="947" spans="10:32" ht="15.75" customHeight="1"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5"/>
      <c r="V947" s="24"/>
      <c r="W947" s="24"/>
      <c r="X947" s="24"/>
      <c r="Y947" s="24"/>
      <c r="Z947" s="24"/>
      <c r="AA947" s="25"/>
      <c r="AB947" s="24"/>
      <c r="AC947" s="24"/>
      <c r="AD947" s="24"/>
      <c r="AE947" s="24"/>
      <c r="AF947" s="24"/>
    </row>
    <row r="948" spans="10:32" ht="15.75" customHeight="1"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5"/>
      <c r="V948" s="24"/>
      <c r="W948" s="24"/>
      <c r="X948" s="24"/>
      <c r="Y948" s="24"/>
      <c r="Z948" s="24"/>
      <c r="AA948" s="25"/>
      <c r="AB948" s="24"/>
      <c r="AC948" s="24"/>
      <c r="AD948" s="24"/>
      <c r="AE948" s="24"/>
      <c r="AF948" s="24"/>
    </row>
    <row r="949" spans="10:32" ht="15.75" customHeight="1"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5"/>
      <c r="V949" s="24"/>
      <c r="W949" s="24"/>
      <c r="X949" s="24"/>
      <c r="Y949" s="24"/>
      <c r="Z949" s="24"/>
      <c r="AA949" s="25"/>
      <c r="AB949" s="24"/>
      <c r="AC949" s="24"/>
      <c r="AD949" s="24"/>
      <c r="AE949" s="24"/>
      <c r="AF949" s="24"/>
    </row>
    <row r="950" spans="10:32" ht="15.75" customHeight="1"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5"/>
      <c r="V950" s="24"/>
      <c r="W950" s="24"/>
      <c r="X950" s="24"/>
      <c r="Y950" s="24"/>
      <c r="Z950" s="24"/>
      <c r="AA950" s="25"/>
      <c r="AB950" s="24"/>
      <c r="AC950" s="24"/>
      <c r="AD950" s="24"/>
      <c r="AE950" s="24"/>
      <c r="AF950" s="24"/>
    </row>
    <row r="951" spans="10:32" ht="15.75" customHeight="1"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5"/>
      <c r="V951" s="24"/>
      <c r="W951" s="24"/>
      <c r="X951" s="24"/>
      <c r="Y951" s="24"/>
      <c r="Z951" s="24"/>
      <c r="AA951" s="25"/>
      <c r="AB951" s="24"/>
      <c r="AC951" s="24"/>
      <c r="AD951" s="24"/>
      <c r="AE951" s="24"/>
      <c r="AF951" s="24"/>
    </row>
    <row r="952" spans="10:32" ht="15.75" customHeight="1"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5"/>
      <c r="V952" s="24"/>
      <c r="W952" s="24"/>
      <c r="X952" s="24"/>
      <c r="Y952" s="24"/>
      <c r="Z952" s="24"/>
      <c r="AA952" s="25"/>
      <c r="AB952" s="24"/>
      <c r="AC952" s="24"/>
      <c r="AD952" s="24"/>
      <c r="AE952" s="24"/>
      <c r="AF952" s="24"/>
    </row>
    <row r="953" spans="10:32" ht="15.75" customHeight="1"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5"/>
      <c r="V953" s="24"/>
      <c r="W953" s="24"/>
      <c r="X953" s="24"/>
      <c r="Y953" s="24"/>
      <c r="Z953" s="24"/>
      <c r="AA953" s="25"/>
      <c r="AB953" s="24"/>
      <c r="AC953" s="24"/>
      <c r="AD953" s="24"/>
      <c r="AE953" s="24"/>
      <c r="AF953" s="24"/>
    </row>
    <row r="954" spans="10:32" ht="15.75" customHeight="1"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5"/>
      <c r="V954" s="24"/>
      <c r="W954" s="24"/>
      <c r="X954" s="24"/>
      <c r="Y954" s="24"/>
      <c r="Z954" s="24"/>
      <c r="AA954" s="25"/>
      <c r="AB954" s="24"/>
      <c r="AC954" s="24"/>
      <c r="AD954" s="24"/>
      <c r="AE954" s="24"/>
      <c r="AF954" s="24"/>
    </row>
    <row r="955" spans="10:32" ht="15.75" customHeight="1"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5"/>
      <c r="V955" s="24"/>
      <c r="W955" s="24"/>
      <c r="X955" s="24"/>
      <c r="Y955" s="24"/>
      <c r="Z955" s="24"/>
      <c r="AA955" s="25"/>
      <c r="AB955" s="24"/>
      <c r="AC955" s="24"/>
      <c r="AD955" s="24"/>
      <c r="AE955" s="24"/>
      <c r="AF955" s="24"/>
    </row>
    <row r="956" spans="10:32" ht="15.75" customHeight="1"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5"/>
      <c r="V956" s="24"/>
      <c r="W956" s="24"/>
      <c r="X956" s="24"/>
      <c r="Y956" s="24"/>
      <c r="Z956" s="24"/>
      <c r="AA956" s="25"/>
      <c r="AB956" s="24"/>
      <c r="AC956" s="24"/>
      <c r="AD956" s="24"/>
      <c r="AE956" s="24"/>
      <c r="AF956" s="24"/>
    </row>
    <row r="957" spans="10:32" ht="15.75" customHeight="1"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5"/>
      <c r="V957" s="24"/>
      <c r="W957" s="24"/>
      <c r="X957" s="24"/>
      <c r="Y957" s="24"/>
      <c r="Z957" s="24"/>
      <c r="AA957" s="25"/>
      <c r="AB957" s="24"/>
      <c r="AC957" s="24"/>
      <c r="AD957" s="24"/>
      <c r="AE957" s="24"/>
      <c r="AF957" s="24"/>
    </row>
    <row r="958" spans="10:32" ht="15.75" customHeight="1"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5"/>
      <c r="V958" s="24"/>
      <c r="W958" s="24"/>
      <c r="X958" s="24"/>
      <c r="Y958" s="24"/>
      <c r="Z958" s="24"/>
      <c r="AA958" s="25"/>
      <c r="AB958" s="24"/>
      <c r="AC958" s="24"/>
      <c r="AD958" s="24"/>
      <c r="AE958" s="24"/>
      <c r="AF958" s="24"/>
    </row>
    <row r="959" spans="10:32" ht="15.75" customHeight="1"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5"/>
      <c r="V959" s="24"/>
      <c r="W959" s="24"/>
      <c r="X959" s="24"/>
      <c r="Y959" s="24"/>
      <c r="Z959" s="24"/>
      <c r="AA959" s="25"/>
      <c r="AB959" s="24"/>
      <c r="AC959" s="24"/>
      <c r="AD959" s="24"/>
      <c r="AE959" s="24"/>
      <c r="AF959" s="24"/>
    </row>
    <row r="960" spans="10:32" ht="15.75" customHeight="1"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5"/>
      <c r="V960" s="24"/>
      <c r="W960" s="24"/>
      <c r="X960" s="24"/>
      <c r="Y960" s="24"/>
      <c r="Z960" s="24"/>
      <c r="AA960" s="25"/>
      <c r="AB960" s="24"/>
      <c r="AC960" s="24"/>
      <c r="AD960" s="24"/>
      <c r="AE960" s="24"/>
      <c r="AF960" s="24"/>
    </row>
    <row r="961" spans="10:32" ht="15.75" customHeight="1"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5"/>
      <c r="V961" s="24"/>
      <c r="W961" s="24"/>
      <c r="X961" s="24"/>
      <c r="Y961" s="24"/>
      <c r="Z961" s="24"/>
      <c r="AA961" s="25"/>
      <c r="AB961" s="24"/>
      <c r="AC961" s="24"/>
      <c r="AD961" s="24"/>
      <c r="AE961" s="24"/>
      <c r="AF961" s="24"/>
    </row>
    <row r="962" spans="10:32" ht="15.75" customHeight="1"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5"/>
      <c r="V962" s="24"/>
      <c r="W962" s="24"/>
      <c r="X962" s="24"/>
      <c r="Y962" s="24"/>
      <c r="Z962" s="24"/>
      <c r="AA962" s="25"/>
      <c r="AB962" s="24"/>
      <c r="AC962" s="24"/>
      <c r="AD962" s="24"/>
      <c r="AE962" s="24"/>
      <c r="AF962" s="24"/>
    </row>
    <row r="963" spans="10:32" ht="15.75" customHeight="1"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5"/>
      <c r="V963" s="24"/>
      <c r="W963" s="24"/>
      <c r="X963" s="24"/>
      <c r="Y963" s="24"/>
      <c r="Z963" s="24"/>
      <c r="AA963" s="25"/>
      <c r="AB963" s="24"/>
      <c r="AC963" s="24"/>
      <c r="AD963" s="24"/>
      <c r="AE963" s="24"/>
      <c r="AF963" s="24"/>
    </row>
    <row r="964" spans="10:32" ht="15.75" customHeight="1"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5"/>
      <c r="V964" s="24"/>
      <c r="W964" s="24"/>
      <c r="X964" s="24"/>
      <c r="Y964" s="24"/>
      <c r="Z964" s="24"/>
      <c r="AA964" s="25"/>
      <c r="AB964" s="24"/>
      <c r="AC964" s="24"/>
      <c r="AD964" s="24"/>
      <c r="AE964" s="24"/>
      <c r="AF964" s="24"/>
    </row>
    <row r="965" spans="10:32" ht="15.75" customHeight="1"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5"/>
      <c r="V965" s="24"/>
      <c r="W965" s="24"/>
      <c r="X965" s="24"/>
      <c r="Y965" s="24"/>
      <c r="Z965" s="24"/>
      <c r="AA965" s="25"/>
      <c r="AB965" s="24"/>
      <c r="AC965" s="24"/>
      <c r="AD965" s="24"/>
      <c r="AE965" s="24"/>
      <c r="AF965" s="24"/>
    </row>
    <row r="966" spans="10:32" ht="15.75" customHeight="1"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5"/>
      <c r="V966" s="24"/>
      <c r="W966" s="24"/>
      <c r="X966" s="24"/>
      <c r="Y966" s="24"/>
      <c r="Z966" s="24"/>
      <c r="AA966" s="25"/>
      <c r="AB966" s="24"/>
      <c r="AC966" s="24"/>
      <c r="AD966" s="24"/>
      <c r="AE966" s="24"/>
      <c r="AF966" s="24"/>
    </row>
    <row r="967" spans="10:32" ht="15.75" customHeight="1"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5"/>
      <c r="V967" s="24"/>
      <c r="W967" s="24"/>
      <c r="X967" s="24"/>
      <c r="Y967" s="24"/>
      <c r="Z967" s="24"/>
      <c r="AA967" s="25"/>
      <c r="AB967" s="24"/>
      <c r="AC967" s="24"/>
      <c r="AD967" s="24"/>
      <c r="AE967" s="24"/>
      <c r="AF967" s="24"/>
    </row>
    <row r="968" spans="10:32" ht="15.75" customHeight="1"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5"/>
      <c r="V968" s="24"/>
      <c r="W968" s="24"/>
      <c r="X968" s="24"/>
      <c r="Y968" s="24"/>
      <c r="Z968" s="24"/>
      <c r="AA968" s="25"/>
      <c r="AB968" s="24"/>
      <c r="AC968" s="24"/>
      <c r="AD968" s="24"/>
      <c r="AE968" s="24"/>
      <c r="AF968" s="24"/>
    </row>
    <row r="969" spans="10:32" ht="15.75" customHeight="1"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5"/>
      <c r="V969" s="24"/>
      <c r="W969" s="24"/>
      <c r="X969" s="24"/>
      <c r="Y969" s="24"/>
      <c r="Z969" s="24"/>
      <c r="AA969" s="25"/>
      <c r="AB969" s="24"/>
      <c r="AC969" s="24"/>
      <c r="AD969" s="24"/>
      <c r="AE969" s="24"/>
      <c r="AF969" s="24"/>
    </row>
    <row r="970" spans="10:32" ht="15.75" customHeight="1"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5"/>
      <c r="V970" s="24"/>
      <c r="W970" s="24"/>
      <c r="X970" s="24"/>
      <c r="Y970" s="24"/>
      <c r="Z970" s="24"/>
      <c r="AA970" s="25"/>
      <c r="AB970" s="24"/>
      <c r="AC970" s="24"/>
      <c r="AD970" s="24"/>
      <c r="AE970" s="24"/>
      <c r="AF970" s="24"/>
    </row>
    <row r="971" spans="10:32" ht="15.75" customHeight="1"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5"/>
      <c r="V971" s="24"/>
      <c r="W971" s="24"/>
      <c r="X971" s="24"/>
      <c r="Y971" s="24"/>
      <c r="Z971" s="24"/>
      <c r="AA971" s="25"/>
      <c r="AB971" s="24"/>
      <c r="AC971" s="24"/>
      <c r="AD971" s="24"/>
      <c r="AE971" s="24"/>
      <c r="AF971" s="24"/>
    </row>
    <row r="972" spans="10:32" ht="15.75" customHeight="1"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5"/>
      <c r="V972" s="24"/>
      <c r="W972" s="24"/>
      <c r="X972" s="24"/>
      <c r="Y972" s="24"/>
      <c r="Z972" s="24"/>
      <c r="AA972" s="25"/>
      <c r="AB972" s="24"/>
      <c r="AC972" s="24"/>
      <c r="AD972" s="24"/>
      <c r="AE972" s="24"/>
      <c r="AF972" s="24"/>
    </row>
    <row r="973" spans="10:32" ht="15.75" customHeight="1"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5"/>
      <c r="V973" s="24"/>
      <c r="W973" s="24"/>
      <c r="X973" s="24"/>
      <c r="Y973" s="24"/>
      <c r="Z973" s="24"/>
      <c r="AA973" s="25"/>
      <c r="AB973" s="24"/>
      <c r="AC973" s="24"/>
      <c r="AD973" s="24"/>
      <c r="AE973" s="24"/>
      <c r="AF973" s="24"/>
    </row>
    <row r="974" spans="10:32" ht="15.75" customHeight="1"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5"/>
      <c r="V974" s="24"/>
      <c r="W974" s="24"/>
      <c r="X974" s="24"/>
      <c r="Y974" s="24"/>
      <c r="Z974" s="24"/>
      <c r="AA974" s="25"/>
      <c r="AB974" s="24"/>
      <c r="AC974" s="24"/>
      <c r="AD974" s="24"/>
      <c r="AE974" s="24"/>
      <c r="AF974" s="24"/>
    </row>
    <row r="975" spans="10:32" ht="15.75" customHeight="1"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5"/>
      <c r="V975" s="24"/>
      <c r="W975" s="24"/>
      <c r="X975" s="24"/>
      <c r="Y975" s="24"/>
      <c r="Z975" s="24"/>
      <c r="AA975" s="25"/>
      <c r="AB975" s="24"/>
      <c r="AC975" s="24"/>
      <c r="AD975" s="24"/>
      <c r="AE975" s="24"/>
      <c r="AF975" s="24"/>
    </row>
    <row r="976" spans="10:32" ht="15.75" customHeight="1"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5"/>
      <c r="V976" s="24"/>
      <c r="W976" s="24"/>
      <c r="X976" s="24"/>
      <c r="Y976" s="24"/>
      <c r="Z976" s="24"/>
      <c r="AA976" s="25"/>
      <c r="AB976" s="24"/>
      <c r="AC976" s="24"/>
      <c r="AD976" s="24"/>
      <c r="AE976" s="24"/>
      <c r="AF976" s="24"/>
    </row>
    <row r="977" spans="10:32" ht="15.75" customHeight="1"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5"/>
      <c r="V977" s="24"/>
      <c r="W977" s="24"/>
      <c r="X977" s="24"/>
      <c r="Y977" s="24"/>
      <c r="Z977" s="24"/>
      <c r="AA977" s="25"/>
      <c r="AB977" s="24"/>
      <c r="AC977" s="24"/>
      <c r="AD977" s="24"/>
      <c r="AE977" s="24"/>
      <c r="AF977" s="24"/>
    </row>
    <row r="978" spans="10:32" ht="15.75" customHeight="1"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5"/>
      <c r="V978" s="24"/>
      <c r="W978" s="24"/>
      <c r="X978" s="24"/>
      <c r="Y978" s="24"/>
      <c r="Z978" s="24"/>
      <c r="AA978" s="25"/>
      <c r="AB978" s="24"/>
      <c r="AC978" s="24"/>
      <c r="AD978" s="24"/>
      <c r="AE978" s="24"/>
      <c r="AF978" s="24"/>
    </row>
    <row r="979" spans="10:32" ht="15.75" customHeight="1"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5"/>
      <c r="V979" s="24"/>
      <c r="W979" s="24"/>
      <c r="X979" s="24"/>
      <c r="Y979" s="24"/>
      <c r="Z979" s="24"/>
      <c r="AA979" s="25"/>
      <c r="AB979" s="24"/>
      <c r="AC979" s="24"/>
      <c r="AD979" s="24"/>
      <c r="AE979" s="24"/>
      <c r="AF979" s="24"/>
    </row>
    <row r="980" spans="10:32" ht="15.75" customHeight="1"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5"/>
      <c r="V980" s="24"/>
      <c r="W980" s="24"/>
      <c r="X980" s="24"/>
      <c r="Y980" s="24"/>
      <c r="Z980" s="24"/>
      <c r="AA980" s="25"/>
      <c r="AB980" s="24"/>
      <c r="AC980" s="24"/>
      <c r="AD980" s="24"/>
      <c r="AE980" s="24"/>
      <c r="AF980" s="24"/>
    </row>
    <row r="981" spans="10:32" ht="15.75" customHeight="1"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5"/>
      <c r="V981" s="24"/>
      <c r="W981" s="24"/>
      <c r="X981" s="24"/>
      <c r="Y981" s="24"/>
      <c r="Z981" s="24"/>
      <c r="AA981" s="25"/>
      <c r="AB981" s="24"/>
      <c r="AC981" s="24"/>
      <c r="AD981" s="24"/>
      <c r="AE981" s="24"/>
      <c r="AF981" s="24"/>
    </row>
    <row r="982" spans="10:32" ht="15.75" customHeight="1"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5"/>
      <c r="V982" s="24"/>
      <c r="W982" s="24"/>
      <c r="X982" s="24"/>
      <c r="Y982" s="24"/>
      <c r="Z982" s="24"/>
      <c r="AA982" s="25"/>
      <c r="AB982" s="24"/>
      <c r="AC982" s="24"/>
      <c r="AD982" s="24"/>
      <c r="AE982" s="24"/>
      <c r="AF982" s="24"/>
    </row>
    <row r="983" spans="10:32" ht="15.75" customHeight="1"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5"/>
      <c r="V983" s="24"/>
      <c r="W983" s="24"/>
      <c r="X983" s="24"/>
      <c r="Y983" s="24"/>
      <c r="Z983" s="24"/>
      <c r="AA983" s="25"/>
      <c r="AB983" s="24"/>
      <c r="AC983" s="24"/>
      <c r="AD983" s="24"/>
      <c r="AE983" s="24"/>
      <c r="AF983" s="24"/>
    </row>
    <row r="984" spans="10:32" ht="15.75" customHeight="1"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5"/>
      <c r="V984" s="24"/>
      <c r="W984" s="24"/>
      <c r="X984" s="24"/>
      <c r="Y984" s="24"/>
      <c r="Z984" s="24"/>
      <c r="AA984" s="25"/>
      <c r="AB984" s="24"/>
      <c r="AC984" s="24"/>
      <c r="AD984" s="24"/>
      <c r="AE984" s="24"/>
      <c r="AF984" s="24"/>
    </row>
    <row r="985" spans="10:32" ht="15.75" customHeight="1"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5"/>
      <c r="V985" s="24"/>
      <c r="W985" s="24"/>
      <c r="X985" s="24"/>
      <c r="Y985" s="24"/>
      <c r="Z985" s="24"/>
      <c r="AA985" s="25"/>
      <c r="AB985" s="24"/>
      <c r="AC985" s="24"/>
      <c r="AD985" s="24"/>
      <c r="AE985" s="24"/>
      <c r="AF985" s="24"/>
    </row>
    <row r="986" spans="10:32" ht="15.75" customHeight="1"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5"/>
      <c r="V986" s="24"/>
      <c r="W986" s="24"/>
      <c r="X986" s="24"/>
      <c r="Y986" s="24"/>
      <c r="Z986" s="24"/>
      <c r="AA986" s="25"/>
      <c r="AB986" s="24"/>
      <c r="AC986" s="24"/>
      <c r="AD986" s="24"/>
      <c r="AE986" s="24"/>
      <c r="AF986" s="24"/>
    </row>
    <row r="987" spans="10:32" ht="15.75" customHeight="1"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5"/>
      <c r="V987" s="24"/>
      <c r="W987" s="24"/>
      <c r="X987" s="24"/>
      <c r="Y987" s="24"/>
      <c r="Z987" s="24"/>
      <c r="AA987" s="25"/>
      <c r="AB987" s="24"/>
      <c r="AC987" s="24"/>
      <c r="AD987" s="24"/>
      <c r="AE987" s="24"/>
      <c r="AF987" s="24"/>
    </row>
    <row r="988" spans="10:32" ht="15.75" customHeight="1"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5"/>
      <c r="V988" s="24"/>
      <c r="W988" s="24"/>
      <c r="X988" s="24"/>
      <c r="Y988" s="24"/>
      <c r="Z988" s="24"/>
      <c r="AA988" s="25"/>
      <c r="AB988" s="24"/>
      <c r="AC988" s="24"/>
      <c r="AD988" s="24"/>
      <c r="AE988" s="24"/>
      <c r="AF988" s="24"/>
    </row>
    <row r="989" spans="10:32" ht="15.75" customHeight="1"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5"/>
      <c r="V989" s="24"/>
      <c r="W989" s="24"/>
      <c r="X989" s="24"/>
      <c r="Y989" s="24"/>
      <c r="Z989" s="24"/>
      <c r="AA989" s="25"/>
      <c r="AB989" s="24"/>
      <c r="AC989" s="24"/>
      <c r="AD989" s="24"/>
      <c r="AE989" s="24"/>
      <c r="AF989" s="24"/>
    </row>
    <row r="990" spans="10:32" ht="15.75" customHeight="1"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5"/>
      <c r="V990" s="24"/>
      <c r="W990" s="24"/>
      <c r="X990" s="24"/>
      <c r="Y990" s="24"/>
      <c r="Z990" s="24"/>
      <c r="AA990" s="25"/>
      <c r="AB990" s="24"/>
      <c r="AC990" s="24"/>
      <c r="AD990" s="24"/>
      <c r="AE990" s="24"/>
      <c r="AF990" s="24"/>
    </row>
    <row r="991" spans="10:32" ht="15.75" customHeight="1"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5"/>
      <c r="V991" s="24"/>
      <c r="W991" s="24"/>
      <c r="X991" s="24"/>
      <c r="Y991" s="24"/>
      <c r="Z991" s="24"/>
      <c r="AA991" s="25"/>
      <c r="AB991" s="24"/>
      <c r="AC991" s="24"/>
      <c r="AD991" s="24"/>
      <c r="AE991" s="24"/>
      <c r="AF991" s="24"/>
    </row>
    <row r="992" spans="10:32" ht="15.75" customHeight="1"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5"/>
      <c r="V992" s="24"/>
      <c r="W992" s="24"/>
      <c r="X992" s="24"/>
      <c r="Y992" s="24"/>
      <c r="Z992" s="24"/>
      <c r="AA992" s="25"/>
      <c r="AB992" s="24"/>
      <c r="AC992" s="24"/>
      <c r="AD992" s="24"/>
      <c r="AE992" s="24"/>
      <c r="AF992" s="24"/>
    </row>
    <row r="993" spans="10:32" ht="15.75" customHeight="1"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5"/>
      <c r="V993" s="24"/>
      <c r="W993" s="24"/>
      <c r="X993" s="24"/>
      <c r="Y993" s="24"/>
      <c r="Z993" s="24"/>
      <c r="AA993" s="25"/>
      <c r="AB993" s="24"/>
      <c r="AC993" s="24"/>
      <c r="AD993" s="24"/>
      <c r="AE993" s="24"/>
      <c r="AF993" s="24"/>
    </row>
    <row r="994" spans="10:32" ht="15.75" customHeight="1"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5"/>
      <c r="V994" s="24"/>
      <c r="W994" s="24"/>
      <c r="X994" s="24"/>
      <c r="Y994" s="24"/>
      <c r="Z994" s="24"/>
      <c r="AA994" s="25"/>
      <c r="AB994" s="24"/>
      <c r="AC994" s="24"/>
      <c r="AD994" s="24"/>
      <c r="AE994" s="24"/>
      <c r="AF994" s="24"/>
    </row>
    <row r="995" spans="10:32" ht="15.75" customHeight="1"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5"/>
      <c r="V995" s="24"/>
      <c r="W995" s="24"/>
      <c r="X995" s="24"/>
      <c r="Y995" s="24"/>
      <c r="Z995" s="24"/>
      <c r="AA995" s="25"/>
      <c r="AB995" s="24"/>
      <c r="AC995" s="24"/>
      <c r="AD995" s="24"/>
      <c r="AE995" s="24"/>
      <c r="AF995" s="24"/>
    </row>
    <row r="996" spans="10:32" ht="15.75" customHeight="1"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5"/>
      <c r="V996" s="24"/>
      <c r="W996" s="24"/>
      <c r="X996" s="24"/>
      <c r="Y996" s="24"/>
      <c r="Z996" s="24"/>
      <c r="AA996" s="25"/>
      <c r="AB996" s="24"/>
      <c r="AC996" s="24"/>
      <c r="AD996" s="24"/>
      <c r="AE996" s="24"/>
      <c r="AF996" s="24"/>
    </row>
    <row r="997" spans="10:32" ht="15.75" customHeight="1"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5"/>
      <c r="V997" s="24"/>
      <c r="W997" s="24"/>
      <c r="X997" s="24"/>
      <c r="Y997" s="24"/>
      <c r="Z997" s="24"/>
      <c r="AA997" s="25"/>
      <c r="AB997" s="24"/>
      <c r="AC997" s="24"/>
      <c r="AD997" s="24"/>
      <c r="AE997" s="24"/>
      <c r="AF997" s="24"/>
    </row>
    <row r="998" spans="10:32" ht="15.75" customHeight="1"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5"/>
      <c r="V998" s="24"/>
      <c r="W998" s="24"/>
      <c r="X998" s="24"/>
      <c r="Y998" s="24"/>
      <c r="Z998" s="24"/>
      <c r="AA998" s="25"/>
      <c r="AB998" s="24"/>
      <c r="AC998" s="24"/>
      <c r="AD998" s="24"/>
      <c r="AE998" s="24"/>
      <c r="AF998" s="24"/>
    </row>
    <row r="999" spans="10:32" ht="15.75" customHeight="1"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5"/>
      <c r="V999" s="24"/>
      <c r="W999" s="24"/>
      <c r="X999" s="24"/>
      <c r="Y999" s="24"/>
      <c r="Z999" s="24"/>
      <c r="AA999" s="25"/>
      <c r="AB999" s="24"/>
      <c r="AC999" s="24"/>
      <c r="AD999" s="24"/>
      <c r="AE999" s="24"/>
      <c r="AF999" s="24"/>
    </row>
    <row r="1000" spans="10:32" ht="15.75" customHeight="1"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5"/>
      <c r="V1000" s="24"/>
      <c r="W1000" s="24"/>
      <c r="X1000" s="24"/>
      <c r="Y1000" s="24"/>
      <c r="Z1000" s="24"/>
      <c r="AA1000" s="25"/>
      <c r="AB1000" s="24"/>
      <c r="AC1000" s="24"/>
      <c r="AD1000" s="24"/>
      <c r="AE1000" s="24"/>
      <c r="AF1000" s="24"/>
    </row>
  </sheetData>
  <mergeCells count="4">
    <mergeCell ref="J1:N1"/>
    <mergeCell ref="P1:T1"/>
    <mergeCell ref="V1:Z1"/>
    <mergeCell ref="AB1:AF1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R9"/>
  <sheetViews>
    <sheetView workbookViewId="0">
      <selection activeCell="E30" sqref="E30"/>
    </sheetView>
  </sheetViews>
  <sheetFormatPr baseColWidth="10" defaultColWidth="14.5" defaultRowHeight="15.75" customHeight="1" x14ac:dyDescent="0"/>
  <cols>
    <col min="1" max="1" width="42.33203125" customWidth="1"/>
    <col min="3" max="4" width="9.5" customWidth="1"/>
    <col min="5" max="5" width="68" bestFit="1" customWidth="1"/>
    <col min="7" max="7" width="21.83203125" bestFit="1" customWidth="1"/>
  </cols>
  <sheetData>
    <row r="1" spans="1:18" ht="15.75" customHeight="1">
      <c r="A1" s="17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customHeight="1">
      <c r="A2" s="4" t="s">
        <v>1</v>
      </c>
      <c r="B2" s="5">
        <v>68000000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5.75" customHeight="1">
      <c r="A3" s="4" t="s">
        <v>2</v>
      </c>
      <c r="B3" s="6">
        <v>0.03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.75" customHeight="1">
      <c r="A4" s="4" t="s">
        <v>3</v>
      </c>
      <c r="B4" s="3">
        <v>6</v>
      </c>
      <c r="C4" s="3" t="s">
        <v>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.75" customHeight="1">
      <c r="A5" s="4" t="s">
        <v>5</v>
      </c>
      <c r="B5" s="18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.75" customHeight="1">
      <c r="A6" s="7" t="s">
        <v>7</v>
      </c>
      <c r="B6" s="8">
        <f>B2+B2*B3*B4</f>
        <v>80240000</v>
      </c>
      <c r="C6" s="3"/>
      <c r="D6" s="3"/>
      <c r="E6" s="3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.75" customHeight="1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s="9" customFormat="1" ht="15.75" customHeight="1">
      <c r="A8" s="10" t="s">
        <v>9</v>
      </c>
      <c r="B8" s="10" t="s">
        <v>10</v>
      </c>
      <c r="C8" s="10" t="s">
        <v>11</v>
      </c>
      <c r="D8" s="10" t="s">
        <v>12</v>
      </c>
      <c r="E8" s="10" t="s">
        <v>13</v>
      </c>
      <c r="F8" s="10" t="s">
        <v>14</v>
      </c>
      <c r="G8" s="10" t="s">
        <v>15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customHeight="1">
      <c r="A9" s="11" t="s">
        <v>51</v>
      </c>
      <c r="B9" s="12"/>
      <c r="C9" s="13">
        <v>1</v>
      </c>
      <c r="D9" s="13">
        <v>700000</v>
      </c>
      <c r="E9" s="11"/>
      <c r="F9" s="16" t="s">
        <v>18</v>
      </c>
      <c r="G9" s="16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R12"/>
  <sheetViews>
    <sheetView workbookViewId="0">
      <selection activeCell="A13" sqref="A13"/>
    </sheetView>
  </sheetViews>
  <sheetFormatPr baseColWidth="10" defaultColWidth="14.5" defaultRowHeight="15.75" customHeight="1" x14ac:dyDescent="0"/>
  <cols>
    <col min="1" max="1" width="42.33203125" customWidth="1"/>
    <col min="3" max="4" width="9.5" customWidth="1"/>
    <col min="5" max="5" width="68" bestFit="1" customWidth="1"/>
    <col min="7" max="7" width="21.83203125" bestFit="1" customWidth="1"/>
  </cols>
  <sheetData>
    <row r="1" spans="1:18" ht="15.75" customHeight="1">
      <c r="A1" s="17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customHeight="1">
      <c r="A2" s="4" t="s">
        <v>1</v>
      </c>
      <c r="B2" s="5">
        <v>68000000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5.75" customHeight="1">
      <c r="A3" s="4" t="s">
        <v>2</v>
      </c>
      <c r="B3" s="6">
        <v>0.03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.75" customHeight="1">
      <c r="A4" s="4" t="s">
        <v>3</v>
      </c>
      <c r="B4" s="3">
        <v>6</v>
      </c>
      <c r="C4" s="3" t="s">
        <v>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.75" customHeight="1">
      <c r="A5" s="4" t="s">
        <v>5</v>
      </c>
      <c r="B5" s="18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.75" customHeight="1">
      <c r="A6" s="7" t="s">
        <v>7</v>
      </c>
      <c r="B6" s="8">
        <f>B2+B2*B3*B4</f>
        <v>80240000</v>
      </c>
      <c r="C6" s="3"/>
      <c r="D6" s="3"/>
      <c r="E6" s="3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.75" customHeight="1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s="9" customFormat="1" ht="15.75" customHeight="1">
      <c r="A8" s="10" t="s">
        <v>9</v>
      </c>
      <c r="B8" s="10" t="s">
        <v>10</v>
      </c>
      <c r="C8" s="10" t="s">
        <v>11</v>
      </c>
      <c r="D8" s="10" t="s">
        <v>12</v>
      </c>
      <c r="E8" s="10" t="s">
        <v>13</v>
      </c>
      <c r="F8" s="10" t="s">
        <v>14</v>
      </c>
      <c r="G8" s="10" t="s">
        <v>15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customHeight="1">
      <c r="A9" s="11" t="s">
        <v>51</v>
      </c>
      <c r="B9" s="12"/>
      <c r="C9" s="13">
        <v>1</v>
      </c>
      <c r="D9" s="13">
        <v>700000</v>
      </c>
      <c r="E9" s="11"/>
      <c r="F9" s="16" t="s">
        <v>18</v>
      </c>
      <c r="G9" s="16" t="s">
        <v>19</v>
      </c>
    </row>
    <row r="11" spans="1:18" ht="15.75" customHeight="1">
      <c r="A11" t="s">
        <v>67</v>
      </c>
    </row>
    <row r="12" spans="1:18" ht="15.75" customHeight="1">
      <c r="A12" t="s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987"/>
  <sheetViews>
    <sheetView tabSelected="1" workbookViewId="0">
      <selection activeCell="D11" sqref="D11"/>
    </sheetView>
  </sheetViews>
  <sheetFormatPr baseColWidth="10" defaultColWidth="14.5" defaultRowHeight="15.75" customHeight="1" x14ac:dyDescent="0"/>
  <cols>
    <col min="1" max="1" width="42.33203125" customWidth="1"/>
    <col min="3" max="4" width="9.5" customWidth="1"/>
    <col min="5" max="5" width="68" bestFit="1" customWidth="1"/>
    <col min="7" max="7" width="19.5" customWidth="1"/>
    <col min="10" max="10" width="22.1640625" customWidth="1"/>
    <col min="11" max="11" width="25.6640625" customWidth="1"/>
    <col min="12" max="12" width="9.33203125" customWidth="1"/>
    <col min="13" max="13" width="16.5" customWidth="1"/>
    <col min="14" max="14" width="21.6640625" customWidth="1"/>
    <col min="15" max="15" width="5.1640625" customWidth="1"/>
    <col min="16" max="16" width="22.1640625" customWidth="1"/>
    <col min="17" max="17" width="25.6640625" customWidth="1"/>
    <col min="18" max="18" width="9.33203125" customWidth="1"/>
    <col min="19" max="19" width="16.5" customWidth="1"/>
    <col min="20" max="20" width="21.6640625" customWidth="1"/>
    <col min="21" max="21" width="5.1640625" customWidth="1"/>
    <col min="22" max="22" width="22.1640625" customWidth="1"/>
    <col min="23" max="23" width="25.6640625" customWidth="1"/>
    <col min="24" max="24" width="9.33203125" customWidth="1"/>
    <col min="25" max="25" width="16.5" customWidth="1"/>
    <col min="26" max="26" width="21.6640625" customWidth="1"/>
    <col min="27" max="27" width="5.1640625" customWidth="1"/>
    <col min="28" max="28" width="22.1640625" customWidth="1"/>
    <col min="29" max="29" width="25.6640625" customWidth="1"/>
    <col min="30" max="30" width="9.33203125" customWidth="1"/>
    <col min="31" max="31" width="16.5" customWidth="1"/>
    <col min="32" max="32" width="21.6640625" customWidth="1"/>
  </cols>
  <sheetData>
    <row r="1" spans="1:32" ht="15.75" customHeight="1" thickBot="1">
      <c r="A1" s="17" t="s">
        <v>0</v>
      </c>
      <c r="B1" s="3"/>
      <c r="C1" s="3"/>
      <c r="D1" s="3"/>
      <c r="E1" s="3"/>
      <c r="F1" s="3"/>
      <c r="G1" s="3"/>
      <c r="H1" s="3"/>
      <c r="I1" s="3"/>
      <c r="J1" s="55">
        <v>24</v>
      </c>
      <c r="K1" s="56"/>
      <c r="L1" s="56"/>
      <c r="M1" s="56"/>
      <c r="N1" s="56"/>
      <c r="O1" s="24"/>
      <c r="P1" s="55">
        <v>36</v>
      </c>
      <c r="Q1" s="56"/>
      <c r="R1" s="56"/>
      <c r="S1" s="56"/>
      <c r="T1" s="56"/>
      <c r="U1" s="25"/>
      <c r="V1" s="55">
        <v>48</v>
      </c>
      <c r="W1" s="56"/>
      <c r="X1" s="56"/>
      <c r="Y1" s="56"/>
      <c r="Z1" s="56"/>
      <c r="AA1" s="25"/>
      <c r="AB1" s="55">
        <v>60</v>
      </c>
      <c r="AC1" s="56"/>
      <c r="AD1" s="56"/>
      <c r="AE1" s="56"/>
      <c r="AF1" s="56"/>
    </row>
    <row r="2" spans="1:32" ht="15.75" customHeight="1">
      <c r="A2" s="4" t="s">
        <v>46</v>
      </c>
      <c r="B2" s="5">
        <v>68000000</v>
      </c>
      <c r="C2" s="3"/>
      <c r="D2" s="3"/>
      <c r="E2" s="3"/>
      <c r="F2" s="3"/>
      <c r="G2" s="3"/>
      <c r="H2" s="3"/>
      <c r="I2" s="3"/>
      <c r="J2" s="24" t="s">
        <v>54</v>
      </c>
      <c r="K2" s="24"/>
      <c r="L2" s="24"/>
      <c r="M2" s="24"/>
      <c r="N2" s="24"/>
      <c r="O2" s="24"/>
      <c r="P2" s="24" t="s">
        <v>54</v>
      </c>
      <c r="Q2" s="24"/>
      <c r="R2" s="24"/>
      <c r="S2" s="24"/>
      <c r="T2" s="24"/>
      <c r="U2" s="25"/>
      <c r="V2" s="24" t="s">
        <v>54</v>
      </c>
      <c r="W2" s="24"/>
      <c r="X2" s="24"/>
      <c r="Y2" s="24"/>
      <c r="Z2" s="24"/>
      <c r="AA2" s="25"/>
      <c r="AB2" s="24" t="s">
        <v>54</v>
      </c>
      <c r="AC2" s="24"/>
      <c r="AD2" s="24"/>
      <c r="AE2" s="24"/>
      <c r="AF2" s="24"/>
    </row>
    <row r="3" spans="1:32" ht="15.75" customHeight="1" thickBot="1">
      <c r="A3" s="4" t="s">
        <v>47</v>
      </c>
      <c r="B3" s="5">
        <v>68000000</v>
      </c>
      <c r="C3" s="3"/>
      <c r="D3" s="3"/>
      <c r="E3" s="3"/>
      <c r="F3" s="3"/>
      <c r="G3" s="3"/>
      <c r="H3" s="3"/>
      <c r="I3" s="3"/>
      <c r="J3" s="26" t="s">
        <v>55</v>
      </c>
      <c r="K3" s="27">
        <f>B3</f>
        <v>68000000</v>
      </c>
      <c r="L3" s="28"/>
      <c r="M3" s="29" t="s">
        <v>56</v>
      </c>
      <c r="N3" s="30">
        <f>K6</f>
        <v>3.4000000000000002E-2</v>
      </c>
      <c r="O3" s="24"/>
      <c r="P3" s="26" t="s">
        <v>55</v>
      </c>
      <c r="Q3" s="27">
        <f>+T4</f>
        <v>68000000</v>
      </c>
      <c r="R3" s="28"/>
      <c r="S3" s="29" t="s">
        <v>56</v>
      </c>
      <c r="T3" s="30">
        <f t="shared" ref="T3:T4" si="0">+N3</f>
        <v>3.4000000000000002E-2</v>
      </c>
      <c r="U3" s="25"/>
      <c r="V3" s="26" t="s">
        <v>55</v>
      </c>
      <c r="W3" s="27">
        <f>+Z4</f>
        <v>68000000</v>
      </c>
      <c r="X3" s="28"/>
      <c r="Y3" s="29" t="s">
        <v>56</v>
      </c>
      <c r="Z3" s="30">
        <f t="shared" ref="Z3:Z4" si="1">+T3</f>
        <v>3.4000000000000002E-2</v>
      </c>
      <c r="AA3" s="25"/>
      <c r="AB3" s="26" t="s">
        <v>55</v>
      </c>
      <c r="AC3" s="27">
        <f>+AF4</f>
        <v>68000000</v>
      </c>
      <c r="AD3" s="28"/>
      <c r="AE3" s="29" t="s">
        <v>56</v>
      </c>
      <c r="AF3" s="30">
        <f t="shared" ref="AF3:AF4" si="2">+Z3</f>
        <v>3.4000000000000002E-2</v>
      </c>
    </row>
    <row r="4" spans="1:32" ht="15.75" customHeight="1">
      <c r="A4" s="4" t="s">
        <v>2</v>
      </c>
      <c r="B4" s="6">
        <v>0.03</v>
      </c>
      <c r="C4" s="3"/>
      <c r="D4" s="3"/>
      <c r="E4" s="3"/>
      <c r="F4" s="3"/>
      <c r="G4" s="3"/>
      <c r="H4" s="3"/>
      <c r="I4" s="3"/>
      <c r="J4" s="26" t="s">
        <v>57</v>
      </c>
      <c r="K4" s="31">
        <f>K6*12</f>
        <v>0.40800000000000003</v>
      </c>
      <c r="L4" s="32"/>
      <c r="M4" s="33" t="s">
        <v>12</v>
      </c>
      <c r="N4" s="34">
        <f>B3</f>
        <v>68000000</v>
      </c>
      <c r="O4" s="24"/>
      <c r="P4" s="26" t="s">
        <v>57</v>
      </c>
      <c r="Q4" s="31">
        <f>+Q6*12</f>
        <v>0.40800000000000003</v>
      </c>
      <c r="R4" s="32"/>
      <c r="S4" s="33" t="s">
        <v>12</v>
      </c>
      <c r="T4" s="34">
        <f t="shared" si="0"/>
        <v>68000000</v>
      </c>
      <c r="U4" s="35"/>
      <c r="V4" s="26" t="s">
        <v>57</v>
      </c>
      <c r="W4" s="31">
        <f>+W6*12</f>
        <v>0.40800000000000003</v>
      </c>
      <c r="X4" s="32"/>
      <c r="Y4" s="33" t="s">
        <v>12</v>
      </c>
      <c r="Z4" s="34">
        <f t="shared" si="1"/>
        <v>68000000</v>
      </c>
      <c r="AA4" s="35"/>
      <c r="AB4" s="26" t="s">
        <v>57</v>
      </c>
      <c r="AC4" s="31">
        <f>+AC6*12</f>
        <v>0.40800000000000003</v>
      </c>
      <c r="AD4" s="32"/>
      <c r="AE4" s="33" t="s">
        <v>12</v>
      </c>
      <c r="AF4" s="34">
        <f t="shared" si="2"/>
        <v>68000000</v>
      </c>
    </row>
    <row r="5" spans="1:32" ht="15.75" customHeight="1" thickBot="1">
      <c r="A5" s="4" t="s">
        <v>3</v>
      </c>
      <c r="B5" s="3">
        <v>6</v>
      </c>
      <c r="C5" s="3" t="s">
        <v>4</v>
      </c>
      <c r="D5" t="s">
        <v>52</v>
      </c>
      <c r="E5" s="3"/>
      <c r="F5" s="3"/>
      <c r="G5" s="3"/>
      <c r="H5" s="3"/>
      <c r="I5" s="3"/>
      <c r="J5" s="26" t="s">
        <v>58</v>
      </c>
      <c r="K5" s="36">
        <v>1</v>
      </c>
      <c r="L5" s="37"/>
      <c r="M5" s="38" t="s">
        <v>59</v>
      </c>
      <c r="N5" s="39">
        <v>24</v>
      </c>
      <c r="O5" s="24"/>
      <c r="P5" s="26" t="s">
        <v>58</v>
      </c>
      <c r="Q5" s="36">
        <v>1</v>
      </c>
      <c r="R5" s="37"/>
      <c r="S5" s="38" t="s">
        <v>59</v>
      </c>
      <c r="T5" s="39">
        <v>36</v>
      </c>
      <c r="U5" s="25"/>
      <c r="V5" s="26" t="s">
        <v>58</v>
      </c>
      <c r="W5" s="36">
        <v>1</v>
      </c>
      <c r="X5" s="37"/>
      <c r="Y5" s="38" t="s">
        <v>59</v>
      </c>
      <c r="Z5" s="39">
        <v>48</v>
      </c>
      <c r="AA5" s="25"/>
      <c r="AB5" s="26" t="s">
        <v>58</v>
      </c>
      <c r="AC5" s="36">
        <v>1</v>
      </c>
      <c r="AD5" s="37"/>
      <c r="AE5" s="38" t="s">
        <v>59</v>
      </c>
      <c r="AF5" s="39">
        <v>60</v>
      </c>
    </row>
    <row r="6" spans="1:32" ht="15.75" customHeight="1">
      <c r="A6" s="4" t="s">
        <v>53</v>
      </c>
      <c r="B6" s="3">
        <v>24</v>
      </c>
      <c r="C6" s="3"/>
      <c r="E6" s="3"/>
      <c r="F6" s="3"/>
      <c r="G6" s="3"/>
      <c r="H6" s="3"/>
      <c r="I6" s="3"/>
      <c r="J6" s="26" t="s">
        <v>60</v>
      </c>
      <c r="K6" s="40">
        <v>3.4000000000000002E-2</v>
      </c>
      <c r="L6" s="41"/>
      <c r="M6" s="42"/>
      <c r="N6" s="42"/>
      <c r="O6" s="24"/>
      <c r="P6" s="26" t="s">
        <v>60</v>
      </c>
      <c r="Q6" s="40">
        <f>+T3</f>
        <v>3.4000000000000002E-2</v>
      </c>
      <c r="R6" s="41"/>
      <c r="S6" s="42"/>
      <c r="T6" s="42"/>
      <c r="U6" s="25"/>
      <c r="V6" s="26" t="s">
        <v>60</v>
      </c>
      <c r="W6" s="40">
        <f>+Z3</f>
        <v>3.4000000000000002E-2</v>
      </c>
      <c r="X6" s="41"/>
      <c r="Y6" s="42"/>
      <c r="Z6" s="42"/>
      <c r="AA6" s="25"/>
      <c r="AB6" s="26" t="s">
        <v>60</v>
      </c>
      <c r="AC6" s="40">
        <f>+AF3</f>
        <v>3.4000000000000002E-2</v>
      </c>
      <c r="AD6" s="41"/>
      <c r="AE6" s="42"/>
      <c r="AF6" s="42"/>
    </row>
    <row r="7" spans="1:32" ht="15.75" customHeight="1">
      <c r="A7" s="4" t="s">
        <v>5</v>
      </c>
      <c r="B7" s="18" t="s">
        <v>6</v>
      </c>
      <c r="C7" s="3"/>
      <c r="D7" s="3"/>
      <c r="E7" s="3"/>
      <c r="F7" s="3"/>
      <c r="G7" s="3"/>
      <c r="H7" s="3"/>
      <c r="I7" s="3"/>
      <c r="J7" s="26" t="s">
        <v>61</v>
      </c>
      <c r="K7" s="43">
        <f>B6</f>
        <v>24</v>
      </c>
      <c r="L7" s="24"/>
      <c r="M7" s="44"/>
      <c r="N7" s="44"/>
      <c r="O7" s="24"/>
      <c r="P7" s="26" t="s">
        <v>61</v>
      </c>
      <c r="Q7" s="43">
        <f>+T5</f>
        <v>36</v>
      </c>
      <c r="R7" s="24"/>
      <c r="S7" s="44"/>
      <c r="T7" s="44"/>
      <c r="U7" s="25"/>
      <c r="V7" s="26" t="s">
        <v>61</v>
      </c>
      <c r="W7" s="43">
        <f>+Z5</f>
        <v>48</v>
      </c>
      <c r="X7" s="24"/>
      <c r="Y7" s="44"/>
      <c r="Z7" s="44"/>
      <c r="AA7" s="25"/>
      <c r="AB7" s="26" t="s">
        <v>61</v>
      </c>
      <c r="AC7" s="43">
        <f>+AF5</f>
        <v>60</v>
      </c>
      <c r="AD7" s="24"/>
      <c r="AE7" s="44"/>
      <c r="AF7" s="44"/>
    </row>
    <row r="8" spans="1:32" ht="15.75" customHeight="1">
      <c r="A8" s="7" t="s">
        <v>7</v>
      </c>
      <c r="B8" s="8">
        <f>B2+B2*B4*B5</f>
        <v>80240000</v>
      </c>
      <c r="C8" s="3"/>
      <c r="D8" s="3"/>
      <c r="E8" s="3" t="s">
        <v>8</v>
      </c>
      <c r="F8" s="3"/>
      <c r="G8" s="3"/>
      <c r="H8" s="3"/>
      <c r="I8" s="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5"/>
      <c r="V8" s="24"/>
      <c r="W8" s="24"/>
      <c r="X8" s="24"/>
      <c r="Y8" s="24"/>
      <c r="Z8" s="24"/>
      <c r="AA8" s="25"/>
      <c r="AB8" s="24"/>
      <c r="AC8" s="24"/>
      <c r="AD8" s="24"/>
      <c r="AE8" s="24"/>
      <c r="AF8" s="24"/>
    </row>
    <row r="9" spans="1:32" ht="15.75" customHeight="1">
      <c r="A9" s="1"/>
      <c r="B9" s="3"/>
      <c r="C9" s="3"/>
      <c r="D9" s="3"/>
      <c r="E9" s="3"/>
      <c r="F9" s="3"/>
      <c r="G9" s="3"/>
      <c r="H9" s="3"/>
      <c r="I9" s="3"/>
      <c r="J9" s="24"/>
      <c r="K9" s="24"/>
      <c r="L9" s="24"/>
      <c r="M9" s="24"/>
      <c r="N9" s="45"/>
      <c r="O9" s="41"/>
      <c r="P9" s="24"/>
      <c r="Q9" s="24"/>
      <c r="R9" s="24"/>
      <c r="S9" s="24"/>
      <c r="T9" s="45"/>
      <c r="U9" s="25"/>
      <c r="V9" s="24"/>
      <c r="W9" s="24"/>
      <c r="X9" s="24"/>
      <c r="Y9" s="24"/>
      <c r="Z9" s="45"/>
      <c r="AA9" s="25"/>
      <c r="AB9" s="24"/>
      <c r="AC9" s="24"/>
      <c r="AD9" s="24"/>
      <c r="AE9" s="24"/>
      <c r="AF9" s="45"/>
    </row>
    <row r="10" spans="1:32" s="9" customFormat="1" ht="15.75" customHeight="1">
      <c r="A10" s="10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10" t="s">
        <v>14</v>
      </c>
      <c r="G10" s="10" t="s">
        <v>15</v>
      </c>
      <c r="H10" s="1"/>
      <c r="I10" s="1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5"/>
      <c r="V10" s="24"/>
      <c r="W10" s="24"/>
      <c r="X10" s="24"/>
      <c r="Y10" s="24"/>
      <c r="Z10" s="24"/>
      <c r="AA10" s="25"/>
      <c r="AB10" s="24"/>
      <c r="AC10" s="24"/>
      <c r="AD10" s="24"/>
      <c r="AE10" s="24"/>
      <c r="AF10" s="24"/>
    </row>
    <row r="11" spans="1:32" ht="15.75" customHeight="1">
      <c r="A11" s="11" t="s">
        <v>43</v>
      </c>
      <c r="B11" s="12">
        <v>0.03</v>
      </c>
      <c r="C11" s="13">
        <v>1</v>
      </c>
      <c r="D11" s="13">
        <f>B11*B3*C11</f>
        <v>2040000</v>
      </c>
      <c r="E11" s="11" t="s">
        <v>66</v>
      </c>
      <c r="F11" s="16" t="s">
        <v>18</v>
      </c>
      <c r="G11" s="16" t="s">
        <v>19</v>
      </c>
      <c r="J11" s="49" t="e">
        <f>IF(#REF!&lt;$K$7,#REF!+1," ")</f>
        <v>#REF!</v>
      </c>
      <c r="K11" s="50">
        <f>IF(ISERROR(#REF!-#REF!),0,#REF!-#REF!)</f>
        <v>0</v>
      </c>
      <c r="L11" s="50" t="e">
        <f t="shared" ref="L11:L63" si="3">IF(J11&lt;$K$7+1,(PMT($K$6,$K$7,$K$3)*-1)," ")</f>
        <v>#REF!</v>
      </c>
      <c r="M11" s="50">
        <f t="shared" ref="M11:M85" si="4">IF(ISERROR(L11-N11),0,L11-N11)</f>
        <v>0</v>
      </c>
      <c r="N11" s="51">
        <f t="shared" ref="N11:N63" si="5">K11*$K$6</f>
        <v>0</v>
      </c>
      <c r="O11" s="24"/>
      <c r="P11" s="49" t="e">
        <f>IF(#REF!&lt;$Q$7,#REF!+1," ")</f>
        <v>#REF!</v>
      </c>
      <c r="Q11" s="50">
        <f>IF(ISERROR(#REF!-#REF!),0,#REF!-#REF!)</f>
        <v>0</v>
      </c>
      <c r="R11" s="50" t="e">
        <f t="shared" ref="R11:R63" si="6">IF(P11&lt;$Q$7+1,(PMT($Q$6,$Q$7,$Q$3)*-1)," ")</f>
        <v>#REF!</v>
      </c>
      <c r="S11" s="50">
        <f t="shared" ref="S11:S85" si="7">IF(ISERROR(R11-T11),0,R11-T11)</f>
        <v>0</v>
      </c>
      <c r="T11" s="51">
        <f t="shared" ref="T11:T63" si="8">Q11*$Q$6</f>
        <v>0</v>
      </c>
      <c r="U11" s="53"/>
      <c r="V11" s="49" t="e">
        <f>IF(#REF!&lt;$W$7,#REF!+1," ")</f>
        <v>#REF!</v>
      </c>
      <c r="W11" s="50">
        <f>IF(ISERROR(#REF!-#REF!),0,#REF!-#REF!)</f>
        <v>0</v>
      </c>
      <c r="X11" s="50" t="e">
        <f t="shared" ref="X11:X63" si="9">IF(V11&lt;$W$7+1,(PMT($W$6,$W$7,$W$3)*-1)," ")</f>
        <v>#REF!</v>
      </c>
      <c r="Y11" s="50">
        <f t="shared" ref="Y11:Y85" si="10">IF(ISERROR(X11-Z11),0,X11-Z11)</f>
        <v>0</v>
      </c>
      <c r="Z11" s="51">
        <f t="shared" ref="Z11:Z63" si="11">W11*$W$6</f>
        <v>0</v>
      </c>
      <c r="AA11" s="53"/>
      <c r="AB11" s="49" t="e">
        <f>IF(#REF!&lt;$AC$7,#REF!+1," ")</f>
        <v>#REF!</v>
      </c>
      <c r="AC11" s="50">
        <f>IF(ISERROR(#REF!-#REF!),0,#REF!-#REF!)</f>
        <v>0</v>
      </c>
      <c r="AD11" s="50" t="e">
        <f t="shared" ref="AD11:AD63" si="12">IF(AB11&lt;$AC$7+1,(PMT($AC$6,$AC$7,$AC$3)*-1)," ")</f>
        <v>#REF!</v>
      </c>
      <c r="AE11" s="50">
        <f t="shared" ref="AE11:AE85" si="13">IF(ISERROR(AD11-AF11),0,AD11-AF11)</f>
        <v>0</v>
      </c>
      <c r="AF11" s="51">
        <f t="shared" ref="AF11:AF63" si="14">AC11*$AC$6</f>
        <v>0</v>
      </c>
    </row>
    <row r="12" spans="1:32" ht="15.75" customHeight="1">
      <c r="A12" s="19" t="s">
        <v>45</v>
      </c>
      <c r="B12" s="20"/>
      <c r="C12" s="20"/>
      <c r="D12" s="21">
        <f>SUM(D11:D11)</f>
        <v>2040000</v>
      </c>
      <c r="J12" s="49" t="e">
        <f t="shared" ref="J12:J64" si="15">IF(J11&lt;$K$7,J11+1," ")</f>
        <v>#REF!</v>
      </c>
      <c r="K12" s="50">
        <f t="shared" ref="K12:K63" si="16">IF(ISERROR(K11-M11),0,K11-M11)</f>
        <v>0</v>
      </c>
      <c r="L12" s="50" t="e">
        <f t="shared" si="3"/>
        <v>#REF!</v>
      </c>
      <c r="M12" s="50">
        <f t="shared" si="4"/>
        <v>0</v>
      </c>
      <c r="N12" s="51">
        <f t="shared" si="5"/>
        <v>0</v>
      </c>
      <c r="O12" s="24"/>
      <c r="P12" s="49" t="e">
        <f t="shared" ref="P12:P64" si="17">IF(P11&lt;$Q$7,P11+1," ")</f>
        <v>#REF!</v>
      </c>
      <c r="Q12" s="50">
        <f t="shared" ref="Q12:Q63" si="18">IF(ISERROR(Q11-S11),0,Q11-S11)</f>
        <v>0</v>
      </c>
      <c r="R12" s="50" t="e">
        <f t="shared" si="6"/>
        <v>#REF!</v>
      </c>
      <c r="S12" s="50">
        <f t="shared" si="7"/>
        <v>0</v>
      </c>
      <c r="T12" s="51">
        <f t="shared" si="8"/>
        <v>0</v>
      </c>
      <c r="U12" s="53"/>
      <c r="V12" s="49" t="e">
        <f t="shared" ref="V12:V64" si="19">IF(V11&lt;$W$7,V11+1," ")</f>
        <v>#REF!</v>
      </c>
      <c r="W12" s="50">
        <f t="shared" ref="W12:W63" si="20">IF(ISERROR(W11-Y11),0,W11-Y11)</f>
        <v>0</v>
      </c>
      <c r="X12" s="50" t="e">
        <f t="shared" si="9"/>
        <v>#REF!</v>
      </c>
      <c r="Y12" s="50">
        <f t="shared" si="10"/>
        <v>0</v>
      </c>
      <c r="Z12" s="51">
        <f t="shared" si="11"/>
        <v>0</v>
      </c>
      <c r="AA12" s="53"/>
      <c r="AB12" s="49" t="e">
        <f t="shared" ref="AB12:AB64" si="21">IF(AB11&lt;$AC$7,AB11+1," ")</f>
        <v>#REF!</v>
      </c>
      <c r="AC12" s="50">
        <f t="shared" ref="AC12:AC63" si="22">IF(ISERROR(AC11-AE11),0,AC11-AE11)</f>
        <v>0</v>
      </c>
      <c r="AD12" s="50" t="e">
        <f t="shared" si="12"/>
        <v>#REF!</v>
      </c>
      <c r="AE12" s="50">
        <f t="shared" si="13"/>
        <v>0</v>
      </c>
      <c r="AF12" s="51">
        <f t="shared" si="14"/>
        <v>0</v>
      </c>
    </row>
    <row r="13" spans="1:32" ht="15.75" customHeight="1">
      <c r="J13" s="49" t="e">
        <f t="shared" si="15"/>
        <v>#REF!</v>
      </c>
      <c r="K13" s="50">
        <f t="shared" si="16"/>
        <v>0</v>
      </c>
      <c r="L13" s="50" t="e">
        <f t="shared" si="3"/>
        <v>#REF!</v>
      </c>
      <c r="M13" s="50">
        <f t="shared" si="4"/>
        <v>0</v>
      </c>
      <c r="N13" s="51">
        <f t="shared" si="5"/>
        <v>0</v>
      </c>
      <c r="O13" s="24"/>
      <c r="P13" s="49" t="e">
        <f t="shared" si="17"/>
        <v>#REF!</v>
      </c>
      <c r="Q13" s="50">
        <f t="shared" si="18"/>
        <v>0</v>
      </c>
      <c r="R13" s="50" t="e">
        <f t="shared" si="6"/>
        <v>#REF!</v>
      </c>
      <c r="S13" s="50">
        <f t="shared" si="7"/>
        <v>0</v>
      </c>
      <c r="T13" s="51">
        <f t="shared" si="8"/>
        <v>0</v>
      </c>
      <c r="U13" s="53"/>
      <c r="V13" s="49" t="e">
        <f t="shared" si="19"/>
        <v>#REF!</v>
      </c>
      <c r="W13" s="50">
        <f t="shared" si="20"/>
        <v>0</v>
      </c>
      <c r="X13" s="50" t="e">
        <f t="shared" si="9"/>
        <v>#REF!</v>
      </c>
      <c r="Y13" s="50">
        <f t="shared" si="10"/>
        <v>0</v>
      </c>
      <c r="Z13" s="51">
        <f t="shared" si="11"/>
        <v>0</v>
      </c>
      <c r="AA13" s="53"/>
      <c r="AB13" s="49" t="e">
        <f t="shared" si="21"/>
        <v>#REF!</v>
      </c>
      <c r="AC13" s="50">
        <f t="shared" si="22"/>
        <v>0</v>
      </c>
      <c r="AD13" s="50" t="e">
        <f t="shared" si="12"/>
        <v>#REF!</v>
      </c>
      <c r="AE13" s="50">
        <f t="shared" si="13"/>
        <v>0</v>
      </c>
      <c r="AF13" s="51">
        <f t="shared" si="14"/>
        <v>0</v>
      </c>
    </row>
    <row r="14" spans="1:32" ht="15.75" customHeight="1">
      <c r="A14" s="22" t="s">
        <v>48</v>
      </c>
      <c r="B14" s="23">
        <f>B3-D12</f>
        <v>65960000</v>
      </c>
      <c r="J14" s="49" t="e">
        <f t="shared" si="15"/>
        <v>#REF!</v>
      </c>
      <c r="K14" s="50">
        <f t="shared" si="16"/>
        <v>0</v>
      </c>
      <c r="L14" s="50" t="e">
        <f t="shared" si="3"/>
        <v>#REF!</v>
      </c>
      <c r="M14" s="50">
        <f t="shared" si="4"/>
        <v>0</v>
      </c>
      <c r="N14" s="51">
        <f t="shared" si="5"/>
        <v>0</v>
      </c>
      <c r="O14" s="24"/>
      <c r="P14" s="49" t="e">
        <f t="shared" si="17"/>
        <v>#REF!</v>
      </c>
      <c r="Q14" s="50">
        <f t="shared" si="18"/>
        <v>0</v>
      </c>
      <c r="R14" s="50" t="e">
        <f t="shared" si="6"/>
        <v>#REF!</v>
      </c>
      <c r="S14" s="50">
        <f t="shared" si="7"/>
        <v>0</v>
      </c>
      <c r="T14" s="51">
        <f t="shared" si="8"/>
        <v>0</v>
      </c>
      <c r="U14" s="25"/>
      <c r="V14" s="49" t="e">
        <f t="shared" si="19"/>
        <v>#REF!</v>
      </c>
      <c r="W14" s="50">
        <f t="shared" si="20"/>
        <v>0</v>
      </c>
      <c r="X14" s="50" t="e">
        <f t="shared" si="9"/>
        <v>#REF!</v>
      </c>
      <c r="Y14" s="50">
        <f t="shared" si="10"/>
        <v>0</v>
      </c>
      <c r="Z14" s="51">
        <f t="shared" si="11"/>
        <v>0</v>
      </c>
      <c r="AA14" s="25"/>
      <c r="AB14" s="49" t="e">
        <f t="shared" si="21"/>
        <v>#REF!</v>
      </c>
      <c r="AC14" s="50">
        <f t="shared" si="22"/>
        <v>0</v>
      </c>
      <c r="AD14" s="50" t="e">
        <f t="shared" si="12"/>
        <v>#REF!</v>
      </c>
      <c r="AE14" s="50">
        <f t="shared" si="13"/>
        <v>0</v>
      </c>
      <c r="AF14" s="51">
        <f t="shared" si="14"/>
        <v>0</v>
      </c>
    </row>
    <row r="15" spans="1:32" ht="15.75" customHeight="1">
      <c r="J15" s="49" t="e">
        <f t="shared" si="15"/>
        <v>#REF!</v>
      </c>
      <c r="K15" s="50">
        <f t="shared" si="16"/>
        <v>0</v>
      </c>
      <c r="L15" s="50" t="e">
        <f t="shared" si="3"/>
        <v>#REF!</v>
      </c>
      <c r="M15" s="50">
        <f t="shared" si="4"/>
        <v>0</v>
      </c>
      <c r="N15" s="51">
        <f t="shared" si="5"/>
        <v>0</v>
      </c>
      <c r="O15" s="24"/>
      <c r="P15" s="49" t="e">
        <f t="shared" si="17"/>
        <v>#REF!</v>
      </c>
      <c r="Q15" s="50">
        <f t="shared" si="18"/>
        <v>0</v>
      </c>
      <c r="R15" s="50" t="e">
        <f t="shared" si="6"/>
        <v>#REF!</v>
      </c>
      <c r="S15" s="50">
        <f t="shared" si="7"/>
        <v>0</v>
      </c>
      <c r="T15" s="51">
        <f t="shared" si="8"/>
        <v>0</v>
      </c>
      <c r="U15" s="25"/>
      <c r="V15" s="49" t="e">
        <f t="shared" si="19"/>
        <v>#REF!</v>
      </c>
      <c r="W15" s="50">
        <f t="shared" si="20"/>
        <v>0</v>
      </c>
      <c r="X15" s="50" t="e">
        <f t="shared" si="9"/>
        <v>#REF!</v>
      </c>
      <c r="Y15" s="50">
        <f t="shared" si="10"/>
        <v>0</v>
      </c>
      <c r="Z15" s="51">
        <f t="shared" si="11"/>
        <v>0</v>
      </c>
      <c r="AA15" s="25"/>
      <c r="AB15" s="49" t="e">
        <f t="shared" si="21"/>
        <v>#REF!</v>
      </c>
      <c r="AC15" s="50">
        <f t="shared" si="22"/>
        <v>0</v>
      </c>
      <c r="AD15" s="50" t="e">
        <f t="shared" si="12"/>
        <v>#REF!</v>
      </c>
      <c r="AE15" s="50">
        <f t="shared" si="13"/>
        <v>0</v>
      </c>
      <c r="AF15" s="51">
        <f t="shared" si="14"/>
        <v>0</v>
      </c>
    </row>
    <row r="16" spans="1:32" ht="15.75" customHeight="1">
      <c r="J16" s="49" t="e">
        <f t="shared" si="15"/>
        <v>#REF!</v>
      </c>
      <c r="K16" s="50">
        <f t="shared" si="16"/>
        <v>0</v>
      </c>
      <c r="L16" s="50" t="e">
        <f t="shared" si="3"/>
        <v>#REF!</v>
      </c>
      <c r="M16" s="50">
        <f t="shared" si="4"/>
        <v>0</v>
      </c>
      <c r="N16" s="51">
        <f t="shared" si="5"/>
        <v>0</v>
      </c>
      <c r="O16" s="24"/>
      <c r="P16" s="49" t="e">
        <f t="shared" si="17"/>
        <v>#REF!</v>
      </c>
      <c r="Q16" s="50">
        <f t="shared" si="18"/>
        <v>0</v>
      </c>
      <c r="R16" s="50" t="e">
        <f t="shared" si="6"/>
        <v>#REF!</v>
      </c>
      <c r="S16" s="50">
        <f t="shared" si="7"/>
        <v>0</v>
      </c>
      <c r="T16" s="51">
        <f t="shared" si="8"/>
        <v>0</v>
      </c>
      <c r="U16" s="25"/>
      <c r="V16" s="49" t="e">
        <f t="shared" si="19"/>
        <v>#REF!</v>
      </c>
      <c r="W16" s="50">
        <f t="shared" si="20"/>
        <v>0</v>
      </c>
      <c r="X16" s="50" t="e">
        <f t="shared" si="9"/>
        <v>#REF!</v>
      </c>
      <c r="Y16" s="50">
        <f t="shared" si="10"/>
        <v>0</v>
      </c>
      <c r="Z16" s="51">
        <f t="shared" si="11"/>
        <v>0</v>
      </c>
      <c r="AA16" s="25"/>
      <c r="AB16" s="49" t="e">
        <f t="shared" si="21"/>
        <v>#REF!</v>
      </c>
      <c r="AC16" s="50">
        <f t="shared" si="22"/>
        <v>0</v>
      </c>
      <c r="AD16" s="50" t="e">
        <f t="shared" si="12"/>
        <v>#REF!</v>
      </c>
      <c r="AE16" s="50">
        <f t="shared" si="13"/>
        <v>0</v>
      </c>
      <c r="AF16" s="51">
        <f t="shared" si="14"/>
        <v>0</v>
      </c>
    </row>
    <row r="17" spans="10:32" ht="15.75" customHeight="1">
      <c r="J17" s="49" t="e">
        <f t="shared" si="15"/>
        <v>#REF!</v>
      </c>
      <c r="K17" s="50">
        <f t="shared" si="16"/>
        <v>0</v>
      </c>
      <c r="L17" s="50" t="e">
        <f t="shared" si="3"/>
        <v>#REF!</v>
      </c>
      <c r="M17" s="50">
        <f t="shared" si="4"/>
        <v>0</v>
      </c>
      <c r="N17" s="51">
        <f t="shared" si="5"/>
        <v>0</v>
      </c>
      <c r="O17" s="24"/>
      <c r="P17" s="49" t="e">
        <f t="shared" si="17"/>
        <v>#REF!</v>
      </c>
      <c r="Q17" s="50">
        <f t="shared" si="18"/>
        <v>0</v>
      </c>
      <c r="R17" s="50" t="e">
        <f t="shared" si="6"/>
        <v>#REF!</v>
      </c>
      <c r="S17" s="50">
        <f t="shared" si="7"/>
        <v>0</v>
      </c>
      <c r="T17" s="51">
        <f t="shared" si="8"/>
        <v>0</v>
      </c>
      <c r="U17" s="25"/>
      <c r="V17" s="49" t="e">
        <f t="shared" si="19"/>
        <v>#REF!</v>
      </c>
      <c r="W17" s="50">
        <f t="shared" si="20"/>
        <v>0</v>
      </c>
      <c r="X17" s="50" t="e">
        <f t="shared" si="9"/>
        <v>#REF!</v>
      </c>
      <c r="Y17" s="50">
        <f t="shared" si="10"/>
        <v>0</v>
      </c>
      <c r="Z17" s="51">
        <f t="shared" si="11"/>
        <v>0</v>
      </c>
      <c r="AA17" s="25"/>
      <c r="AB17" s="49" t="e">
        <f t="shared" si="21"/>
        <v>#REF!</v>
      </c>
      <c r="AC17" s="50">
        <f t="shared" si="22"/>
        <v>0</v>
      </c>
      <c r="AD17" s="50" t="e">
        <f t="shared" si="12"/>
        <v>#REF!</v>
      </c>
      <c r="AE17" s="50">
        <f t="shared" si="13"/>
        <v>0</v>
      </c>
      <c r="AF17" s="51">
        <f t="shared" si="14"/>
        <v>0</v>
      </c>
    </row>
    <row r="18" spans="10:32" ht="15.75" customHeight="1">
      <c r="J18" s="49" t="e">
        <f t="shared" si="15"/>
        <v>#REF!</v>
      </c>
      <c r="K18" s="50">
        <f t="shared" si="16"/>
        <v>0</v>
      </c>
      <c r="L18" s="50" t="e">
        <f t="shared" si="3"/>
        <v>#REF!</v>
      </c>
      <c r="M18" s="50">
        <f t="shared" si="4"/>
        <v>0</v>
      </c>
      <c r="N18" s="51">
        <f t="shared" si="5"/>
        <v>0</v>
      </c>
      <c r="O18" s="24"/>
      <c r="P18" s="49" t="e">
        <f t="shared" si="17"/>
        <v>#REF!</v>
      </c>
      <c r="Q18" s="50">
        <f t="shared" si="18"/>
        <v>0</v>
      </c>
      <c r="R18" s="50" t="e">
        <f t="shared" si="6"/>
        <v>#REF!</v>
      </c>
      <c r="S18" s="50">
        <f t="shared" si="7"/>
        <v>0</v>
      </c>
      <c r="T18" s="51">
        <f t="shared" si="8"/>
        <v>0</v>
      </c>
      <c r="U18" s="25"/>
      <c r="V18" s="49" t="e">
        <f t="shared" si="19"/>
        <v>#REF!</v>
      </c>
      <c r="W18" s="50">
        <f t="shared" si="20"/>
        <v>0</v>
      </c>
      <c r="X18" s="50" t="e">
        <f t="shared" si="9"/>
        <v>#REF!</v>
      </c>
      <c r="Y18" s="50">
        <f t="shared" si="10"/>
        <v>0</v>
      </c>
      <c r="Z18" s="51">
        <f t="shared" si="11"/>
        <v>0</v>
      </c>
      <c r="AA18" s="25"/>
      <c r="AB18" s="49" t="e">
        <f t="shared" si="21"/>
        <v>#REF!</v>
      </c>
      <c r="AC18" s="50">
        <f t="shared" si="22"/>
        <v>0</v>
      </c>
      <c r="AD18" s="50" t="e">
        <f t="shared" si="12"/>
        <v>#REF!</v>
      </c>
      <c r="AE18" s="50">
        <f t="shared" si="13"/>
        <v>0</v>
      </c>
      <c r="AF18" s="51">
        <f t="shared" si="14"/>
        <v>0</v>
      </c>
    </row>
    <row r="19" spans="10:32" ht="15.75" customHeight="1">
      <c r="J19" s="49" t="e">
        <f t="shared" si="15"/>
        <v>#REF!</v>
      </c>
      <c r="K19" s="50">
        <f t="shared" si="16"/>
        <v>0</v>
      </c>
      <c r="L19" s="50" t="e">
        <f t="shared" si="3"/>
        <v>#REF!</v>
      </c>
      <c r="M19" s="50">
        <f t="shared" si="4"/>
        <v>0</v>
      </c>
      <c r="N19" s="51">
        <f t="shared" si="5"/>
        <v>0</v>
      </c>
      <c r="O19" s="24"/>
      <c r="P19" s="49" t="e">
        <f t="shared" si="17"/>
        <v>#REF!</v>
      </c>
      <c r="Q19" s="50">
        <f t="shared" si="18"/>
        <v>0</v>
      </c>
      <c r="R19" s="50" t="e">
        <f t="shared" si="6"/>
        <v>#REF!</v>
      </c>
      <c r="S19" s="50">
        <f t="shared" si="7"/>
        <v>0</v>
      </c>
      <c r="T19" s="51">
        <f t="shared" si="8"/>
        <v>0</v>
      </c>
      <c r="U19" s="25"/>
      <c r="V19" s="49" t="e">
        <f t="shared" si="19"/>
        <v>#REF!</v>
      </c>
      <c r="W19" s="50">
        <f t="shared" si="20"/>
        <v>0</v>
      </c>
      <c r="X19" s="50" t="e">
        <f t="shared" si="9"/>
        <v>#REF!</v>
      </c>
      <c r="Y19" s="50">
        <f t="shared" si="10"/>
        <v>0</v>
      </c>
      <c r="Z19" s="51">
        <f t="shared" si="11"/>
        <v>0</v>
      </c>
      <c r="AA19" s="25"/>
      <c r="AB19" s="49" t="e">
        <f t="shared" si="21"/>
        <v>#REF!</v>
      </c>
      <c r="AC19" s="50">
        <f t="shared" si="22"/>
        <v>0</v>
      </c>
      <c r="AD19" s="50" t="e">
        <f t="shared" si="12"/>
        <v>#REF!</v>
      </c>
      <c r="AE19" s="50">
        <f t="shared" si="13"/>
        <v>0</v>
      </c>
      <c r="AF19" s="51">
        <f t="shared" si="14"/>
        <v>0</v>
      </c>
    </row>
    <row r="20" spans="10:32" ht="15.75" customHeight="1">
      <c r="J20" s="49" t="e">
        <f t="shared" si="15"/>
        <v>#REF!</v>
      </c>
      <c r="K20" s="50">
        <f t="shared" si="16"/>
        <v>0</v>
      </c>
      <c r="L20" s="50" t="e">
        <f t="shared" si="3"/>
        <v>#REF!</v>
      </c>
      <c r="M20" s="50">
        <f t="shared" si="4"/>
        <v>0</v>
      </c>
      <c r="N20" s="51">
        <f t="shared" si="5"/>
        <v>0</v>
      </c>
      <c r="O20" s="24"/>
      <c r="P20" s="49" t="e">
        <f t="shared" si="17"/>
        <v>#REF!</v>
      </c>
      <c r="Q20" s="50">
        <f t="shared" si="18"/>
        <v>0</v>
      </c>
      <c r="R20" s="50" t="e">
        <f t="shared" si="6"/>
        <v>#REF!</v>
      </c>
      <c r="S20" s="50">
        <f t="shared" si="7"/>
        <v>0</v>
      </c>
      <c r="T20" s="51">
        <f t="shared" si="8"/>
        <v>0</v>
      </c>
      <c r="U20" s="25"/>
      <c r="V20" s="49" t="e">
        <f t="shared" si="19"/>
        <v>#REF!</v>
      </c>
      <c r="W20" s="50">
        <f t="shared" si="20"/>
        <v>0</v>
      </c>
      <c r="X20" s="50" t="e">
        <f t="shared" si="9"/>
        <v>#REF!</v>
      </c>
      <c r="Y20" s="50">
        <f t="shared" si="10"/>
        <v>0</v>
      </c>
      <c r="Z20" s="51">
        <f t="shared" si="11"/>
        <v>0</v>
      </c>
      <c r="AA20" s="25"/>
      <c r="AB20" s="49" t="e">
        <f t="shared" si="21"/>
        <v>#REF!</v>
      </c>
      <c r="AC20" s="50">
        <f t="shared" si="22"/>
        <v>0</v>
      </c>
      <c r="AD20" s="50" t="e">
        <f t="shared" si="12"/>
        <v>#REF!</v>
      </c>
      <c r="AE20" s="50">
        <f t="shared" si="13"/>
        <v>0</v>
      </c>
      <c r="AF20" s="51">
        <f t="shared" si="14"/>
        <v>0</v>
      </c>
    </row>
    <row r="21" spans="10:32" ht="15.75" customHeight="1">
      <c r="J21" s="49" t="e">
        <f t="shared" si="15"/>
        <v>#REF!</v>
      </c>
      <c r="K21" s="50">
        <f t="shared" si="16"/>
        <v>0</v>
      </c>
      <c r="L21" s="50" t="e">
        <f t="shared" si="3"/>
        <v>#REF!</v>
      </c>
      <c r="M21" s="50">
        <f t="shared" si="4"/>
        <v>0</v>
      </c>
      <c r="N21" s="51">
        <f t="shared" si="5"/>
        <v>0</v>
      </c>
      <c r="O21" s="24"/>
      <c r="P21" s="49" t="e">
        <f t="shared" si="17"/>
        <v>#REF!</v>
      </c>
      <c r="Q21" s="50">
        <f t="shared" si="18"/>
        <v>0</v>
      </c>
      <c r="R21" s="50" t="e">
        <f t="shared" si="6"/>
        <v>#REF!</v>
      </c>
      <c r="S21" s="50">
        <f t="shared" si="7"/>
        <v>0</v>
      </c>
      <c r="T21" s="51">
        <f t="shared" si="8"/>
        <v>0</v>
      </c>
      <c r="U21" s="25"/>
      <c r="V21" s="49" t="e">
        <f t="shared" si="19"/>
        <v>#REF!</v>
      </c>
      <c r="W21" s="50">
        <f t="shared" si="20"/>
        <v>0</v>
      </c>
      <c r="X21" s="50" t="e">
        <f t="shared" si="9"/>
        <v>#REF!</v>
      </c>
      <c r="Y21" s="50">
        <f t="shared" si="10"/>
        <v>0</v>
      </c>
      <c r="Z21" s="51">
        <f t="shared" si="11"/>
        <v>0</v>
      </c>
      <c r="AA21" s="25"/>
      <c r="AB21" s="49" t="e">
        <f t="shared" si="21"/>
        <v>#REF!</v>
      </c>
      <c r="AC21" s="50">
        <f t="shared" si="22"/>
        <v>0</v>
      </c>
      <c r="AD21" s="50" t="e">
        <f t="shared" si="12"/>
        <v>#REF!</v>
      </c>
      <c r="AE21" s="50">
        <f t="shared" si="13"/>
        <v>0</v>
      </c>
      <c r="AF21" s="51">
        <f t="shared" si="14"/>
        <v>0</v>
      </c>
    </row>
    <row r="22" spans="10:32" ht="15.75" customHeight="1">
      <c r="J22" s="49" t="e">
        <f t="shared" si="15"/>
        <v>#REF!</v>
      </c>
      <c r="K22" s="50">
        <f t="shared" si="16"/>
        <v>0</v>
      </c>
      <c r="L22" s="50" t="e">
        <f t="shared" si="3"/>
        <v>#REF!</v>
      </c>
      <c r="M22" s="50">
        <f t="shared" si="4"/>
        <v>0</v>
      </c>
      <c r="N22" s="51">
        <f t="shared" si="5"/>
        <v>0</v>
      </c>
      <c r="O22" s="24"/>
      <c r="P22" s="49" t="e">
        <f t="shared" si="17"/>
        <v>#REF!</v>
      </c>
      <c r="Q22" s="50">
        <f t="shared" si="18"/>
        <v>0</v>
      </c>
      <c r="R22" s="50" t="e">
        <f t="shared" si="6"/>
        <v>#REF!</v>
      </c>
      <c r="S22" s="50">
        <f t="shared" si="7"/>
        <v>0</v>
      </c>
      <c r="T22" s="51">
        <f t="shared" si="8"/>
        <v>0</v>
      </c>
      <c r="U22" s="25"/>
      <c r="V22" s="49" t="e">
        <f t="shared" si="19"/>
        <v>#REF!</v>
      </c>
      <c r="W22" s="50">
        <f t="shared" si="20"/>
        <v>0</v>
      </c>
      <c r="X22" s="50" t="e">
        <f t="shared" si="9"/>
        <v>#REF!</v>
      </c>
      <c r="Y22" s="50">
        <f t="shared" si="10"/>
        <v>0</v>
      </c>
      <c r="Z22" s="51">
        <f t="shared" si="11"/>
        <v>0</v>
      </c>
      <c r="AA22" s="25"/>
      <c r="AB22" s="49" t="e">
        <f t="shared" si="21"/>
        <v>#REF!</v>
      </c>
      <c r="AC22" s="50">
        <f t="shared" si="22"/>
        <v>0</v>
      </c>
      <c r="AD22" s="50" t="e">
        <f t="shared" si="12"/>
        <v>#REF!</v>
      </c>
      <c r="AE22" s="50">
        <f t="shared" si="13"/>
        <v>0</v>
      </c>
      <c r="AF22" s="51">
        <f t="shared" si="14"/>
        <v>0</v>
      </c>
    </row>
    <row r="23" spans="10:32" ht="15.75" customHeight="1">
      <c r="J23" s="49" t="e">
        <f t="shared" si="15"/>
        <v>#REF!</v>
      </c>
      <c r="K23" s="50">
        <f t="shared" si="16"/>
        <v>0</v>
      </c>
      <c r="L23" s="50" t="e">
        <f t="shared" si="3"/>
        <v>#REF!</v>
      </c>
      <c r="M23" s="50">
        <f t="shared" si="4"/>
        <v>0</v>
      </c>
      <c r="N23" s="51">
        <f t="shared" si="5"/>
        <v>0</v>
      </c>
      <c r="O23" s="24"/>
      <c r="P23" s="49" t="e">
        <f t="shared" si="17"/>
        <v>#REF!</v>
      </c>
      <c r="Q23" s="50">
        <f t="shared" si="18"/>
        <v>0</v>
      </c>
      <c r="R23" s="50" t="e">
        <f t="shared" si="6"/>
        <v>#REF!</v>
      </c>
      <c r="S23" s="50">
        <f t="shared" si="7"/>
        <v>0</v>
      </c>
      <c r="T23" s="51">
        <f t="shared" si="8"/>
        <v>0</v>
      </c>
      <c r="U23" s="25"/>
      <c r="V23" s="49" t="e">
        <f t="shared" si="19"/>
        <v>#REF!</v>
      </c>
      <c r="W23" s="50">
        <f t="shared" si="20"/>
        <v>0</v>
      </c>
      <c r="X23" s="50" t="e">
        <f t="shared" si="9"/>
        <v>#REF!</v>
      </c>
      <c r="Y23" s="50">
        <f t="shared" si="10"/>
        <v>0</v>
      </c>
      <c r="Z23" s="51">
        <f t="shared" si="11"/>
        <v>0</v>
      </c>
      <c r="AA23" s="25"/>
      <c r="AB23" s="49" t="e">
        <f t="shared" si="21"/>
        <v>#REF!</v>
      </c>
      <c r="AC23" s="50">
        <f t="shared" si="22"/>
        <v>0</v>
      </c>
      <c r="AD23" s="50" t="e">
        <f t="shared" si="12"/>
        <v>#REF!</v>
      </c>
      <c r="AE23" s="50">
        <f t="shared" si="13"/>
        <v>0</v>
      </c>
      <c r="AF23" s="51">
        <f t="shared" si="14"/>
        <v>0</v>
      </c>
    </row>
    <row r="24" spans="10:32" ht="15.75" customHeight="1">
      <c r="J24" s="49" t="e">
        <f t="shared" si="15"/>
        <v>#REF!</v>
      </c>
      <c r="K24" s="50">
        <f t="shared" si="16"/>
        <v>0</v>
      </c>
      <c r="L24" s="50" t="e">
        <f t="shared" si="3"/>
        <v>#REF!</v>
      </c>
      <c r="M24" s="50">
        <f t="shared" si="4"/>
        <v>0</v>
      </c>
      <c r="N24" s="51">
        <f t="shared" si="5"/>
        <v>0</v>
      </c>
      <c r="O24" s="24"/>
      <c r="P24" s="49" t="e">
        <f t="shared" si="17"/>
        <v>#REF!</v>
      </c>
      <c r="Q24" s="50">
        <f t="shared" si="18"/>
        <v>0</v>
      </c>
      <c r="R24" s="50" t="e">
        <f t="shared" si="6"/>
        <v>#REF!</v>
      </c>
      <c r="S24" s="50">
        <f t="shared" si="7"/>
        <v>0</v>
      </c>
      <c r="T24" s="51">
        <f t="shared" si="8"/>
        <v>0</v>
      </c>
      <c r="U24" s="25"/>
      <c r="V24" s="49" t="e">
        <f t="shared" si="19"/>
        <v>#REF!</v>
      </c>
      <c r="W24" s="50">
        <f t="shared" si="20"/>
        <v>0</v>
      </c>
      <c r="X24" s="50" t="e">
        <f t="shared" si="9"/>
        <v>#REF!</v>
      </c>
      <c r="Y24" s="50">
        <f t="shared" si="10"/>
        <v>0</v>
      </c>
      <c r="Z24" s="51">
        <f t="shared" si="11"/>
        <v>0</v>
      </c>
      <c r="AA24" s="25"/>
      <c r="AB24" s="49" t="e">
        <f t="shared" si="21"/>
        <v>#REF!</v>
      </c>
      <c r="AC24" s="50">
        <f t="shared" si="22"/>
        <v>0</v>
      </c>
      <c r="AD24" s="50" t="e">
        <f t="shared" si="12"/>
        <v>#REF!</v>
      </c>
      <c r="AE24" s="50">
        <f t="shared" si="13"/>
        <v>0</v>
      </c>
      <c r="AF24" s="51">
        <f t="shared" si="14"/>
        <v>0</v>
      </c>
    </row>
    <row r="25" spans="10:32" ht="15.75" customHeight="1">
      <c r="J25" s="49" t="e">
        <f t="shared" si="15"/>
        <v>#REF!</v>
      </c>
      <c r="K25" s="50">
        <f t="shared" si="16"/>
        <v>0</v>
      </c>
      <c r="L25" s="50" t="e">
        <f t="shared" si="3"/>
        <v>#REF!</v>
      </c>
      <c r="M25" s="50">
        <f t="shared" si="4"/>
        <v>0</v>
      </c>
      <c r="N25" s="51">
        <f t="shared" si="5"/>
        <v>0</v>
      </c>
      <c r="O25" s="24"/>
      <c r="P25" s="49" t="e">
        <f t="shared" si="17"/>
        <v>#REF!</v>
      </c>
      <c r="Q25" s="50">
        <f t="shared" si="18"/>
        <v>0</v>
      </c>
      <c r="R25" s="50" t="e">
        <f t="shared" si="6"/>
        <v>#REF!</v>
      </c>
      <c r="S25" s="50">
        <f t="shared" si="7"/>
        <v>0</v>
      </c>
      <c r="T25" s="51">
        <f t="shared" si="8"/>
        <v>0</v>
      </c>
      <c r="U25" s="25"/>
      <c r="V25" s="49" t="e">
        <f t="shared" si="19"/>
        <v>#REF!</v>
      </c>
      <c r="W25" s="50">
        <f t="shared" si="20"/>
        <v>0</v>
      </c>
      <c r="X25" s="50" t="e">
        <f t="shared" si="9"/>
        <v>#REF!</v>
      </c>
      <c r="Y25" s="50">
        <f t="shared" si="10"/>
        <v>0</v>
      </c>
      <c r="Z25" s="51">
        <f t="shared" si="11"/>
        <v>0</v>
      </c>
      <c r="AA25" s="25"/>
      <c r="AB25" s="49" t="e">
        <f t="shared" si="21"/>
        <v>#REF!</v>
      </c>
      <c r="AC25" s="50">
        <f t="shared" si="22"/>
        <v>0</v>
      </c>
      <c r="AD25" s="50" t="e">
        <f t="shared" si="12"/>
        <v>#REF!</v>
      </c>
      <c r="AE25" s="50">
        <f t="shared" si="13"/>
        <v>0</v>
      </c>
      <c r="AF25" s="51">
        <f t="shared" si="14"/>
        <v>0</v>
      </c>
    </row>
    <row r="26" spans="10:32" ht="15.75" customHeight="1">
      <c r="J26" s="49" t="e">
        <f t="shared" si="15"/>
        <v>#REF!</v>
      </c>
      <c r="K26" s="50">
        <f t="shared" si="16"/>
        <v>0</v>
      </c>
      <c r="L26" s="50" t="e">
        <f t="shared" si="3"/>
        <v>#REF!</v>
      </c>
      <c r="M26" s="50">
        <f t="shared" si="4"/>
        <v>0</v>
      </c>
      <c r="N26" s="51">
        <f t="shared" si="5"/>
        <v>0</v>
      </c>
      <c r="O26" s="24"/>
      <c r="P26" s="49" t="e">
        <f t="shared" si="17"/>
        <v>#REF!</v>
      </c>
      <c r="Q26" s="50">
        <f t="shared" si="18"/>
        <v>0</v>
      </c>
      <c r="R26" s="50" t="e">
        <f t="shared" si="6"/>
        <v>#REF!</v>
      </c>
      <c r="S26" s="50">
        <f t="shared" si="7"/>
        <v>0</v>
      </c>
      <c r="T26" s="51">
        <f t="shared" si="8"/>
        <v>0</v>
      </c>
      <c r="U26" s="25"/>
      <c r="V26" s="49" t="e">
        <f t="shared" si="19"/>
        <v>#REF!</v>
      </c>
      <c r="W26" s="50">
        <f t="shared" si="20"/>
        <v>0</v>
      </c>
      <c r="X26" s="50" t="e">
        <f t="shared" si="9"/>
        <v>#REF!</v>
      </c>
      <c r="Y26" s="50">
        <f t="shared" si="10"/>
        <v>0</v>
      </c>
      <c r="Z26" s="51">
        <f t="shared" si="11"/>
        <v>0</v>
      </c>
      <c r="AA26" s="25"/>
      <c r="AB26" s="49" t="e">
        <f t="shared" si="21"/>
        <v>#REF!</v>
      </c>
      <c r="AC26" s="50">
        <f t="shared" si="22"/>
        <v>0</v>
      </c>
      <c r="AD26" s="50" t="e">
        <f t="shared" si="12"/>
        <v>#REF!</v>
      </c>
      <c r="AE26" s="50">
        <f t="shared" si="13"/>
        <v>0</v>
      </c>
      <c r="AF26" s="51">
        <f t="shared" si="14"/>
        <v>0</v>
      </c>
    </row>
    <row r="27" spans="10:32" ht="15.75" customHeight="1">
      <c r="J27" s="49" t="e">
        <f t="shared" si="15"/>
        <v>#REF!</v>
      </c>
      <c r="K27" s="50">
        <f t="shared" si="16"/>
        <v>0</v>
      </c>
      <c r="L27" s="50" t="e">
        <f t="shared" si="3"/>
        <v>#REF!</v>
      </c>
      <c r="M27" s="50">
        <f t="shared" si="4"/>
        <v>0</v>
      </c>
      <c r="N27" s="51">
        <f t="shared" si="5"/>
        <v>0</v>
      </c>
      <c r="O27" s="24"/>
      <c r="P27" s="49" t="e">
        <f t="shared" si="17"/>
        <v>#REF!</v>
      </c>
      <c r="Q27" s="50">
        <f t="shared" si="18"/>
        <v>0</v>
      </c>
      <c r="R27" s="50" t="e">
        <f t="shared" si="6"/>
        <v>#REF!</v>
      </c>
      <c r="S27" s="50">
        <f t="shared" si="7"/>
        <v>0</v>
      </c>
      <c r="T27" s="51">
        <f t="shared" si="8"/>
        <v>0</v>
      </c>
      <c r="U27" s="25"/>
      <c r="V27" s="49" t="e">
        <f t="shared" si="19"/>
        <v>#REF!</v>
      </c>
      <c r="W27" s="50">
        <f t="shared" si="20"/>
        <v>0</v>
      </c>
      <c r="X27" s="50" t="e">
        <f t="shared" si="9"/>
        <v>#REF!</v>
      </c>
      <c r="Y27" s="50">
        <f t="shared" si="10"/>
        <v>0</v>
      </c>
      <c r="Z27" s="51">
        <f t="shared" si="11"/>
        <v>0</v>
      </c>
      <c r="AA27" s="25"/>
      <c r="AB27" s="49" t="e">
        <f t="shared" si="21"/>
        <v>#REF!</v>
      </c>
      <c r="AC27" s="50">
        <f t="shared" si="22"/>
        <v>0</v>
      </c>
      <c r="AD27" s="50" t="e">
        <f t="shared" si="12"/>
        <v>#REF!</v>
      </c>
      <c r="AE27" s="50">
        <f t="shared" si="13"/>
        <v>0</v>
      </c>
      <c r="AF27" s="51">
        <f t="shared" si="14"/>
        <v>0</v>
      </c>
    </row>
    <row r="28" spans="10:32" ht="15.75" customHeight="1">
      <c r="J28" s="49" t="e">
        <f t="shared" si="15"/>
        <v>#REF!</v>
      </c>
      <c r="K28" s="50">
        <f t="shared" si="16"/>
        <v>0</v>
      </c>
      <c r="L28" s="50" t="e">
        <f t="shared" si="3"/>
        <v>#REF!</v>
      </c>
      <c r="M28" s="50">
        <f t="shared" si="4"/>
        <v>0</v>
      </c>
      <c r="N28" s="51">
        <f t="shared" si="5"/>
        <v>0</v>
      </c>
      <c r="O28" s="24"/>
      <c r="P28" s="49" t="e">
        <f t="shared" si="17"/>
        <v>#REF!</v>
      </c>
      <c r="Q28" s="50">
        <f t="shared" si="18"/>
        <v>0</v>
      </c>
      <c r="R28" s="50" t="e">
        <f t="shared" si="6"/>
        <v>#REF!</v>
      </c>
      <c r="S28" s="50">
        <f t="shared" si="7"/>
        <v>0</v>
      </c>
      <c r="T28" s="51">
        <f t="shared" si="8"/>
        <v>0</v>
      </c>
      <c r="U28" s="25"/>
      <c r="V28" s="49" t="e">
        <f t="shared" si="19"/>
        <v>#REF!</v>
      </c>
      <c r="W28" s="50">
        <f t="shared" si="20"/>
        <v>0</v>
      </c>
      <c r="X28" s="50" t="e">
        <f t="shared" si="9"/>
        <v>#REF!</v>
      </c>
      <c r="Y28" s="50">
        <f t="shared" si="10"/>
        <v>0</v>
      </c>
      <c r="Z28" s="51">
        <f t="shared" si="11"/>
        <v>0</v>
      </c>
      <c r="AA28" s="25"/>
      <c r="AB28" s="49" t="e">
        <f t="shared" si="21"/>
        <v>#REF!</v>
      </c>
      <c r="AC28" s="50">
        <f t="shared" si="22"/>
        <v>0</v>
      </c>
      <c r="AD28" s="50" t="e">
        <f t="shared" si="12"/>
        <v>#REF!</v>
      </c>
      <c r="AE28" s="50">
        <f t="shared" si="13"/>
        <v>0</v>
      </c>
      <c r="AF28" s="51">
        <f t="shared" si="14"/>
        <v>0</v>
      </c>
    </row>
    <row r="29" spans="10:32" ht="15.75" customHeight="1">
      <c r="J29" s="49" t="e">
        <f t="shared" si="15"/>
        <v>#REF!</v>
      </c>
      <c r="K29" s="50">
        <f t="shared" si="16"/>
        <v>0</v>
      </c>
      <c r="L29" s="50" t="e">
        <f t="shared" si="3"/>
        <v>#REF!</v>
      </c>
      <c r="M29" s="50">
        <f t="shared" si="4"/>
        <v>0</v>
      </c>
      <c r="N29" s="51">
        <f t="shared" si="5"/>
        <v>0</v>
      </c>
      <c r="O29" s="24"/>
      <c r="P29" s="49" t="e">
        <f t="shared" si="17"/>
        <v>#REF!</v>
      </c>
      <c r="Q29" s="50">
        <f t="shared" si="18"/>
        <v>0</v>
      </c>
      <c r="R29" s="50" t="e">
        <f t="shared" si="6"/>
        <v>#REF!</v>
      </c>
      <c r="S29" s="50">
        <f t="shared" si="7"/>
        <v>0</v>
      </c>
      <c r="T29" s="51">
        <f t="shared" si="8"/>
        <v>0</v>
      </c>
      <c r="U29" s="25"/>
      <c r="V29" s="49" t="e">
        <f t="shared" si="19"/>
        <v>#REF!</v>
      </c>
      <c r="W29" s="50">
        <f t="shared" si="20"/>
        <v>0</v>
      </c>
      <c r="X29" s="50" t="e">
        <f t="shared" si="9"/>
        <v>#REF!</v>
      </c>
      <c r="Y29" s="50">
        <f t="shared" si="10"/>
        <v>0</v>
      </c>
      <c r="Z29" s="51">
        <f t="shared" si="11"/>
        <v>0</v>
      </c>
      <c r="AA29" s="25"/>
      <c r="AB29" s="49" t="e">
        <f t="shared" si="21"/>
        <v>#REF!</v>
      </c>
      <c r="AC29" s="50">
        <f t="shared" si="22"/>
        <v>0</v>
      </c>
      <c r="AD29" s="50" t="e">
        <f t="shared" si="12"/>
        <v>#REF!</v>
      </c>
      <c r="AE29" s="50">
        <f t="shared" si="13"/>
        <v>0</v>
      </c>
      <c r="AF29" s="51">
        <f t="shared" si="14"/>
        <v>0</v>
      </c>
    </row>
    <row r="30" spans="10:32" ht="15.75" customHeight="1">
      <c r="J30" s="49" t="e">
        <f t="shared" si="15"/>
        <v>#REF!</v>
      </c>
      <c r="K30" s="50">
        <f t="shared" si="16"/>
        <v>0</v>
      </c>
      <c r="L30" s="50" t="e">
        <f t="shared" si="3"/>
        <v>#REF!</v>
      </c>
      <c r="M30" s="50">
        <f t="shared" si="4"/>
        <v>0</v>
      </c>
      <c r="N30" s="51">
        <f t="shared" si="5"/>
        <v>0</v>
      </c>
      <c r="O30" s="24"/>
      <c r="P30" s="49" t="e">
        <f t="shared" si="17"/>
        <v>#REF!</v>
      </c>
      <c r="Q30" s="50">
        <f t="shared" si="18"/>
        <v>0</v>
      </c>
      <c r="R30" s="50" t="e">
        <f t="shared" si="6"/>
        <v>#REF!</v>
      </c>
      <c r="S30" s="50">
        <f t="shared" si="7"/>
        <v>0</v>
      </c>
      <c r="T30" s="51">
        <f t="shared" si="8"/>
        <v>0</v>
      </c>
      <c r="U30" s="25"/>
      <c r="V30" s="49" t="e">
        <f t="shared" si="19"/>
        <v>#REF!</v>
      </c>
      <c r="W30" s="50">
        <f t="shared" si="20"/>
        <v>0</v>
      </c>
      <c r="X30" s="50" t="e">
        <f t="shared" si="9"/>
        <v>#REF!</v>
      </c>
      <c r="Y30" s="50">
        <f t="shared" si="10"/>
        <v>0</v>
      </c>
      <c r="Z30" s="51">
        <f t="shared" si="11"/>
        <v>0</v>
      </c>
      <c r="AA30" s="25"/>
      <c r="AB30" s="49" t="e">
        <f t="shared" si="21"/>
        <v>#REF!</v>
      </c>
      <c r="AC30" s="50">
        <f t="shared" si="22"/>
        <v>0</v>
      </c>
      <c r="AD30" s="50" t="e">
        <f t="shared" si="12"/>
        <v>#REF!</v>
      </c>
      <c r="AE30" s="50">
        <f t="shared" si="13"/>
        <v>0</v>
      </c>
      <c r="AF30" s="51">
        <f t="shared" si="14"/>
        <v>0</v>
      </c>
    </row>
    <row r="31" spans="10:32" ht="15.75" customHeight="1">
      <c r="J31" s="49" t="e">
        <f t="shared" si="15"/>
        <v>#REF!</v>
      </c>
      <c r="K31" s="50">
        <f t="shared" si="16"/>
        <v>0</v>
      </c>
      <c r="L31" s="50" t="e">
        <f t="shared" si="3"/>
        <v>#REF!</v>
      </c>
      <c r="M31" s="50">
        <f t="shared" si="4"/>
        <v>0</v>
      </c>
      <c r="N31" s="51">
        <f t="shared" si="5"/>
        <v>0</v>
      </c>
      <c r="O31" s="24"/>
      <c r="P31" s="49" t="e">
        <f t="shared" si="17"/>
        <v>#REF!</v>
      </c>
      <c r="Q31" s="50">
        <f t="shared" si="18"/>
        <v>0</v>
      </c>
      <c r="R31" s="50" t="e">
        <f t="shared" si="6"/>
        <v>#REF!</v>
      </c>
      <c r="S31" s="50">
        <f t="shared" si="7"/>
        <v>0</v>
      </c>
      <c r="T31" s="51">
        <f t="shared" si="8"/>
        <v>0</v>
      </c>
      <c r="U31" s="25"/>
      <c r="V31" s="49" t="e">
        <f t="shared" si="19"/>
        <v>#REF!</v>
      </c>
      <c r="W31" s="50">
        <f t="shared" si="20"/>
        <v>0</v>
      </c>
      <c r="X31" s="50" t="e">
        <f t="shared" si="9"/>
        <v>#REF!</v>
      </c>
      <c r="Y31" s="50">
        <f t="shared" si="10"/>
        <v>0</v>
      </c>
      <c r="Z31" s="51">
        <f t="shared" si="11"/>
        <v>0</v>
      </c>
      <c r="AA31" s="25"/>
      <c r="AB31" s="49" t="e">
        <f t="shared" si="21"/>
        <v>#REF!</v>
      </c>
      <c r="AC31" s="50">
        <f t="shared" si="22"/>
        <v>0</v>
      </c>
      <c r="AD31" s="50" t="e">
        <f t="shared" si="12"/>
        <v>#REF!</v>
      </c>
      <c r="AE31" s="50">
        <f t="shared" si="13"/>
        <v>0</v>
      </c>
      <c r="AF31" s="51">
        <f t="shared" si="14"/>
        <v>0</v>
      </c>
    </row>
    <row r="32" spans="10:32" ht="15.75" customHeight="1">
      <c r="J32" s="49" t="e">
        <f t="shared" si="15"/>
        <v>#REF!</v>
      </c>
      <c r="K32" s="50">
        <f t="shared" si="16"/>
        <v>0</v>
      </c>
      <c r="L32" s="50" t="e">
        <f t="shared" si="3"/>
        <v>#REF!</v>
      </c>
      <c r="M32" s="50">
        <f t="shared" si="4"/>
        <v>0</v>
      </c>
      <c r="N32" s="51">
        <f t="shared" si="5"/>
        <v>0</v>
      </c>
      <c r="O32" s="24"/>
      <c r="P32" s="49" t="e">
        <f t="shared" si="17"/>
        <v>#REF!</v>
      </c>
      <c r="Q32" s="50">
        <f t="shared" si="18"/>
        <v>0</v>
      </c>
      <c r="R32" s="50" t="e">
        <f t="shared" si="6"/>
        <v>#REF!</v>
      </c>
      <c r="S32" s="50">
        <f t="shared" si="7"/>
        <v>0</v>
      </c>
      <c r="T32" s="51">
        <f t="shared" si="8"/>
        <v>0</v>
      </c>
      <c r="U32" s="25"/>
      <c r="V32" s="49" t="e">
        <f t="shared" si="19"/>
        <v>#REF!</v>
      </c>
      <c r="W32" s="50">
        <f t="shared" si="20"/>
        <v>0</v>
      </c>
      <c r="X32" s="50" t="e">
        <f t="shared" si="9"/>
        <v>#REF!</v>
      </c>
      <c r="Y32" s="50">
        <f t="shared" si="10"/>
        <v>0</v>
      </c>
      <c r="Z32" s="51">
        <f t="shared" si="11"/>
        <v>0</v>
      </c>
      <c r="AA32" s="25"/>
      <c r="AB32" s="49" t="e">
        <f t="shared" si="21"/>
        <v>#REF!</v>
      </c>
      <c r="AC32" s="50">
        <f t="shared" si="22"/>
        <v>0</v>
      </c>
      <c r="AD32" s="50" t="e">
        <f t="shared" si="12"/>
        <v>#REF!</v>
      </c>
      <c r="AE32" s="50">
        <f t="shared" si="13"/>
        <v>0</v>
      </c>
      <c r="AF32" s="51">
        <f t="shared" si="14"/>
        <v>0</v>
      </c>
    </row>
    <row r="33" spans="10:32" ht="15.75" customHeight="1">
      <c r="J33" s="49" t="e">
        <f t="shared" si="15"/>
        <v>#REF!</v>
      </c>
      <c r="K33" s="50">
        <f t="shared" si="16"/>
        <v>0</v>
      </c>
      <c r="L33" s="50" t="e">
        <f t="shared" si="3"/>
        <v>#REF!</v>
      </c>
      <c r="M33" s="50">
        <f t="shared" si="4"/>
        <v>0</v>
      </c>
      <c r="N33" s="51">
        <f t="shared" si="5"/>
        <v>0</v>
      </c>
      <c r="O33" s="24"/>
      <c r="P33" s="49" t="e">
        <f t="shared" si="17"/>
        <v>#REF!</v>
      </c>
      <c r="Q33" s="50">
        <f t="shared" si="18"/>
        <v>0</v>
      </c>
      <c r="R33" s="50" t="e">
        <f t="shared" si="6"/>
        <v>#REF!</v>
      </c>
      <c r="S33" s="50">
        <f t="shared" si="7"/>
        <v>0</v>
      </c>
      <c r="T33" s="51">
        <f t="shared" si="8"/>
        <v>0</v>
      </c>
      <c r="U33" s="25"/>
      <c r="V33" s="49" t="e">
        <f t="shared" si="19"/>
        <v>#REF!</v>
      </c>
      <c r="W33" s="50">
        <f t="shared" si="20"/>
        <v>0</v>
      </c>
      <c r="X33" s="50" t="e">
        <f t="shared" si="9"/>
        <v>#REF!</v>
      </c>
      <c r="Y33" s="50">
        <f t="shared" si="10"/>
        <v>0</v>
      </c>
      <c r="Z33" s="51">
        <f t="shared" si="11"/>
        <v>0</v>
      </c>
      <c r="AA33" s="25"/>
      <c r="AB33" s="49" t="e">
        <f t="shared" si="21"/>
        <v>#REF!</v>
      </c>
      <c r="AC33" s="50">
        <f t="shared" si="22"/>
        <v>0</v>
      </c>
      <c r="AD33" s="50" t="e">
        <f t="shared" si="12"/>
        <v>#REF!</v>
      </c>
      <c r="AE33" s="50">
        <f t="shared" si="13"/>
        <v>0</v>
      </c>
      <c r="AF33" s="51">
        <f t="shared" si="14"/>
        <v>0</v>
      </c>
    </row>
    <row r="34" spans="10:32" ht="15.75" customHeight="1">
      <c r="J34" s="49" t="e">
        <f t="shared" si="15"/>
        <v>#REF!</v>
      </c>
      <c r="K34" s="50">
        <f t="shared" si="16"/>
        <v>0</v>
      </c>
      <c r="L34" s="50" t="e">
        <f t="shared" si="3"/>
        <v>#REF!</v>
      </c>
      <c r="M34" s="50">
        <f t="shared" si="4"/>
        <v>0</v>
      </c>
      <c r="N34" s="51">
        <f t="shared" si="5"/>
        <v>0</v>
      </c>
      <c r="O34" s="24"/>
      <c r="P34" s="49" t="e">
        <f t="shared" si="17"/>
        <v>#REF!</v>
      </c>
      <c r="Q34" s="50">
        <f t="shared" si="18"/>
        <v>0</v>
      </c>
      <c r="R34" s="50" t="e">
        <f t="shared" si="6"/>
        <v>#REF!</v>
      </c>
      <c r="S34" s="50">
        <f t="shared" si="7"/>
        <v>0</v>
      </c>
      <c r="T34" s="51">
        <f t="shared" si="8"/>
        <v>0</v>
      </c>
      <c r="U34" s="25"/>
      <c r="V34" s="49" t="e">
        <f t="shared" si="19"/>
        <v>#REF!</v>
      </c>
      <c r="W34" s="50">
        <f t="shared" si="20"/>
        <v>0</v>
      </c>
      <c r="X34" s="50" t="e">
        <f t="shared" si="9"/>
        <v>#REF!</v>
      </c>
      <c r="Y34" s="50">
        <f t="shared" si="10"/>
        <v>0</v>
      </c>
      <c r="Z34" s="51">
        <f t="shared" si="11"/>
        <v>0</v>
      </c>
      <c r="AA34" s="25"/>
      <c r="AB34" s="49" t="e">
        <f t="shared" si="21"/>
        <v>#REF!</v>
      </c>
      <c r="AC34" s="50">
        <f t="shared" si="22"/>
        <v>0</v>
      </c>
      <c r="AD34" s="50" t="e">
        <f t="shared" si="12"/>
        <v>#REF!</v>
      </c>
      <c r="AE34" s="50">
        <f t="shared" si="13"/>
        <v>0</v>
      </c>
      <c r="AF34" s="51">
        <f t="shared" si="14"/>
        <v>0</v>
      </c>
    </row>
    <row r="35" spans="10:32" ht="15.75" customHeight="1">
      <c r="J35" s="49" t="e">
        <f t="shared" si="15"/>
        <v>#REF!</v>
      </c>
      <c r="K35" s="50">
        <f t="shared" si="16"/>
        <v>0</v>
      </c>
      <c r="L35" s="50" t="e">
        <f t="shared" si="3"/>
        <v>#REF!</v>
      </c>
      <c r="M35" s="50">
        <f t="shared" si="4"/>
        <v>0</v>
      </c>
      <c r="N35" s="51">
        <f t="shared" si="5"/>
        <v>0</v>
      </c>
      <c r="O35" s="24"/>
      <c r="P35" s="49" t="e">
        <f t="shared" si="17"/>
        <v>#REF!</v>
      </c>
      <c r="Q35" s="50">
        <f t="shared" si="18"/>
        <v>0</v>
      </c>
      <c r="R35" s="50" t="e">
        <f t="shared" si="6"/>
        <v>#REF!</v>
      </c>
      <c r="S35" s="50">
        <f t="shared" si="7"/>
        <v>0</v>
      </c>
      <c r="T35" s="51">
        <f t="shared" si="8"/>
        <v>0</v>
      </c>
      <c r="U35" s="25"/>
      <c r="V35" s="49" t="e">
        <f t="shared" si="19"/>
        <v>#REF!</v>
      </c>
      <c r="W35" s="50">
        <f t="shared" si="20"/>
        <v>0</v>
      </c>
      <c r="X35" s="50" t="e">
        <f t="shared" si="9"/>
        <v>#REF!</v>
      </c>
      <c r="Y35" s="50">
        <f t="shared" si="10"/>
        <v>0</v>
      </c>
      <c r="Z35" s="51">
        <f t="shared" si="11"/>
        <v>0</v>
      </c>
      <c r="AA35" s="25"/>
      <c r="AB35" s="49" t="e">
        <f t="shared" si="21"/>
        <v>#REF!</v>
      </c>
      <c r="AC35" s="50">
        <f t="shared" si="22"/>
        <v>0</v>
      </c>
      <c r="AD35" s="50" t="e">
        <f t="shared" si="12"/>
        <v>#REF!</v>
      </c>
      <c r="AE35" s="50">
        <f t="shared" si="13"/>
        <v>0</v>
      </c>
      <c r="AF35" s="51">
        <f t="shared" si="14"/>
        <v>0</v>
      </c>
    </row>
    <row r="36" spans="10:32" ht="15.75" customHeight="1">
      <c r="J36" s="49" t="e">
        <f t="shared" si="15"/>
        <v>#REF!</v>
      </c>
      <c r="K36" s="50">
        <f t="shared" si="16"/>
        <v>0</v>
      </c>
      <c r="L36" s="50" t="e">
        <f t="shared" si="3"/>
        <v>#REF!</v>
      </c>
      <c r="M36" s="50">
        <f t="shared" si="4"/>
        <v>0</v>
      </c>
      <c r="N36" s="51">
        <f t="shared" si="5"/>
        <v>0</v>
      </c>
      <c r="O36" s="24"/>
      <c r="P36" s="49" t="e">
        <f t="shared" si="17"/>
        <v>#REF!</v>
      </c>
      <c r="Q36" s="50">
        <f t="shared" si="18"/>
        <v>0</v>
      </c>
      <c r="R36" s="50" t="e">
        <f t="shared" si="6"/>
        <v>#REF!</v>
      </c>
      <c r="S36" s="50">
        <f t="shared" si="7"/>
        <v>0</v>
      </c>
      <c r="T36" s="51">
        <f t="shared" si="8"/>
        <v>0</v>
      </c>
      <c r="U36" s="25"/>
      <c r="V36" s="49" t="e">
        <f t="shared" si="19"/>
        <v>#REF!</v>
      </c>
      <c r="W36" s="50">
        <f t="shared" si="20"/>
        <v>0</v>
      </c>
      <c r="X36" s="50" t="e">
        <f t="shared" si="9"/>
        <v>#REF!</v>
      </c>
      <c r="Y36" s="50">
        <f t="shared" si="10"/>
        <v>0</v>
      </c>
      <c r="Z36" s="51">
        <f t="shared" si="11"/>
        <v>0</v>
      </c>
      <c r="AA36" s="25"/>
      <c r="AB36" s="49" t="e">
        <f t="shared" si="21"/>
        <v>#REF!</v>
      </c>
      <c r="AC36" s="50">
        <f t="shared" si="22"/>
        <v>0</v>
      </c>
      <c r="AD36" s="50" t="e">
        <f t="shared" si="12"/>
        <v>#REF!</v>
      </c>
      <c r="AE36" s="50">
        <f t="shared" si="13"/>
        <v>0</v>
      </c>
      <c r="AF36" s="51">
        <f t="shared" si="14"/>
        <v>0</v>
      </c>
    </row>
    <row r="37" spans="10:32" ht="15.75" customHeight="1">
      <c r="J37" s="49" t="e">
        <f t="shared" si="15"/>
        <v>#REF!</v>
      </c>
      <c r="K37" s="50">
        <f t="shared" si="16"/>
        <v>0</v>
      </c>
      <c r="L37" s="50" t="e">
        <f t="shared" si="3"/>
        <v>#REF!</v>
      </c>
      <c r="M37" s="50">
        <f t="shared" si="4"/>
        <v>0</v>
      </c>
      <c r="N37" s="51">
        <f t="shared" si="5"/>
        <v>0</v>
      </c>
      <c r="O37" s="24"/>
      <c r="P37" s="49" t="e">
        <f t="shared" si="17"/>
        <v>#REF!</v>
      </c>
      <c r="Q37" s="50">
        <f t="shared" si="18"/>
        <v>0</v>
      </c>
      <c r="R37" s="50" t="e">
        <f t="shared" si="6"/>
        <v>#REF!</v>
      </c>
      <c r="S37" s="50">
        <f t="shared" si="7"/>
        <v>0</v>
      </c>
      <c r="T37" s="51">
        <f t="shared" si="8"/>
        <v>0</v>
      </c>
      <c r="U37" s="25"/>
      <c r="V37" s="49" t="e">
        <f t="shared" si="19"/>
        <v>#REF!</v>
      </c>
      <c r="W37" s="50">
        <f t="shared" si="20"/>
        <v>0</v>
      </c>
      <c r="X37" s="50" t="e">
        <f t="shared" si="9"/>
        <v>#REF!</v>
      </c>
      <c r="Y37" s="50">
        <f t="shared" si="10"/>
        <v>0</v>
      </c>
      <c r="Z37" s="51">
        <f t="shared" si="11"/>
        <v>0</v>
      </c>
      <c r="AA37" s="25"/>
      <c r="AB37" s="49" t="e">
        <f t="shared" si="21"/>
        <v>#REF!</v>
      </c>
      <c r="AC37" s="50">
        <f t="shared" si="22"/>
        <v>0</v>
      </c>
      <c r="AD37" s="50" t="e">
        <f t="shared" si="12"/>
        <v>#REF!</v>
      </c>
      <c r="AE37" s="50">
        <f t="shared" si="13"/>
        <v>0</v>
      </c>
      <c r="AF37" s="51">
        <f t="shared" si="14"/>
        <v>0</v>
      </c>
    </row>
    <row r="38" spans="10:32" ht="15.75" customHeight="1">
      <c r="J38" s="49" t="e">
        <f t="shared" si="15"/>
        <v>#REF!</v>
      </c>
      <c r="K38" s="50">
        <f t="shared" si="16"/>
        <v>0</v>
      </c>
      <c r="L38" s="50" t="e">
        <f t="shared" si="3"/>
        <v>#REF!</v>
      </c>
      <c r="M38" s="50">
        <f t="shared" si="4"/>
        <v>0</v>
      </c>
      <c r="N38" s="51">
        <f t="shared" si="5"/>
        <v>0</v>
      </c>
      <c r="O38" s="24"/>
      <c r="P38" s="49" t="e">
        <f t="shared" si="17"/>
        <v>#REF!</v>
      </c>
      <c r="Q38" s="50">
        <f t="shared" si="18"/>
        <v>0</v>
      </c>
      <c r="R38" s="50" t="e">
        <f t="shared" si="6"/>
        <v>#REF!</v>
      </c>
      <c r="S38" s="50">
        <f t="shared" si="7"/>
        <v>0</v>
      </c>
      <c r="T38" s="51">
        <f t="shared" si="8"/>
        <v>0</v>
      </c>
      <c r="U38" s="25"/>
      <c r="V38" s="49" t="e">
        <f t="shared" si="19"/>
        <v>#REF!</v>
      </c>
      <c r="W38" s="50">
        <f t="shared" si="20"/>
        <v>0</v>
      </c>
      <c r="X38" s="50" t="e">
        <f t="shared" si="9"/>
        <v>#REF!</v>
      </c>
      <c r="Y38" s="50">
        <f t="shared" si="10"/>
        <v>0</v>
      </c>
      <c r="Z38" s="51">
        <f t="shared" si="11"/>
        <v>0</v>
      </c>
      <c r="AA38" s="25"/>
      <c r="AB38" s="49" t="e">
        <f t="shared" si="21"/>
        <v>#REF!</v>
      </c>
      <c r="AC38" s="50">
        <f t="shared" si="22"/>
        <v>0</v>
      </c>
      <c r="AD38" s="50" t="e">
        <f t="shared" si="12"/>
        <v>#REF!</v>
      </c>
      <c r="AE38" s="50">
        <f t="shared" si="13"/>
        <v>0</v>
      </c>
      <c r="AF38" s="51">
        <f t="shared" si="14"/>
        <v>0</v>
      </c>
    </row>
    <row r="39" spans="10:32" ht="15.75" customHeight="1">
      <c r="J39" s="49" t="e">
        <f t="shared" si="15"/>
        <v>#REF!</v>
      </c>
      <c r="K39" s="50">
        <f t="shared" si="16"/>
        <v>0</v>
      </c>
      <c r="L39" s="50" t="e">
        <f t="shared" si="3"/>
        <v>#REF!</v>
      </c>
      <c r="M39" s="50">
        <f t="shared" si="4"/>
        <v>0</v>
      </c>
      <c r="N39" s="51">
        <f t="shared" si="5"/>
        <v>0</v>
      </c>
      <c r="O39" s="24"/>
      <c r="P39" s="49" t="e">
        <f t="shared" si="17"/>
        <v>#REF!</v>
      </c>
      <c r="Q39" s="50">
        <f t="shared" si="18"/>
        <v>0</v>
      </c>
      <c r="R39" s="50" t="e">
        <f t="shared" si="6"/>
        <v>#REF!</v>
      </c>
      <c r="S39" s="50">
        <f t="shared" si="7"/>
        <v>0</v>
      </c>
      <c r="T39" s="51">
        <f t="shared" si="8"/>
        <v>0</v>
      </c>
      <c r="U39" s="25"/>
      <c r="V39" s="49" t="e">
        <f t="shared" si="19"/>
        <v>#REF!</v>
      </c>
      <c r="W39" s="50">
        <f t="shared" si="20"/>
        <v>0</v>
      </c>
      <c r="X39" s="50" t="e">
        <f t="shared" si="9"/>
        <v>#REF!</v>
      </c>
      <c r="Y39" s="50">
        <f t="shared" si="10"/>
        <v>0</v>
      </c>
      <c r="Z39" s="51">
        <f t="shared" si="11"/>
        <v>0</v>
      </c>
      <c r="AA39" s="25"/>
      <c r="AB39" s="49" t="e">
        <f t="shared" si="21"/>
        <v>#REF!</v>
      </c>
      <c r="AC39" s="50">
        <f t="shared" si="22"/>
        <v>0</v>
      </c>
      <c r="AD39" s="50" t="e">
        <f t="shared" si="12"/>
        <v>#REF!</v>
      </c>
      <c r="AE39" s="50">
        <f t="shared" si="13"/>
        <v>0</v>
      </c>
      <c r="AF39" s="51">
        <f t="shared" si="14"/>
        <v>0</v>
      </c>
    </row>
    <row r="40" spans="10:32" ht="15.75" customHeight="1">
      <c r="J40" s="49" t="e">
        <f t="shared" si="15"/>
        <v>#REF!</v>
      </c>
      <c r="K40" s="50">
        <f t="shared" si="16"/>
        <v>0</v>
      </c>
      <c r="L40" s="50" t="e">
        <f t="shared" si="3"/>
        <v>#REF!</v>
      </c>
      <c r="M40" s="50">
        <f t="shared" si="4"/>
        <v>0</v>
      </c>
      <c r="N40" s="51">
        <f t="shared" si="5"/>
        <v>0</v>
      </c>
      <c r="O40" s="24"/>
      <c r="P40" s="49" t="e">
        <f t="shared" si="17"/>
        <v>#REF!</v>
      </c>
      <c r="Q40" s="50">
        <f t="shared" si="18"/>
        <v>0</v>
      </c>
      <c r="R40" s="50" t="e">
        <f t="shared" si="6"/>
        <v>#REF!</v>
      </c>
      <c r="S40" s="50">
        <f t="shared" si="7"/>
        <v>0</v>
      </c>
      <c r="T40" s="51">
        <f t="shared" si="8"/>
        <v>0</v>
      </c>
      <c r="U40" s="25"/>
      <c r="V40" s="49" t="e">
        <f t="shared" si="19"/>
        <v>#REF!</v>
      </c>
      <c r="W40" s="50">
        <f t="shared" si="20"/>
        <v>0</v>
      </c>
      <c r="X40" s="50" t="e">
        <f t="shared" si="9"/>
        <v>#REF!</v>
      </c>
      <c r="Y40" s="50">
        <f t="shared" si="10"/>
        <v>0</v>
      </c>
      <c r="Z40" s="51">
        <f t="shared" si="11"/>
        <v>0</v>
      </c>
      <c r="AA40" s="25"/>
      <c r="AB40" s="49" t="e">
        <f t="shared" si="21"/>
        <v>#REF!</v>
      </c>
      <c r="AC40" s="50">
        <f t="shared" si="22"/>
        <v>0</v>
      </c>
      <c r="AD40" s="50" t="e">
        <f t="shared" si="12"/>
        <v>#REF!</v>
      </c>
      <c r="AE40" s="50">
        <f t="shared" si="13"/>
        <v>0</v>
      </c>
      <c r="AF40" s="51">
        <f t="shared" si="14"/>
        <v>0</v>
      </c>
    </row>
    <row r="41" spans="10:32" ht="15.75" customHeight="1">
      <c r="J41" s="49" t="e">
        <f t="shared" si="15"/>
        <v>#REF!</v>
      </c>
      <c r="K41" s="50">
        <f t="shared" si="16"/>
        <v>0</v>
      </c>
      <c r="L41" s="50" t="e">
        <f t="shared" si="3"/>
        <v>#REF!</v>
      </c>
      <c r="M41" s="50">
        <f t="shared" si="4"/>
        <v>0</v>
      </c>
      <c r="N41" s="51">
        <f t="shared" si="5"/>
        <v>0</v>
      </c>
      <c r="O41" s="24"/>
      <c r="P41" s="49" t="e">
        <f t="shared" si="17"/>
        <v>#REF!</v>
      </c>
      <c r="Q41" s="50">
        <f t="shared" si="18"/>
        <v>0</v>
      </c>
      <c r="R41" s="50" t="e">
        <f t="shared" si="6"/>
        <v>#REF!</v>
      </c>
      <c r="S41" s="50">
        <f t="shared" si="7"/>
        <v>0</v>
      </c>
      <c r="T41" s="51">
        <f t="shared" si="8"/>
        <v>0</v>
      </c>
      <c r="U41" s="25"/>
      <c r="V41" s="49" t="e">
        <f t="shared" si="19"/>
        <v>#REF!</v>
      </c>
      <c r="W41" s="50">
        <f t="shared" si="20"/>
        <v>0</v>
      </c>
      <c r="X41" s="50" t="e">
        <f t="shared" si="9"/>
        <v>#REF!</v>
      </c>
      <c r="Y41" s="50">
        <f t="shared" si="10"/>
        <v>0</v>
      </c>
      <c r="Z41" s="51">
        <f t="shared" si="11"/>
        <v>0</v>
      </c>
      <c r="AA41" s="25"/>
      <c r="AB41" s="49" t="e">
        <f t="shared" si="21"/>
        <v>#REF!</v>
      </c>
      <c r="AC41" s="50">
        <f t="shared" si="22"/>
        <v>0</v>
      </c>
      <c r="AD41" s="50" t="e">
        <f t="shared" si="12"/>
        <v>#REF!</v>
      </c>
      <c r="AE41" s="50">
        <f t="shared" si="13"/>
        <v>0</v>
      </c>
      <c r="AF41" s="51">
        <f t="shared" si="14"/>
        <v>0</v>
      </c>
    </row>
    <row r="42" spans="10:32" ht="15.75" customHeight="1">
      <c r="J42" s="49" t="e">
        <f t="shared" si="15"/>
        <v>#REF!</v>
      </c>
      <c r="K42" s="50">
        <f t="shared" si="16"/>
        <v>0</v>
      </c>
      <c r="L42" s="50" t="e">
        <f t="shared" si="3"/>
        <v>#REF!</v>
      </c>
      <c r="M42" s="50">
        <f t="shared" si="4"/>
        <v>0</v>
      </c>
      <c r="N42" s="51">
        <f t="shared" si="5"/>
        <v>0</v>
      </c>
      <c r="O42" s="24"/>
      <c r="P42" s="49" t="e">
        <f t="shared" si="17"/>
        <v>#REF!</v>
      </c>
      <c r="Q42" s="50">
        <f t="shared" si="18"/>
        <v>0</v>
      </c>
      <c r="R42" s="50" t="e">
        <f t="shared" si="6"/>
        <v>#REF!</v>
      </c>
      <c r="S42" s="50">
        <f t="shared" si="7"/>
        <v>0</v>
      </c>
      <c r="T42" s="51">
        <f t="shared" si="8"/>
        <v>0</v>
      </c>
      <c r="U42" s="25"/>
      <c r="V42" s="49" t="e">
        <f t="shared" si="19"/>
        <v>#REF!</v>
      </c>
      <c r="W42" s="50">
        <f t="shared" si="20"/>
        <v>0</v>
      </c>
      <c r="X42" s="50" t="e">
        <f t="shared" si="9"/>
        <v>#REF!</v>
      </c>
      <c r="Y42" s="50">
        <f t="shared" si="10"/>
        <v>0</v>
      </c>
      <c r="Z42" s="51">
        <f t="shared" si="11"/>
        <v>0</v>
      </c>
      <c r="AA42" s="25"/>
      <c r="AB42" s="49" t="e">
        <f t="shared" si="21"/>
        <v>#REF!</v>
      </c>
      <c r="AC42" s="50">
        <f t="shared" si="22"/>
        <v>0</v>
      </c>
      <c r="AD42" s="50" t="e">
        <f t="shared" si="12"/>
        <v>#REF!</v>
      </c>
      <c r="AE42" s="50">
        <f t="shared" si="13"/>
        <v>0</v>
      </c>
      <c r="AF42" s="51">
        <f t="shared" si="14"/>
        <v>0</v>
      </c>
    </row>
    <row r="43" spans="10:32" ht="15.75" customHeight="1">
      <c r="J43" s="49" t="e">
        <f t="shared" si="15"/>
        <v>#REF!</v>
      </c>
      <c r="K43" s="50">
        <f t="shared" si="16"/>
        <v>0</v>
      </c>
      <c r="L43" s="50" t="e">
        <f t="shared" si="3"/>
        <v>#REF!</v>
      </c>
      <c r="M43" s="50">
        <f t="shared" si="4"/>
        <v>0</v>
      </c>
      <c r="N43" s="51">
        <f t="shared" si="5"/>
        <v>0</v>
      </c>
      <c r="O43" s="24"/>
      <c r="P43" s="49" t="e">
        <f t="shared" si="17"/>
        <v>#REF!</v>
      </c>
      <c r="Q43" s="50">
        <f t="shared" si="18"/>
        <v>0</v>
      </c>
      <c r="R43" s="50" t="e">
        <f t="shared" si="6"/>
        <v>#REF!</v>
      </c>
      <c r="S43" s="50">
        <f t="shared" si="7"/>
        <v>0</v>
      </c>
      <c r="T43" s="51">
        <f t="shared" si="8"/>
        <v>0</v>
      </c>
      <c r="U43" s="25"/>
      <c r="V43" s="49" t="e">
        <f t="shared" si="19"/>
        <v>#REF!</v>
      </c>
      <c r="W43" s="50">
        <f t="shared" si="20"/>
        <v>0</v>
      </c>
      <c r="X43" s="50" t="e">
        <f t="shared" si="9"/>
        <v>#REF!</v>
      </c>
      <c r="Y43" s="50">
        <f t="shared" si="10"/>
        <v>0</v>
      </c>
      <c r="Z43" s="51">
        <f t="shared" si="11"/>
        <v>0</v>
      </c>
      <c r="AA43" s="25"/>
      <c r="AB43" s="49" t="e">
        <f t="shared" si="21"/>
        <v>#REF!</v>
      </c>
      <c r="AC43" s="50">
        <f t="shared" si="22"/>
        <v>0</v>
      </c>
      <c r="AD43" s="50" t="e">
        <f t="shared" si="12"/>
        <v>#REF!</v>
      </c>
      <c r="AE43" s="50">
        <f t="shared" si="13"/>
        <v>0</v>
      </c>
      <c r="AF43" s="51">
        <f t="shared" si="14"/>
        <v>0</v>
      </c>
    </row>
    <row r="44" spans="10:32" ht="15.75" customHeight="1">
      <c r="J44" s="49" t="e">
        <f t="shared" si="15"/>
        <v>#REF!</v>
      </c>
      <c r="K44" s="50">
        <f t="shared" si="16"/>
        <v>0</v>
      </c>
      <c r="L44" s="50" t="e">
        <f t="shared" si="3"/>
        <v>#REF!</v>
      </c>
      <c r="M44" s="50">
        <f t="shared" si="4"/>
        <v>0</v>
      </c>
      <c r="N44" s="51">
        <f t="shared" si="5"/>
        <v>0</v>
      </c>
      <c r="O44" s="24"/>
      <c r="P44" s="49" t="e">
        <f t="shared" si="17"/>
        <v>#REF!</v>
      </c>
      <c r="Q44" s="50">
        <f t="shared" si="18"/>
        <v>0</v>
      </c>
      <c r="R44" s="50" t="e">
        <f t="shared" si="6"/>
        <v>#REF!</v>
      </c>
      <c r="S44" s="50">
        <f t="shared" si="7"/>
        <v>0</v>
      </c>
      <c r="T44" s="51">
        <f t="shared" si="8"/>
        <v>0</v>
      </c>
      <c r="U44" s="25"/>
      <c r="V44" s="49" t="e">
        <f t="shared" si="19"/>
        <v>#REF!</v>
      </c>
      <c r="W44" s="50">
        <f t="shared" si="20"/>
        <v>0</v>
      </c>
      <c r="X44" s="50" t="e">
        <f t="shared" si="9"/>
        <v>#REF!</v>
      </c>
      <c r="Y44" s="50">
        <f t="shared" si="10"/>
        <v>0</v>
      </c>
      <c r="Z44" s="51">
        <f t="shared" si="11"/>
        <v>0</v>
      </c>
      <c r="AA44" s="25"/>
      <c r="AB44" s="49" t="e">
        <f t="shared" si="21"/>
        <v>#REF!</v>
      </c>
      <c r="AC44" s="50">
        <f t="shared" si="22"/>
        <v>0</v>
      </c>
      <c r="AD44" s="50" t="e">
        <f t="shared" si="12"/>
        <v>#REF!</v>
      </c>
      <c r="AE44" s="50">
        <f t="shared" si="13"/>
        <v>0</v>
      </c>
      <c r="AF44" s="51">
        <f t="shared" si="14"/>
        <v>0</v>
      </c>
    </row>
    <row r="45" spans="10:32" ht="15.75" customHeight="1">
      <c r="J45" s="49" t="e">
        <f t="shared" si="15"/>
        <v>#REF!</v>
      </c>
      <c r="K45" s="50">
        <f t="shared" si="16"/>
        <v>0</v>
      </c>
      <c r="L45" s="50" t="e">
        <f t="shared" si="3"/>
        <v>#REF!</v>
      </c>
      <c r="M45" s="50">
        <f t="shared" si="4"/>
        <v>0</v>
      </c>
      <c r="N45" s="51">
        <f t="shared" si="5"/>
        <v>0</v>
      </c>
      <c r="O45" s="24"/>
      <c r="P45" s="49" t="e">
        <f t="shared" si="17"/>
        <v>#REF!</v>
      </c>
      <c r="Q45" s="50">
        <f t="shared" si="18"/>
        <v>0</v>
      </c>
      <c r="R45" s="50" t="e">
        <f t="shared" si="6"/>
        <v>#REF!</v>
      </c>
      <c r="S45" s="50">
        <f t="shared" si="7"/>
        <v>0</v>
      </c>
      <c r="T45" s="51">
        <f t="shared" si="8"/>
        <v>0</v>
      </c>
      <c r="U45" s="25"/>
      <c r="V45" s="49" t="e">
        <f t="shared" si="19"/>
        <v>#REF!</v>
      </c>
      <c r="W45" s="50">
        <f t="shared" si="20"/>
        <v>0</v>
      </c>
      <c r="X45" s="50" t="e">
        <f t="shared" si="9"/>
        <v>#REF!</v>
      </c>
      <c r="Y45" s="50">
        <f t="shared" si="10"/>
        <v>0</v>
      </c>
      <c r="Z45" s="51">
        <f t="shared" si="11"/>
        <v>0</v>
      </c>
      <c r="AA45" s="25"/>
      <c r="AB45" s="49" t="e">
        <f t="shared" si="21"/>
        <v>#REF!</v>
      </c>
      <c r="AC45" s="50">
        <f t="shared" si="22"/>
        <v>0</v>
      </c>
      <c r="AD45" s="50" t="e">
        <f t="shared" si="12"/>
        <v>#REF!</v>
      </c>
      <c r="AE45" s="50">
        <f t="shared" si="13"/>
        <v>0</v>
      </c>
      <c r="AF45" s="51">
        <f t="shared" si="14"/>
        <v>0</v>
      </c>
    </row>
    <row r="46" spans="10:32" ht="15.75" customHeight="1">
      <c r="J46" s="49" t="e">
        <f t="shared" si="15"/>
        <v>#REF!</v>
      </c>
      <c r="K46" s="50">
        <f t="shared" si="16"/>
        <v>0</v>
      </c>
      <c r="L46" s="50" t="e">
        <f t="shared" si="3"/>
        <v>#REF!</v>
      </c>
      <c r="M46" s="50">
        <f t="shared" si="4"/>
        <v>0</v>
      </c>
      <c r="N46" s="51">
        <f t="shared" si="5"/>
        <v>0</v>
      </c>
      <c r="O46" s="24"/>
      <c r="P46" s="49" t="e">
        <f t="shared" si="17"/>
        <v>#REF!</v>
      </c>
      <c r="Q46" s="50">
        <f t="shared" si="18"/>
        <v>0</v>
      </c>
      <c r="R46" s="50" t="e">
        <f t="shared" si="6"/>
        <v>#REF!</v>
      </c>
      <c r="S46" s="50">
        <f t="shared" si="7"/>
        <v>0</v>
      </c>
      <c r="T46" s="51">
        <f t="shared" si="8"/>
        <v>0</v>
      </c>
      <c r="U46" s="25"/>
      <c r="V46" s="49" t="e">
        <f t="shared" si="19"/>
        <v>#REF!</v>
      </c>
      <c r="W46" s="50">
        <f t="shared" si="20"/>
        <v>0</v>
      </c>
      <c r="X46" s="50" t="e">
        <f t="shared" si="9"/>
        <v>#REF!</v>
      </c>
      <c r="Y46" s="50">
        <f t="shared" si="10"/>
        <v>0</v>
      </c>
      <c r="Z46" s="51">
        <f t="shared" si="11"/>
        <v>0</v>
      </c>
      <c r="AA46" s="25"/>
      <c r="AB46" s="49" t="e">
        <f t="shared" si="21"/>
        <v>#REF!</v>
      </c>
      <c r="AC46" s="50">
        <f t="shared" si="22"/>
        <v>0</v>
      </c>
      <c r="AD46" s="50" t="e">
        <f t="shared" si="12"/>
        <v>#REF!</v>
      </c>
      <c r="AE46" s="50">
        <f t="shared" si="13"/>
        <v>0</v>
      </c>
      <c r="AF46" s="51">
        <f t="shared" si="14"/>
        <v>0</v>
      </c>
    </row>
    <row r="47" spans="10:32" ht="15.75" customHeight="1">
      <c r="J47" s="49" t="e">
        <f t="shared" si="15"/>
        <v>#REF!</v>
      </c>
      <c r="K47" s="50">
        <f t="shared" si="16"/>
        <v>0</v>
      </c>
      <c r="L47" s="50" t="e">
        <f t="shared" si="3"/>
        <v>#REF!</v>
      </c>
      <c r="M47" s="50">
        <f t="shared" si="4"/>
        <v>0</v>
      </c>
      <c r="N47" s="51">
        <f t="shared" si="5"/>
        <v>0</v>
      </c>
      <c r="O47" s="24"/>
      <c r="P47" s="49" t="e">
        <f t="shared" si="17"/>
        <v>#REF!</v>
      </c>
      <c r="Q47" s="50">
        <f t="shared" si="18"/>
        <v>0</v>
      </c>
      <c r="R47" s="50" t="e">
        <f t="shared" si="6"/>
        <v>#REF!</v>
      </c>
      <c r="S47" s="50">
        <f t="shared" si="7"/>
        <v>0</v>
      </c>
      <c r="T47" s="51">
        <f t="shared" si="8"/>
        <v>0</v>
      </c>
      <c r="U47" s="25"/>
      <c r="V47" s="49" t="e">
        <f t="shared" si="19"/>
        <v>#REF!</v>
      </c>
      <c r="W47" s="50">
        <f t="shared" si="20"/>
        <v>0</v>
      </c>
      <c r="X47" s="50" t="e">
        <f t="shared" si="9"/>
        <v>#REF!</v>
      </c>
      <c r="Y47" s="50">
        <f t="shared" si="10"/>
        <v>0</v>
      </c>
      <c r="Z47" s="51">
        <f t="shared" si="11"/>
        <v>0</v>
      </c>
      <c r="AA47" s="25"/>
      <c r="AB47" s="49" t="e">
        <f t="shared" si="21"/>
        <v>#REF!</v>
      </c>
      <c r="AC47" s="50">
        <f t="shared" si="22"/>
        <v>0</v>
      </c>
      <c r="AD47" s="50" t="e">
        <f t="shared" si="12"/>
        <v>#REF!</v>
      </c>
      <c r="AE47" s="50">
        <f t="shared" si="13"/>
        <v>0</v>
      </c>
      <c r="AF47" s="51">
        <f t="shared" si="14"/>
        <v>0</v>
      </c>
    </row>
    <row r="48" spans="10:32" ht="15.75" customHeight="1">
      <c r="J48" s="49" t="e">
        <f t="shared" si="15"/>
        <v>#REF!</v>
      </c>
      <c r="K48" s="50">
        <f t="shared" si="16"/>
        <v>0</v>
      </c>
      <c r="L48" s="50" t="e">
        <f t="shared" si="3"/>
        <v>#REF!</v>
      </c>
      <c r="M48" s="50">
        <f t="shared" si="4"/>
        <v>0</v>
      </c>
      <c r="N48" s="51">
        <f t="shared" si="5"/>
        <v>0</v>
      </c>
      <c r="O48" s="24"/>
      <c r="P48" s="49" t="e">
        <f t="shared" si="17"/>
        <v>#REF!</v>
      </c>
      <c r="Q48" s="50">
        <f t="shared" si="18"/>
        <v>0</v>
      </c>
      <c r="R48" s="50" t="e">
        <f t="shared" si="6"/>
        <v>#REF!</v>
      </c>
      <c r="S48" s="50">
        <f t="shared" si="7"/>
        <v>0</v>
      </c>
      <c r="T48" s="51">
        <f t="shared" si="8"/>
        <v>0</v>
      </c>
      <c r="U48" s="25"/>
      <c r="V48" s="49" t="e">
        <f t="shared" si="19"/>
        <v>#REF!</v>
      </c>
      <c r="W48" s="50">
        <f t="shared" si="20"/>
        <v>0</v>
      </c>
      <c r="X48" s="50" t="e">
        <f t="shared" si="9"/>
        <v>#REF!</v>
      </c>
      <c r="Y48" s="50">
        <f t="shared" si="10"/>
        <v>0</v>
      </c>
      <c r="Z48" s="51">
        <f t="shared" si="11"/>
        <v>0</v>
      </c>
      <c r="AA48" s="25"/>
      <c r="AB48" s="49" t="e">
        <f t="shared" si="21"/>
        <v>#REF!</v>
      </c>
      <c r="AC48" s="50">
        <f t="shared" si="22"/>
        <v>0</v>
      </c>
      <c r="AD48" s="50" t="e">
        <f t="shared" si="12"/>
        <v>#REF!</v>
      </c>
      <c r="AE48" s="50">
        <f t="shared" si="13"/>
        <v>0</v>
      </c>
      <c r="AF48" s="51">
        <f t="shared" si="14"/>
        <v>0</v>
      </c>
    </row>
    <row r="49" spans="10:32" ht="15.75" customHeight="1">
      <c r="J49" s="49" t="e">
        <f t="shared" si="15"/>
        <v>#REF!</v>
      </c>
      <c r="K49" s="50">
        <f t="shared" si="16"/>
        <v>0</v>
      </c>
      <c r="L49" s="50" t="e">
        <f t="shared" si="3"/>
        <v>#REF!</v>
      </c>
      <c r="M49" s="50">
        <f t="shared" si="4"/>
        <v>0</v>
      </c>
      <c r="N49" s="51">
        <f t="shared" si="5"/>
        <v>0</v>
      </c>
      <c r="O49" s="24"/>
      <c r="P49" s="49" t="e">
        <f t="shared" si="17"/>
        <v>#REF!</v>
      </c>
      <c r="Q49" s="50">
        <f t="shared" si="18"/>
        <v>0</v>
      </c>
      <c r="R49" s="50" t="e">
        <f t="shared" si="6"/>
        <v>#REF!</v>
      </c>
      <c r="S49" s="50">
        <f t="shared" si="7"/>
        <v>0</v>
      </c>
      <c r="T49" s="51">
        <f t="shared" si="8"/>
        <v>0</v>
      </c>
      <c r="U49" s="25"/>
      <c r="V49" s="49" t="e">
        <f t="shared" si="19"/>
        <v>#REF!</v>
      </c>
      <c r="W49" s="50">
        <f t="shared" si="20"/>
        <v>0</v>
      </c>
      <c r="X49" s="50" t="e">
        <f t="shared" si="9"/>
        <v>#REF!</v>
      </c>
      <c r="Y49" s="50">
        <f t="shared" si="10"/>
        <v>0</v>
      </c>
      <c r="Z49" s="51">
        <f t="shared" si="11"/>
        <v>0</v>
      </c>
      <c r="AA49" s="25"/>
      <c r="AB49" s="49" t="e">
        <f t="shared" si="21"/>
        <v>#REF!</v>
      </c>
      <c r="AC49" s="50">
        <f t="shared" si="22"/>
        <v>0</v>
      </c>
      <c r="AD49" s="50" t="e">
        <f t="shared" si="12"/>
        <v>#REF!</v>
      </c>
      <c r="AE49" s="50">
        <f t="shared" si="13"/>
        <v>0</v>
      </c>
      <c r="AF49" s="51">
        <f t="shared" si="14"/>
        <v>0</v>
      </c>
    </row>
    <row r="50" spans="10:32" ht="15.75" customHeight="1">
      <c r="J50" s="49" t="e">
        <f t="shared" si="15"/>
        <v>#REF!</v>
      </c>
      <c r="K50" s="50">
        <f t="shared" si="16"/>
        <v>0</v>
      </c>
      <c r="L50" s="50" t="e">
        <f t="shared" si="3"/>
        <v>#REF!</v>
      </c>
      <c r="M50" s="50">
        <f t="shared" si="4"/>
        <v>0</v>
      </c>
      <c r="N50" s="51">
        <f t="shared" si="5"/>
        <v>0</v>
      </c>
      <c r="O50" s="24"/>
      <c r="P50" s="49" t="e">
        <f t="shared" si="17"/>
        <v>#REF!</v>
      </c>
      <c r="Q50" s="50">
        <f t="shared" si="18"/>
        <v>0</v>
      </c>
      <c r="R50" s="50" t="e">
        <f t="shared" si="6"/>
        <v>#REF!</v>
      </c>
      <c r="S50" s="50">
        <f t="shared" si="7"/>
        <v>0</v>
      </c>
      <c r="T50" s="51">
        <f t="shared" si="8"/>
        <v>0</v>
      </c>
      <c r="U50" s="25"/>
      <c r="V50" s="49" t="e">
        <f t="shared" si="19"/>
        <v>#REF!</v>
      </c>
      <c r="W50" s="50">
        <f t="shared" si="20"/>
        <v>0</v>
      </c>
      <c r="X50" s="50" t="e">
        <f t="shared" si="9"/>
        <v>#REF!</v>
      </c>
      <c r="Y50" s="50">
        <f t="shared" si="10"/>
        <v>0</v>
      </c>
      <c r="Z50" s="51">
        <f t="shared" si="11"/>
        <v>0</v>
      </c>
      <c r="AA50" s="25"/>
      <c r="AB50" s="49" t="e">
        <f t="shared" si="21"/>
        <v>#REF!</v>
      </c>
      <c r="AC50" s="50">
        <f t="shared" si="22"/>
        <v>0</v>
      </c>
      <c r="AD50" s="50" t="e">
        <f t="shared" si="12"/>
        <v>#REF!</v>
      </c>
      <c r="AE50" s="50">
        <f t="shared" si="13"/>
        <v>0</v>
      </c>
      <c r="AF50" s="51">
        <f t="shared" si="14"/>
        <v>0</v>
      </c>
    </row>
    <row r="51" spans="10:32" ht="15.75" customHeight="1">
      <c r="J51" s="49" t="e">
        <f t="shared" si="15"/>
        <v>#REF!</v>
      </c>
      <c r="K51" s="50">
        <f t="shared" si="16"/>
        <v>0</v>
      </c>
      <c r="L51" s="50" t="e">
        <f t="shared" si="3"/>
        <v>#REF!</v>
      </c>
      <c r="M51" s="50">
        <f t="shared" si="4"/>
        <v>0</v>
      </c>
      <c r="N51" s="51">
        <f t="shared" si="5"/>
        <v>0</v>
      </c>
      <c r="O51" s="24"/>
      <c r="P51" s="49" t="e">
        <f t="shared" si="17"/>
        <v>#REF!</v>
      </c>
      <c r="Q51" s="50">
        <f t="shared" si="18"/>
        <v>0</v>
      </c>
      <c r="R51" s="50" t="e">
        <f t="shared" si="6"/>
        <v>#REF!</v>
      </c>
      <c r="S51" s="50">
        <f t="shared" si="7"/>
        <v>0</v>
      </c>
      <c r="T51" s="51">
        <f t="shared" si="8"/>
        <v>0</v>
      </c>
      <c r="U51" s="25"/>
      <c r="V51" s="49" t="e">
        <f t="shared" si="19"/>
        <v>#REF!</v>
      </c>
      <c r="W51" s="50">
        <f t="shared" si="20"/>
        <v>0</v>
      </c>
      <c r="X51" s="50" t="e">
        <f t="shared" si="9"/>
        <v>#REF!</v>
      </c>
      <c r="Y51" s="50">
        <f t="shared" si="10"/>
        <v>0</v>
      </c>
      <c r="Z51" s="51">
        <f t="shared" si="11"/>
        <v>0</v>
      </c>
      <c r="AA51" s="25"/>
      <c r="AB51" s="49" t="e">
        <f t="shared" si="21"/>
        <v>#REF!</v>
      </c>
      <c r="AC51" s="50">
        <f t="shared" si="22"/>
        <v>0</v>
      </c>
      <c r="AD51" s="50" t="e">
        <f t="shared" si="12"/>
        <v>#REF!</v>
      </c>
      <c r="AE51" s="50">
        <f t="shared" si="13"/>
        <v>0</v>
      </c>
      <c r="AF51" s="51">
        <f t="shared" si="14"/>
        <v>0</v>
      </c>
    </row>
    <row r="52" spans="10:32" ht="15.75" customHeight="1">
      <c r="J52" s="49" t="e">
        <f t="shared" si="15"/>
        <v>#REF!</v>
      </c>
      <c r="K52" s="50">
        <f t="shared" si="16"/>
        <v>0</v>
      </c>
      <c r="L52" s="50" t="e">
        <f t="shared" si="3"/>
        <v>#REF!</v>
      </c>
      <c r="M52" s="50">
        <f t="shared" si="4"/>
        <v>0</v>
      </c>
      <c r="N52" s="51">
        <f t="shared" si="5"/>
        <v>0</v>
      </c>
      <c r="O52" s="24"/>
      <c r="P52" s="49" t="e">
        <f t="shared" si="17"/>
        <v>#REF!</v>
      </c>
      <c r="Q52" s="50">
        <f t="shared" si="18"/>
        <v>0</v>
      </c>
      <c r="R52" s="50" t="e">
        <f t="shared" si="6"/>
        <v>#REF!</v>
      </c>
      <c r="S52" s="50">
        <f t="shared" si="7"/>
        <v>0</v>
      </c>
      <c r="T52" s="51">
        <f t="shared" si="8"/>
        <v>0</v>
      </c>
      <c r="U52" s="25"/>
      <c r="V52" s="49" t="e">
        <f t="shared" si="19"/>
        <v>#REF!</v>
      </c>
      <c r="W52" s="50">
        <f t="shared" si="20"/>
        <v>0</v>
      </c>
      <c r="X52" s="50" t="e">
        <f t="shared" si="9"/>
        <v>#REF!</v>
      </c>
      <c r="Y52" s="50">
        <f t="shared" si="10"/>
        <v>0</v>
      </c>
      <c r="Z52" s="51">
        <f t="shared" si="11"/>
        <v>0</v>
      </c>
      <c r="AA52" s="25"/>
      <c r="AB52" s="49" t="e">
        <f t="shared" si="21"/>
        <v>#REF!</v>
      </c>
      <c r="AC52" s="50">
        <f t="shared" si="22"/>
        <v>0</v>
      </c>
      <c r="AD52" s="50" t="e">
        <f t="shared" si="12"/>
        <v>#REF!</v>
      </c>
      <c r="AE52" s="50">
        <f t="shared" si="13"/>
        <v>0</v>
      </c>
      <c r="AF52" s="51">
        <f t="shared" si="14"/>
        <v>0</v>
      </c>
    </row>
    <row r="53" spans="10:32" ht="15.75" customHeight="1">
      <c r="J53" s="49" t="e">
        <f t="shared" si="15"/>
        <v>#REF!</v>
      </c>
      <c r="K53" s="50">
        <f t="shared" si="16"/>
        <v>0</v>
      </c>
      <c r="L53" s="50" t="e">
        <f t="shared" si="3"/>
        <v>#REF!</v>
      </c>
      <c r="M53" s="50">
        <f t="shared" si="4"/>
        <v>0</v>
      </c>
      <c r="N53" s="51">
        <f t="shared" si="5"/>
        <v>0</v>
      </c>
      <c r="O53" s="24"/>
      <c r="P53" s="49" t="e">
        <f t="shared" si="17"/>
        <v>#REF!</v>
      </c>
      <c r="Q53" s="50">
        <f t="shared" si="18"/>
        <v>0</v>
      </c>
      <c r="R53" s="50" t="e">
        <f t="shared" si="6"/>
        <v>#REF!</v>
      </c>
      <c r="S53" s="50">
        <f t="shared" si="7"/>
        <v>0</v>
      </c>
      <c r="T53" s="51">
        <f t="shared" si="8"/>
        <v>0</v>
      </c>
      <c r="U53" s="25"/>
      <c r="V53" s="49" t="e">
        <f t="shared" si="19"/>
        <v>#REF!</v>
      </c>
      <c r="W53" s="50">
        <f t="shared" si="20"/>
        <v>0</v>
      </c>
      <c r="X53" s="50" t="e">
        <f t="shared" si="9"/>
        <v>#REF!</v>
      </c>
      <c r="Y53" s="50">
        <f t="shared" si="10"/>
        <v>0</v>
      </c>
      <c r="Z53" s="51">
        <f t="shared" si="11"/>
        <v>0</v>
      </c>
      <c r="AA53" s="25"/>
      <c r="AB53" s="49" t="e">
        <f t="shared" si="21"/>
        <v>#REF!</v>
      </c>
      <c r="AC53" s="50">
        <f t="shared" si="22"/>
        <v>0</v>
      </c>
      <c r="AD53" s="50" t="e">
        <f t="shared" si="12"/>
        <v>#REF!</v>
      </c>
      <c r="AE53" s="50">
        <f t="shared" si="13"/>
        <v>0</v>
      </c>
      <c r="AF53" s="51">
        <f t="shared" si="14"/>
        <v>0</v>
      </c>
    </row>
    <row r="54" spans="10:32" ht="15.75" customHeight="1">
      <c r="J54" s="49" t="e">
        <f t="shared" si="15"/>
        <v>#REF!</v>
      </c>
      <c r="K54" s="50">
        <f t="shared" si="16"/>
        <v>0</v>
      </c>
      <c r="L54" s="50" t="e">
        <f t="shared" si="3"/>
        <v>#REF!</v>
      </c>
      <c r="M54" s="50">
        <f t="shared" si="4"/>
        <v>0</v>
      </c>
      <c r="N54" s="51">
        <f t="shared" si="5"/>
        <v>0</v>
      </c>
      <c r="O54" s="24"/>
      <c r="P54" s="49" t="e">
        <f t="shared" si="17"/>
        <v>#REF!</v>
      </c>
      <c r="Q54" s="50">
        <f t="shared" si="18"/>
        <v>0</v>
      </c>
      <c r="R54" s="50" t="e">
        <f t="shared" si="6"/>
        <v>#REF!</v>
      </c>
      <c r="S54" s="50">
        <f t="shared" si="7"/>
        <v>0</v>
      </c>
      <c r="T54" s="51">
        <f t="shared" si="8"/>
        <v>0</v>
      </c>
      <c r="U54" s="25"/>
      <c r="V54" s="49" t="e">
        <f t="shared" si="19"/>
        <v>#REF!</v>
      </c>
      <c r="W54" s="50">
        <f t="shared" si="20"/>
        <v>0</v>
      </c>
      <c r="X54" s="50" t="e">
        <f t="shared" si="9"/>
        <v>#REF!</v>
      </c>
      <c r="Y54" s="50">
        <f t="shared" si="10"/>
        <v>0</v>
      </c>
      <c r="Z54" s="51">
        <f t="shared" si="11"/>
        <v>0</v>
      </c>
      <c r="AA54" s="25"/>
      <c r="AB54" s="49" t="e">
        <f t="shared" si="21"/>
        <v>#REF!</v>
      </c>
      <c r="AC54" s="50">
        <f t="shared" si="22"/>
        <v>0</v>
      </c>
      <c r="AD54" s="50" t="e">
        <f t="shared" si="12"/>
        <v>#REF!</v>
      </c>
      <c r="AE54" s="50">
        <f t="shared" si="13"/>
        <v>0</v>
      </c>
      <c r="AF54" s="51">
        <f t="shared" si="14"/>
        <v>0</v>
      </c>
    </row>
    <row r="55" spans="10:32" ht="15.75" customHeight="1">
      <c r="J55" s="49" t="e">
        <f t="shared" si="15"/>
        <v>#REF!</v>
      </c>
      <c r="K55" s="50">
        <f t="shared" si="16"/>
        <v>0</v>
      </c>
      <c r="L55" s="50" t="e">
        <f t="shared" si="3"/>
        <v>#REF!</v>
      </c>
      <c r="M55" s="50">
        <f t="shared" si="4"/>
        <v>0</v>
      </c>
      <c r="N55" s="51">
        <f t="shared" si="5"/>
        <v>0</v>
      </c>
      <c r="O55" s="24"/>
      <c r="P55" s="49" t="e">
        <f t="shared" si="17"/>
        <v>#REF!</v>
      </c>
      <c r="Q55" s="50">
        <f t="shared" si="18"/>
        <v>0</v>
      </c>
      <c r="R55" s="50" t="e">
        <f t="shared" si="6"/>
        <v>#REF!</v>
      </c>
      <c r="S55" s="50">
        <f t="shared" si="7"/>
        <v>0</v>
      </c>
      <c r="T55" s="51">
        <f t="shared" si="8"/>
        <v>0</v>
      </c>
      <c r="U55" s="25"/>
      <c r="V55" s="49" t="e">
        <f t="shared" si="19"/>
        <v>#REF!</v>
      </c>
      <c r="W55" s="50">
        <f t="shared" si="20"/>
        <v>0</v>
      </c>
      <c r="X55" s="50" t="e">
        <f t="shared" si="9"/>
        <v>#REF!</v>
      </c>
      <c r="Y55" s="50">
        <f t="shared" si="10"/>
        <v>0</v>
      </c>
      <c r="Z55" s="51">
        <f t="shared" si="11"/>
        <v>0</v>
      </c>
      <c r="AA55" s="25"/>
      <c r="AB55" s="49" t="e">
        <f t="shared" si="21"/>
        <v>#REF!</v>
      </c>
      <c r="AC55" s="50">
        <f t="shared" si="22"/>
        <v>0</v>
      </c>
      <c r="AD55" s="50" t="e">
        <f t="shared" si="12"/>
        <v>#REF!</v>
      </c>
      <c r="AE55" s="50">
        <f t="shared" si="13"/>
        <v>0</v>
      </c>
      <c r="AF55" s="51">
        <f t="shared" si="14"/>
        <v>0</v>
      </c>
    </row>
    <row r="56" spans="10:32" ht="15.75" customHeight="1">
      <c r="J56" s="49" t="e">
        <f t="shared" si="15"/>
        <v>#REF!</v>
      </c>
      <c r="K56" s="50">
        <f t="shared" si="16"/>
        <v>0</v>
      </c>
      <c r="L56" s="50" t="e">
        <f t="shared" si="3"/>
        <v>#REF!</v>
      </c>
      <c r="M56" s="50">
        <f t="shared" si="4"/>
        <v>0</v>
      </c>
      <c r="N56" s="51">
        <f t="shared" si="5"/>
        <v>0</v>
      </c>
      <c r="O56" s="24"/>
      <c r="P56" s="49" t="e">
        <f t="shared" si="17"/>
        <v>#REF!</v>
      </c>
      <c r="Q56" s="50">
        <f t="shared" si="18"/>
        <v>0</v>
      </c>
      <c r="R56" s="50" t="e">
        <f t="shared" si="6"/>
        <v>#REF!</v>
      </c>
      <c r="S56" s="50">
        <f t="shared" si="7"/>
        <v>0</v>
      </c>
      <c r="T56" s="51">
        <f t="shared" si="8"/>
        <v>0</v>
      </c>
      <c r="U56" s="25"/>
      <c r="V56" s="49" t="e">
        <f t="shared" si="19"/>
        <v>#REF!</v>
      </c>
      <c r="W56" s="50">
        <f t="shared" si="20"/>
        <v>0</v>
      </c>
      <c r="X56" s="50" t="e">
        <f t="shared" si="9"/>
        <v>#REF!</v>
      </c>
      <c r="Y56" s="50">
        <f t="shared" si="10"/>
        <v>0</v>
      </c>
      <c r="Z56" s="51">
        <f t="shared" si="11"/>
        <v>0</v>
      </c>
      <c r="AA56" s="25"/>
      <c r="AB56" s="49" t="e">
        <f t="shared" si="21"/>
        <v>#REF!</v>
      </c>
      <c r="AC56" s="50">
        <f t="shared" si="22"/>
        <v>0</v>
      </c>
      <c r="AD56" s="50" t="e">
        <f t="shared" si="12"/>
        <v>#REF!</v>
      </c>
      <c r="AE56" s="50">
        <f t="shared" si="13"/>
        <v>0</v>
      </c>
      <c r="AF56" s="51">
        <f t="shared" si="14"/>
        <v>0</v>
      </c>
    </row>
    <row r="57" spans="10:32" ht="15.75" customHeight="1">
      <c r="J57" s="49" t="e">
        <f t="shared" si="15"/>
        <v>#REF!</v>
      </c>
      <c r="K57" s="50">
        <f t="shared" si="16"/>
        <v>0</v>
      </c>
      <c r="L57" s="50" t="e">
        <f t="shared" si="3"/>
        <v>#REF!</v>
      </c>
      <c r="M57" s="50">
        <f t="shared" si="4"/>
        <v>0</v>
      </c>
      <c r="N57" s="51">
        <f t="shared" si="5"/>
        <v>0</v>
      </c>
      <c r="O57" s="24"/>
      <c r="P57" s="49" t="e">
        <f t="shared" si="17"/>
        <v>#REF!</v>
      </c>
      <c r="Q57" s="50">
        <f t="shared" si="18"/>
        <v>0</v>
      </c>
      <c r="R57" s="50" t="e">
        <f t="shared" si="6"/>
        <v>#REF!</v>
      </c>
      <c r="S57" s="50">
        <f t="shared" si="7"/>
        <v>0</v>
      </c>
      <c r="T57" s="51">
        <f t="shared" si="8"/>
        <v>0</v>
      </c>
      <c r="U57" s="25"/>
      <c r="V57" s="49" t="e">
        <f t="shared" si="19"/>
        <v>#REF!</v>
      </c>
      <c r="W57" s="50">
        <f t="shared" si="20"/>
        <v>0</v>
      </c>
      <c r="X57" s="50" t="e">
        <f t="shared" si="9"/>
        <v>#REF!</v>
      </c>
      <c r="Y57" s="50">
        <f t="shared" si="10"/>
        <v>0</v>
      </c>
      <c r="Z57" s="51">
        <f t="shared" si="11"/>
        <v>0</v>
      </c>
      <c r="AA57" s="25"/>
      <c r="AB57" s="49" t="e">
        <f t="shared" si="21"/>
        <v>#REF!</v>
      </c>
      <c r="AC57" s="50">
        <f t="shared" si="22"/>
        <v>0</v>
      </c>
      <c r="AD57" s="50" t="e">
        <f t="shared" si="12"/>
        <v>#REF!</v>
      </c>
      <c r="AE57" s="50">
        <f t="shared" si="13"/>
        <v>0</v>
      </c>
      <c r="AF57" s="51">
        <f t="shared" si="14"/>
        <v>0</v>
      </c>
    </row>
    <row r="58" spans="10:32" ht="15.75" customHeight="1">
      <c r="J58" s="49" t="e">
        <f t="shared" si="15"/>
        <v>#REF!</v>
      </c>
      <c r="K58" s="50">
        <f t="shared" si="16"/>
        <v>0</v>
      </c>
      <c r="L58" s="50" t="e">
        <f t="shared" si="3"/>
        <v>#REF!</v>
      </c>
      <c r="M58" s="50">
        <f t="shared" si="4"/>
        <v>0</v>
      </c>
      <c r="N58" s="51">
        <f t="shared" si="5"/>
        <v>0</v>
      </c>
      <c r="O58" s="24"/>
      <c r="P58" s="49" t="e">
        <f t="shared" si="17"/>
        <v>#REF!</v>
      </c>
      <c r="Q58" s="50">
        <f t="shared" si="18"/>
        <v>0</v>
      </c>
      <c r="R58" s="50" t="e">
        <f t="shared" si="6"/>
        <v>#REF!</v>
      </c>
      <c r="S58" s="50">
        <f t="shared" si="7"/>
        <v>0</v>
      </c>
      <c r="T58" s="51">
        <f t="shared" si="8"/>
        <v>0</v>
      </c>
      <c r="U58" s="25"/>
      <c r="V58" s="49" t="e">
        <f t="shared" si="19"/>
        <v>#REF!</v>
      </c>
      <c r="W58" s="50">
        <f t="shared" si="20"/>
        <v>0</v>
      </c>
      <c r="X58" s="50" t="e">
        <f t="shared" si="9"/>
        <v>#REF!</v>
      </c>
      <c r="Y58" s="50">
        <f t="shared" si="10"/>
        <v>0</v>
      </c>
      <c r="Z58" s="51">
        <f t="shared" si="11"/>
        <v>0</v>
      </c>
      <c r="AA58" s="25"/>
      <c r="AB58" s="49" t="e">
        <f t="shared" si="21"/>
        <v>#REF!</v>
      </c>
      <c r="AC58" s="50">
        <f t="shared" si="22"/>
        <v>0</v>
      </c>
      <c r="AD58" s="50" t="e">
        <f t="shared" si="12"/>
        <v>#REF!</v>
      </c>
      <c r="AE58" s="50">
        <f t="shared" si="13"/>
        <v>0</v>
      </c>
      <c r="AF58" s="51">
        <f t="shared" si="14"/>
        <v>0</v>
      </c>
    </row>
    <row r="59" spans="10:32" ht="15.75" customHeight="1">
      <c r="J59" s="49" t="e">
        <f t="shared" si="15"/>
        <v>#REF!</v>
      </c>
      <c r="K59" s="50">
        <f t="shared" si="16"/>
        <v>0</v>
      </c>
      <c r="L59" s="50" t="e">
        <f t="shared" si="3"/>
        <v>#REF!</v>
      </c>
      <c r="M59" s="50">
        <f t="shared" si="4"/>
        <v>0</v>
      </c>
      <c r="N59" s="51">
        <f t="shared" si="5"/>
        <v>0</v>
      </c>
      <c r="O59" s="24"/>
      <c r="P59" s="49" t="e">
        <f t="shared" si="17"/>
        <v>#REF!</v>
      </c>
      <c r="Q59" s="50">
        <f t="shared" si="18"/>
        <v>0</v>
      </c>
      <c r="R59" s="50" t="e">
        <f t="shared" si="6"/>
        <v>#REF!</v>
      </c>
      <c r="S59" s="50">
        <f t="shared" si="7"/>
        <v>0</v>
      </c>
      <c r="T59" s="51">
        <f t="shared" si="8"/>
        <v>0</v>
      </c>
      <c r="U59" s="25"/>
      <c r="V59" s="49" t="e">
        <f t="shared" si="19"/>
        <v>#REF!</v>
      </c>
      <c r="W59" s="50">
        <f t="shared" si="20"/>
        <v>0</v>
      </c>
      <c r="X59" s="50" t="e">
        <f t="shared" si="9"/>
        <v>#REF!</v>
      </c>
      <c r="Y59" s="50">
        <f t="shared" si="10"/>
        <v>0</v>
      </c>
      <c r="Z59" s="51">
        <f t="shared" si="11"/>
        <v>0</v>
      </c>
      <c r="AA59" s="25"/>
      <c r="AB59" s="49" t="e">
        <f t="shared" si="21"/>
        <v>#REF!</v>
      </c>
      <c r="AC59" s="50">
        <f t="shared" si="22"/>
        <v>0</v>
      </c>
      <c r="AD59" s="50" t="e">
        <f t="shared" si="12"/>
        <v>#REF!</v>
      </c>
      <c r="AE59" s="50">
        <f t="shared" si="13"/>
        <v>0</v>
      </c>
      <c r="AF59" s="51">
        <f t="shared" si="14"/>
        <v>0</v>
      </c>
    </row>
    <row r="60" spans="10:32" ht="15.75" customHeight="1">
      <c r="J60" s="49" t="e">
        <f t="shared" si="15"/>
        <v>#REF!</v>
      </c>
      <c r="K60" s="50">
        <f t="shared" si="16"/>
        <v>0</v>
      </c>
      <c r="L60" s="50" t="e">
        <f t="shared" si="3"/>
        <v>#REF!</v>
      </c>
      <c r="M60" s="50">
        <f t="shared" si="4"/>
        <v>0</v>
      </c>
      <c r="N60" s="51">
        <f t="shared" si="5"/>
        <v>0</v>
      </c>
      <c r="O60" s="24"/>
      <c r="P60" s="49" t="e">
        <f t="shared" si="17"/>
        <v>#REF!</v>
      </c>
      <c r="Q60" s="50">
        <f t="shared" si="18"/>
        <v>0</v>
      </c>
      <c r="R60" s="50" t="e">
        <f t="shared" si="6"/>
        <v>#REF!</v>
      </c>
      <c r="S60" s="50">
        <f t="shared" si="7"/>
        <v>0</v>
      </c>
      <c r="T60" s="51">
        <f t="shared" si="8"/>
        <v>0</v>
      </c>
      <c r="U60" s="25"/>
      <c r="V60" s="49" t="e">
        <f t="shared" si="19"/>
        <v>#REF!</v>
      </c>
      <c r="W60" s="50">
        <f t="shared" si="20"/>
        <v>0</v>
      </c>
      <c r="X60" s="50" t="e">
        <f t="shared" si="9"/>
        <v>#REF!</v>
      </c>
      <c r="Y60" s="50">
        <f t="shared" si="10"/>
        <v>0</v>
      </c>
      <c r="Z60" s="51">
        <f t="shared" si="11"/>
        <v>0</v>
      </c>
      <c r="AA60" s="25"/>
      <c r="AB60" s="49" t="e">
        <f t="shared" si="21"/>
        <v>#REF!</v>
      </c>
      <c r="AC60" s="50">
        <f t="shared" si="22"/>
        <v>0</v>
      </c>
      <c r="AD60" s="50" t="e">
        <f t="shared" si="12"/>
        <v>#REF!</v>
      </c>
      <c r="AE60" s="50">
        <f t="shared" si="13"/>
        <v>0</v>
      </c>
      <c r="AF60" s="51">
        <f t="shared" si="14"/>
        <v>0</v>
      </c>
    </row>
    <row r="61" spans="10:32" ht="15.75" customHeight="1">
      <c r="J61" s="49" t="e">
        <f t="shared" si="15"/>
        <v>#REF!</v>
      </c>
      <c r="K61" s="50">
        <f t="shared" si="16"/>
        <v>0</v>
      </c>
      <c r="L61" s="50" t="e">
        <f t="shared" si="3"/>
        <v>#REF!</v>
      </c>
      <c r="M61" s="50">
        <f t="shared" si="4"/>
        <v>0</v>
      </c>
      <c r="N61" s="51">
        <f t="shared" si="5"/>
        <v>0</v>
      </c>
      <c r="O61" s="24"/>
      <c r="P61" s="49" t="e">
        <f t="shared" si="17"/>
        <v>#REF!</v>
      </c>
      <c r="Q61" s="50">
        <f t="shared" si="18"/>
        <v>0</v>
      </c>
      <c r="R61" s="50" t="e">
        <f t="shared" si="6"/>
        <v>#REF!</v>
      </c>
      <c r="S61" s="50">
        <f t="shared" si="7"/>
        <v>0</v>
      </c>
      <c r="T61" s="51">
        <f t="shared" si="8"/>
        <v>0</v>
      </c>
      <c r="U61" s="25"/>
      <c r="V61" s="49" t="e">
        <f t="shared" si="19"/>
        <v>#REF!</v>
      </c>
      <c r="W61" s="50">
        <f t="shared" si="20"/>
        <v>0</v>
      </c>
      <c r="X61" s="50" t="e">
        <f t="shared" si="9"/>
        <v>#REF!</v>
      </c>
      <c r="Y61" s="50">
        <f t="shared" si="10"/>
        <v>0</v>
      </c>
      <c r="Z61" s="51">
        <f t="shared" si="11"/>
        <v>0</v>
      </c>
      <c r="AA61" s="25"/>
      <c r="AB61" s="49" t="e">
        <f t="shared" si="21"/>
        <v>#REF!</v>
      </c>
      <c r="AC61" s="50">
        <f t="shared" si="22"/>
        <v>0</v>
      </c>
      <c r="AD61" s="50" t="e">
        <f t="shared" si="12"/>
        <v>#REF!</v>
      </c>
      <c r="AE61" s="50">
        <f t="shared" si="13"/>
        <v>0</v>
      </c>
      <c r="AF61" s="51">
        <f t="shared" si="14"/>
        <v>0</v>
      </c>
    </row>
    <row r="62" spans="10:32" ht="15.75" customHeight="1">
      <c r="J62" s="49" t="e">
        <f t="shared" si="15"/>
        <v>#REF!</v>
      </c>
      <c r="K62" s="50">
        <f t="shared" si="16"/>
        <v>0</v>
      </c>
      <c r="L62" s="50" t="e">
        <f t="shared" si="3"/>
        <v>#REF!</v>
      </c>
      <c r="M62" s="50">
        <f t="shared" si="4"/>
        <v>0</v>
      </c>
      <c r="N62" s="51">
        <f t="shared" si="5"/>
        <v>0</v>
      </c>
      <c r="O62" s="24"/>
      <c r="P62" s="49" t="e">
        <f t="shared" si="17"/>
        <v>#REF!</v>
      </c>
      <c r="Q62" s="50">
        <f t="shared" si="18"/>
        <v>0</v>
      </c>
      <c r="R62" s="50" t="e">
        <f t="shared" si="6"/>
        <v>#REF!</v>
      </c>
      <c r="S62" s="50">
        <f t="shared" si="7"/>
        <v>0</v>
      </c>
      <c r="T62" s="51">
        <f t="shared" si="8"/>
        <v>0</v>
      </c>
      <c r="U62" s="25"/>
      <c r="V62" s="49" t="e">
        <f t="shared" si="19"/>
        <v>#REF!</v>
      </c>
      <c r="W62" s="50">
        <f t="shared" si="20"/>
        <v>0</v>
      </c>
      <c r="X62" s="50" t="e">
        <f t="shared" si="9"/>
        <v>#REF!</v>
      </c>
      <c r="Y62" s="50">
        <f t="shared" si="10"/>
        <v>0</v>
      </c>
      <c r="Z62" s="51">
        <f t="shared" si="11"/>
        <v>0</v>
      </c>
      <c r="AA62" s="25"/>
      <c r="AB62" s="49" t="e">
        <f t="shared" si="21"/>
        <v>#REF!</v>
      </c>
      <c r="AC62" s="50">
        <f t="shared" si="22"/>
        <v>0</v>
      </c>
      <c r="AD62" s="50" t="e">
        <f t="shared" si="12"/>
        <v>#REF!</v>
      </c>
      <c r="AE62" s="50">
        <f t="shared" si="13"/>
        <v>0</v>
      </c>
      <c r="AF62" s="51">
        <f t="shared" si="14"/>
        <v>0</v>
      </c>
    </row>
    <row r="63" spans="10:32" ht="15.75" customHeight="1">
      <c r="J63" s="49" t="e">
        <f t="shared" si="15"/>
        <v>#REF!</v>
      </c>
      <c r="K63" s="50">
        <f t="shared" si="16"/>
        <v>0</v>
      </c>
      <c r="L63" s="50" t="e">
        <f t="shared" si="3"/>
        <v>#REF!</v>
      </c>
      <c r="M63" s="50">
        <f t="shared" si="4"/>
        <v>0</v>
      </c>
      <c r="N63" s="51">
        <f t="shared" si="5"/>
        <v>0</v>
      </c>
      <c r="O63" s="24"/>
      <c r="P63" s="49" t="e">
        <f t="shared" si="17"/>
        <v>#REF!</v>
      </c>
      <c r="Q63" s="50">
        <f t="shared" si="18"/>
        <v>0</v>
      </c>
      <c r="R63" s="50" t="e">
        <f t="shared" si="6"/>
        <v>#REF!</v>
      </c>
      <c r="S63" s="50">
        <f t="shared" si="7"/>
        <v>0</v>
      </c>
      <c r="T63" s="51">
        <f t="shared" si="8"/>
        <v>0</v>
      </c>
      <c r="U63" s="25"/>
      <c r="V63" s="49" t="e">
        <f t="shared" si="19"/>
        <v>#REF!</v>
      </c>
      <c r="W63" s="50">
        <f t="shared" si="20"/>
        <v>0</v>
      </c>
      <c r="X63" s="50" t="e">
        <f t="shared" si="9"/>
        <v>#REF!</v>
      </c>
      <c r="Y63" s="50">
        <f t="shared" si="10"/>
        <v>0</v>
      </c>
      <c r="Z63" s="51">
        <f t="shared" si="11"/>
        <v>0</v>
      </c>
      <c r="AA63" s="25"/>
      <c r="AB63" s="49" t="e">
        <f t="shared" si="21"/>
        <v>#REF!</v>
      </c>
      <c r="AC63" s="50">
        <f t="shared" si="22"/>
        <v>0</v>
      </c>
      <c r="AD63" s="50" t="e">
        <f t="shared" si="12"/>
        <v>#REF!</v>
      </c>
      <c r="AE63" s="50">
        <f t="shared" si="13"/>
        <v>0</v>
      </c>
      <c r="AF63" s="51">
        <f t="shared" si="14"/>
        <v>0</v>
      </c>
    </row>
    <row r="64" spans="10:32" ht="15.75" customHeight="1">
      <c r="J64" s="49" t="e">
        <f t="shared" si="15"/>
        <v>#REF!</v>
      </c>
      <c r="K64" s="50">
        <f t="shared" ref="K64:K85" si="23">IF(ISERROR(K63-M63),0,K63-M63)</f>
        <v>0</v>
      </c>
      <c r="L64" s="50" t="e">
        <f t="shared" ref="L64:L85" si="24">IF(J64&lt;$K$7+1,(PMT($K$6,$K$7,$K$3)*-1)," ")</f>
        <v>#REF!</v>
      </c>
      <c r="M64" s="50">
        <f t="shared" si="4"/>
        <v>0</v>
      </c>
      <c r="N64" s="51">
        <f t="shared" ref="N64:N85" si="25">K64*$K$6</f>
        <v>0</v>
      </c>
      <c r="O64" s="24"/>
      <c r="P64" s="49" t="e">
        <f t="shared" si="17"/>
        <v>#REF!</v>
      </c>
      <c r="Q64" s="50">
        <f t="shared" ref="Q64:Q85" si="26">IF(ISERROR(Q63-S63),0,Q63-S63)</f>
        <v>0</v>
      </c>
      <c r="R64" s="50" t="e">
        <f t="shared" ref="R64:R85" si="27">IF(P64&lt;$Q$7+1,(PMT($Q$6,$Q$7,$Q$3)*-1)," ")</f>
        <v>#REF!</v>
      </c>
      <c r="S64" s="50">
        <f t="shared" si="7"/>
        <v>0</v>
      </c>
      <c r="T64" s="51">
        <f t="shared" ref="T64:T85" si="28">Q64*$Q$6</f>
        <v>0</v>
      </c>
      <c r="U64" s="25"/>
      <c r="V64" s="49" t="e">
        <f t="shared" si="19"/>
        <v>#REF!</v>
      </c>
      <c r="W64" s="50">
        <f t="shared" ref="W64:W85" si="29">IF(ISERROR(W63-Y63),0,W63-Y63)</f>
        <v>0</v>
      </c>
      <c r="X64" s="50" t="e">
        <f t="shared" ref="X64:X85" si="30">IF(V64&lt;$W$7+1,(PMT($W$6,$W$7,$W$3)*-1)," ")</f>
        <v>#REF!</v>
      </c>
      <c r="Y64" s="50">
        <f t="shared" si="10"/>
        <v>0</v>
      </c>
      <c r="Z64" s="51">
        <f t="shared" ref="Z64:Z85" si="31">W64*$W$6</f>
        <v>0</v>
      </c>
      <c r="AA64" s="25"/>
      <c r="AB64" s="49" t="e">
        <f t="shared" si="21"/>
        <v>#REF!</v>
      </c>
      <c r="AC64" s="50">
        <f t="shared" ref="AC64:AC85" si="32">IF(ISERROR(AC63-AE63),0,AC63-AE63)</f>
        <v>0</v>
      </c>
      <c r="AD64" s="50" t="e">
        <f t="shared" ref="AD64:AD85" si="33">IF(AB64&lt;$AC$7+1,(PMT($AC$6,$AC$7,$AC$3)*-1)," ")</f>
        <v>#REF!</v>
      </c>
      <c r="AE64" s="50">
        <f t="shared" si="13"/>
        <v>0</v>
      </c>
      <c r="AF64" s="51">
        <f t="shared" ref="AF64:AF85" si="34">AC64*$AC$6</f>
        <v>0</v>
      </c>
    </row>
    <row r="65" spans="10:32" ht="15.75" customHeight="1">
      <c r="J65" s="49" t="e">
        <f t="shared" ref="J65:J85" si="35">IF(J64&lt;$K$7,J64+1," ")</f>
        <v>#REF!</v>
      </c>
      <c r="K65" s="50">
        <f t="shared" si="23"/>
        <v>0</v>
      </c>
      <c r="L65" s="50" t="e">
        <f t="shared" si="24"/>
        <v>#REF!</v>
      </c>
      <c r="M65" s="50">
        <f t="shared" si="4"/>
        <v>0</v>
      </c>
      <c r="N65" s="51">
        <f t="shared" si="25"/>
        <v>0</v>
      </c>
      <c r="O65" s="24"/>
      <c r="P65" s="49" t="e">
        <f t="shared" ref="P65:P85" si="36">IF(P64&lt;$Q$7,P64+1," ")</f>
        <v>#REF!</v>
      </c>
      <c r="Q65" s="50">
        <f t="shared" si="26"/>
        <v>0</v>
      </c>
      <c r="R65" s="50" t="e">
        <f t="shared" si="27"/>
        <v>#REF!</v>
      </c>
      <c r="S65" s="50">
        <f t="shared" si="7"/>
        <v>0</v>
      </c>
      <c r="T65" s="51">
        <f t="shared" si="28"/>
        <v>0</v>
      </c>
      <c r="U65" s="25"/>
      <c r="V65" s="49" t="e">
        <f t="shared" ref="V65:V85" si="37">IF(V64&lt;$W$7,V64+1," ")</f>
        <v>#REF!</v>
      </c>
      <c r="W65" s="50">
        <f t="shared" si="29"/>
        <v>0</v>
      </c>
      <c r="X65" s="50" t="e">
        <f t="shared" si="30"/>
        <v>#REF!</v>
      </c>
      <c r="Y65" s="50">
        <f t="shared" si="10"/>
        <v>0</v>
      </c>
      <c r="Z65" s="51">
        <f t="shared" si="31"/>
        <v>0</v>
      </c>
      <c r="AA65" s="25"/>
      <c r="AB65" s="49" t="e">
        <f t="shared" ref="AB65:AB85" si="38">IF(AB64&lt;$AC$7,AB64+1," ")</f>
        <v>#REF!</v>
      </c>
      <c r="AC65" s="50">
        <f t="shared" si="32"/>
        <v>0</v>
      </c>
      <c r="AD65" s="50" t="e">
        <f t="shared" si="33"/>
        <v>#REF!</v>
      </c>
      <c r="AE65" s="50">
        <f t="shared" si="13"/>
        <v>0</v>
      </c>
      <c r="AF65" s="51">
        <f t="shared" si="34"/>
        <v>0</v>
      </c>
    </row>
    <row r="66" spans="10:32" ht="15.75" customHeight="1">
      <c r="J66" s="49" t="e">
        <f t="shared" si="35"/>
        <v>#REF!</v>
      </c>
      <c r="K66" s="50">
        <f t="shared" si="23"/>
        <v>0</v>
      </c>
      <c r="L66" s="50" t="e">
        <f t="shared" si="24"/>
        <v>#REF!</v>
      </c>
      <c r="M66" s="50">
        <f t="shared" si="4"/>
        <v>0</v>
      </c>
      <c r="N66" s="51">
        <f t="shared" si="25"/>
        <v>0</v>
      </c>
      <c r="O66" s="24"/>
      <c r="P66" s="49" t="e">
        <f t="shared" si="36"/>
        <v>#REF!</v>
      </c>
      <c r="Q66" s="50">
        <f t="shared" si="26"/>
        <v>0</v>
      </c>
      <c r="R66" s="50" t="e">
        <f t="shared" si="27"/>
        <v>#REF!</v>
      </c>
      <c r="S66" s="50">
        <f t="shared" si="7"/>
        <v>0</v>
      </c>
      <c r="T66" s="51">
        <f t="shared" si="28"/>
        <v>0</v>
      </c>
      <c r="U66" s="25"/>
      <c r="V66" s="49" t="e">
        <f t="shared" si="37"/>
        <v>#REF!</v>
      </c>
      <c r="W66" s="50">
        <f t="shared" si="29"/>
        <v>0</v>
      </c>
      <c r="X66" s="50" t="e">
        <f t="shared" si="30"/>
        <v>#REF!</v>
      </c>
      <c r="Y66" s="50">
        <f t="shared" si="10"/>
        <v>0</v>
      </c>
      <c r="Z66" s="51">
        <f t="shared" si="31"/>
        <v>0</v>
      </c>
      <c r="AA66" s="25"/>
      <c r="AB66" s="49" t="e">
        <f t="shared" si="38"/>
        <v>#REF!</v>
      </c>
      <c r="AC66" s="50">
        <f t="shared" si="32"/>
        <v>0</v>
      </c>
      <c r="AD66" s="50" t="e">
        <f t="shared" si="33"/>
        <v>#REF!</v>
      </c>
      <c r="AE66" s="50">
        <f t="shared" si="13"/>
        <v>0</v>
      </c>
      <c r="AF66" s="51">
        <f t="shared" si="34"/>
        <v>0</v>
      </c>
    </row>
    <row r="67" spans="10:32" ht="15.75" customHeight="1">
      <c r="J67" s="49" t="e">
        <f t="shared" si="35"/>
        <v>#REF!</v>
      </c>
      <c r="K67" s="50">
        <f t="shared" si="23"/>
        <v>0</v>
      </c>
      <c r="L67" s="50" t="e">
        <f t="shared" si="24"/>
        <v>#REF!</v>
      </c>
      <c r="M67" s="50">
        <f t="shared" si="4"/>
        <v>0</v>
      </c>
      <c r="N67" s="51">
        <f t="shared" si="25"/>
        <v>0</v>
      </c>
      <c r="O67" s="24"/>
      <c r="P67" s="49" t="e">
        <f t="shared" si="36"/>
        <v>#REF!</v>
      </c>
      <c r="Q67" s="50">
        <f t="shared" si="26"/>
        <v>0</v>
      </c>
      <c r="R67" s="50" t="e">
        <f t="shared" si="27"/>
        <v>#REF!</v>
      </c>
      <c r="S67" s="50">
        <f t="shared" si="7"/>
        <v>0</v>
      </c>
      <c r="T67" s="51">
        <f t="shared" si="28"/>
        <v>0</v>
      </c>
      <c r="U67" s="25"/>
      <c r="V67" s="49" t="e">
        <f t="shared" si="37"/>
        <v>#REF!</v>
      </c>
      <c r="W67" s="50">
        <f t="shared" si="29"/>
        <v>0</v>
      </c>
      <c r="X67" s="50" t="e">
        <f t="shared" si="30"/>
        <v>#REF!</v>
      </c>
      <c r="Y67" s="50">
        <f t="shared" si="10"/>
        <v>0</v>
      </c>
      <c r="Z67" s="51">
        <f t="shared" si="31"/>
        <v>0</v>
      </c>
      <c r="AA67" s="25"/>
      <c r="AB67" s="49" t="e">
        <f t="shared" si="38"/>
        <v>#REF!</v>
      </c>
      <c r="AC67" s="50">
        <f t="shared" si="32"/>
        <v>0</v>
      </c>
      <c r="AD67" s="50" t="e">
        <f t="shared" si="33"/>
        <v>#REF!</v>
      </c>
      <c r="AE67" s="50">
        <f t="shared" si="13"/>
        <v>0</v>
      </c>
      <c r="AF67" s="51">
        <f t="shared" si="34"/>
        <v>0</v>
      </c>
    </row>
    <row r="68" spans="10:32" ht="15.75" customHeight="1">
      <c r="J68" s="49" t="e">
        <f t="shared" si="35"/>
        <v>#REF!</v>
      </c>
      <c r="K68" s="50">
        <f t="shared" si="23"/>
        <v>0</v>
      </c>
      <c r="L68" s="50" t="e">
        <f t="shared" si="24"/>
        <v>#REF!</v>
      </c>
      <c r="M68" s="50">
        <f t="shared" si="4"/>
        <v>0</v>
      </c>
      <c r="N68" s="51">
        <f t="shared" si="25"/>
        <v>0</v>
      </c>
      <c r="O68" s="24"/>
      <c r="P68" s="49" t="e">
        <f t="shared" si="36"/>
        <v>#REF!</v>
      </c>
      <c r="Q68" s="50">
        <f t="shared" si="26"/>
        <v>0</v>
      </c>
      <c r="R68" s="50" t="e">
        <f t="shared" si="27"/>
        <v>#REF!</v>
      </c>
      <c r="S68" s="50">
        <f t="shared" si="7"/>
        <v>0</v>
      </c>
      <c r="T68" s="51">
        <f t="shared" si="28"/>
        <v>0</v>
      </c>
      <c r="U68" s="25"/>
      <c r="V68" s="49" t="e">
        <f t="shared" si="37"/>
        <v>#REF!</v>
      </c>
      <c r="W68" s="50">
        <f t="shared" si="29"/>
        <v>0</v>
      </c>
      <c r="X68" s="50" t="e">
        <f t="shared" si="30"/>
        <v>#REF!</v>
      </c>
      <c r="Y68" s="50">
        <f t="shared" si="10"/>
        <v>0</v>
      </c>
      <c r="Z68" s="51">
        <f t="shared" si="31"/>
        <v>0</v>
      </c>
      <c r="AA68" s="25"/>
      <c r="AB68" s="49" t="e">
        <f t="shared" si="38"/>
        <v>#REF!</v>
      </c>
      <c r="AC68" s="50">
        <f t="shared" si="32"/>
        <v>0</v>
      </c>
      <c r="AD68" s="50" t="e">
        <f t="shared" si="33"/>
        <v>#REF!</v>
      </c>
      <c r="AE68" s="50">
        <f t="shared" si="13"/>
        <v>0</v>
      </c>
      <c r="AF68" s="51">
        <f t="shared" si="34"/>
        <v>0</v>
      </c>
    </row>
    <row r="69" spans="10:32" ht="15.75" customHeight="1">
      <c r="J69" s="49" t="e">
        <f t="shared" si="35"/>
        <v>#REF!</v>
      </c>
      <c r="K69" s="50">
        <f t="shared" si="23"/>
        <v>0</v>
      </c>
      <c r="L69" s="50" t="e">
        <f t="shared" si="24"/>
        <v>#REF!</v>
      </c>
      <c r="M69" s="50">
        <f t="shared" si="4"/>
        <v>0</v>
      </c>
      <c r="N69" s="51">
        <f t="shared" si="25"/>
        <v>0</v>
      </c>
      <c r="O69" s="24"/>
      <c r="P69" s="49" t="e">
        <f t="shared" si="36"/>
        <v>#REF!</v>
      </c>
      <c r="Q69" s="50">
        <f t="shared" si="26"/>
        <v>0</v>
      </c>
      <c r="R69" s="50" t="e">
        <f t="shared" si="27"/>
        <v>#REF!</v>
      </c>
      <c r="S69" s="50">
        <f t="shared" si="7"/>
        <v>0</v>
      </c>
      <c r="T69" s="51">
        <f t="shared" si="28"/>
        <v>0</v>
      </c>
      <c r="U69" s="25"/>
      <c r="V69" s="49" t="e">
        <f t="shared" si="37"/>
        <v>#REF!</v>
      </c>
      <c r="W69" s="50">
        <f t="shared" si="29"/>
        <v>0</v>
      </c>
      <c r="X69" s="50" t="e">
        <f t="shared" si="30"/>
        <v>#REF!</v>
      </c>
      <c r="Y69" s="50">
        <f t="shared" si="10"/>
        <v>0</v>
      </c>
      <c r="Z69" s="51">
        <f t="shared" si="31"/>
        <v>0</v>
      </c>
      <c r="AA69" s="25"/>
      <c r="AB69" s="49" t="e">
        <f t="shared" si="38"/>
        <v>#REF!</v>
      </c>
      <c r="AC69" s="50">
        <f t="shared" si="32"/>
        <v>0</v>
      </c>
      <c r="AD69" s="50" t="e">
        <f t="shared" si="33"/>
        <v>#REF!</v>
      </c>
      <c r="AE69" s="50">
        <f t="shared" si="13"/>
        <v>0</v>
      </c>
      <c r="AF69" s="51">
        <f t="shared" si="34"/>
        <v>0</v>
      </c>
    </row>
    <row r="70" spans="10:32" ht="15.75" customHeight="1">
      <c r="J70" s="49" t="e">
        <f t="shared" si="35"/>
        <v>#REF!</v>
      </c>
      <c r="K70" s="50">
        <f t="shared" si="23"/>
        <v>0</v>
      </c>
      <c r="L70" s="50" t="e">
        <f t="shared" si="24"/>
        <v>#REF!</v>
      </c>
      <c r="M70" s="50">
        <f t="shared" si="4"/>
        <v>0</v>
      </c>
      <c r="N70" s="51">
        <f t="shared" si="25"/>
        <v>0</v>
      </c>
      <c r="O70" s="24"/>
      <c r="P70" s="49" t="e">
        <f t="shared" si="36"/>
        <v>#REF!</v>
      </c>
      <c r="Q70" s="50">
        <f t="shared" si="26"/>
        <v>0</v>
      </c>
      <c r="R70" s="50" t="e">
        <f t="shared" si="27"/>
        <v>#REF!</v>
      </c>
      <c r="S70" s="50">
        <f t="shared" si="7"/>
        <v>0</v>
      </c>
      <c r="T70" s="51">
        <f t="shared" si="28"/>
        <v>0</v>
      </c>
      <c r="U70" s="25"/>
      <c r="V70" s="49" t="e">
        <f t="shared" si="37"/>
        <v>#REF!</v>
      </c>
      <c r="W70" s="50">
        <f t="shared" si="29"/>
        <v>0</v>
      </c>
      <c r="X70" s="50" t="e">
        <f t="shared" si="30"/>
        <v>#REF!</v>
      </c>
      <c r="Y70" s="50">
        <f t="shared" si="10"/>
        <v>0</v>
      </c>
      <c r="Z70" s="51">
        <f t="shared" si="31"/>
        <v>0</v>
      </c>
      <c r="AA70" s="25"/>
      <c r="AB70" s="49" t="e">
        <f t="shared" si="38"/>
        <v>#REF!</v>
      </c>
      <c r="AC70" s="50">
        <f t="shared" si="32"/>
        <v>0</v>
      </c>
      <c r="AD70" s="50" t="e">
        <f t="shared" si="33"/>
        <v>#REF!</v>
      </c>
      <c r="AE70" s="50">
        <f t="shared" si="13"/>
        <v>0</v>
      </c>
      <c r="AF70" s="51">
        <f t="shared" si="34"/>
        <v>0</v>
      </c>
    </row>
    <row r="71" spans="10:32" ht="15.75" customHeight="1">
      <c r="J71" s="49" t="e">
        <f t="shared" si="35"/>
        <v>#REF!</v>
      </c>
      <c r="K71" s="50">
        <f t="shared" si="23"/>
        <v>0</v>
      </c>
      <c r="L71" s="50" t="e">
        <f t="shared" si="24"/>
        <v>#REF!</v>
      </c>
      <c r="M71" s="50">
        <f t="shared" si="4"/>
        <v>0</v>
      </c>
      <c r="N71" s="51">
        <f t="shared" si="25"/>
        <v>0</v>
      </c>
      <c r="O71" s="24"/>
      <c r="P71" s="49" t="e">
        <f t="shared" si="36"/>
        <v>#REF!</v>
      </c>
      <c r="Q71" s="50">
        <f t="shared" si="26"/>
        <v>0</v>
      </c>
      <c r="R71" s="50" t="e">
        <f t="shared" si="27"/>
        <v>#REF!</v>
      </c>
      <c r="S71" s="50">
        <f t="shared" si="7"/>
        <v>0</v>
      </c>
      <c r="T71" s="51">
        <f t="shared" si="28"/>
        <v>0</v>
      </c>
      <c r="U71" s="25"/>
      <c r="V71" s="49" t="e">
        <f t="shared" si="37"/>
        <v>#REF!</v>
      </c>
      <c r="W71" s="50">
        <f t="shared" si="29"/>
        <v>0</v>
      </c>
      <c r="X71" s="50" t="e">
        <f t="shared" si="30"/>
        <v>#REF!</v>
      </c>
      <c r="Y71" s="50">
        <f t="shared" si="10"/>
        <v>0</v>
      </c>
      <c r="Z71" s="51">
        <f t="shared" si="31"/>
        <v>0</v>
      </c>
      <c r="AA71" s="25"/>
      <c r="AB71" s="49" t="e">
        <f t="shared" si="38"/>
        <v>#REF!</v>
      </c>
      <c r="AC71" s="50">
        <f t="shared" si="32"/>
        <v>0</v>
      </c>
      <c r="AD71" s="50" t="e">
        <f t="shared" si="33"/>
        <v>#REF!</v>
      </c>
      <c r="AE71" s="50">
        <f t="shared" si="13"/>
        <v>0</v>
      </c>
      <c r="AF71" s="51">
        <f t="shared" si="34"/>
        <v>0</v>
      </c>
    </row>
    <row r="72" spans="10:32" ht="15.75" customHeight="1">
      <c r="J72" s="49" t="e">
        <f t="shared" si="35"/>
        <v>#REF!</v>
      </c>
      <c r="K72" s="50">
        <f t="shared" si="23"/>
        <v>0</v>
      </c>
      <c r="L72" s="50" t="e">
        <f t="shared" si="24"/>
        <v>#REF!</v>
      </c>
      <c r="M72" s="50">
        <f t="shared" si="4"/>
        <v>0</v>
      </c>
      <c r="N72" s="51">
        <f t="shared" si="25"/>
        <v>0</v>
      </c>
      <c r="O72" s="24"/>
      <c r="P72" s="49" t="e">
        <f t="shared" si="36"/>
        <v>#REF!</v>
      </c>
      <c r="Q72" s="50">
        <f t="shared" si="26"/>
        <v>0</v>
      </c>
      <c r="R72" s="50" t="e">
        <f t="shared" si="27"/>
        <v>#REF!</v>
      </c>
      <c r="S72" s="50">
        <f t="shared" si="7"/>
        <v>0</v>
      </c>
      <c r="T72" s="51">
        <f t="shared" si="28"/>
        <v>0</v>
      </c>
      <c r="U72" s="25"/>
      <c r="V72" s="49" t="e">
        <f t="shared" si="37"/>
        <v>#REF!</v>
      </c>
      <c r="W72" s="50">
        <f t="shared" si="29"/>
        <v>0</v>
      </c>
      <c r="X72" s="50" t="e">
        <f t="shared" si="30"/>
        <v>#REF!</v>
      </c>
      <c r="Y72" s="50">
        <f t="shared" si="10"/>
        <v>0</v>
      </c>
      <c r="Z72" s="51">
        <f t="shared" si="31"/>
        <v>0</v>
      </c>
      <c r="AA72" s="25"/>
      <c r="AB72" s="49" t="e">
        <f t="shared" si="38"/>
        <v>#REF!</v>
      </c>
      <c r="AC72" s="50">
        <f t="shared" si="32"/>
        <v>0</v>
      </c>
      <c r="AD72" s="50" t="e">
        <f t="shared" si="33"/>
        <v>#REF!</v>
      </c>
      <c r="AE72" s="50">
        <f t="shared" si="13"/>
        <v>0</v>
      </c>
      <c r="AF72" s="51">
        <f t="shared" si="34"/>
        <v>0</v>
      </c>
    </row>
    <row r="73" spans="10:32" ht="15.75" customHeight="1">
      <c r="J73" s="49" t="e">
        <f t="shared" si="35"/>
        <v>#REF!</v>
      </c>
      <c r="K73" s="50">
        <f t="shared" si="23"/>
        <v>0</v>
      </c>
      <c r="L73" s="50" t="e">
        <f t="shared" si="24"/>
        <v>#REF!</v>
      </c>
      <c r="M73" s="50">
        <f t="shared" si="4"/>
        <v>0</v>
      </c>
      <c r="N73" s="51">
        <f t="shared" si="25"/>
        <v>0</v>
      </c>
      <c r="O73" s="24"/>
      <c r="P73" s="49" t="e">
        <f t="shared" si="36"/>
        <v>#REF!</v>
      </c>
      <c r="Q73" s="50">
        <f t="shared" si="26"/>
        <v>0</v>
      </c>
      <c r="R73" s="50" t="e">
        <f t="shared" si="27"/>
        <v>#REF!</v>
      </c>
      <c r="S73" s="50">
        <f t="shared" si="7"/>
        <v>0</v>
      </c>
      <c r="T73" s="51">
        <f t="shared" si="28"/>
        <v>0</v>
      </c>
      <c r="U73" s="25"/>
      <c r="V73" s="49" t="e">
        <f t="shared" si="37"/>
        <v>#REF!</v>
      </c>
      <c r="W73" s="50">
        <f t="shared" si="29"/>
        <v>0</v>
      </c>
      <c r="X73" s="50" t="e">
        <f t="shared" si="30"/>
        <v>#REF!</v>
      </c>
      <c r="Y73" s="50">
        <f t="shared" si="10"/>
        <v>0</v>
      </c>
      <c r="Z73" s="51">
        <f t="shared" si="31"/>
        <v>0</v>
      </c>
      <c r="AA73" s="25"/>
      <c r="AB73" s="49" t="e">
        <f t="shared" si="38"/>
        <v>#REF!</v>
      </c>
      <c r="AC73" s="50">
        <f t="shared" si="32"/>
        <v>0</v>
      </c>
      <c r="AD73" s="50" t="e">
        <f t="shared" si="33"/>
        <v>#REF!</v>
      </c>
      <c r="AE73" s="50">
        <f t="shared" si="13"/>
        <v>0</v>
      </c>
      <c r="AF73" s="51">
        <f t="shared" si="34"/>
        <v>0</v>
      </c>
    </row>
    <row r="74" spans="10:32" ht="15.75" customHeight="1">
      <c r="J74" s="49" t="e">
        <f t="shared" si="35"/>
        <v>#REF!</v>
      </c>
      <c r="K74" s="50">
        <f t="shared" si="23"/>
        <v>0</v>
      </c>
      <c r="L74" s="50" t="e">
        <f t="shared" si="24"/>
        <v>#REF!</v>
      </c>
      <c r="M74" s="50">
        <f t="shared" si="4"/>
        <v>0</v>
      </c>
      <c r="N74" s="51">
        <f t="shared" si="25"/>
        <v>0</v>
      </c>
      <c r="O74" s="24"/>
      <c r="P74" s="49" t="e">
        <f t="shared" si="36"/>
        <v>#REF!</v>
      </c>
      <c r="Q74" s="50">
        <f t="shared" si="26"/>
        <v>0</v>
      </c>
      <c r="R74" s="50" t="e">
        <f t="shared" si="27"/>
        <v>#REF!</v>
      </c>
      <c r="S74" s="50">
        <f t="shared" si="7"/>
        <v>0</v>
      </c>
      <c r="T74" s="51">
        <f t="shared" si="28"/>
        <v>0</v>
      </c>
      <c r="U74" s="25"/>
      <c r="V74" s="49" t="e">
        <f t="shared" si="37"/>
        <v>#REF!</v>
      </c>
      <c r="W74" s="50">
        <f t="shared" si="29"/>
        <v>0</v>
      </c>
      <c r="X74" s="50" t="e">
        <f t="shared" si="30"/>
        <v>#REF!</v>
      </c>
      <c r="Y74" s="50">
        <f t="shared" si="10"/>
        <v>0</v>
      </c>
      <c r="Z74" s="51">
        <f t="shared" si="31"/>
        <v>0</v>
      </c>
      <c r="AA74" s="25"/>
      <c r="AB74" s="49" t="e">
        <f t="shared" si="38"/>
        <v>#REF!</v>
      </c>
      <c r="AC74" s="50">
        <f t="shared" si="32"/>
        <v>0</v>
      </c>
      <c r="AD74" s="50" t="e">
        <f t="shared" si="33"/>
        <v>#REF!</v>
      </c>
      <c r="AE74" s="50">
        <f t="shared" si="13"/>
        <v>0</v>
      </c>
      <c r="AF74" s="51">
        <f t="shared" si="34"/>
        <v>0</v>
      </c>
    </row>
    <row r="75" spans="10:32" ht="15.75" customHeight="1">
      <c r="J75" s="49" t="e">
        <f t="shared" si="35"/>
        <v>#REF!</v>
      </c>
      <c r="K75" s="50">
        <f t="shared" si="23"/>
        <v>0</v>
      </c>
      <c r="L75" s="50" t="e">
        <f t="shared" si="24"/>
        <v>#REF!</v>
      </c>
      <c r="M75" s="50">
        <f t="shared" si="4"/>
        <v>0</v>
      </c>
      <c r="N75" s="51">
        <f t="shared" si="25"/>
        <v>0</v>
      </c>
      <c r="O75" s="24"/>
      <c r="P75" s="49" t="e">
        <f t="shared" si="36"/>
        <v>#REF!</v>
      </c>
      <c r="Q75" s="50">
        <f t="shared" si="26"/>
        <v>0</v>
      </c>
      <c r="R75" s="50" t="e">
        <f t="shared" si="27"/>
        <v>#REF!</v>
      </c>
      <c r="S75" s="50">
        <f t="shared" si="7"/>
        <v>0</v>
      </c>
      <c r="T75" s="51">
        <f t="shared" si="28"/>
        <v>0</v>
      </c>
      <c r="U75" s="25"/>
      <c r="V75" s="49" t="e">
        <f t="shared" si="37"/>
        <v>#REF!</v>
      </c>
      <c r="W75" s="50">
        <f t="shared" si="29"/>
        <v>0</v>
      </c>
      <c r="X75" s="50" t="e">
        <f t="shared" si="30"/>
        <v>#REF!</v>
      </c>
      <c r="Y75" s="50">
        <f t="shared" si="10"/>
        <v>0</v>
      </c>
      <c r="Z75" s="51">
        <f t="shared" si="31"/>
        <v>0</v>
      </c>
      <c r="AA75" s="25"/>
      <c r="AB75" s="49" t="e">
        <f t="shared" si="38"/>
        <v>#REF!</v>
      </c>
      <c r="AC75" s="50">
        <f t="shared" si="32"/>
        <v>0</v>
      </c>
      <c r="AD75" s="50" t="e">
        <f t="shared" si="33"/>
        <v>#REF!</v>
      </c>
      <c r="AE75" s="50">
        <f t="shared" si="13"/>
        <v>0</v>
      </c>
      <c r="AF75" s="51">
        <f t="shared" si="34"/>
        <v>0</v>
      </c>
    </row>
    <row r="76" spans="10:32" ht="15.75" customHeight="1">
      <c r="J76" s="49" t="e">
        <f t="shared" si="35"/>
        <v>#REF!</v>
      </c>
      <c r="K76" s="50">
        <f t="shared" si="23"/>
        <v>0</v>
      </c>
      <c r="L76" s="50" t="e">
        <f t="shared" si="24"/>
        <v>#REF!</v>
      </c>
      <c r="M76" s="50">
        <f t="shared" si="4"/>
        <v>0</v>
      </c>
      <c r="N76" s="51">
        <f t="shared" si="25"/>
        <v>0</v>
      </c>
      <c r="O76" s="24"/>
      <c r="P76" s="49" t="e">
        <f t="shared" si="36"/>
        <v>#REF!</v>
      </c>
      <c r="Q76" s="50">
        <f t="shared" si="26"/>
        <v>0</v>
      </c>
      <c r="R76" s="50" t="e">
        <f t="shared" si="27"/>
        <v>#REF!</v>
      </c>
      <c r="S76" s="50">
        <f t="shared" si="7"/>
        <v>0</v>
      </c>
      <c r="T76" s="51">
        <f t="shared" si="28"/>
        <v>0</v>
      </c>
      <c r="U76" s="25"/>
      <c r="V76" s="49" t="e">
        <f t="shared" si="37"/>
        <v>#REF!</v>
      </c>
      <c r="W76" s="50">
        <f t="shared" si="29"/>
        <v>0</v>
      </c>
      <c r="X76" s="50" t="e">
        <f t="shared" si="30"/>
        <v>#REF!</v>
      </c>
      <c r="Y76" s="50">
        <f t="shared" si="10"/>
        <v>0</v>
      </c>
      <c r="Z76" s="51">
        <f t="shared" si="31"/>
        <v>0</v>
      </c>
      <c r="AA76" s="25"/>
      <c r="AB76" s="49" t="e">
        <f t="shared" si="38"/>
        <v>#REF!</v>
      </c>
      <c r="AC76" s="50">
        <f t="shared" si="32"/>
        <v>0</v>
      </c>
      <c r="AD76" s="50" t="e">
        <f t="shared" si="33"/>
        <v>#REF!</v>
      </c>
      <c r="AE76" s="50">
        <f t="shared" si="13"/>
        <v>0</v>
      </c>
      <c r="AF76" s="51">
        <f t="shared" si="34"/>
        <v>0</v>
      </c>
    </row>
    <row r="77" spans="10:32" ht="15.75" customHeight="1">
      <c r="J77" s="49" t="e">
        <f t="shared" si="35"/>
        <v>#REF!</v>
      </c>
      <c r="K77" s="50">
        <f t="shared" si="23"/>
        <v>0</v>
      </c>
      <c r="L77" s="50" t="e">
        <f t="shared" si="24"/>
        <v>#REF!</v>
      </c>
      <c r="M77" s="50">
        <f t="shared" si="4"/>
        <v>0</v>
      </c>
      <c r="N77" s="51">
        <f t="shared" si="25"/>
        <v>0</v>
      </c>
      <c r="O77" s="24"/>
      <c r="P77" s="49" t="e">
        <f t="shared" si="36"/>
        <v>#REF!</v>
      </c>
      <c r="Q77" s="50">
        <f t="shared" si="26"/>
        <v>0</v>
      </c>
      <c r="R77" s="50" t="e">
        <f t="shared" si="27"/>
        <v>#REF!</v>
      </c>
      <c r="S77" s="50">
        <f t="shared" si="7"/>
        <v>0</v>
      </c>
      <c r="T77" s="51">
        <f t="shared" si="28"/>
        <v>0</v>
      </c>
      <c r="U77" s="25"/>
      <c r="V77" s="49" t="e">
        <f t="shared" si="37"/>
        <v>#REF!</v>
      </c>
      <c r="W77" s="50">
        <f t="shared" si="29"/>
        <v>0</v>
      </c>
      <c r="X77" s="50" t="e">
        <f t="shared" si="30"/>
        <v>#REF!</v>
      </c>
      <c r="Y77" s="50">
        <f t="shared" si="10"/>
        <v>0</v>
      </c>
      <c r="Z77" s="51">
        <f t="shared" si="31"/>
        <v>0</v>
      </c>
      <c r="AA77" s="25"/>
      <c r="AB77" s="49" t="e">
        <f t="shared" si="38"/>
        <v>#REF!</v>
      </c>
      <c r="AC77" s="50">
        <f t="shared" si="32"/>
        <v>0</v>
      </c>
      <c r="AD77" s="50" t="e">
        <f t="shared" si="33"/>
        <v>#REF!</v>
      </c>
      <c r="AE77" s="50">
        <f t="shared" si="13"/>
        <v>0</v>
      </c>
      <c r="AF77" s="51">
        <f t="shared" si="34"/>
        <v>0</v>
      </c>
    </row>
    <row r="78" spans="10:32" ht="15.75" customHeight="1">
      <c r="J78" s="49" t="e">
        <f t="shared" si="35"/>
        <v>#REF!</v>
      </c>
      <c r="K78" s="50">
        <f t="shared" si="23"/>
        <v>0</v>
      </c>
      <c r="L78" s="50" t="e">
        <f t="shared" si="24"/>
        <v>#REF!</v>
      </c>
      <c r="M78" s="50">
        <f t="shared" si="4"/>
        <v>0</v>
      </c>
      <c r="N78" s="51">
        <f t="shared" si="25"/>
        <v>0</v>
      </c>
      <c r="O78" s="24"/>
      <c r="P78" s="49" t="e">
        <f t="shared" si="36"/>
        <v>#REF!</v>
      </c>
      <c r="Q78" s="50">
        <f t="shared" si="26"/>
        <v>0</v>
      </c>
      <c r="R78" s="50" t="e">
        <f t="shared" si="27"/>
        <v>#REF!</v>
      </c>
      <c r="S78" s="50">
        <f t="shared" si="7"/>
        <v>0</v>
      </c>
      <c r="T78" s="51">
        <f t="shared" si="28"/>
        <v>0</v>
      </c>
      <c r="U78" s="25"/>
      <c r="V78" s="49" t="e">
        <f t="shared" si="37"/>
        <v>#REF!</v>
      </c>
      <c r="W78" s="50">
        <f t="shared" si="29"/>
        <v>0</v>
      </c>
      <c r="X78" s="50" t="e">
        <f t="shared" si="30"/>
        <v>#REF!</v>
      </c>
      <c r="Y78" s="50">
        <f t="shared" si="10"/>
        <v>0</v>
      </c>
      <c r="Z78" s="51">
        <f t="shared" si="31"/>
        <v>0</v>
      </c>
      <c r="AA78" s="25"/>
      <c r="AB78" s="49" t="e">
        <f t="shared" si="38"/>
        <v>#REF!</v>
      </c>
      <c r="AC78" s="50">
        <f t="shared" si="32"/>
        <v>0</v>
      </c>
      <c r="AD78" s="50" t="e">
        <f t="shared" si="33"/>
        <v>#REF!</v>
      </c>
      <c r="AE78" s="50">
        <f t="shared" si="13"/>
        <v>0</v>
      </c>
      <c r="AF78" s="51">
        <f t="shared" si="34"/>
        <v>0</v>
      </c>
    </row>
    <row r="79" spans="10:32" ht="15.75" customHeight="1">
      <c r="J79" s="49" t="e">
        <f t="shared" si="35"/>
        <v>#REF!</v>
      </c>
      <c r="K79" s="50">
        <f t="shared" si="23"/>
        <v>0</v>
      </c>
      <c r="L79" s="50" t="e">
        <f t="shared" si="24"/>
        <v>#REF!</v>
      </c>
      <c r="M79" s="50">
        <f t="shared" si="4"/>
        <v>0</v>
      </c>
      <c r="N79" s="51">
        <f t="shared" si="25"/>
        <v>0</v>
      </c>
      <c r="O79" s="24"/>
      <c r="P79" s="49" t="e">
        <f t="shared" si="36"/>
        <v>#REF!</v>
      </c>
      <c r="Q79" s="50">
        <f t="shared" si="26"/>
        <v>0</v>
      </c>
      <c r="R79" s="50" t="e">
        <f t="shared" si="27"/>
        <v>#REF!</v>
      </c>
      <c r="S79" s="50">
        <f t="shared" si="7"/>
        <v>0</v>
      </c>
      <c r="T79" s="51">
        <f t="shared" si="28"/>
        <v>0</v>
      </c>
      <c r="U79" s="25"/>
      <c r="V79" s="49" t="e">
        <f t="shared" si="37"/>
        <v>#REF!</v>
      </c>
      <c r="W79" s="50">
        <f t="shared" si="29"/>
        <v>0</v>
      </c>
      <c r="X79" s="50" t="e">
        <f t="shared" si="30"/>
        <v>#REF!</v>
      </c>
      <c r="Y79" s="50">
        <f t="shared" si="10"/>
        <v>0</v>
      </c>
      <c r="Z79" s="51">
        <f t="shared" si="31"/>
        <v>0</v>
      </c>
      <c r="AA79" s="25"/>
      <c r="AB79" s="49" t="e">
        <f t="shared" si="38"/>
        <v>#REF!</v>
      </c>
      <c r="AC79" s="50">
        <f t="shared" si="32"/>
        <v>0</v>
      </c>
      <c r="AD79" s="50" t="e">
        <f t="shared" si="33"/>
        <v>#REF!</v>
      </c>
      <c r="AE79" s="50">
        <f t="shared" si="13"/>
        <v>0</v>
      </c>
      <c r="AF79" s="51">
        <f t="shared" si="34"/>
        <v>0</v>
      </c>
    </row>
    <row r="80" spans="10:32" ht="15.75" customHeight="1">
      <c r="J80" s="49" t="e">
        <f t="shared" si="35"/>
        <v>#REF!</v>
      </c>
      <c r="K80" s="50">
        <f t="shared" si="23"/>
        <v>0</v>
      </c>
      <c r="L80" s="50" t="e">
        <f t="shared" si="24"/>
        <v>#REF!</v>
      </c>
      <c r="M80" s="50">
        <f t="shared" si="4"/>
        <v>0</v>
      </c>
      <c r="N80" s="51">
        <f t="shared" si="25"/>
        <v>0</v>
      </c>
      <c r="O80" s="24"/>
      <c r="P80" s="49" t="e">
        <f t="shared" si="36"/>
        <v>#REF!</v>
      </c>
      <c r="Q80" s="50">
        <f t="shared" si="26"/>
        <v>0</v>
      </c>
      <c r="R80" s="50" t="e">
        <f t="shared" si="27"/>
        <v>#REF!</v>
      </c>
      <c r="S80" s="50">
        <f t="shared" si="7"/>
        <v>0</v>
      </c>
      <c r="T80" s="51">
        <f t="shared" si="28"/>
        <v>0</v>
      </c>
      <c r="U80" s="25"/>
      <c r="V80" s="49" t="e">
        <f t="shared" si="37"/>
        <v>#REF!</v>
      </c>
      <c r="W80" s="50">
        <f t="shared" si="29"/>
        <v>0</v>
      </c>
      <c r="X80" s="50" t="e">
        <f t="shared" si="30"/>
        <v>#REF!</v>
      </c>
      <c r="Y80" s="50">
        <f t="shared" si="10"/>
        <v>0</v>
      </c>
      <c r="Z80" s="51">
        <f t="shared" si="31"/>
        <v>0</v>
      </c>
      <c r="AA80" s="25"/>
      <c r="AB80" s="49" t="e">
        <f t="shared" si="38"/>
        <v>#REF!</v>
      </c>
      <c r="AC80" s="50">
        <f t="shared" si="32"/>
        <v>0</v>
      </c>
      <c r="AD80" s="50" t="e">
        <f t="shared" si="33"/>
        <v>#REF!</v>
      </c>
      <c r="AE80" s="50">
        <f t="shared" si="13"/>
        <v>0</v>
      </c>
      <c r="AF80" s="51">
        <f t="shared" si="34"/>
        <v>0</v>
      </c>
    </row>
    <row r="81" spans="10:32" ht="15.75" customHeight="1">
      <c r="J81" s="49" t="e">
        <f t="shared" si="35"/>
        <v>#REF!</v>
      </c>
      <c r="K81" s="50">
        <f t="shared" si="23"/>
        <v>0</v>
      </c>
      <c r="L81" s="50" t="e">
        <f t="shared" si="24"/>
        <v>#REF!</v>
      </c>
      <c r="M81" s="50">
        <f t="shared" si="4"/>
        <v>0</v>
      </c>
      <c r="N81" s="51">
        <f t="shared" si="25"/>
        <v>0</v>
      </c>
      <c r="O81" s="24"/>
      <c r="P81" s="49" t="e">
        <f t="shared" si="36"/>
        <v>#REF!</v>
      </c>
      <c r="Q81" s="50">
        <f t="shared" si="26"/>
        <v>0</v>
      </c>
      <c r="R81" s="50" t="e">
        <f t="shared" si="27"/>
        <v>#REF!</v>
      </c>
      <c r="S81" s="50">
        <f t="shared" si="7"/>
        <v>0</v>
      </c>
      <c r="T81" s="51">
        <f t="shared" si="28"/>
        <v>0</v>
      </c>
      <c r="U81" s="25"/>
      <c r="V81" s="49" t="e">
        <f t="shared" si="37"/>
        <v>#REF!</v>
      </c>
      <c r="W81" s="50">
        <f t="shared" si="29"/>
        <v>0</v>
      </c>
      <c r="X81" s="50" t="e">
        <f t="shared" si="30"/>
        <v>#REF!</v>
      </c>
      <c r="Y81" s="50">
        <f t="shared" si="10"/>
        <v>0</v>
      </c>
      <c r="Z81" s="51">
        <f t="shared" si="31"/>
        <v>0</v>
      </c>
      <c r="AA81" s="25"/>
      <c r="AB81" s="49" t="e">
        <f t="shared" si="38"/>
        <v>#REF!</v>
      </c>
      <c r="AC81" s="50">
        <f t="shared" si="32"/>
        <v>0</v>
      </c>
      <c r="AD81" s="50" t="e">
        <f t="shared" si="33"/>
        <v>#REF!</v>
      </c>
      <c r="AE81" s="50">
        <f t="shared" si="13"/>
        <v>0</v>
      </c>
      <c r="AF81" s="51">
        <f t="shared" si="34"/>
        <v>0</v>
      </c>
    </row>
    <row r="82" spans="10:32" ht="15.75" customHeight="1">
      <c r="J82" s="49" t="e">
        <f t="shared" si="35"/>
        <v>#REF!</v>
      </c>
      <c r="K82" s="50">
        <f t="shared" si="23"/>
        <v>0</v>
      </c>
      <c r="L82" s="50" t="e">
        <f t="shared" si="24"/>
        <v>#REF!</v>
      </c>
      <c r="M82" s="50">
        <f t="shared" si="4"/>
        <v>0</v>
      </c>
      <c r="N82" s="51">
        <f t="shared" si="25"/>
        <v>0</v>
      </c>
      <c r="O82" s="24"/>
      <c r="P82" s="49" t="e">
        <f t="shared" si="36"/>
        <v>#REF!</v>
      </c>
      <c r="Q82" s="50">
        <f t="shared" si="26"/>
        <v>0</v>
      </c>
      <c r="R82" s="50" t="e">
        <f t="shared" si="27"/>
        <v>#REF!</v>
      </c>
      <c r="S82" s="50">
        <f t="shared" si="7"/>
        <v>0</v>
      </c>
      <c r="T82" s="51">
        <f t="shared" si="28"/>
        <v>0</v>
      </c>
      <c r="U82" s="25"/>
      <c r="V82" s="49" t="e">
        <f t="shared" si="37"/>
        <v>#REF!</v>
      </c>
      <c r="W82" s="50">
        <f t="shared" si="29"/>
        <v>0</v>
      </c>
      <c r="X82" s="50" t="e">
        <f t="shared" si="30"/>
        <v>#REF!</v>
      </c>
      <c r="Y82" s="50">
        <f t="shared" si="10"/>
        <v>0</v>
      </c>
      <c r="Z82" s="51">
        <f t="shared" si="31"/>
        <v>0</v>
      </c>
      <c r="AA82" s="25"/>
      <c r="AB82" s="49" t="e">
        <f t="shared" si="38"/>
        <v>#REF!</v>
      </c>
      <c r="AC82" s="50">
        <f t="shared" si="32"/>
        <v>0</v>
      </c>
      <c r="AD82" s="50" t="e">
        <f t="shared" si="33"/>
        <v>#REF!</v>
      </c>
      <c r="AE82" s="50">
        <f t="shared" si="13"/>
        <v>0</v>
      </c>
      <c r="AF82" s="51">
        <f t="shared" si="34"/>
        <v>0</v>
      </c>
    </row>
    <row r="83" spans="10:32" ht="15.75" customHeight="1">
      <c r="J83" s="49" t="e">
        <f t="shared" si="35"/>
        <v>#REF!</v>
      </c>
      <c r="K83" s="50">
        <f t="shared" si="23"/>
        <v>0</v>
      </c>
      <c r="L83" s="50" t="e">
        <f t="shared" si="24"/>
        <v>#REF!</v>
      </c>
      <c r="M83" s="50">
        <f t="shared" si="4"/>
        <v>0</v>
      </c>
      <c r="N83" s="51">
        <f t="shared" si="25"/>
        <v>0</v>
      </c>
      <c r="O83" s="24"/>
      <c r="P83" s="49" t="e">
        <f t="shared" si="36"/>
        <v>#REF!</v>
      </c>
      <c r="Q83" s="50">
        <f t="shared" si="26"/>
        <v>0</v>
      </c>
      <c r="R83" s="50" t="e">
        <f t="shared" si="27"/>
        <v>#REF!</v>
      </c>
      <c r="S83" s="50">
        <f t="shared" si="7"/>
        <v>0</v>
      </c>
      <c r="T83" s="51">
        <f t="shared" si="28"/>
        <v>0</v>
      </c>
      <c r="U83" s="25"/>
      <c r="V83" s="49" t="e">
        <f t="shared" si="37"/>
        <v>#REF!</v>
      </c>
      <c r="W83" s="50">
        <f t="shared" si="29"/>
        <v>0</v>
      </c>
      <c r="X83" s="50" t="e">
        <f t="shared" si="30"/>
        <v>#REF!</v>
      </c>
      <c r="Y83" s="50">
        <f t="shared" si="10"/>
        <v>0</v>
      </c>
      <c r="Z83" s="51">
        <f t="shared" si="31"/>
        <v>0</v>
      </c>
      <c r="AA83" s="25"/>
      <c r="AB83" s="49" t="e">
        <f t="shared" si="38"/>
        <v>#REF!</v>
      </c>
      <c r="AC83" s="50">
        <f t="shared" si="32"/>
        <v>0</v>
      </c>
      <c r="AD83" s="50" t="e">
        <f t="shared" si="33"/>
        <v>#REF!</v>
      </c>
      <c r="AE83" s="50">
        <f t="shared" si="13"/>
        <v>0</v>
      </c>
      <c r="AF83" s="51">
        <f t="shared" si="34"/>
        <v>0</v>
      </c>
    </row>
    <row r="84" spans="10:32" ht="15.75" customHeight="1">
      <c r="J84" s="49" t="e">
        <f t="shared" si="35"/>
        <v>#REF!</v>
      </c>
      <c r="K84" s="50">
        <f t="shared" si="23"/>
        <v>0</v>
      </c>
      <c r="L84" s="50" t="e">
        <f t="shared" si="24"/>
        <v>#REF!</v>
      </c>
      <c r="M84" s="50">
        <f t="shared" si="4"/>
        <v>0</v>
      </c>
      <c r="N84" s="51">
        <f t="shared" si="25"/>
        <v>0</v>
      </c>
      <c r="O84" s="24"/>
      <c r="P84" s="49" t="e">
        <f t="shared" si="36"/>
        <v>#REF!</v>
      </c>
      <c r="Q84" s="50">
        <f t="shared" si="26"/>
        <v>0</v>
      </c>
      <c r="R84" s="50" t="e">
        <f t="shared" si="27"/>
        <v>#REF!</v>
      </c>
      <c r="S84" s="50">
        <f t="shared" si="7"/>
        <v>0</v>
      </c>
      <c r="T84" s="51">
        <f t="shared" si="28"/>
        <v>0</v>
      </c>
      <c r="U84" s="25"/>
      <c r="V84" s="49" t="e">
        <f t="shared" si="37"/>
        <v>#REF!</v>
      </c>
      <c r="W84" s="50">
        <f t="shared" si="29"/>
        <v>0</v>
      </c>
      <c r="X84" s="50" t="e">
        <f t="shared" si="30"/>
        <v>#REF!</v>
      </c>
      <c r="Y84" s="50">
        <f t="shared" si="10"/>
        <v>0</v>
      </c>
      <c r="Z84" s="51">
        <f t="shared" si="31"/>
        <v>0</v>
      </c>
      <c r="AA84" s="25"/>
      <c r="AB84" s="49" t="e">
        <f t="shared" si="38"/>
        <v>#REF!</v>
      </c>
      <c r="AC84" s="50">
        <f t="shared" si="32"/>
        <v>0</v>
      </c>
      <c r="AD84" s="50" t="e">
        <f t="shared" si="33"/>
        <v>#REF!</v>
      </c>
      <c r="AE84" s="50">
        <f t="shared" si="13"/>
        <v>0</v>
      </c>
      <c r="AF84" s="51">
        <f t="shared" si="34"/>
        <v>0</v>
      </c>
    </row>
    <row r="85" spans="10:32" ht="15.75" customHeight="1">
      <c r="J85" s="49" t="e">
        <f t="shared" si="35"/>
        <v>#REF!</v>
      </c>
      <c r="K85" s="50">
        <f t="shared" si="23"/>
        <v>0</v>
      </c>
      <c r="L85" s="50" t="e">
        <f t="shared" si="24"/>
        <v>#REF!</v>
      </c>
      <c r="M85" s="50">
        <f t="shared" si="4"/>
        <v>0</v>
      </c>
      <c r="N85" s="51">
        <f t="shared" si="25"/>
        <v>0</v>
      </c>
      <c r="O85" s="24"/>
      <c r="P85" s="49" t="e">
        <f t="shared" si="36"/>
        <v>#REF!</v>
      </c>
      <c r="Q85" s="50">
        <f t="shared" si="26"/>
        <v>0</v>
      </c>
      <c r="R85" s="50" t="e">
        <f t="shared" si="27"/>
        <v>#REF!</v>
      </c>
      <c r="S85" s="50">
        <f t="shared" si="7"/>
        <v>0</v>
      </c>
      <c r="T85" s="51">
        <f t="shared" si="28"/>
        <v>0</v>
      </c>
      <c r="U85" s="25"/>
      <c r="V85" s="49" t="e">
        <f t="shared" si="37"/>
        <v>#REF!</v>
      </c>
      <c r="W85" s="50">
        <f t="shared" si="29"/>
        <v>0</v>
      </c>
      <c r="X85" s="50" t="e">
        <f t="shared" si="30"/>
        <v>#REF!</v>
      </c>
      <c r="Y85" s="50">
        <f t="shared" si="10"/>
        <v>0</v>
      </c>
      <c r="Z85" s="51">
        <f t="shared" si="31"/>
        <v>0</v>
      </c>
      <c r="AA85" s="25"/>
      <c r="AB85" s="49" t="e">
        <f t="shared" si="38"/>
        <v>#REF!</v>
      </c>
      <c r="AC85" s="50">
        <f t="shared" si="32"/>
        <v>0</v>
      </c>
      <c r="AD85" s="50" t="e">
        <f t="shared" si="33"/>
        <v>#REF!</v>
      </c>
      <c r="AE85" s="50">
        <f t="shared" si="13"/>
        <v>0</v>
      </c>
      <c r="AF85" s="51">
        <f t="shared" si="34"/>
        <v>0</v>
      </c>
    </row>
    <row r="86" spans="10:32" ht="15.75" customHeight="1"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5"/>
      <c r="V86" s="24"/>
      <c r="W86" s="24"/>
      <c r="X86" s="24"/>
      <c r="Y86" s="24"/>
      <c r="Z86" s="24"/>
      <c r="AA86" s="25"/>
      <c r="AB86" s="24"/>
      <c r="AC86" s="24"/>
      <c r="AD86" s="24"/>
      <c r="AE86" s="24"/>
      <c r="AF86" s="24"/>
    </row>
    <row r="87" spans="10:32" ht="15.75" customHeight="1"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5"/>
      <c r="V87" s="24"/>
      <c r="W87" s="24"/>
      <c r="X87" s="24"/>
      <c r="Y87" s="24"/>
      <c r="Z87" s="24"/>
      <c r="AA87" s="25"/>
      <c r="AB87" s="24"/>
      <c r="AC87" s="24"/>
      <c r="AD87" s="24"/>
      <c r="AE87" s="24"/>
      <c r="AF87" s="24"/>
    </row>
    <row r="88" spans="10:32" ht="15.75" customHeight="1"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5"/>
      <c r="V88" s="24"/>
      <c r="W88" s="24"/>
      <c r="X88" s="24"/>
      <c r="Y88" s="24"/>
      <c r="Z88" s="24"/>
      <c r="AA88" s="25"/>
      <c r="AB88" s="24"/>
      <c r="AC88" s="24"/>
      <c r="AD88" s="24"/>
      <c r="AE88" s="24"/>
      <c r="AF88" s="24"/>
    </row>
    <row r="89" spans="10:32" ht="15.75" customHeight="1"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5"/>
      <c r="V89" s="24"/>
      <c r="W89" s="24"/>
      <c r="X89" s="24"/>
      <c r="Y89" s="24"/>
      <c r="Z89" s="24"/>
      <c r="AA89" s="25"/>
      <c r="AB89" s="24"/>
      <c r="AC89" s="24"/>
      <c r="AD89" s="24"/>
      <c r="AE89" s="24"/>
      <c r="AF89" s="24"/>
    </row>
    <row r="90" spans="10:32" ht="15.75" customHeight="1"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5"/>
      <c r="V90" s="24"/>
      <c r="W90" s="24"/>
      <c r="X90" s="24"/>
      <c r="Y90" s="24"/>
      <c r="Z90" s="24"/>
      <c r="AA90" s="25"/>
      <c r="AB90" s="24"/>
      <c r="AC90" s="24"/>
      <c r="AD90" s="24"/>
      <c r="AE90" s="24"/>
      <c r="AF90" s="24"/>
    </row>
    <row r="91" spans="10:32" ht="15.75" customHeight="1"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5"/>
      <c r="V91" s="24"/>
      <c r="W91" s="24"/>
      <c r="X91" s="24"/>
      <c r="Y91" s="24"/>
      <c r="Z91" s="24"/>
      <c r="AA91" s="25"/>
      <c r="AB91" s="24"/>
      <c r="AC91" s="24"/>
      <c r="AD91" s="24"/>
      <c r="AE91" s="24"/>
      <c r="AF91" s="24"/>
    </row>
    <row r="92" spans="10:32" ht="15.75" customHeight="1"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5"/>
      <c r="V92" s="24"/>
      <c r="W92" s="24"/>
      <c r="X92" s="24"/>
      <c r="Y92" s="24"/>
      <c r="Z92" s="24"/>
      <c r="AA92" s="25"/>
      <c r="AB92" s="24"/>
      <c r="AC92" s="24"/>
      <c r="AD92" s="24"/>
      <c r="AE92" s="24"/>
      <c r="AF92" s="24"/>
    </row>
    <row r="93" spans="10:32" ht="15.75" customHeight="1"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5"/>
      <c r="V93" s="24"/>
      <c r="W93" s="24"/>
      <c r="X93" s="24"/>
      <c r="Y93" s="24"/>
      <c r="Z93" s="24"/>
      <c r="AA93" s="25"/>
      <c r="AB93" s="24"/>
      <c r="AC93" s="24"/>
      <c r="AD93" s="24"/>
      <c r="AE93" s="24"/>
      <c r="AF93" s="24"/>
    </row>
    <row r="94" spans="10:32" ht="15.75" customHeight="1"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5"/>
      <c r="V94" s="24"/>
      <c r="W94" s="24"/>
      <c r="X94" s="24"/>
      <c r="Y94" s="24"/>
      <c r="Z94" s="24"/>
      <c r="AA94" s="25"/>
      <c r="AB94" s="24"/>
      <c r="AC94" s="24"/>
      <c r="AD94" s="24"/>
      <c r="AE94" s="24"/>
      <c r="AF94" s="24"/>
    </row>
    <row r="95" spans="10:32" ht="15.75" customHeight="1"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5"/>
      <c r="V95" s="24"/>
      <c r="W95" s="24"/>
      <c r="X95" s="24"/>
      <c r="Y95" s="24"/>
      <c r="Z95" s="24"/>
      <c r="AA95" s="25"/>
      <c r="AB95" s="24"/>
      <c r="AC95" s="24"/>
      <c r="AD95" s="24"/>
      <c r="AE95" s="24"/>
      <c r="AF95" s="24"/>
    </row>
    <row r="96" spans="10:32" ht="15.75" customHeight="1"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5"/>
      <c r="V96" s="24"/>
      <c r="W96" s="24"/>
      <c r="X96" s="24"/>
      <c r="Y96" s="24"/>
      <c r="Z96" s="24"/>
      <c r="AA96" s="25"/>
      <c r="AB96" s="24"/>
      <c r="AC96" s="24"/>
      <c r="AD96" s="24"/>
      <c r="AE96" s="24"/>
      <c r="AF96" s="24"/>
    </row>
    <row r="97" spans="10:32" ht="15.75" customHeight="1"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5"/>
      <c r="V97" s="24"/>
      <c r="W97" s="24"/>
      <c r="X97" s="24"/>
      <c r="Y97" s="24"/>
      <c r="Z97" s="24"/>
      <c r="AA97" s="25"/>
      <c r="AB97" s="24"/>
      <c r="AC97" s="24"/>
      <c r="AD97" s="24"/>
      <c r="AE97" s="24"/>
      <c r="AF97" s="24"/>
    </row>
    <row r="98" spans="10:32" ht="15.75" customHeight="1"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5"/>
      <c r="V98" s="24"/>
      <c r="W98" s="24"/>
      <c r="X98" s="24"/>
      <c r="Y98" s="24"/>
      <c r="Z98" s="24"/>
      <c r="AA98" s="25"/>
      <c r="AB98" s="24"/>
      <c r="AC98" s="24"/>
      <c r="AD98" s="24"/>
      <c r="AE98" s="24"/>
      <c r="AF98" s="24"/>
    </row>
    <row r="99" spans="10:32" ht="15.75" customHeight="1"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5"/>
      <c r="V99" s="24"/>
      <c r="W99" s="24"/>
      <c r="X99" s="24"/>
      <c r="Y99" s="24"/>
      <c r="Z99" s="24"/>
      <c r="AA99" s="25"/>
      <c r="AB99" s="24"/>
      <c r="AC99" s="24"/>
      <c r="AD99" s="24"/>
      <c r="AE99" s="24"/>
      <c r="AF99" s="24"/>
    </row>
    <row r="100" spans="10:32" ht="15.75" customHeight="1"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5"/>
      <c r="V100" s="24"/>
      <c r="W100" s="24"/>
      <c r="X100" s="24"/>
      <c r="Y100" s="24"/>
      <c r="Z100" s="24"/>
      <c r="AA100" s="25"/>
      <c r="AB100" s="24"/>
      <c r="AC100" s="24"/>
      <c r="AD100" s="24"/>
      <c r="AE100" s="24"/>
      <c r="AF100" s="24"/>
    </row>
    <row r="101" spans="10:32" ht="15.75" customHeight="1"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5"/>
      <c r="V101" s="24"/>
      <c r="W101" s="24"/>
      <c r="X101" s="24"/>
      <c r="Y101" s="24"/>
      <c r="Z101" s="24"/>
      <c r="AA101" s="25"/>
      <c r="AB101" s="24"/>
      <c r="AC101" s="24"/>
      <c r="AD101" s="24"/>
      <c r="AE101" s="24"/>
      <c r="AF101" s="24"/>
    </row>
    <row r="102" spans="10:32" ht="15.75" customHeight="1"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5"/>
      <c r="V102" s="24"/>
      <c r="W102" s="24"/>
      <c r="X102" s="24"/>
      <c r="Y102" s="24"/>
      <c r="Z102" s="24"/>
      <c r="AA102" s="25"/>
      <c r="AB102" s="24"/>
      <c r="AC102" s="24"/>
      <c r="AD102" s="24"/>
      <c r="AE102" s="24"/>
      <c r="AF102" s="24"/>
    </row>
    <row r="103" spans="10:32" ht="15.75" customHeight="1"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5"/>
      <c r="V103" s="24"/>
      <c r="W103" s="24"/>
      <c r="X103" s="24"/>
      <c r="Y103" s="24"/>
      <c r="Z103" s="24"/>
      <c r="AA103" s="25"/>
      <c r="AB103" s="24"/>
      <c r="AC103" s="24"/>
      <c r="AD103" s="24"/>
      <c r="AE103" s="24"/>
      <c r="AF103" s="24"/>
    </row>
    <row r="104" spans="10:32" ht="15.75" customHeight="1"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5"/>
      <c r="V104" s="24"/>
      <c r="W104" s="24"/>
      <c r="X104" s="24"/>
      <c r="Y104" s="24"/>
      <c r="Z104" s="24"/>
      <c r="AA104" s="25"/>
      <c r="AB104" s="24"/>
      <c r="AC104" s="24"/>
      <c r="AD104" s="24"/>
      <c r="AE104" s="24"/>
      <c r="AF104" s="24"/>
    </row>
    <row r="105" spans="10:32" ht="15.75" customHeight="1"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5"/>
      <c r="V105" s="24"/>
      <c r="W105" s="24"/>
      <c r="X105" s="24"/>
      <c r="Y105" s="24"/>
      <c r="Z105" s="24"/>
      <c r="AA105" s="25"/>
      <c r="AB105" s="24"/>
      <c r="AC105" s="24"/>
      <c r="AD105" s="24"/>
      <c r="AE105" s="24"/>
      <c r="AF105" s="24"/>
    </row>
    <row r="106" spans="10:32" ht="15.75" customHeight="1"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5"/>
      <c r="V106" s="24"/>
      <c r="W106" s="24"/>
      <c r="X106" s="24"/>
      <c r="Y106" s="24"/>
      <c r="Z106" s="24"/>
      <c r="AA106" s="25"/>
      <c r="AB106" s="24"/>
      <c r="AC106" s="24"/>
      <c r="AD106" s="24"/>
      <c r="AE106" s="24"/>
      <c r="AF106" s="24"/>
    </row>
    <row r="107" spans="10:32" ht="15.75" customHeight="1"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5"/>
      <c r="V107" s="24"/>
      <c r="W107" s="24"/>
      <c r="X107" s="24"/>
      <c r="Y107" s="24"/>
      <c r="Z107" s="24"/>
      <c r="AA107" s="25"/>
      <c r="AB107" s="24"/>
      <c r="AC107" s="24"/>
      <c r="AD107" s="24"/>
      <c r="AE107" s="24"/>
      <c r="AF107" s="24"/>
    </row>
    <row r="108" spans="10:32" ht="15.75" customHeight="1"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5"/>
      <c r="V108" s="24"/>
      <c r="W108" s="24"/>
      <c r="X108" s="24"/>
      <c r="Y108" s="24"/>
      <c r="Z108" s="24"/>
      <c r="AA108" s="25"/>
      <c r="AB108" s="24"/>
      <c r="AC108" s="24"/>
      <c r="AD108" s="24"/>
      <c r="AE108" s="24"/>
      <c r="AF108" s="24"/>
    </row>
    <row r="109" spans="10:32" ht="15.75" customHeight="1"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5"/>
      <c r="V109" s="24"/>
      <c r="W109" s="24"/>
      <c r="X109" s="24"/>
      <c r="Y109" s="24"/>
      <c r="Z109" s="24"/>
      <c r="AA109" s="25"/>
      <c r="AB109" s="24"/>
      <c r="AC109" s="24"/>
      <c r="AD109" s="24"/>
      <c r="AE109" s="24"/>
      <c r="AF109" s="24"/>
    </row>
    <row r="110" spans="10:32" ht="15.75" customHeight="1"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5"/>
      <c r="V110" s="24"/>
      <c r="W110" s="24"/>
      <c r="X110" s="24"/>
      <c r="Y110" s="24"/>
      <c r="Z110" s="24"/>
      <c r="AA110" s="25"/>
      <c r="AB110" s="24"/>
      <c r="AC110" s="24"/>
      <c r="AD110" s="24"/>
      <c r="AE110" s="24"/>
      <c r="AF110" s="24"/>
    </row>
    <row r="111" spans="10:32" ht="15.75" customHeight="1"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5"/>
      <c r="V111" s="24"/>
      <c r="W111" s="24"/>
      <c r="X111" s="24"/>
      <c r="Y111" s="24"/>
      <c r="Z111" s="24"/>
      <c r="AA111" s="25"/>
      <c r="AB111" s="24"/>
      <c r="AC111" s="24"/>
      <c r="AD111" s="24"/>
      <c r="AE111" s="24"/>
      <c r="AF111" s="24"/>
    </row>
    <row r="112" spans="10:32" ht="15.75" customHeight="1"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5"/>
      <c r="V112" s="24"/>
      <c r="W112" s="24"/>
      <c r="X112" s="24"/>
      <c r="Y112" s="24"/>
      <c r="Z112" s="24"/>
      <c r="AA112" s="25"/>
      <c r="AB112" s="24"/>
      <c r="AC112" s="24"/>
      <c r="AD112" s="24"/>
      <c r="AE112" s="24"/>
      <c r="AF112" s="24"/>
    </row>
    <row r="113" spans="10:32" ht="15.75" customHeight="1"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5"/>
      <c r="V113" s="24"/>
      <c r="W113" s="24"/>
      <c r="X113" s="24"/>
      <c r="Y113" s="24"/>
      <c r="Z113" s="24"/>
      <c r="AA113" s="25"/>
      <c r="AB113" s="24"/>
      <c r="AC113" s="24"/>
      <c r="AD113" s="24"/>
      <c r="AE113" s="24"/>
      <c r="AF113" s="24"/>
    </row>
    <row r="114" spans="10:32" ht="15.75" customHeight="1"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5"/>
      <c r="V114" s="24"/>
      <c r="W114" s="24"/>
      <c r="X114" s="24"/>
      <c r="Y114" s="24"/>
      <c r="Z114" s="24"/>
      <c r="AA114" s="25"/>
      <c r="AB114" s="24"/>
      <c r="AC114" s="24"/>
      <c r="AD114" s="24"/>
      <c r="AE114" s="24"/>
      <c r="AF114" s="24"/>
    </row>
    <row r="115" spans="10:32" ht="15.75" customHeight="1"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5"/>
      <c r="V115" s="24"/>
      <c r="W115" s="24"/>
      <c r="X115" s="24"/>
      <c r="Y115" s="24"/>
      <c r="Z115" s="24"/>
      <c r="AA115" s="25"/>
      <c r="AB115" s="24"/>
      <c r="AC115" s="24"/>
      <c r="AD115" s="24"/>
      <c r="AE115" s="24"/>
      <c r="AF115" s="24"/>
    </row>
    <row r="116" spans="10:32" ht="15.75" customHeight="1"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5"/>
      <c r="V116" s="24"/>
      <c r="W116" s="24"/>
      <c r="X116" s="24"/>
      <c r="Y116" s="24"/>
      <c r="Z116" s="24"/>
      <c r="AA116" s="25"/>
      <c r="AB116" s="24"/>
      <c r="AC116" s="24"/>
      <c r="AD116" s="24"/>
      <c r="AE116" s="24"/>
      <c r="AF116" s="24"/>
    </row>
    <row r="117" spans="10:32" ht="15.75" customHeight="1"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5"/>
      <c r="V117" s="24"/>
      <c r="W117" s="24"/>
      <c r="X117" s="24"/>
      <c r="Y117" s="24"/>
      <c r="Z117" s="24"/>
      <c r="AA117" s="25"/>
      <c r="AB117" s="24"/>
      <c r="AC117" s="24"/>
      <c r="AD117" s="24"/>
      <c r="AE117" s="24"/>
      <c r="AF117" s="24"/>
    </row>
    <row r="118" spans="10:32" ht="15.75" customHeight="1"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5"/>
      <c r="V118" s="24"/>
      <c r="W118" s="24"/>
      <c r="X118" s="24"/>
      <c r="Y118" s="24"/>
      <c r="Z118" s="24"/>
      <c r="AA118" s="25"/>
      <c r="AB118" s="24"/>
      <c r="AC118" s="24"/>
      <c r="AD118" s="24"/>
      <c r="AE118" s="24"/>
      <c r="AF118" s="24"/>
    </row>
    <row r="119" spans="10:32" ht="15.75" customHeight="1"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5"/>
      <c r="V119" s="24"/>
      <c r="W119" s="24"/>
      <c r="X119" s="24"/>
      <c r="Y119" s="24"/>
      <c r="Z119" s="24"/>
      <c r="AA119" s="25"/>
      <c r="AB119" s="24"/>
      <c r="AC119" s="24"/>
      <c r="AD119" s="24"/>
      <c r="AE119" s="24"/>
      <c r="AF119" s="24"/>
    </row>
    <row r="120" spans="10:32" ht="15.75" customHeight="1"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5"/>
      <c r="V120" s="24"/>
      <c r="W120" s="24"/>
      <c r="X120" s="24"/>
      <c r="Y120" s="24"/>
      <c r="Z120" s="24"/>
      <c r="AA120" s="25"/>
      <c r="AB120" s="24"/>
      <c r="AC120" s="24"/>
      <c r="AD120" s="24"/>
      <c r="AE120" s="24"/>
      <c r="AF120" s="24"/>
    </row>
    <row r="121" spans="10:32" ht="15.75" customHeight="1"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5"/>
      <c r="V121" s="24"/>
      <c r="W121" s="24"/>
      <c r="X121" s="24"/>
      <c r="Y121" s="24"/>
      <c r="Z121" s="24"/>
      <c r="AA121" s="25"/>
      <c r="AB121" s="24"/>
      <c r="AC121" s="24"/>
      <c r="AD121" s="24"/>
      <c r="AE121" s="24"/>
      <c r="AF121" s="24"/>
    </row>
    <row r="122" spans="10:32" ht="15.75" customHeight="1"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5"/>
      <c r="V122" s="24"/>
      <c r="W122" s="24"/>
      <c r="X122" s="24"/>
      <c r="Y122" s="24"/>
      <c r="Z122" s="24"/>
      <c r="AA122" s="25"/>
      <c r="AB122" s="24"/>
      <c r="AC122" s="24"/>
      <c r="AD122" s="24"/>
      <c r="AE122" s="24"/>
      <c r="AF122" s="24"/>
    </row>
    <row r="123" spans="10:32" ht="15.75" customHeight="1"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5"/>
      <c r="V123" s="24"/>
      <c r="W123" s="24"/>
      <c r="X123" s="24"/>
      <c r="Y123" s="24"/>
      <c r="Z123" s="24"/>
      <c r="AA123" s="25"/>
      <c r="AB123" s="24"/>
      <c r="AC123" s="24"/>
      <c r="AD123" s="24"/>
      <c r="AE123" s="24"/>
      <c r="AF123" s="24"/>
    </row>
    <row r="124" spans="10:32" ht="15.75" customHeight="1"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5"/>
      <c r="V124" s="24"/>
      <c r="W124" s="24"/>
      <c r="X124" s="24"/>
      <c r="Y124" s="24"/>
      <c r="Z124" s="24"/>
      <c r="AA124" s="25"/>
      <c r="AB124" s="24"/>
      <c r="AC124" s="24"/>
      <c r="AD124" s="24"/>
      <c r="AE124" s="24"/>
      <c r="AF124" s="24"/>
    </row>
    <row r="125" spans="10:32" ht="15.75" customHeight="1"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5"/>
      <c r="V125" s="24"/>
      <c r="W125" s="24"/>
      <c r="X125" s="24"/>
      <c r="Y125" s="24"/>
      <c r="Z125" s="24"/>
      <c r="AA125" s="25"/>
      <c r="AB125" s="24"/>
      <c r="AC125" s="24"/>
      <c r="AD125" s="24"/>
      <c r="AE125" s="24"/>
      <c r="AF125" s="24"/>
    </row>
    <row r="126" spans="10:32" ht="15.75" customHeight="1"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5"/>
      <c r="V126" s="24"/>
      <c r="W126" s="24"/>
      <c r="X126" s="24"/>
      <c r="Y126" s="24"/>
      <c r="Z126" s="24"/>
      <c r="AA126" s="25"/>
      <c r="AB126" s="24"/>
      <c r="AC126" s="24"/>
      <c r="AD126" s="24"/>
      <c r="AE126" s="24"/>
      <c r="AF126" s="24"/>
    </row>
    <row r="127" spans="10:32" ht="15.75" customHeight="1"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5"/>
      <c r="V127" s="24"/>
      <c r="W127" s="24"/>
      <c r="X127" s="24"/>
      <c r="Y127" s="24"/>
      <c r="Z127" s="24"/>
      <c r="AA127" s="25"/>
      <c r="AB127" s="24"/>
      <c r="AC127" s="24"/>
      <c r="AD127" s="24"/>
      <c r="AE127" s="24"/>
      <c r="AF127" s="24"/>
    </row>
    <row r="128" spans="10:32" ht="15.75" customHeight="1"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5"/>
      <c r="V128" s="24"/>
      <c r="W128" s="24"/>
      <c r="X128" s="24"/>
      <c r="Y128" s="24"/>
      <c r="Z128" s="24"/>
      <c r="AA128" s="25"/>
      <c r="AB128" s="24"/>
      <c r="AC128" s="24"/>
      <c r="AD128" s="24"/>
      <c r="AE128" s="24"/>
      <c r="AF128" s="24"/>
    </row>
    <row r="129" spans="10:32" ht="15.75" customHeight="1"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5"/>
      <c r="V129" s="24"/>
      <c r="W129" s="24"/>
      <c r="X129" s="24"/>
      <c r="Y129" s="24"/>
      <c r="Z129" s="24"/>
      <c r="AA129" s="25"/>
      <c r="AB129" s="24"/>
      <c r="AC129" s="24"/>
      <c r="AD129" s="24"/>
      <c r="AE129" s="24"/>
      <c r="AF129" s="24"/>
    </row>
    <row r="130" spans="10:32" ht="15.75" customHeight="1"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5"/>
      <c r="V130" s="24"/>
      <c r="W130" s="24"/>
      <c r="X130" s="24"/>
      <c r="Y130" s="24"/>
      <c r="Z130" s="24"/>
      <c r="AA130" s="25"/>
      <c r="AB130" s="24"/>
      <c r="AC130" s="24"/>
      <c r="AD130" s="24"/>
      <c r="AE130" s="24"/>
      <c r="AF130" s="24"/>
    </row>
    <row r="131" spans="10:32" ht="15.75" customHeight="1"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5"/>
      <c r="V131" s="24"/>
      <c r="W131" s="24"/>
      <c r="X131" s="24"/>
      <c r="Y131" s="24"/>
      <c r="Z131" s="24"/>
      <c r="AA131" s="25"/>
      <c r="AB131" s="24"/>
      <c r="AC131" s="24"/>
      <c r="AD131" s="24"/>
      <c r="AE131" s="24"/>
      <c r="AF131" s="24"/>
    </row>
    <row r="132" spans="10:32" ht="15.75" customHeight="1"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5"/>
      <c r="V132" s="24"/>
      <c r="W132" s="24"/>
      <c r="X132" s="24"/>
      <c r="Y132" s="24"/>
      <c r="Z132" s="24"/>
      <c r="AA132" s="25"/>
      <c r="AB132" s="24"/>
      <c r="AC132" s="24"/>
      <c r="AD132" s="24"/>
      <c r="AE132" s="24"/>
      <c r="AF132" s="24"/>
    </row>
    <row r="133" spans="10:32" ht="15.75" customHeight="1"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5"/>
      <c r="V133" s="24"/>
      <c r="W133" s="24"/>
      <c r="X133" s="24"/>
      <c r="Y133" s="24"/>
      <c r="Z133" s="24"/>
      <c r="AA133" s="25"/>
      <c r="AB133" s="24"/>
      <c r="AC133" s="24"/>
      <c r="AD133" s="24"/>
      <c r="AE133" s="24"/>
      <c r="AF133" s="24"/>
    </row>
    <row r="134" spans="10:32" ht="15.75" customHeight="1"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5"/>
      <c r="V134" s="24"/>
      <c r="W134" s="24"/>
      <c r="X134" s="24"/>
      <c r="Y134" s="24"/>
      <c r="Z134" s="24"/>
      <c r="AA134" s="25"/>
      <c r="AB134" s="24"/>
      <c r="AC134" s="24"/>
      <c r="AD134" s="24"/>
      <c r="AE134" s="24"/>
      <c r="AF134" s="24"/>
    </row>
    <row r="135" spans="10:32" ht="15.75" customHeight="1"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5"/>
      <c r="V135" s="24"/>
      <c r="W135" s="24"/>
      <c r="X135" s="24"/>
      <c r="Y135" s="24"/>
      <c r="Z135" s="24"/>
      <c r="AA135" s="25"/>
      <c r="AB135" s="24"/>
      <c r="AC135" s="24"/>
      <c r="AD135" s="24"/>
      <c r="AE135" s="24"/>
      <c r="AF135" s="24"/>
    </row>
    <row r="136" spans="10:32" ht="15.75" customHeight="1"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5"/>
      <c r="V136" s="24"/>
      <c r="W136" s="24"/>
      <c r="X136" s="24"/>
      <c r="Y136" s="24"/>
      <c r="Z136" s="24"/>
      <c r="AA136" s="25"/>
      <c r="AB136" s="24"/>
      <c r="AC136" s="24"/>
      <c r="AD136" s="24"/>
      <c r="AE136" s="24"/>
      <c r="AF136" s="24"/>
    </row>
    <row r="137" spans="10:32" ht="15.75" customHeight="1"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5"/>
      <c r="V137" s="24"/>
      <c r="W137" s="24"/>
      <c r="X137" s="24"/>
      <c r="Y137" s="24"/>
      <c r="Z137" s="24"/>
      <c r="AA137" s="25"/>
      <c r="AB137" s="24"/>
      <c r="AC137" s="24"/>
      <c r="AD137" s="24"/>
      <c r="AE137" s="24"/>
      <c r="AF137" s="24"/>
    </row>
    <row r="138" spans="10:32" ht="15.75" customHeight="1"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5"/>
      <c r="V138" s="24"/>
      <c r="W138" s="24"/>
      <c r="X138" s="24"/>
      <c r="Y138" s="24"/>
      <c r="Z138" s="24"/>
      <c r="AA138" s="25"/>
      <c r="AB138" s="24"/>
      <c r="AC138" s="24"/>
      <c r="AD138" s="24"/>
      <c r="AE138" s="24"/>
      <c r="AF138" s="24"/>
    </row>
    <row r="139" spans="10:32" ht="15.75" customHeight="1"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5"/>
      <c r="V139" s="24"/>
      <c r="W139" s="24"/>
      <c r="X139" s="24"/>
      <c r="Y139" s="24"/>
      <c r="Z139" s="24"/>
      <c r="AA139" s="25"/>
      <c r="AB139" s="24"/>
      <c r="AC139" s="24"/>
      <c r="AD139" s="24"/>
      <c r="AE139" s="24"/>
      <c r="AF139" s="24"/>
    </row>
    <row r="140" spans="10:32" ht="15.75" customHeight="1"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5"/>
      <c r="V140" s="24"/>
      <c r="W140" s="24"/>
      <c r="X140" s="24"/>
      <c r="Y140" s="24"/>
      <c r="Z140" s="24"/>
      <c r="AA140" s="25"/>
      <c r="AB140" s="24"/>
      <c r="AC140" s="24"/>
      <c r="AD140" s="24"/>
      <c r="AE140" s="24"/>
      <c r="AF140" s="24"/>
    </row>
    <row r="141" spans="10:32" ht="15.75" customHeight="1"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5"/>
      <c r="V141" s="24"/>
      <c r="W141" s="24"/>
      <c r="X141" s="24"/>
      <c r="Y141" s="24"/>
      <c r="Z141" s="24"/>
      <c r="AA141" s="25"/>
      <c r="AB141" s="24"/>
      <c r="AC141" s="24"/>
      <c r="AD141" s="24"/>
      <c r="AE141" s="24"/>
      <c r="AF141" s="24"/>
    </row>
    <row r="142" spans="10:32" ht="15.75" customHeight="1"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5"/>
      <c r="V142" s="24"/>
      <c r="W142" s="24"/>
      <c r="X142" s="24"/>
      <c r="Y142" s="24"/>
      <c r="Z142" s="24"/>
      <c r="AA142" s="25"/>
      <c r="AB142" s="24"/>
      <c r="AC142" s="24"/>
      <c r="AD142" s="24"/>
      <c r="AE142" s="24"/>
      <c r="AF142" s="24"/>
    </row>
    <row r="143" spans="10:32" ht="15.75" customHeight="1"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5"/>
      <c r="V143" s="24"/>
      <c r="W143" s="24"/>
      <c r="X143" s="24"/>
      <c r="Y143" s="24"/>
      <c r="Z143" s="24"/>
      <c r="AA143" s="25"/>
      <c r="AB143" s="24"/>
      <c r="AC143" s="24"/>
      <c r="AD143" s="24"/>
      <c r="AE143" s="24"/>
      <c r="AF143" s="24"/>
    </row>
    <row r="144" spans="10:32" ht="15.75" customHeight="1"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5"/>
      <c r="V144" s="24"/>
      <c r="W144" s="24"/>
      <c r="X144" s="24"/>
      <c r="Y144" s="24"/>
      <c r="Z144" s="24"/>
      <c r="AA144" s="25"/>
      <c r="AB144" s="24"/>
      <c r="AC144" s="24"/>
      <c r="AD144" s="24"/>
      <c r="AE144" s="24"/>
      <c r="AF144" s="24"/>
    </row>
    <row r="145" spans="10:32" ht="15.75" customHeight="1"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5"/>
      <c r="V145" s="24"/>
      <c r="W145" s="24"/>
      <c r="X145" s="24"/>
      <c r="Y145" s="24"/>
      <c r="Z145" s="24"/>
      <c r="AA145" s="25"/>
      <c r="AB145" s="24"/>
      <c r="AC145" s="24"/>
      <c r="AD145" s="24"/>
      <c r="AE145" s="24"/>
      <c r="AF145" s="24"/>
    </row>
    <row r="146" spans="10:32" ht="15.75" customHeight="1"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5"/>
      <c r="V146" s="24"/>
      <c r="W146" s="24"/>
      <c r="X146" s="24"/>
      <c r="Y146" s="24"/>
      <c r="Z146" s="24"/>
      <c r="AA146" s="25"/>
      <c r="AB146" s="24"/>
      <c r="AC146" s="24"/>
      <c r="AD146" s="24"/>
      <c r="AE146" s="24"/>
      <c r="AF146" s="24"/>
    </row>
    <row r="147" spans="10:32" ht="15.75" customHeight="1"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5"/>
      <c r="V147" s="24"/>
      <c r="W147" s="24"/>
      <c r="X147" s="24"/>
      <c r="Y147" s="24"/>
      <c r="Z147" s="24"/>
      <c r="AA147" s="25"/>
      <c r="AB147" s="24"/>
      <c r="AC147" s="24"/>
      <c r="AD147" s="24"/>
      <c r="AE147" s="24"/>
      <c r="AF147" s="24"/>
    </row>
    <row r="148" spans="10:32" ht="15.75" customHeight="1"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5"/>
      <c r="V148" s="24"/>
      <c r="W148" s="24"/>
      <c r="X148" s="24"/>
      <c r="Y148" s="24"/>
      <c r="Z148" s="24"/>
      <c r="AA148" s="25"/>
      <c r="AB148" s="24"/>
      <c r="AC148" s="24"/>
      <c r="AD148" s="24"/>
      <c r="AE148" s="24"/>
      <c r="AF148" s="24"/>
    </row>
    <row r="149" spans="10:32" ht="15.75" customHeight="1"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5"/>
      <c r="V149" s="24"/>
      <c r="W149" s="24"/>
      <c r="X149" s="24"/>
      <c r="Y149" s="24"/>
      <c r="Z149" s="24"/>
      <c r="AA149" s="25"/>
      <c r="AB149" s="24"/>
      <c r="AC149" s="24"/>
      <c r="AD149" s="24"/>
      <c r="AE149" s="24"/>
      <c r="AF149" s="24"/>
    </row>
    <row r="150" spans="10:32" ht="15.75" customHeight="1"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5"/>
      <c r="V150" s="24"/>
      <c r="W150" s="24"/>
      <c r="X150" s="24"/>
      <c r="Y150" s="24"/>
      <c r="Z150" s="24"/>
      <c r="AA150" s="25"/>
      <c r="AB150" s="24"/>
      <c r="AC150" s="24"/>
      <c r="AD150" s="24"/>
      <c r="AE150" s="24"/>
      <c r="AF150" s="24"/>
    </row>
    <row r="151" spans="10:32" ht="15.75" customHeight="1"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5"/>
      <c r="V151" s="24"/>
      <c r="W151" s="24"/>
      <c r="X151" s="24"/>
      <c r="Y151" s="24"/>
      <c r="Z151" s="24"/>
      <c r="AA151" s="25"/>
      <c r="AB151" s="24"/>
      <c r="AC151" s="24"/>
      <c r="AD151" s="24"/>
      <c r="AE151" s="24"/>
      <c r="AF151" s="24"/>
    </row>
    <row r="152" spans="10:32" ht="15.75" customHeight="1"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5"/>
      <c r="V152" s="24"/>
      <c r="W152" s="24"/>
      <c r="X152" s="24"/>
      <c r="Y152" s="24"/>
      <c r="Z152" s="24"/>
      <c r="AA152" s="25"/>
      <c r="AB152" s="24"/>
      <c r="AC152" s="24"/>
      <c r="AD152" s="24"/>
      <c r="AE152" s="24"/>
      <c r="AF152" s="24"/>
    </row>
    <row r="153" spans="10:32" ht="15.75" customHeight="1"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5"/>
      <c r="V153" s="24"/>
      <c r="W153" s="24"/>
      <c r="X153" s="24"/>
      <c r="Y153" s="24"/>
      <c r="Z153" s="24"/>
      <c r="AA153" s="25"/>
      <c r="AB153" s="24"/>
      <c r="AC153" s="24"/>
      <c r="AD153" s="24"/>
      <c r="AE153" s="24"/>
      <c r="AF153" s="24"/>
    </row>
    <row r="154" spans="10:32" ht="15.75" customHeight="1"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5"/>
      <c r="V154" s="24"/>
      <c r="W154" s="24"/>
      <c r="X154" s="24"/>
      <c r="Y154" s="24"/>
      <c r="Z154" s="24"/>
      <c r="AA154" s="25"/>
      <c r="AB154" s="24"/>
      <c r="AC154" s="24"/>
      <c r="AD154" s="24"/>
      <c r="AE154" s="24"/>
      <c r="AF154" s="24"/>
    </row>
    <row r="155" spans="10:32" ht="15.75" customHeight="1"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5"/>
      <c r="V155" s="24"/>
      <c r="W155" s="24"/>
      <c r="X155" s="24"/>
      <c r="Y155" s="24"/>
      <c r="Z155" s="24"/>
      <c r="AA155" s="25"/>
      <c r="AB155" s="24"/>
      <c r="AC155" s="24"/>
      <c r="AD155" s="24"/>
      <c r="AE155" s="24"/>
      <c r="AF155" s="24"/>
    </row>
    <row r="156" spans="10:32" ht="15.75" customHeight="1"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5"/>
      <c r="V156" s="24"/>
      <c r="W156" s="24"/>
      <c r="X156" s="24"/>
      <c r="Y156" s="24"/>
      <c r="Z156" s="24"/>
      <c r="AA156" s="25"/>
      <c r="AB156" s="24"/>
      <c r="AC156" s="24"/>
      <c r="AD156" s="24"/>
      <c r="AE156" s="24"/>
      <c r="AF156" s="24"/>
    </row>
    <row r="157" spans="10:32" ht="15.75" customHeight="1"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5"/>
      <c r="V157" s="24"/>
      <c r="W157" s="24"/>
      <c r="X157" s="24"/>
      <c r="Y157" s="24"/>
      <c r="Z157" s="24"/>
      <c r="AA157" s="25"/>
      <c r="AB157" s="24"/>
      <c r="AC157" s="24"/>
      <c r="AD157" s="24"/>
      <c r="AE157" s="24"/>
      <c r="AF157" s="24"/>
    </row>
    <row r="158" spans="10:32" ht="15.75" customHeight="1"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5"/>
      <c r="V158" s="24"/>
      <c r="W158" s="24"/>
      <c r="X158" s="24"/>
      <c r="Y158" s="24"/>
      <c r="Z158" s="24"/>
      <c r="AA158" s="25"/>
      <c r="AB158" s="24"/>
      <c r="AC158" s="24"/>
      <c r="AD158" s="24"/>
      <c r="AE158" s="24"/>
      <c r="AF158" s="24"/>
    </row>
    <row r="159" spans="10:32" ht="15.75" customHeight="1"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5"/>
      <c r="V159" s="24"/>
      <c r="W159" s="24"/>
      <c r="X159" s="24"/>
      <c r="Y159" s="24"/>
      <c r="Z159" s="24"/>
      <c r="AA159" s="25"/>
      <c r="AB159" s="24"/>
      <c r="AC159" s="24"/>
      <c r="AD159" s="24"/>
      <c r="AE159" s="24"/>
      <c r="AF159" s="24"/>
    </row>
    <row r="160" spans="10:32" ht="15.75" customHeight="1"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5"/>
      <c r="V160" s="24"/>
      <c r="W160" s="24"/>
      <c r="X160" s="24"/>
      <c r="Y160" s="24"/>
      <c r="Z160" s="24"/>
      <c r="AA160" s="25"/>
      <c r="AB160" s="24"/>
      <c r="AC160" s="24"/>
      <c r="AD160" s="24"/>
      <c r="AE160" s="24"/>
      <c r="AF160" s="24"/>
    </row>
    <row r="161" spans="10:32" ht="15.75" customHeight="1"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5"/>
      <c r="V161" s="24"/>
      <c r="W161" s="24"/>
      <c r="X161" s="24"/>
      <c r="Y161" s="24"/>
      <c r="Z161" s="24"/>
      <c r="AA161" s="25"/>
      <c r="AB161" s="24"/>
      <c r="AC161" s="24"/>
      <c r="AD161" s="24"/>
      <c r="AE161" s="24"/>
      <c r="AF161" s="24"/>
    </row>
    <row r="162" spans="10:32" ht="15.75" customHeight="1"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5"/>
      <c r="V162" s="24"/>
      <c r="W162" s="24"/>
      <c r="X162" s="24"/>
      <c r="Y162" s="24"/>
      <c r="Z162" s="24"/>
      <c r="AA162" s="25"/>
      <c r="AB162" s="24"/>
      <c r="AC162" s="24"/>
      <c r="AD162" s="24"/>
      <c r="AE162" s="24"/>
      <c r="AF162" s="24"/>
    </row>
    <row r="163" spans="10:32" ht="15.75" customHeight="1"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5"/>
      <c r="V163" s="24"/>
      <c r="W163" s="24"/>
      <c r="X163" s="24"/>
      <c r="Y163" s="24"/>
      <c r="Z163" s="24"/>
      <c r="AA163" s="25"/>
      <c r="AB163" s="24"/>
      <c r="AC163" s="24"/>
      <c r="AD163" s="24"/>
      <c r="AE163" s="24"/>
      <c r="AF163" s="24"/>
    </row>
    <row r="164" spans="10:32" ht="15.75" customHeight="1"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5"/>
      <c r="V164" s="24"/>
      <c r="W164" s="24"/>
      <c r="X164" s="24"/>
      <c r="Y164" s="24"/>
      <c r="Z164" s="24"/>
      <c r="AA164" s="25"/>
      <c r="AB164" s="24"/>
      <c r="AC164" s="24"/>
      <c r="AD164" s="24"/>
      <c r="AE164" s="24"/>
      <c r="AF164" s="24"/>
    </row>
    <row r="165" spans="10:32" ht="15.75" customHeight="1"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5"/>
      <c r="V165" s="24"/>
      <c r="W165" s="24"/>
      <c r="X165" s="24"/>
      <c r="Y165" s="24"/>
      <c r="Z165" s="24"/>
      <c r="AA165" s="25"/>
      <c r="AB165" s="24"/>
      <c r="AC165" s="24"/>
      <c r="AD165" s="24"/>
      <c r="AE165" s="24"/>
      <c r="AF165" s="24"/>
    </row>
    <row r="166" spans="10:32" ht="15.75" customHeight="1"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5"/>
      <c r="V166" s="24"/>
      <c r="W166" s="24"/>
      <c r="X166" s="24"/>
      <c r="Y166" s="24"/>
      <c r="Z166" s="24"/>
      <c r="AA166" s="25"/>
      <c r="AB166" s="24"/>
      <c r="AC166" s="24"/>
      <c r="AD166" s="24"/>
      <c r="AE166" s="24"/>
      <c r="AF166" s="24"/>
    </row>
    <row r="167" spans="10:32" ht="15.75" customHeight="1"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  <c r="V167" s="24"/>
      <c r="W167" s="24"/>
      <c r="X167" s="24"/>
      <c r="Y167" s="24"/>
      <c r="Z167" s="24"/>
      <c r="AA167" s="25"/>
      <c r="AB167" s="24"/>
      <c r="AC167" s="24"/>
      <c r="AD167" s="24"/>
      <c r="AE167" s="24"/>
      <c r="AF167" s="24"/>
    </row>
    <row r="168" spans="10:32" ht="15.75" customHeight="1"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5"/>
      <c r="V168" s="24"/>
      <c r="W168" s="24"/>
      <c r="X168" s="24"/>
      <c r="Y168" s="24"/>
      <c r="Z168" s="24"/>
      <c r="AA168" s="25"/>
      <c r="AB168" s="24"/>
      <c r="AC168" s="24"/>
      <c r="AD168" s="24"/>
      <c r="AE168" s="24"/>
      <c r="AF168" s="24"/>
    </row>
    <row r="169" spans="10:32" ht="15.75" customHeight="1"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5"/>
      <c r="V169" s="24"/>
      <c r="W169" s="24"/>
      <c r="X169" s="24"/>
      <c r="Y169" s="24"/>
      <c r="Z169" s="24"/>
      <c r="AA169" s="25"/>
      <c r="AB169" s="24"/>
      <c r="AC169" s="24"/>
      <c r="AD169" s="24"/>
      <c r="AE169" s="24"/>
      <c r="AF169" s="24"/>
    </row>
    <row r="170" spans="10:32" ht="15.75" customHeight="1"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5"/>
      <c r="V170" s="24"/>
      <c r="W170" s="24"/>
      <c r="X170" s="24"/>
      <c r="Y170" s="24"/>
      <c r="Z170" s="24"/>
      <c r="AA170" s="25"/>
      <c r="AB170" s="24"/>
      <c r="AC170" s="24"/>
      <c r="AD170" s="24"/>
      <c r="AE170" s="24"/>
      <c r="AF170" s="24"/>
    </row>
    <row r="171" spans="10:32" ht="15.75" customHeight="1"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5"/>
      <c r="V171" s="24"/>
      <c r="W171" s="24"/>
      <c r="X171" s="24"/>
      <c r="Y171" s="24"/>
      <c r="Z171" s="24"/>
      <c r="AA171" s="25"/>
      <c r="AB171" s="24"/>
      <c r="AC171" s="24"/>
      <c r="AD171" s="24"/>
      <c r="AE171" s="24"/>
      <c r="AF171" s="24"/>
    </row>
    <row r="172" spans="10:32" ht="15.75" customHeight="1"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5"/>
      <c r="V172" s="24"/>
      <c r="W172" s="24"/>
      <c r="X172" s="24"/>
      <c r="Y172" s="24"/>
      <c r="Z172" s="24"/>
      <c r="AA172" s="25"/>
      <c r="AB172" s="24"/>
      <c r="AC172" s="24"/>
      <c r="AD172" s="24"/>
      <c r="AE172" s="24"/>
      <c r="AF172" s="24"/>
    </row>
    <row r="173" spans="10:32" ht="15.75" customHeight="1"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5"/>
      <c r="V173" s="24"/>
      <c r="W173" s="24"/>
      <c r="X173" s="24"/>
      <c r="Y173" s="24"/>
      <c r="Z173" s="24"/>
      <c r="AA173" s="25"/>
      <c r="AB173" s="24"/>
      <c r="AC173" s="24"/>
      <c r="AD173" s="24"/>
      <c r="AE173" s="24"/>
      <c r="AF173" s="24"/>
    </row>
    <row r="174" spans="10:32" ht="15.75" customHeight="1"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5"/>
      <c r="V174" s="24"/>
      <c r="W174" s="24"/>
      <c r="X174" s="24"/>
      <c r="Y174" s="24"/>
      <c r="Z174" s="24"/>
      <c r="AA174" s="25"/>
      <c r="AB174" s="24"/>
      <c r="AC174" s="24"/>
      <c r="AD174" s="24"/>
      <c r="AE174" s="24"/>
      <c r="AF174" s="24"/>
    </row>
    <row r="175" spans="10:32" ht="15.75" customHeight="1"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5"/>
      <c r="V175" s="24"/>
      <c r="W175" s="24"/>
      <c r="X175" s="24"/>
      <c r="Y175" s="24"/>
      <c r="Z175" s="24"/>
      <c r="AA175" s="25"/>
      <c r="AB175" s="24"/>
      <c r="AC175" s="24"/>
      <c r="AD175" s="24"/>
      <c r="AE175" s="24"/>
      <c r="AF175" s="24"/>
    </row>
    <row r="176" spans="10:32" ht="15.75" customHeight="1"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5"/>
      <c r="V176" s="24"/>
      <c r="W176" s="24"/>
      <c r="X176" s="24"/>
      <c r="Y176" s="24"/>
      <c r="Z176" s="24"/>
      <c r="AA176" s="25"/>
      <c r="AB176" s="24"/>
      <c r="AC176" s="24"/>
      <c r="AD176" s="24"/>
      <c r="AE176" s="24"/>
      <c r="AF176" s="24"/>
    </row>
    <row r="177" spans="10:32" ht="15.75" customHeight="1"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5"/>
      <c r="V177" s="24"/>
      <c r="W177" s="24"/>
      <c r="X177" s="24"/>
      <c r="Y177" s="24"/>
      <c r="Z177" s="24"/>
      <c r="AA177" s="25"/>
      <c r="AB177" s="24"/>
      <c r="AC177" s="24"/>
      <c r="AD177" s="24"/>
      <c r="AE177" s="24"/>
      <c r="AF177" s="24"/>
    </row>
    <row r="178" spans="10:32" ht="15.75" customHeight="1"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5"/>
      <c r="V178" s="24"/>
      <c r="W178" s="24"/>
      <c r="X178" s="24"/>
      <c r="Y178" s="24"/>
      <c r="Z178" s="24"/>
      <c r="AA178" s="25"/>
      <c r="AB178" s="24"/>
      <c r="AC178" s="24"/>
      <c r="AD178" s="24"/>
      <c r="AE178" s="24"/>
      <c r="AF178" s="24"/>
    </row>
    <row r="179" spans="10:32" ht="15.75" customHeight="1"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5"/>
      <c r="V179" s="24"/>
      <c r="W179" s="24"/>
      <c r="X179" s="24"/>
      <c r="Y179" s="24"/>
      <c r="Z179" s="24"/>
      <c r="AA179" s="25"/>
      <c r="AB179" s="24"/>
      <c r="AC179" s="24"/>
      <c r="AD179" s="24"/>
      <c r="AE179" s="24"/>
      <c r="AF179" s="24"/>
    </row>
    <row r="180" spans="10:32" ht="15.75" customHeight="1"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5"/>
      <c r="V180" s="24"/>
      <c r="W180" s="24"/>
      <c r="X180" s="24"/>
      <c r="Y180" s="24"/>
      <c r="Z180" s="24"/>
      <c r="AA180" s="25"/>
      <c r="AB180" s="24"/>
      <c r="AC180" s="24"/>
      <c r="AD180" s="24"/>
      <c r="AE180" s="24"/>
      <c r="AF180" s="24"/>
    </row>
    <row r="181" spans="10:32" ht="15.75" customHeight="1"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5"/>
      <c r="V181" s="24"/>
      <c r="W181" s="24"/>
      <c r="X181" s="24"/>
      <c r="Y181" s="24"/>
      <c r="Z181" s="24"/>
      <c r="AA181" s="25"/>
      <c r="AB181" s="24"/>
      <c r="AC181" s="24"/>
      <c r="AD181" s="24"/>
      <c r="AE181" s="24"/>
      <c r="AF181" s="24"/>
    </row>
    <row r="182" spans="10:32" ht="15.75" customHeight="1"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5"/>
      <c r="V182" s="24"/>
      <c r="W182" s="24"/>
      <c r="X182" s="24"/>
      <c r="Y182" s="24"/>
      <c r="Z182" s="24"/>
      <c r="AA182" s="25"/>
      <c r="AB182" s="24"/>
      <c r="AC182" s="24"/>
      <c r="AD182" s="24"/>
      <c r="AE182" s="24"/>
      <c r="AF182" s="24"/>
    </row>
    <row r="183" spans="10:32" ht="15.75" customHeight="1"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5"/>
      <c r="V183" s="24"/>
      <c r="W183" s="24"/>
      <c r="X183" s="24"/>
      <c r="Y183" s="24"/>
      <c r="Z183" s="24"/>
      <c r="AA183" s="25"/>
      <c r="AB183" s="24"/>
      <c r="AC183" s="24"/>
      <c r="AD183" s="24"/>
      <c r="AE183" s="24"/>
      <c r="AF183" s="24"/>
    </row>
    <row r="184" spans="10:32" ht="15.75" customHeight="1"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5"/>
      <c r="V184" s="24"/>
      <c r="W184" s="24"/>
      <c r="X184" s="24"/>
      <c r="Y184" s="24"/>
      <c r="Z184" s="24"/>
      <c r="AA184" s="25"/>
      <c r="AB184" s="24"/>
      <c r="AC184" s="24"/>
      <c r="AD184" s="24"/>
      <c r="AE184" s="24"/>
      <c r="AF184" s="24"/>
    </row>
    <row r="185" spans="10:32" ht="15.75" customHeight="1"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5"/>
      <c r="V185" s="24"/>
      <c r="W185" s="24"/>
      <c r="X185" s="24"/>
      <c r="Y185" s="24"/>
      <c r="Z185" s="24"/>
      <c r="AA185" s="25"/>
      <c r="AB185" s="24"/>
      <c r="AC185" s="24"/>
      <c r="AD185" s="24"/>
      <c r="AE185" s="24"/>
      <c r="AF185" s="24"/>
    </row>
    <row r="186" spans="10:32" ht="15.75" customHeight="1"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5"/>
      <c r="V186" s="24"/>
      <c r="W186" s="24"/>
      <c r="X186" s="24"/>
      <c r="Y186" s="24"/>
      <c r="Z186" s="24"/>
      <c r="AA186" s="25"/>
      <c r="AB186" s="24"/>
      <c r="AC186" s="24"/>
      <c r="AD186" s="24"/>
      <c r="AE186" s="24"/>
      <c r="AF186" s="24"/>
    </row>
    <row r="187" spans="10:32" ht="15.75" customHeight="1"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5"/>
      <c r="V187" s="24"/>
      <c r="W187" s="24"/>
      <c r="X187" s="24"/>
      <c r="Y187" s="24"/>
      <c r="Z187" s="24"/>
      <c r="AA187" s="25"/>
      <c r="AB187" s="24"/>
      <c r="AC187" s="24"/>
      <c r="AD187" s="24"/>
      <c r="AE187" s="24"/>
      <c r="AF187" s="24"/>
    </row>
    <row r="188" spans="10:32" ht="15.75" customHeight="1"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5"/>
      <c r="V188" s="24"/>
      <c r="W188" s="24"/>
      <c r="X188" s="24"/>
      <c r="Y188" s="24"/>
      <c r="Z188" s="24"/>
      <c r="AA188" s="25"/>
      <c r="AB188" s="24"/>
      <c r="AC188" s="24"/>
      <c r="AD188" s="24"/>
      <c r="AE188" s="24"/>
      <c r="AF188" s="24"/>
    </row>
    <row r="189" spans="10:32" ht="15.75" customHeight="1"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5"/>
      <c r="V189" s="24"/>
      <c r="W189" s="24"/>
      <c r="X189" s="24"/>
      <c r="Y189" s="24"/>
      <c r="Z189" s="24"/>
      <c r="AA189" s="25"/>
      <c r="AB189" s="24"/>
      <c r="AC189" s="24"/>
      <c r="AD189" s="24"/>
      <c r="AE189" s="24"/>
      <c r="AF189" s="24"/>
    </row>
    <row r="190" spans="10:32" ht="15.75" customHeight="1"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5"/>
      <c r="V190" s="24"/>
      <c r="W190" s="24"/>
      <c r="X190" s="24"/>
      <c r="Y190" s="24"/>
      <c r="Z190" s="24"/>
      <c r="AA190" s="25"/>
      <c r="AB190" s="24"/>
      <c r="AC190" s="24"/>
      <c r="AD190" s="24"/>
      <c r="AE190" s="24"/>
      <c r="AF190" s="24"/>
    </row>
    <row r="191" spans="10:32" ht="15.75" customHeight="1"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5"/>
      <c r="V191" s="24"/>
      <c r="W191" s="24"/>
      <c r="X191" s="24"/>
      <c r="Y191" s="24"/>
      <c r="Z191" s="24"/>
      <c r="AA191" s="25"/>
      <c r="AB191" s="24"/>
      <c r="AC191" s="24"/>
      <c r="AD191" s="24"/>
      <c r="AE191" s="24"/>
      <c r="AF191" s="24"/>
    </row>
    <row r="192" spans="10:32" ht="15.75" customHeight="1"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5"/>
      <c r="V192" s="24"/>
      <c r="W192" s="24"/>
      <c r="X192" s="24"/>
      <c r="Y192" s="24"/>
      <c r="Z192" s="24"/>
      <c r="AA192" s="25"/>
      <c r="AB192" s="24"/>
      <c r="AC192" s="24"/>
      <c r="AD192" s="24"/>
      <c r="AE192" s="24"/>
      <c r="AF192" s="24"/>
    </row>
    <row r="193" spans="10:32" ht="15.75" customHeight="1"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5"/>
      <c r="V193" s="24"/>
      <c r="W193" s="24"/>
      <c r="X193" s="24"/>
      <c r="Y193" s="24"/>
      <c r="Z193" s="24"/>
      <c r="AA193" s="25"/>
      <c r="AB193" s="24"/>
      <c r="AC193" s="24"/>
      <c r="AD193" s="24"/>
      <c r="AE193" s="24"/>
      <c r="AF193" s="24"/>
    </row>
    <row r="194" spans="10:32" ht="15.75" customHeight="1"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5"/>
      <c r="V194" s="24"/>
      <c r="W194" s="24"/>
      <c r="X194" s="24"/>
      <c r="Y194" s="24"/>
      <c r="Z194" s="24"/>
      <c r="AA194" s="25"/>
      <c r="AB194" s="24"/>
      <c r="AC194" s="24"/>
      <c r="AD194" s="24"/>
      <c r="AE194" s="24"/>
      <c r="AF194" s="24"/>
    </row>
    <row r="195" spans="10:32" ht="15.75" customHeight="1"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5"/>
      <c r="V195" s="24"/>
      <c r="W195" s="24"/>
      <c r="X195" s="24"/>
      <c r="Y195" s="24"/>
      <c r="Z195" s="24"/>
      <c r="AA195" s="25"/>
      <c r="AB195" s="24"/>
      <c r="AC195" s="24"/>
      <c r="AD195" s="24"/>
      <c r="AE195" s="24"/>
      <c r="AF195" s="24"/>
    </row>
    <row r="196" spans="10:32" ht="15.75" customHeight="1"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5"/>
      <c r="V196" s="24"/>
      <c r="W196" s="24"/>
      <c r="X196" s="24"/>
      <c r="Y196" s="24"/>
      <c r="Z196" s="24"/>
      <c r="AA196" s="25"/>
      <c r="AB196" s="24"/>
      <c r="AC196" s="24"/>
      <c r="AD196" s="24"/>
      <c r="AE196" s="24"/>
      <c r="AF196" s="24"/>
    </row>
    <row r="197" spans="10:32" ht="15.75" customHeight="1"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5"/>
      <c r="V197" s="24"/>
      <c r="W197" s="24"/>
      <c r="X197" s="24"/>
      <c r="Y197" s="24"/>
      <c r="Z197" s="24"/>
      <c r="AA197" s="25"/>
      <c r="AB197" s="24"/>
      <c r="AC197" s="24"/>
      <c r="AD197" s="24"/>
      <c r="AE197" s="24"/>
      <c r="AF197" s="24"/>
    </row>
    <row r="198" spans="10:32" ht="15.75" customHeight="1"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5"/>
      <c r="V198" s="24"/>
      <c r="W198" s="24"/>
      <c r="X198" s="24"/>
      <c r="Y198" s="24"/>
      <c r="Z198" s="24"/>
      <c r="AA198" s="25"/>
      <c r="AB198" s="24"/>
      <c r="AC198" s="24"/>
      <c r="AD198" s="24"/>
      <c r="AE198" s="24"/>
      <c r="AF198" s="24"/>
    </row>
    <row r="199" spans="10:32" ht="15.75" customHeight="1"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5"/>
      <c r="V199" s="24"/>
      <c r="W199" s="24"/>
      <c r="X199" s="24"/>
      <c r="Y199" s="24"/>
      <c r="Z199" s="24"/>
      <c r="AA199" s="25"/>
      <c r="AB199" s="24"/>
      <c r="AC199" s="24"/>
      <c r="AD199" s="24"/>
      <c r="AE199" s="24"/>
      <c r="AF199" s="24"/>
    </row>
    <row r="200" spans="10:32" ht="15.75" customHeight="1"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5"/>
      <c r="V200" s="24"/>
      <c r="W200" s="24"/>
      <c r="X200" s="24"/>
      <c r="Y200" s="24"/>
      <c r="Z200" s="24"/>
      <c r="AA200" s="25"/>
      <c r="AB200" s="24"/>
      <c r="AC200" s="24"/>
      <c r="AD200" s="24"/>
      <c r="AE200" s="24"/>
      <c r="AF200" s="24"/>
    </row>
    <row r="201" spans="10:32" ht="15.75" customHeight="1"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5"/>
      <c r="V201" s="24"/>
      <c r="W201" s="24"/>
      <c r="X201" s="24"/>
      <c r="Y201" s="24"/>
      <c r="Z201" s="24"/>
      <c r="AA201" s="25"/>
      <c r="AB201" s="24"/>
      <c r="AC201" s="24"/>
      <c r="AD201" s="24"/>
      <c r="AE201" s="24"/>
      <c r="AF201" s="24"/>
    </row>
    <row r="202" spans="10:32" ht="15.75" customHeight="1"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5"/>
      <c r="V202" s="24"/>
      <c r="W202" s="24"/>
      <c r="X202" s="24"/>
      <c r="Y202" s="24"/>
      <c r="Z202" s="24"/>
      <c r="AA202" s="25"/>
      <c r="AB202" s="24"/>
      <c r="AC202" s="24"/>
      <c r="AD202" s="24"/>
      <c r="AE202" s="24"/>
      <c r="AF202" s="24"/>
    </row>
    <row r="203" spans="10:32" ht="15.75" customHeight="1"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5"/>
      <c r="V203" s="24"/>
      <c r="W203" s="24"/>
      <c r="X203" s="24"/>
      <c r="Y203" s="24"/>
      <c r="Z203" s="24"/>
      <c r="AA203" s="25"/>
      <c r="AB203" s="24"/>
      <c r="AC203" s="24"/>
      <c r="AD203" s="24"/>
      <c r="AE203" s="24"/>
      <c r="AF203" s="24"/>
    </row>
    <row r="204" spans="10:32" ht="15.75" customHeight="1"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5"/>
      <c r="V204" s="24"/>
      <c r="W204" s="24"/>
      <c r="X204" s="24"/>
      <c r="Y204" s="24"/>
      <c r="Z204" s="24"/>
      <c r="AA204" s="25"/>
      <c r="AB204" s="24"/>
      <c r="AC204" s="24"/>
      <c r="AD204" s="24"/>
      <c r="AE204" s="24"/>
      <c r="AF204" s="24"/>
    </row>
    <row r="205" spans="10:32" ht="15.75" customHeight="1"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5"/>
      <c r="V205" s="24"/>
      <c r="W205" s="24"/>
      <c r="X205" s="24"/>
      <c r="Y205" s="24"/>
      <c r="Z205" s="24"/>
      <c r="AA205" s="25"/>
      <c r="AB205" s="24"/>
      <c r="AC205" s="24"/>
      <c r="AD205" s="24"/>
      <c r="AE205" s="24"/>
      <c r="AF205" s="24"/>
    </row>
    <row r="206" spans="10:32" ht="15.75" customHeight="1"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5"/>
      <c r="V206" s="24"/>
      <c r="W206" s="24"/>
      <c r="X206" s="24"/>
      <c r="Y206" s="24"/>
      <c r="Z206" s="24"/>
      <c r="AA206" s="25"/>
      <c r="AB206" s="24"/>
      <c r="AC206" s="24"/>
      <c r="AD206" s="24"/>
      <c r="AE206" s="24"/>
      <c r="AF206" s="24"/>
    </row>
    <row r="207" spans="10:32" ht="15.75" customHeight="1"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5"/>
      <c r="V207" s="24"/>
      <c r="W207" s="24"/>
      <c r="X207" s="24"/>
      <c r="Y207" s="24"/>
      <c r="Z207" s="24"/>
      <c r="AA207" s="25"/>
      <c r="AB207" s="24"/>
      <c r="AC207" s="24"/>
      <c r="AD207" s="24"/>
      <c r="AE207" s="24"/>
      <c r="AF207" s="24"/>
    </row>
    <row r="208" spans="10:32" ht="15.75" customHeight="1"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5"/>
      <c r="V208" s="24"/>
      <c r="W208" s="24"/>
      <c r="X208" s="24"/>
      <c r="Y208" s="24"/>
      <c r="Z208" s="24"/>
      <c r="AA208" s="25"/>
      <c r="AB208" s="24"/>
      <c r="AC208" s="24"/>
      <c r="AD208" s="24"/>
      <c r="AE208" s="24"/>
      <c r="AF208" s="24"/>
    </row>
    <row r="209" spans="10:32" ht="15.75" customHeight="1"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5"/>
      <c r="V209" s="24"/>
      <c r="W209" s="24"/>
      <c r="X209" s="24"/>
      <c r="Y209" s="24"/>
      <c r="Z209" s="24"/>
      <c r="AA209" s="25"/>
      <c r="AB209" s="24"/>
      <c r="AC209" s="24"/>
      <c r="AD209" s="24"/>
      <c r="AE209" s="24"/>
      <c r="AF209" s="24"/>
    </row>
    <row r="210" spans="10:32" ht="15.75" customHeight="1"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5"/>
      <c r="V210" s="24"/>
      <c r="W210" s="24"/>
      <c r="X210" s="24"/>
      <c r="Y210" s="24"/>
      <c r="Z210" s="24"/>
      <c r="AA210" s="25"/>
      <c r="AB210" s="24"/>
      <c r="AC210" s="24"/>
      <c r="AD210" s="24"/>
      <c r="AE210" s="24"/>
      <c r="AF210" s="24"/>
    </row>
    <row r="211" spans="10:32" ht="15.75" customHeight="1"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5"/>
      <c r="V211" s="24"/>
      <c r="W211" s="24"/>
      <c r="X211" s="24"/>
      <c r="Y211" s="24"/>
      <c r="Z211" s="24"/>
      <c r="AA211" s="25"/>
      <c r="AB211" s="24"/>
      <c r="AC211" s="24"/>
      <c r="AD211" s="24"/>
      <c r="AE211" s="24"/>
      <c r="AF211" s="24"/>
    </row>
    <row r="212" spans="10:32" ht="15.75" customHeight="1"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5"/>
      <c r="V212" s="24"/>
      <c r="W212" s="24"/>
      <c r="X212" s="24"/>
      <c r="Y212" s="24"/>
      <c r="Z212" s="24"/>
      <c r="AA212" s="25"/>
      <c r="AB212" s="24"/>
      <c r="AC212" s="24"/>
      <c r="AD212" s="24"/>
      <c r="AE212" s="24"/>
      <c r="AF212" s="24"/>
    </row>
    <row r="213" spans="10:32" ht="15.75" customHeight="1"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5"/>
      <c r="V213" s="24"/>
      <c r="W213" s="24"/>
      <c r="X213" s="24"/>
      <c r="Y213" s="24"/>
      <c r="Z213" s="24"/>
      <c r="AA213" s="25"/>
      <c r="AB213" s="24"/>
      <c r="AC213" s="24"/>
      <c r="AD213" s="24"/>
      <c r="AE213" s="24"/>
      <c r="AF213" s="24"/>
    </row>
    <row r="214" spans="10:32" ht="15.75" customHeight="1"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5"/>
      <c r="V214" s="24"/>
      <c r="W214" s="24"/>
      <c r="X214" s="24"/>
      <c r="Y214" s="24"/>
      <c r="Z214" s="24"/>
      <c r="AA214" s="25"/>
      <c r="AB214" s="24"/>
      <c r="AC214" s="24"/>
      <c r="AD214" s="24"/>
      <c r="AE214" s="24"/>
      <c r="AF214" s="24"/>
    </row>
    <row r="215" spans="10:32" ht="15.75" customHeight="1"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5"/>
      <c r="V215" s="24"/>
      <c r="W215" s="24"/>
      <c r="X215" s="24"/>
      <c r="Y215" s="24"/>
      <c r="Z215" s="24"/>
      <c r="AA215" s="25"/>
      <c r="AB215" s="24"/>
      <c r="AC215" s="24"/>
      <c r="AD215" s="24"/>
      <c r="AE215" s="24"/>
      <c r="AF215" s="24"/>
    </row>
    <row r="216" spans="10:32" ht="15.75" customHeight="1"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5"/>
      <c r="V216" s="24"/>
      <c r="W216" s="24"/>
      <c r="X216" s="24"/>
      <c r="Y216" s="24"/>
      <c r="Z216" s="24"/>
      <c r="AA216" s="25"/>
      <c r="AB216" s="24"/>
      <c r="AC216" s="24"/>
      <c r="AD216" s="24"/>
      <c r="AE216" s="24"/>
      <c r="AF216" s="24"/>
    </row>
    <row r="217" spans="10:32" ht="15.75" customHeight="1"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5"/>
      <c r="V217" s="24"/>
      <c r="W217" s="24"/>
      <c r="X217" s="24"/>
      <c r="Y217" s="24"/>
      <c r="Z217" s="24"/>
      <c r="AA217" s="25"/>
      <c r="AB217" s="24"/>
      <c r="AC217" s="24"/>
      <c r="AD217" s="24"/>
      <c r="AE217" s="24"/>
      <c r="AF217" s="24"/>
    </row>
    <row r="218" spans="10:32" ht="15.75" customHeight="1"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5"/>
      <c r="V218" s="24"/>
      <c r="W218" s="24"/>
      <c r="X218" s="24"/>
      <c r="Y218" s="24"/>
      <c r="Z218" s="24"/>
      <c r="AA218" s="25"/>
      <c r="AB218" s="24"/>
      <c r="AC218" s="24"/>
      <c r="AD218" s="24"/>
      <c r="AE218" s="24"/>
      <c r="AF218" s="24"/>
    </row>
    <row r="219" spans="10:32" ht="15.75" customHeight="1"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5"/>
      <c r="V219" s="24"/>
      <c r="W219" s="24"/>
      <c r="X219" s="24"/>
      <c r="Y219" s="24"/>
      <c r="Z219" s="24"/>
      <c r="AA219" s="25"/>
      <c r="AB219" s="24"/>
      <c r="AC219" s="24"/>
      <c r="AD219" s="24"/>
      <c r="AE219" s="24"/>
      <c r="AF219" s="24"/>
    </row>
    <row r="220" spans="10:32" ht="15.75" customHeight="1"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5"/>
      <c r="V220" s="24"/>
      <c r="W220" s="24"/>
      <c r="X220" s="24"/>
      <c r="Y220" s="24"/>
      <c r="Z220" s="24"/>
      <c r="AA220" s="25"/>
      <c r="AB220" s="24"/>
      <c r="AC220" s="24"/>
      <c r="AD220" s="24"/>
      <c r="AE220" s="24"/>
      <c r="AF220" s="24"/>
    </row>
    <row r="221" spans="10:32" ht="15.75" customHeight="1"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5"/>
      <c r="V221" s="24"/>
      <c r="W221" s="24"/>
      <c r="X221" s="24"/>
      <c r="Y221" s="24"/>
      <c r="Z221" s="24"/>
      <c r="AA221" s="25"/>
      <c r="AB221" s="24"/>
      <c r="AC221" s="24"/>
      <c r="AD221" s="24"/>
      <c r="AE221" s="24"/>
      <c r="AF221" s="24"/>
    </row>
    <row r="222" spans="10:32" ht="15.75" customHeight="1"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5"/>
      <c r="V222" s="24"/>
      <c r="W222" s="24"/>
      <c r="X222" s="24"/>
      <c r="Y222" s="24"/>
      <c r="Z222" s="24"/>
      <c r="AA222" s="25"/>
      <c r="AB222" s="24"/>
      <c r="AC222" s="24"/>
      <c r="AD222" s="24"/>
      <c r="AE222" s="24"/>
      <c r="AF222" s="24"/>
    </row>
    <row r="223" spans="10:32" ht="15.75" customHeight="1"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5"/>
      <c r="V223" s="24"/>
      <c r="W223" s="24"/>
      <c r="X223" s="24"/>
      <c r="Y223" s="24"/>
      <c r="Z223" s="24"/>
      <c r="AA223" s="25"/>
      <c r="AB223" s="24"/>
      <c r="AC223" s="24"/>
      <c r="AD223" s="24"/>
      <c r="AE223" s="24"/>
      <c r="AF223" s="24"/>
    </row>
    <row r="224" spans="10:32" ht="15.75" customHeight="1"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5"/>
      <c r="V224" s="24"/>
      <c r="W224" s="24"/>
      <c r="X224" s="24"/>
      <c r="Y224" s="24"/>
      <c r="Z224" s="24"/>
      <c r="AA224" s="25"/>
      <c r="AB224" s="24"/>
      <c r="AC224" s="24"/>
      <c r="AD224" s="24"/>
      <c r="AE224" s="24"/>
      <c r="AF224" s="24"/>
    </row>
    <row r="225" spans="10:32" ht="15.75" customHeight="1"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5"/>
      <c r="V225" s="24"/>
      <c r="W225" s="24"/>
      <c r="X225" s="24"/>
      <c r="Y225" s="24"/>
      <c r="Z225" s="24"/>
      <c r="AA225" s="25"/>
      <c r="AB225" s="24"/>
      <c r="AC225" s="24"/>
      <c r="AD225" s="24"/>
      <c r="AE225" s="24"/>
      <c r="AF225" s="24"/>
    </row>
    <row r="226" spans="10:32" ht="15.75" customHeight="1"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5"/>
      <c r="V226" s="24"/>
      <c r="W226" s="24"/>
      <c r="X226" s="24"/>
      <c r="Y226" s="24"/>
      <c r="Z226" s="24"/>
      <c r="AA226" s="25"/>
      <c r="AB226" s="24"/>
      <c r="AC226" s="24"/>
      <c r="AD226" s="24"/>
      <c r="AE226" s="24"/>
      <c r="AF226" s="24"/>
    </row>
    <row r="227" spans="10:32" ht="15.75" customHeight="1"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5"/>
      <c r="V227" s="24"/>
      <c r="W227" s="24"/>
      <c r="X227" s="24"/>
      <c r="Y227" s="24"/>
      <c r="Z227" s="24"/>
      <c r="AA227" s="25"/>
      <c r="AB227" s="24"/>
      <c r="AC227" s="24"/>
      <c r="AD227" s="24"/>
      <c r="AE227" s="24"/>
      <c r="AF227" s="24"/>
    </row>
    <row r="228" spans="10:32" ht="15.75" customHeight="1"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5"/>
      <c r="V228" s="24"/>
      <c r="W228" s="24"/>
      <c r="X228" s="24"/>
      <c r="Y228" s="24"/>
      <c r="Z228" s="24"/>
      <c r="AA228" s="25"/>
      <c r="AB228" s="24"/>
      <c r="AC228" s="24"/>
      <c r="AD228" s="24"/>
      <c r="AE228" s="24"/>
      <c r="AF228" s="24"/>
    </row>
    <row r="229" spans="10:32" ht="15.75" customHeight="1"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5"/>
      <c r="V229" s="24"/>
      <c r="W229" s="24"/>
      <c r="X229" s="24"/>
      <c r="Y229" s="24"/>
      <c r="Z229" s="24"/>
      <c r="AA229" s="25"/>
      <c r="AB229" s="24"/>
      <c r="AC229" s="24"/>
      <c r="AD229" s="24"/>
      <c r="AE229" s="24"/>
      <c r="AF229" s="24"/>
    </row>
    <row r="230" spans="10:32" ht="15.75" customHeight="1"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5"/>
      <c r="V230" s="24"/>
      <c r="W230" s="24"/>
      <c r="X230" s="24"/>
      <c r="Y230" s="24"/>
      <c r="Z230" s="24"/>
      <c r="AA230" s="25"/>
      <c r="AB230" s="24"/>
      <c r="AC230" s="24"/>
      <c r="AD230" s="24"/>
      <c r="AE230" s="24"/>
      <c r="AF230" s="24"/>
    </row>
    <row r="231" spans="10:32" ht="15.75" customHeight="1"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5"/>
      <c r="V231" s="24"/>
      <c r="W231" s="24"/>
      <c r="X231" s="24"/>
      <c r="Y231" s="24"/>
      <c r="Z231" s="24"/>
      <c r="AA231" s="25"/>
      <c r="AB231" s="24"/>
      <c r="AC231" s="24"/>
      <c r="AD231" s="24"/>
      <c r="AE231" s="24"/>
      <c r="AF231" s="24"/>
    </row>
    <row r="232" spans="10:32" ht="15.75" customHeight="1"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5"/>
      <c r="V232" s="24"/>
      <c r="W232" s="24"/>
      <c r="X232" s="24"/>
      <c r="Y232" s="24"/>
      <c r="Z232" s="24"/>
      <c r="AA232" s="25"/>
      <c r="AB232" s="24"/>
      <c r="AC232" s="24"/>
      <c r="AD232" s="24"/>
      <c r="AE232" s="24"/>
      <c r="AF232" s="24"/>
    </row>
    <row r="233" spans="10:32" ht="15.75" customHeight="1"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5"/>
      <c r="V233" s="24"/>
      <c r="W233" s="24"/>
      <c r="X233" s="24"/>
      <c r="Y233" s="24"/>
      <c r="Z233" s="24"/>
      <c r="AA233" s="25"/>
      <c r="AB233" s="24"/>
      <c r="AC233" s="24"/>
      <c r="AD233" s="24"/>
      <c r="AE233" s="24"/>
      <c r="AF233" s="24"/>
    </row>
    <row r="234" spans="10:32" ht="15.75" customHeight="1"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5"/>
      <c r="V234" s="24"/>
      <c r="W234" s="24"/>
      <c r="X234" s="24"/>
      <c r="Y234" s="24"/>
      <c r="Z234" s="24"/>
      <c r="AA234" s="25"/>
      <c r="AB234" s="24"/>
      <c r="AC234" s="24"/>
      <c r="AD234" s="24"/>
      <c r="AE234" s="24"/>
      <c r="AF234" s="24"/>
    </row>
    <row r="235" spans="10:32" ht="15.75" customHeight="1"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5"/>
      <c r="V235" s="24"/>
      <c r="W235" s="24"/>
      <c r="X235" s="24"/>
      <c r="Y235" s="24"/>
      <c r="Z235" s="24"/>
      <c r="AA235" s="25"/>
      <c r="AB235" s="24"/>
      <c r="AC235" s="24"/>
      <c r="AD235" s="24"/>
      <c r="AE235" s="24"/>
      <c r="AF235" s="24"/>
    </row>
    <row r="236" spans="10:32" ht="15.75" customHeight="1"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5"/>
      <c r="V236" s="24"/>
      <c r="W236" s="24"/>
      <c r="X236" s="24"/>
      <c r="Y236" s="24"/>
      <c r="Z236" s="24"/>
      <c r="AA236" s="25"/>
      <c r="AB236" s="24"/>
      <c r="AC236" s="24"/>
      <c r="AD236" s="24"/>
      <c r="AE236" s="24"/>
      <c r="AF236" s="24"/>
    </row>
    <row r="237" spans="10:32" ht="15.75" customHeight="1"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5"/>
      <c r="V237" s="24"/>
      <c r="W237" s="24"/>
      <c r="X237" s="24"/>
      <c r="Y237" s="24"/>
      <c r="Z237" s="24"/>
      <c r="AA237" s="25"/>
      <c r="AB237" s="24"/>
      <c r="AC237" s="24"/>
      <c r="AD237" s="24"/>
      <c r="AE237" s="24"/>
      <c r="AF237" s="24"/>
    </row>
    <row r="238" spans="10:32" ht="15.75" customHeight="1"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5"/>
      <c r="V238" s="24"/>
      <c r="W238" s="24"/>
      <c r="X238" s="24"/>
      <c r="Y238" s="24"/>
      <c r="Z238" s="24"/>
      <c r="AA238" s="25"/>
      <c r="AB238" s="24"/>
      <c r="AC238" s="24"/>
      <c r="AD238" s="24"/>
      <c r="AE238" s="24"/>
      <c r="AF238" s="24"/>
    </row>
    <row r="239" spans="10:32" ht="15.75" customHeight="1"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5"/>
      <c r="V239" s="24"/>
      <c r="W239" s="24"/>
      <c r="X239" s="24"/>
      <c r="Y239" s="24"/>
      <c r="Z239" s="24"/>
      <c r="AA239" s="25"/>
      <c r="AB239" s="24"/>
      <c r="AC239" s="24"/>
      <c r="AD239" s="24"/>
      <c r="AE239" s="24"/>
      <c r="AF239" s="24"/>
    </row>
    <row r="240" spans="10:32" ht="15.75" customHeight="1"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5"/>
      <c r="V240" s="24"/>
      <c r="W240" s="24"/>
      <c r="X240" s="24"/>
      <c r="Y240" s="24"/>
      <c r="Z240" s="24"/>
      <c r="AA240" s="25"/>
      <c r="AB240" s="24"/>
      <c r="AC240" s="24"/>
      <c r="AD240" s="24"/>
      <c r="AE240" s="24"/>
      <c r="AF240" s="24"/>
    </row>
    <row r="241" spans="10:32" ht="15.75" customHeight="1"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5"/>
      <c r="V241" s="24"/>
      <c r="W241" s="24"/>
      <c r="X241" s="24"/>
      <c r="Y241" s="24"/>
      <c r="Z241" s="24"/>
      <c r="AA241" s="25"/>
      <c r="AB241" s="24"/>
      <c r="AC241" s="24"/>
      <c r="AD241" s="24"/>
      <c r="AE241" s="24"/>
      <c r="AF241" s="24"/>
    </row>
    <row r="242" spans="10:32" ht="15.75" customHeight="1"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5"/>
      <c r="V242" s="24"/>
      <c r="W242" s="24"/>
      <c r="X242" s="24"/>
      <c r="Y242" s="24"/>
      <c r="Z242" s="24"/>
      <c r="AA242" s="25"/>
      <c r="AB242" s="24"/>
      <c r="AC242" s="24"/>
      <c r="AD242" s="24"/>
      <c r="AE242" s="24"/>
      <c r="AF242" s="24"/>
    </row>
    <row r="243" spans="10:32" ht="15.75" customHeight="1"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5"/>
      <c r="V243" s="24"/>
      <c r="W243" s="24"/>
      <c r="X243" s="24"/>
      <c r="Y243" s="24"/>
      <c r="Z243" s="24"/>
      <c r="AA243" s="25"/>
      <c r="AB243" s="24"/>
      <c r="AC243" s="24"/>
      <c r="AD243" s="24"/>
      <c r="AE243" s="24"/>
      <c r="AF243" s="24"/>
    </row>
    <row r="244" spans="10:32" ht="15.75" customHeight="1"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5"/>
      <c r="V244" s="24"/>
      <c r="W244" s="24"/>
      <c r="X244" s="24"/>
      <c r="Y244" s="24"/>
      <c r="Z244" s="24"/>
      <c r="AA244" s="25"/>
      <c r="AB244" s="24"/>
      <c r="AC244" s="24"/>
      <c r="AD244" s="24"/>
      <c r="AE244" s="24"/>
      <c r="AF244" s="24"/>
    </row>
    <row r="245" spans="10:32" ht="15.75" customHeight="1"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5"/>
      <c r="V245" s="24"/>
      <c r="W245" s="24"/>
      <c r="X245" s="24"/>
      <c r="Y245" s="24"/>
      <c r="Z245" s="24"/>
      <c r="AA245" s="25"/>
      <c r="AB245" s="24"/>
      <c r="AC245" s="24"/>
      <c r="AD245" s="24"/>
      <c r="AE245" s="24"/>
      <c r="AF245" s="24"/>
    </row>
    <row r="246" spans="10:32" ht="15.75" customHeight="1"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5"/>
      <c r="V246" s="24"/>
      <c r="W246" s="24"/>
      <c r="X246" s="24"/>
      <c r="Y246" s="24"/>
      <c r="Z246" s="24"/>
      <c r="AA246" s="25"/>
      <c r="AB246" s="24"/>
      <c r="AC246" s="24"/>
      <c r="AD246" s="24"/>
      <c r="AE246" s="24"/>
      <c r="AF246" s="24"/>
    </row>
    <row r="247" spans="10:32" ht="15.75" customHeight="1"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5"/>
      <c r="V247" s="24"/>
      <c r="W247" s="24"/>
      <c r="X247" s="24"/>
      <c r="Y247" s="24"/>
      <c r="Z247" s="24"/>
      <c r="AA247" s="25"/>
      <c r="AB247" s="24"/>
      <c r="AC247" s="24"/>
      <c r="AD247" s="24"/>
      <c r="AE247" s="24"/>
      <c r="AF247" s="24"/>
    </row>
    <row r="248" spans="10:32" ht="15.75" customHeight="1"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5"/>
      <c r="V248" s="24"/>
      <c r="W248" s="24"/>
      <c r="X248" s="24"/>
      <c r="Y248" s="24"/>
      <c r="Z248" s="24"/>
      <c r="AA248" s="25"/>
      <c r="AB248" s="24"/>
      <c r="AC248" s="24"/>
      <c r="AD248" s="24"/>
      <c r="AE248" s="24"/>
      <c r="AF248" s="24"/>
    </row>
    <row r="249" spans="10:32" ht="15.75" customHeight="1"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5"/>
      <c r="V249" s="24"/>
      <c r="W249" s="24"/>
      <c r="X249" s="24"/>
      <c r="Y249" s="24"/>
      <c r="Z249" s="24"/>
      <c r="AA249" s="25"/>
      <c r="AB249" s="24"/>
      <c r="AC249" s="24"/>
      <c r="AD249" s="24"/>
      <c r="AE249" s="24"/>
      <c r="AF249" s="24"/>
    </row>
    <row r="250" spans="10:32" ht="15.75" customHeight="1"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5"/>
      <c r="V250" s="24"/>
      <c r="W250" s="24"/>
      <c r="X250" s="24"/>
      <c r="Y250" s="24"/>
      <c r="Z250" s="24"/>
      <c r="AA250" s="25"/>
      <c r="AB250" s="24"/>
      <c r="AC250" s="24"/>
      <c r="AD250" s="24"/>
      <c r="AE250" s="24"/>
      <c r="AF250" s="24"/>
    </row>
    <row r="251" spans="10:32" ht="15.75" customHeight="1"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5"/>
      <c r="V251" s="24"/>
      <c r="W251" s="24"/>
      <c r="X251" s="24"/>
      <c r="Y251" s="24"/>
      <c r="Z251" s="24"/>
      <c r="AA251" s="25"/>
      <c r="AB251" s="24"/>
      <c r="AC251" s="24"/>
      <c r="AD251" s="24"/>
      <c r="AE251" s="24"/>
      <c r="AF251" s="24"/>
    </row>
    <row r="252" spans="10:32" ht="15.75" customHeight="1"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5"/>
      <c r="V252" s="24"/>
      <c r="W252" s="24"/>
      <c r="X252" s="24"/>
      <c r="Y252" s="24"/>
      <c r="Z252" s="24"/>
      <c r="AA252" s="25"/>
      <c r="AB252" s="24"/>
      <c r="AC252" s="24"/>
      <c r="AD252" s="24"/>
      <c r="AE252" s="24"/>
      <c r="AF252" s="24"/>
    </row>
    <row r="253" spans="10:32" ht="15.75" customHeight="1"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5"/>
      <c r="V253" s="24"/>
      <c r="W253" s="24"/>
      <c r="X253" s="24"/>
      <c r="Y253" s="24"/>
      <c r="Z253" s="24"/>
      <c r="AA253" s="25"/>
      <c r="AB253" s="24"/>
      <c r="AC253" s="24"/>
      <c r="AD253" s="24"/>
      <c r="AE253" s="24"/>
      <c r="AF253" s="24"/>
    </row>
    <row r="254" spans="10:32" ht="15.75" customHeight="1"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5"/>
      <c r="V254" s="24"/>
      <c r="W254" s="24"/>
      <c r="X254" s="24"/>
      <c r="Y254" s="24"/>
      <c r="Z254" s="24"/>
      <c r="AA254" s="25"/>
      <c r="AB254" s="24"/>
      <c r="AC254" s="24"/>
      <c r="AD254" s="24"/>
      <c r="AE254" s="24"/>
      <c r="AF254" s="24"/>
    </row>
    <row r="255" spans="10:32" ht="15.75" customHeight="1"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5"/>
      <c r="V255" s="24"/>
      <c r="W255" s="24"/>
      <c r="X255" s="24"/>
      <c r="Y255" s="24"/>
      <c r="Z255" s="24"/>
      <c r="AA255" s="25"/>
      <c r="AB255" s="24"/>
      <c r="AC255" s="24"/>
      <c r="AD255" s="24"/>
      <c r="AE255" s="24"/>
      <c r="AF255" s="24"/>
    </row>
    <row r="256" spans="10:32" ht="15.75" customHeight="1"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5"/>
      <c r="V256" s="24"/>
      <c r="W256" s="24"/>
      <c r="X256" s="24"/>
      <c r="Y256" s="24"/>
      <c r="Z256" s="24"/>
      <c r="AA256" s="25"/>
      <c r="AB256" s="24"/>
      <c r="AC256" s="24"/>
      <c r="AD256" s="24"/>
      <c r="AE256" s="24"/>
      <c r="AF256" s="24"/>
    </row>
    <row r="257" spans="10:32" ht="15.75" customHeight="1"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5"/>
      <c r="V257" s="24"/>
      <c r="W257" s="24"/>
      <c r="X257" s="24"/>
      <c r="Y257" s="24"/>
      <c r="Z257" s="24"/>
      <c r="AA257" s="25"/>
      <c r="AB257" s="24"/>
      <c r="AC257" s="24"/>
      <c r="AD257" s="24"/>
      <c r="AE257" s="24"/>
      <c r="AF257" s="24"/>
    </row>
    <row r="258" spans="10:32" ht="15.75" customHeight="1"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5"/>
      <c r="V258" s="24"/>
      <c r="W258" s="24"/>
      <c r="X258" s="24"/>
      <c r="Y258" s="24"/>
      <c r="Z258" s="24"/>
      <c r="AA258" s="25"/>
      <c r="AB258" s="24"/>
      <c r="AC258" s="24"/>
      <c r="AD258" s="24"/>
      <c r="AE258" s="24"/>
      <c r="AF258" s="24"/>
    </row>
    <row r="259" spans="10:32" ht="15.75" customHeight="1"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5"/>
      <c r="V259" s="24"/>
      <c r="W259" s="24"/>
      <c r="X259" s="24"/>
      <c r="Y259" s="24"/>
      <c r="Z259" s="24"/>
      <c r="AA259" s="25"/>
      <c r="AB259" s="24"/>
      <c r="AC259" s="24"/>
      <c r="AD259" s="24"/>
      <c r="AE259" s="24"/>
      <c r="AF259" s="24"/>
    </row>
    <row r="260" spans="10:32" ht="15.75" customHeight="1"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5"/>
      <c r="V260" s="24"/>
      <c r="W260" s="24"/>
      <c r="X260" s="24"/>
      <c r="Y260" s="24"/>
      <c r="Z260" s="24"/>
      <c r="AA260" s="25"/>
      <c r="AB260" s="24"/>
      <c r="AC260" s="24"/>
      <c r="AD260" s="24"/>
      <c r="AE260" s="24"/>
      <c r="AF260" s="24"/>
    </row>
    <row r="261" spans="10:32" ht="15.75" customHeight="1"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5"/>
      <c r="V261" s="24"/>
      <c r="W261" s="24"/>
      <c r="X261" s="24"/>
      <c r="Y261" s="24"/>
      <c r="Z261" s="24"/>
      <c r="AA261" s="25"/>
      <c r="AB261" s="24"/>
      <c r="AC261" s="24"/>
      <c r="AD261" s="24"/>
      <c r="AE261" s="24"/>
      <c r="AF261" s="24"/>
    </row>
    <row r="262" spans="10:32" ht="15.75" customHeight="1"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5"/>
      <c r="V262" s="24"/>
      <c r="W262" s="24"/>
      <c r="X262" s="24"/>
      <c r="Y262" s="24"/>
      <c r="Z262" s="24"/>
      <c r="AA262" s="25"/>
      <c r="AB262" s="24"/>
      <c r="AC262" s="24"/>
      <c r="AD262" s="24"/>
      <c r="AE262" s="24"/>
      <c r="AF262" s="24"/>
    </row>
    <row r="263" spans="10:32" ht="15.75" customHeight="1"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5"/>
      <c r="V263" s="24"/>
      <c r="W263" s="24"/>
      <c r="X263" s="24"/>
      <c r="Y263" s="24"/>
      <c r="Z263" s="24"/>
      <c r="AA263" s="25"/>
      <c r="AB263" s="24"/>
      <c r="AC263" s="24"/>
      <c r="AD263" s="24"/>
      <c r="AE263" s="24"/>
      <c r="AF263" s="24"/>
    </row>
    <row r="264" spans="10:32" ht="15.75" customHeight="1"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5"/>
      <c r="V264" s="24"/>
      <c r="W264" s="24"/>
      <c r="X264" s="24"/>
      <c r="Y264" s="24"/>
      <c r="Z264" s="24"/>
      <c r="AA264" s="25"/>
      <c r="AB264" s="24"/>
      <c r="AC264" s="24"/>
      <c r="AD264" s="24"/>
      <c r="AE264" s="24"/>
      <c r="AF264" s="24"/>
    </row>
    <row r="265" spans="10:32" ht="15.75" customHeight="1"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5"/>
      <c r="V265" s="24"/>
      <c r="W265" s="24"/>
      <c r="X265" s="24"/>
      <c r="Y265" s="24"/>
      <c r="Z265" s="24"/>
      <c r="AA265" s="25"/>
      <c r="AB265" s="24"/>
      <c r="AC265" s="24"/>
      <c r="AD265" s="24"/>
      <c r="AE265" s="24"/>
      <c r="AF265" s="24"/>
    </row>
    <row r="266" spans="10:32" ht="15.75" customHeight="1"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5"/>
      <c r="V266" s="24"/>
      <c r="W266" s="24"/>
      <c r="X266" s="24"/>
      <c r="Y266" s="24"/>
      <c r="Z266" s="24"/>
      <c r="AA266" s="25"/>
      <c r="AB266" s="24"/>
      <c r="AC266" s="24"/>
      <c r="AD266" s="24"/>
      <c r="AE266" s="24"/>
      <c r="AF266" s="24"/>
    </row>
    <row r="267" spans="10:32" ht="15.75" customHeight="1"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5"/>
      <c r="V267" s="24"/>
      <c r="W267" s="24"/>
      <c r="X267" s="24"/>
      <c r="Y267" s="24"/>
      <c r="Z267" s="24"/>
      <c r="AA267" s="25"/>
      <c r="AB267" s="24"/>
      <c r="AC267" s="24"/>
      <c r="AD267" s="24"/>
      <c r="AE267" s="24"/>
      <c r="AF267" s="24"/>
    </row>
    <row r="268" spans="10:32" ht="15.75" customHeight="1"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5"/>
      <c r="V268" s="24"/>
      <c r="W268" s="24"/>
      <c r="X268" s="24"/>
      <c r="Y268" s="24"/>
      <c r="Z268" s="24"/>
      <c r="AA268" s="25"/>
      <c r="AB268" s="24"/>
      <c r="AC268" s="24"/>
      <c r="AD268" s="24"/>
      <c r="AE268" s="24"/>
      <c r="AF268" s="24"/>
    </row>
    <row r="269" spans="10:32" ht="15.75" customHeight="1"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5"/>
      <c r="V269" s="24"/>
      <c r="W269" s="24"/>
      <c r="X269" s="24"/>
      <c r="Y269" s="24"/>
      <c r="Z269" s="24"/>
      <c r="AA269" s="25"/>
      <c r="AB269" s="24"/>
      <c r="AC269" s="24"/>
      <c r="AD269" s="24"/>
      <c r="AE269" s="24"/>
      <c r="AF269" s="24"/>
    </row>
    <row r="270" spans="10:32" ht="15.75" customHeight="1"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5"/>
      <c r="V270" s="24"/>
      <c r="W270" s="24"/>
      <c r="X270" s="24"/>
      <c r="Y270" s="24"/>
      <c r="Z270" s="24"/>
      <c r="AA270" s="25"/>
      <c r="AB270" s="24"/>
      <c r="AC270" s="24"/>
      <c r="AD270" s="24"/>
      <c r="AE270" s="24"/>
      <c r="AF270" s="24"/>
    </row>
    <row r="271" spans="10:32" ht="15.75" customHeight="1"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5"/>
      <c r="V271" s="24"/>
      <c r="W271" s="24"/>
      <c r="X271" s="24"/>
      <c r="Y271" s="24"/>
      <c r="Z271" s="24"/>
      <c r="AA271" s="25"/>
      <c r="AB271" s="24"/>
      <c r="AC271" s="24"/>
      <c r="AD271" s="24"/>
      <c r="AE271" s="24"/>
      <c r="AF271" s="24"/>
    </row>
    <row r="272" spans="10:32" ht="15.75" customHeight="1"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5"/>
      <c r="V272" s="24"/>
      <c r="W272" s="24"/>
      <c r="X272" s="24"/>
      <c r="Y272" s="24"/>
      <c r="Z272" s="24"/>
      <c r="AA272" s="25"/>
      <c r="AB272" s="24"/>
      <c r="AC272" s="24"/>
      <c r="AD272" s="24"/>
      <c r="AE272" s="24"/>
      <c r="AF272" s="24"/>
    </row>
    <row r="273" spans="10:32" ht="15.75" customHeight="1"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5"/>
      <c r="V273" s="24"/>
      <c r="W273" s="24"/>
      <c r="X273" s="24"/>
      <c r="Y273" s="24"/>
      <c r="Z273" s="24"/>
      <c r="AA273" s="25"/>
      <c r="AB273" s="24"/>
      <c r="AC273" s="24"/>
      <c r="AD273" s="24"/>
      <c r="AE273" s="24"/>
      <c r="AF273" s="24"/>
    </row>
    <row r="274" spans="10:32" ht="15.75" customHeight="1"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5"/>
      <c r="V274" s="24"/>
      <c r="W274" s="24"/>
      <c r="X274" s="24"/>
      <c r="Y274" s="24"/>
      <c r="Z274" s="24"/>
      <c r="AA274" s="25"/>
      <c r="AB274" s="24"/>
      <c r="AC274" s="24"/>
      <c r="AD274" s="24"/>
      <c r="AE274" s="24"/>
      <c r="AF274" s="24"/>
    </row>
    <row r="275" spans="10:32" ht="15.75" customHeight="1"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5"/>
      <c r="V275" s="24"/>
      <c r="W275" s="24"/>
      <c r="X275" s="24"/>
      <c r="Y275" s="24"/>
      <c r="Z275" s="24"/>
      <c r="AA275" s="25"/>
      <c r="AB275" s="24"/>
      <c r="AC275" s="24"/>
      <c r="AD275" s="24"/>
      <c r="AE275" s="24"/>
      <c r="AF275" s="24"/>
    </row>
    <row r="276" spans="10:32" ht="15.75" customHeight="1"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5"/>
      <c r="V276" s="24"/>
      <c r="W276" s="24"/>
      <c r="X276" s="24"/>
      <c r="Y276" s="24"/>
      <c r="Z276" s="24"/>
      <c r="AA276" s="25"/>
      <c r="AB276" s="24"/>
      <c r="AC276" s="24"/>
      <c r="AD276" s="24"/>
      <c r="AE276" s="24"/>
      <c r="AF276" s="24"/>
    </row>
    <row r="277" spans="10:32" ht="15.75" customHeight="1"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5"/>
      <c r="V277" s="24"/>
      <c r="W277" s="24"/>
      <c r="X277" s="24"/>
      <c r="Y277" s="24"/>
      <c r="Z277" s="24"/>
      <c r="AA277" s="25"/>
      <c r="AB277" s="24"/>
      <c r="AC277" s="24"/>
      <c r="AD277" s="24"/>
      <c r="AE277" s="24"/>
      <c r="AF277" s="24"/>
    </row>
    <row r="278" spans="10:32" ht="15.75" customHeight="1"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5"/>
      <c r="V278" s="24"/>
      <c r="W278" s="24"/>
      <c r="X278" s="24"/>
      <c r="Y278" s="24"/>
      <c r="Z278" s="24"/>
      <c r="AA278" s="25"/>
      <c r="AB278" s="24"/>
      <c r="AC278" s="24"/>
      <c r="AD278" s="24"/>
      <c r="AE278" s="24"/>
      <c r="AF278" s="24"/>
    </row>
    <row r="279" spans="10:32" ht="15.75" customHeight="1"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5"/>
      <c r="V279" s="24"/>
      <c r="W279" s="24"/>
      <c r="X279" s="24"/>
      <c r="Y279" s="24"/>
      <c r="Z279" s="24"/>
      <c r="AA279" s="25"/>
      <c r="AB279" s="24"/>
      <c r="AC279" s="24"/>
      <c r="AD279" s="24"/>
      <c r="AE279" s="24"/>
      <c r="AF279" s="24"/>
    </row>
    <row r="280" spans="10:32" ht="15.75" customHeight="1"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5"/>
      <c r="V280" s="24"/>
      <c r="W280" s="24"/>
      <c r="X280" s="24"/>
      <c r="Y280" s="24"/>
      <c r="Z280" s="24"/>
      <c r="AA280" s="25"/>
      <c r="AB280" s="24"/>
      <c r="AC280" s="24"/>
      <c r="AD280" s="24"/>
      <c r="AE280" s="24"/>
      <c r="AF280" s="24"/>
    </row>
    <row r="281" spans="10:32" ht="15.75" customHeight="1"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5"/>
      <c r="V281" s="24"/>
      <c r="W281" s="24"/>
      <c r="X281" s="24"/>
      <c r="Y281" s="24"/>
      <c r="Z281" s="24"/>
      <c r="AA281" s="25"/>
      <c r="AB281" s="24"/>
      <c r="AC281" s="24"/>
      <c r="AD281" s="24"/>
      <c r="AE281" s="24"/>
      <c r="AF281" s="24"/>
    </row>
    <row r="282" spans="10:32" ht="15.75" customHeight="1"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5"/>
      <c r="V282" s="24"/>
      <c r="W282" s="24"/>
      <c r="X282" s="24"/>
      <c r="Y282" s="24"/>
      <c r="Z282" s="24"/>
      <c r="AA282" s="25"/>
      <c r="AB282" s="24"/>
      <c r="AC282" s="24"/>
      <c r="AD282" s="24"/>
      <c r="AE282" s="24"/>
      <c r="AF282" s="24"/>
    </row>
    <row r="283" spans="10:32" ht="15.75" customHeight="1"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5"/>
      <c r="V283" s="24"/>
      <c r="W283" s="24"/>
      <c r="X283" s="24"/>
      <c r="Y283" s="24"/>
      <c r="Z283" s="24"/>
      <c r="AA283" s="25"/>
      <c r="AB283" s="24"/>
      <c r="AC283" s="24"/>
      <c r="AD283" s="24"/>
      <c r="AE283" s="24"/>
      <c r="AF283" s="24"/>
    </row>
    <row r="284" spans="10:32" ht="15.75" customHeight="1"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5"/>
      <c r="V284" s="24"/>
      <c r="W284" s="24"/>
      <c r="X284" s="24"/>
      <c r="Y284" s="24"/>
      <c r="Z284" s="24"/>
      <c r="AA284" s="25"/>
      <c r="AB284" s="24"/>
      <c r="AC284" s="24"/>
      <c r="AD284" s="24"/>
      <c r="AE284" s="24"/>
      <c r="AF284" s="24"/>
    </row>
    <row r="285" spans="10:32" ht="15.75" customHeight="1"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5"/>
      <c r="V285" s="24"/>
      <c r="W285" s="24"/>
      <c r="X285" s="24"/>
      <c r="Y285" s="24"/>
      <c r="Z285" s="24"/>
      <c r="AA285" s="25"/>
      <c r="AB285" s="24"/>
      <c r="AC285" s="24"/>
      <c r="AD285" s="24"/>
      <c r="AE285" s="24"/>
      <c r="AF285" s="24"/>
    </row>
    <row r="286" spans="10:32" ht="15.75" customHeight="1"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5"/>
      <c r="V286" s="24"/>
      <c r="W286" s="24"/>
      <c r="X286" s="24"/>
      <c r="Y286" s="24"/>
      <c r="Z286" s="24"/>
      <c r="AA286" s="25"/>
      <c r="AB286" s="24"/>
      <c r="AC286" s="24"/>
      <c r="AD286" s="24"/>
      <c r="AE286" s="24"/>
      <c r="AF286" s="24"/>
    </row>
    <row r="287" spans="10:32" ht="15.75" customHeight="1"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5"/>
      <c r="V287" s="24"/>
      <c r="W287" s="24"/>
      <c r="X287" s="24"/>
      <c r="Y287" s="24"/>
      <c r="Z287" s="24"/>
      <c r="AA287" s="25"/>
      <c r="AB287" s="24"/>
      <c r="AC287" s="24"/>
      <c r="AD287" s="24"/>
      <c r="AE287" s="24"/>
      <c r="AF287" s="24"/>
    </row>
    <row r="288" spans="10:32" ht="15.75" customHeight="1"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5"/>
      <c r="V288" s="24"/>
      <c r="W288" s="24"/>
      <c r="X288" s="24"/>
      <c r="Y288" s="24"/>
      <c r="Z288" s="24"/>
      <c r="AA288" s="25"/>
      <c r="AB288" s="24"/>
      <c r="AC288" s="24"/>
      <c r="AD288" s="24"/>
      <c r="AE288" s="24"/>
      <c r="AF288" s="24"/>
    </row>
    <row r="289" spans="10:32" ht="15.75" customHeight="1"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5"/>
      <c r="V289" s="24"/>
      <c r="W289" s="24"/>
      <c r="X289" s="24"/>
      <c r="Y289" s="24"/>
      <c r="Z289" s="24"/>
      <c r="AA289" s="25"/>
      <c r="AB289" s="24"/>
      <c r="AC289" s="24"/>
      <c r="AD289" s="24"/>
      <c r="AE289" s="24"/>
      <c r="AF289" s="24"/>
    </row>
    <row r="290" spans="10:32" ht="15.75" customHeight="1"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5"/>
      <c r="V290" s="24"/>
      <c r="W290" s="24"/>
      <c r="X290" s="24"/>
      <c r="Y290" s="24"/>
      <c r="Z290" s="24"/>
      <c r="AA290" s="25"/>
      <c r="AB290" s="24"/>
      <c r="AC290" s="24"/>
      <c r="AD290" s="24"/>
      <c r="AE290" s="24"/>
      <c r="AF290" s="24"/>
    </row>
    <row r="291" spans="10:32" ht="15.75" customHeight="1"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5"/>
      <c r="V291" s="24"/>
      <c r="W291" s="24"/>
      <c r="X291" s="24"/>
      <c r="Y291" s="24"/>
      <c r="Z291" s="24"/>
      <c r="AA291" s="25"/>
      <c r="AB291" s="24"/>
      <c r="AC291" s="24"/>
      <c r="AD291" s="24"/>
      <c r="AE291" s="24"/>
      <c r="AF291" s="24"/>
    </row>
    <row r="292" spans="10:32" ht="15.75" customHeight="1"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5"/>
      <c r="V292" s="24"/>
      <c r="W292" s="24"/>
      <c r="X292" s="24"/>
      <c r="Y292" s="24"/>
      <c r="Z292" s="24"/>
      <c r="AA292" s="25"/>
      <c r="AB292" s="24"/>
      <c r="AC292" s="24"/>
      <c r="AD292" s="24"/>
      <c r="AE292" s="24"/>
      <c r="AF292" s="24"/>
    </row>
    <row r="293" spans="10:32" ht="15.75" customHeight="1"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5"/>
      <c r="V293" s="24"/>
      <c r="W293" s="24"/>
      <c r="X293" s="24"/>
      <c r="Y293" s="24"/>
      <c r="Z293" s="24"/>
      <c r="AA293" s="25"/>
      <c r="AB293" s="24"/>
      <c r="AC293" s="24"/>
      <c r="AD293" s="24"/>
      <c r="AE293" s="24"/>
      <c r="AF293" s="24"/>
    </row>
    <row r="294" spans="10:32" ht="15.75" customHeight="1"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5"/>
      <c r="V294" s="24"/>
      <c r="W294" s="24"/>
      <c r="X294" s="24"/>
      <c r="Y294" s="24"/>
      <c r="Z294" s="24"/>
      <c r="AA294" s="25"/>
      <c r="AB294" s="24"/>
      <c r="AC294" s="24"/>
      <c r="AD294" s="24"/>
      <c r="AE294" s="24"/>
      <c r="AF294" s="24"/>
    </row>
    <row r="295" spans="10:32" ht="15.75" customHeight="1"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5"/>
      <c r="V295" s="24"/>
      <c r="W295" s="24"/>
      <c r="X295" s="24"/>
      <c r="Y295" s="24"/>
      <c r="Z295" s="24"/>
      <c r="AA295" s="25"/>
      <c r="AB295" s="24"/>
      <c r="AC295" s="24"/>
      <c r="AD295" s="24"/>
      <c r="AE295" s="24"/>
      <c r="AF295" s="24"/>
    </row>
    <row r="296" spans="10:32" ht="15.75" customHeight="1"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5"/>
      <c r="V296" s="24"/>
      <c r="W296" s="24"/>
      <c r="X296" s="24"/>
      <c r="Y296" s="24"/>
      <c r="Z296" s="24"/>
      <c r="AA296" s="25"/>
      <c r="AB296" s="24"/>
      <c r="AC296" s="24"/>
      <c r="AD296" s="24"/>
      <c r="AE296" s="24"/>
      <c r="AF296" s="24"/>
    </row>
    <row r="297" spans="10:32" ht="15.75" customHeight="1"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5"/>
      <c r="V297" s="24"/>
      <c r="W297" s="24"/>
      <c r="X297" s="24"/>
      <c r="Y297" s="24"/>
      <c r="Z297" s="24"/>
      <c r="AA297" s="25"/>
      <c r="AB297" s="24"/>
      <c r="AC297" s="24"/>
      <c r="AD297" s="24"/>
      <c r="AE297" s="24"/>
      <c r="AF297" s="24"/>
    </row>
    <row r="298" spans="10:32" ht="15.75" customHeight="1"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5"/>
      <c r="V298" s="24"/>
      <c r="W298" s="24"/>
      <c r="X298" s="24"/>
      <c r="Y298" s="24"/>
      <c r="Z298" s="24"/>
      <c r="AA298" s="25"/>
      <c r="AB298" s="24"/>
      <c r="AC298" s="24"/>
      <c r="AD298" s="24"/>
      <c r="AE298" s="24"/>
      <c r="AF298" s="24"/>
    </row>
    <row r="299" spans="10:32" ht="15.75" customHeight="1"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5"/>
      <c r="V299" s="24"/>
      <c r="W299" s="24"/>
      <c r="X299" s="24"/>
      <c r="Y299" s="24"/>
      <c r="Z299" s="24"/>
      <c r="AA299" s="25"/>
      <c r="AB299" s="24"/>
      <c r="AC299" s="24"/>
      <c r="AD299" s="24"/>
      <c r="AE299" s="24"/>
      <c r="AF299" s="24"/>
    </row>
    <row r="300" spans="10:32" ht="15.75" customHeight="1"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5"/>
      <c r="V300" s="24"/>
      <c r="W300" s="24"/>
      <c r="X300" s="24"/>
      <c r="Y300" s="24"/>
      <c r="Z300" s="24"/>
      <c r="AA300" s="25"/>
      <c r="AB300" s="24"/>
      <c r="AC300" s="24"/>
      <c r="AD300" s="24"/>
      <c r="AE300" s="24"/>
      <c r="AF300" s="24"/>
    </row>
    <row r="301" spans="10:32" ht="15.75" customHeight="1"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5"/>
      <c r="V301" s="24"/>
      <c r="W301" s="24"/>
      <c r="X301" s="24"/>
      <c r="Y301" s="24"/>
      <c r="Z301" s="24"/>
      <c r="AA301" s="25"/>
      <c r="AB301" s="24"/>
      <c r="AC301" s="24"/>
      <c r="AD301" s="24"/>
      <c r="AE301" s="24"/>
      <c r="AF301" s="24"/>
    </row>
    <row r="302" spans="10:32" ht="15.75" customHeight="1"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5"/>
      <c r="V302" s="24"/>
      <c r="W302" s="24"/>
      <c r="X302" s="24"/>
      <c r="Y302" s="24"/>
      <c r="Z302" s="24"/>
      <c r="AA302" s="25"/>
      <c r="AB302" s="24"/>
      <c r="AC302" s="24"/>
      <c r="AD302" s="24"/>
      <c r="AE302" s="24"/>
      <c r="AF302" s="24"/>
    </row>
    <row r="303" spans="10:32" ht="15.75" customHeight="1"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5"/>
      <c r="V303" s="24"/>
      <c r="W303" s="24"/>
      <c r="X303" s="24"/>
      <c r="Y303" s="24"/>
      <c r="Z303" s="24"/>
      <c r="AA303" s="25"/>
      <c r="AB303" s="24"/>
      <c r="AC303" s="24"/>
      <c r="AD303" s="24"/>
      <c r="AE303" s="24"/>
      <c r="AF303" s="24"/>
    </row>
    <row r="304" spans="10:32" ht="15.75" customHeight="1"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5"/>
      <c r="V304" s="24"/>
      <c r="W304" s="24"/>
      <c r="X304" s="24"/>
      <c r="Y304" s="24"/>
      <c r="Z304" s="24"/>
      <c r="AA304" s="25"/>
      <c r="AB304" s="24"/>
      <c r="AC304" s="24"/>
      <c r="AD304" s="24"/>
      <c r="AE304" s="24"/>
      <c r="AF304" s="24"/>
    </row>
    <row r="305" spans="10:32" ht="15.75" customHeight="1"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5"/>
      <c r="V305" s="24"/>
      <c r="W305" s="24"/>
      <c r="X305" s="24"/>
      <c r="Y305" s="24"/>
      <c r="Z305" s="24"/>
      <c r="AA305" s="25"/>
      <c r="AB305" s="24"/>
      <c r="AC305" s="24"/>
      <c r="AD305" s="24"/>
      <c r="AE305" s="24"/>
      <c r="AF305" s="24"/>
    </row>
    <row r="306" spans="10:32" ht="15.75" customHeight="1"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5"/>
      <c r="V306" s="24"/>
      <c r="W306" s="24"/>
      <c r="X306" s="24"/>
      <c r="Y306" s="24"/>
      <c r="Z306" s="24"/>
      <c r="AA306" s="25"/>
      <c r="AB306" s="24"/>
      <c r="AC306" s="24"/>
      <c r="AD306" s="24"/>
      <c r="AE306" s="24"/>
      <c r="AF306" s="24"/>
    </row>
    <row r="307" spans="10:32" ht="15.75" customHeight="1"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5"/>
      <c r="V307" s="24"/>
      <c r="W307" s="24"/>
      <c r="X307" s="24"/>
      <c r="Y307" s="24"/>
      <c r="Z307" s="24"/>
      <c r="AA307" s="25"/>
      <c r="AB307" s="24"/>
      <c r="AC307" s="24"/>
      <c r="AD307" s="24"/>
      <c r="AE307" s="24"/>
      <c r="AF307" s="24"/>
    </row>
    <row r="308" spans="10:32" ht="15.75" customHeight="1"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5"/>
      <c r="V308" s="24"/>
      <c r="W308" s="24"/>
      <c r="X308" s="24"/>
      <c r="Y308" s="24"/>
      <c r="Z308" s="24"/>
      <c r="AA308" s="25"/>
      <c r="AB308" s="24"/>
      <c r="AC308" s="24"/>
      <c r="AD308" s="24"/>
      <c r="AE308" s="24"/>
      <c r="AF308" s="24"/>
    </row>
    <row r="309" spans="10:32" ht="15.75" customHeight="1"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5"/>
      <c r="V309" s="24"/>
      <c r="W309" s="24"/>
      <c r="X309" s="24"/>
      <c r="Y309" s="24"/>
      <c r="Z309" s="24"/>
      <c r="AA309" s="25"/>
      <c r="AB309" s="24"/>
      <c r="AC309" s="24"/>
      <c r="AD309" s="24"/>
      <c r="AE309" s="24"/>
      <c r="AF309" s="24"/>
    </row>
    <row r="310" spans="10:32" ht="15.75" customHeight="1"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5"/>
      <c r="V310" s="24"/>
      <c r="W310" s="24"/>
      <c r="X310" s="24"/>
      <c r="Y310" s="24"/>
      <c r="Z310" s="24"/>
      <c r="AA310" s="25"/>
      <c r="AB310" s="24"/>
      <c r="AC310" s="24"/>
      <c r="AD310" s="24"/>
      <c r="AE310" s="24"/>
      <c r="AF310" s="24"/>
    </row>
    <row r="311" spans="10:32" ht="15.75" customHeight="1"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5"/>
      <c r="V311" s="24"/>
      <c r="W311" s="24"/>
      <c r="X311" s="24"/>
      <c r="Y311" s="24"/>
      <c r="Z311" s="24"/>
      <c r="AA311" s="25"/>
      <c r="AB311" s="24"/>
      <c r="AC311" s="24"/>
      <c r="AD311" s="24"/>
      <c r="AE311" s="24"/>
      <c r="AF311" s="24"/>
    </row>
    <row r="312" spans="10:32" ht="15.75" customHeight="1"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5"/>
      <c r="V312" s="24"/>
      <c r="W312" s="24"/>
      <c r="X312" s="24"/>
      <c r="Y312" s="24"/>
      <c r="Z312" s="24"/>
      <c r="AA312" s="25"/>
      <c r="AB312" s="24"/>
      <c r="AC312" s="24"/>
      <c r="AD312" s="24"/>
      <c r="AE312" s="24"/>
      <c r="AF312" s="24"/>
    </row>
    <row r="313" spans="10:32" ht="15.75" customHeight="1"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5"/>
      <c r="V313" s="24"/>
      <c r="W313" s="24"/>
      <c r="X313" s="24"/>
      <c r="Y313" s="24"/>
      <c r="Z313" s="24"/>
      <c r="AA313" s="25"/>
      <c r="AB313" s="24"/>
      <c r="AC313" s="24"/>
      <c r="AD313" s="24"/>
      <c r="AE313" s="24"/>
      <c r="AF313" s="24"/>
    </row>
    <row r="314" spans="10:32" ht="15.75" customHeight="1"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5"/>
      <c r="V314" s="24"/>
      <c r="W314" s="24"/>
      <c r="X314" s="24"/>
      <c r="Y314" s="24"/>
      <c r="Z314" s="24"/>
      <c r="AA314" s="25"/>
      <c r="AB314" s="24"/>
      <c r="AC314" s="24"/>
      <c r="AD314" s="24"/>
      <c r="AE314" s="24"/>
      <c r="AF314" s="24"/>
    </row>
    <row r="315" spans="10:32" ht="15.75" customHeight="1"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5"/>
      <c r="V315" s="24"/>
      <c r="W315" s="24"/>
      <c r="X315" s="24"/>
      <c r="Y315" s="24"/>
      <c r="Z315" s="24"/>
      <c r="AA315" s="25"/>
      <c r="AB315" s="24"/>
      <c r="AC315" s="24"/>
      <c r="AD315" s="24"/>
      <c r="AE315" s="24"/>
      <c r="AF315" s="24"/>
    </row>
    <row r="316" spans="10:32" ht="15.75" customHeight="1"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5"/>
      <c r="V316" s="24"/>
      <c r="W316" s="24"/>
      <c r="X316" s="24"/>
      <c r="Y316" s="24"/>
      <c r="Z316" s="24"/>
      <c r="AA316" s="25"/>
      <c r="AB316" s="24"/>
      <c r="AC316" s="24"/>
      <c r="AD316" s="24"/>
      <c r="AE316" s="24"/>
      <c r="AF316" s="24"/>
    </row>
    <row r="317" spans="10:32" ht="15.75" customHeight="1"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5"/>
      <c r="V317" s="24"/>
      <c r="W317" s="24"/>
      <c r="X317" s="24"/>
      <c r="Y317" s="24"/>
      <c r="Z317" s="24"/>
      <c r="AA317" s="25"/>
      <c r="AB317" s="24"/>
      <c r="AC317" s="24"/>
      <c r="AD317" s="24"/>
      <c r="AE317" s="24"/>
      <c r="AF317" s="24"/>
    </row>
    <row r="318" spans="10:32" ht="15.75" customHeight="1"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5"/>
      <c r="V318" s="24"/>
      <c r="W318" s="24"/>
      <c r="X318" s="24"/>
      <c r="Y318" s="24"/>
      <c r="Z318" s="24"/>
      <c r="AA318" s="25"/>
      <c r="AB318" s="24"/>
      <c r="AC318" s="24"/>
      <c r="AD318" s="24"/>
      <c r="AE318" s="24"/>
      <c r="AF318" s="24"/>
    </row>
    <row r="319" spans="10:32" ht="15.75" customHeight="1"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5"/>
      <c r="V319" s="24"/>
      <c r="W319" s="24"/>
      <c r="X319" s="24"/>
      <c r="Y319" s="24"/>
      <c r="Z319" s="24"/>
      <c r="AA319" s="25"/>
      <c r="AB319" s="24"/>
      <c r="AC319" s="24"/>
      <c r="AD319" s="24"/>
      <c r="AE319" s="24"/>
      <c r="AF319" s="24"/>
    </row>
    <row r="320" spans="10:32" ht="15.75" customHeight="1"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5"/>
      <c r="V320" s="24"/>
      <c r="W320" s="24"/>
      <c r="X320" s="24"/>
      <c r="Y320" s="24"/>
      <c r="Z320" s="24"/>
      <c r="AA320" s="25"/>
      <c r="AB320" s="24"/>
      <c r="AC320" s="24"/>
      <c r="AD320" s="24"/>
      <c r="AE320" s="24"/>
      <c r="AF320" s="24"/>
    </row>
    <row r="321" spans="10:32" ht="15.75" customHeight="1"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5"/>
      <c r="V321" s="24"/>
      <c r="W321" s="24"/>
      <c r="X321" s="24"/>
      <c r="Y321" s="24"/>
      <c r="Z321" s="24"/>
      <c r="AA321" s="25"/>
      <c r="AB321" s="24"/>
      <c r="AC321" s="24"/>
      <c r="AD321" s="24"/>
      <c r="AE321" s="24"/>
      <c r="AF321" s="24"/>
    </row>
    <row r="322" spans="10:32" ht="15.75" customHeight="1"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5"/>
      <c r="V322" s="24"/>
      <c r="W322" s="24"/>
      <c r="X322" s="24"/>
      <c r="Y322" s="24"/>
      <c r="Z322" s="24"/>
      <c r="AA322" s="25"/>
      <c r="AB322" s="24"/>
      <c r="AC322" s="24"/>
      <c r="AD322" s="24"/>
      <c r="AE322" s="24"/>
      <c r="AF322" s="24"/>
    </row>
    <row r="323" spans="10:32" ht="15.75" customHeight="1"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5"/>
      <c r="V323" s="24"/>
      <c r="W323" s="24"/>
      <c r="X323" s="24"/>
      <c r="Y323" s="24"/>
      <c r="Z323" s="24"/>
      <c r="AA323" s="25"/>
      <c r="AB323" s="24"/>
      <c r="AC323" s="24"/>
      <c r="AD323" s="24"/>
      <c r="AE323" s="24"/>
      <c r="AF323" s="24"/>
    </row>
    <row r="324" spans="10:32" ht="15.75" customHeight="1"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5"/>
      <c r="V324" s="24"/>
      <c r="W324" s="24"/>
      <c r="X324" s="24"/>
      <c r="Y324" s="24"/>
      <c r="Z324" s="24"/>
      <c r="AA324" s="25"/>
      <c r="AB324" s="24"/>
      <c r="AC324" s="24"/>
      <c r="AD324" s="24"/>
      <c r="AE324" s="24"/>
      <c r="AF324" s="24"/>
    </row>
    <row r="325" spans="10:32" ht="15.75" customHeight="1"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5"/>
      <c r="V325" s="24"/>
      <c r="W325" s="24"/>
      <c r="X325" s="24"/>
      <c r="Y325" s="24"/>
      <c r="Z325" s="24"/>
      <c r="AA325" s="25"/>
      <c r="AB325" s="24"/>
      <c r="AC325" s="24"/>
      <c r="AD325" s="24"/>
      <c r="AE325" s="24"/>
      <c r="AF325" s="24"/>
    </row>
    <row r="326" spans="10:32" ht="15.75" customHeight="1"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5"/>
      <c r="V326" s="24"/>
      <c r="W326" s="24"/>
      <c r="X326" s="24"/>
      <c r="Y326" s="24"/>
      <c r="Z326" s="24"/>
      <c r="AA326" s="25"/>
      <c r="AB326" s="24"/>
      <c r="AC326" s="24"/>
      <c r="AD326" s="24"/>
      <c r="AE326" s="24"/>
      <c r="AF326" s="24"/>
    </row>
    <row r="327" spans="10:32" ht="15.75" customHeight="1"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5"/>
      <c r="V327" s="24"/>
      <c r="W327" s="24"/>
      <c r="X327" s="24"/>
      <c r="Y327" s="24"/>
      <c r="Z327" s="24"/>
      <c r="AA327" s="25"/>
      <c r="AB327" s="24"/>
      <c r="AC327" s="24"/>
      <c r="AD327" s="24"/>
      <c r="AE327" s="24"/>
      <c r="AF327" s="24"/>
    </row>
    <row r="328" spans="10:32" ht="15.75" customHeight="1"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5"/>
      <c r="V328" s="24"/>
      <c r="W328" s="24"/>
      <c r="X328" s="24"/>
      <c r="Y328" s="24"/>
      <c r="Z328" s="24"/>
      <c r="AA328" s="25"/>
      <c r="AB328" s="24"/>
      <c r="AC328" s="24"/>
      <c r="AD328" s="24"/>
      <c r="AE328" s="24"/>
      <c r="AF328" s="24"/>
    </row>
    <row r="329" spans="10:32" ht="15.75" customHeight="1"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5"/>
      <c r="V329" s="24"/>
      <c r="W329" s="24"/>
      <c r="X329" s="24"/>
      <c r="Y329" s="24"/>
      <c r="Z329" s="24"/>
      <c r="AA329" s="25"/>
      <c r="AB329" s="24"/>
      <c r="AC329" s="24"/>
      <c r="AD329" s="24"/>
      <c r="AE329" s="24"/>
      <c r="AF329" s="24"/>
    </row>
    <row r="330" spans="10:32" ht="15.75" customHeight="1"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5"/>
      <c r="V330" s="24"/>
      <c r="W330" s="24"/>
      <c r="X330" s="24"/>
      <c r="Y330" s="24"/>
      <c r="Z330" s="24"/>
      <c r="AA330" s="25"/>
      <c r="AB330" s="24"/>
      <c r="AC330" s="24"/>
      <c r="AD330" s="24"/>
      <c r="AE330" s="24"/>
      <c r="AF330" s="24"/>
    </row>
    <row r="331" spans="10:32" ht="15.75" customHeight="1"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5"/>
      <c r="V331" s="24"/>
      <c r="W331" s="24"/>
      <c r="X331" s="24"/>
      <c r="Y331" s="24"/>
      <c r="Z331" s="24"/>
      <c r="AA331" s="25"/>
      <c r="AB331" s="24"/>
      <c r="AC331" s="24"/>
      <c r="AD331" s="24"/>
      <c r="AE331" s="24"/>
      <c r="AF331" s="24"/>
    </row>
    <row r="332" spans="10:32" ht="15.75" customHeight="1"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5"/>
      <c r="V332" s="24"/>
      <c r="W332" s="24"/>
      <c r="X332" s="24"/>
      <c r="Y332" s="24"/>
      <c r="Z332" s="24"/>
      <c r="AA332" s="25"/>
      <c r="AB332" s="24"/>
      <c r="AC332" s="24"/>
      <c r="AD332" s="24"/>
      <c r="AE332" s="24"/>
      <c r="AF332" s="24"/>
    </row>
    <row r="333" spans="10:32" ht="15.75" customHeight="1"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5"/>
      <c r="V333" s="24"/>
      <c r="W333" s="24"/>
      <c r="X333" s="24"/>
      <c r="Y333" s="24"/>
      <c r="Z333" s="24"/>
      <c r="AA333" s="25"/>
      <c r="AB333" s="24"/>
      <c r="AC333" s="24"/>
      <c r="AD333" s="24"/>
      <c r="AE333" s="24"/>
      <c r="AF333" s="24"/>
    </row>
    <row r="334" spans="10:32" ht="15.75" customHeight="1"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5"/>
      <c r="V334" s="24"/>
      <c r="W334" s="24"/>
      <c r="X334" s="24"/>
      <c r="Y334" s="24"/>
      <c r="Z334" s="24"/>
      <c r="AA334" s="25"/>
      <c r="AB334" s="24"/>
      <c r="AC334" s="24"/>
      <c r="AD334" s="24"/>
      <c r="AE334" s="24"/>
      <c r="AF334" s="24"/>
    </row>
    <row r="335" spans="10:32" ht="15.75" customHeight="1"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5"/>
      <c r="V335" s="24"/>
      <c r="W335" s="24"/>
      <c r="X335" s="24"/>
      <c r="Y335" s="24"/>
      <c r="Z335" s="24"/>
      <c r="AA335" s="25"/>
      <c r="AB335" s="24"/>
      <c r="AC335" s="24"/>
      <c r="AD335" s="24"/>
      <c r="AE335" s="24"/>
      <c r="AF335" s="24"/>
    </row>
    <row r="336" spans="10:32" ht="15.75" customHeight="1"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5"/>
      <c r="V336" s="24"/>
      <c r="W336" s="24"/>
      <c r="X336" s="24"/>
      <c r="Y336" s="24"/>
      <c r="Z336" s="24"/>
      <c r="AA336" s="25"/>
      <c r="AB336" s="24"/>
      <c r="AC336" s="24"/>
      <c r="AD336" s="24"/>
      <c r="AE336" s="24"/>
      <c r="AF336" s="24"/>
    </row>
    <row r="337" spans="10:32" ht="15.75" customHeight="1"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5"/>
      <c r="V337" s="24"/>
      <c r="W337" s="24"/>
      <c r="X337" s="24"/>
      <c r="Y337" s="24"/>
      <c r="Z337" s="24"/>
      <c r="AA337" s="25"/>
      <c r="AB337" s="24"/>
      <c r="AC337" s="24"/>
      <c r="AD337" s="24"/>
      <c r="AE337" s="24"/>
      <c r="AF337" s="24"/>
    </row>
    <row r="338" spans="10:32" ht="15.75" customHeight="1"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5"/>
      <c r="V338" s="24"/>
      <c r="W338" s="24"/>
      <c r="X338" s="24"/>
      <c r="Y338" s="24"/>
      <c r="Z338" s="24"/>
      <c r="AA338" s="25"/>
      <c r="AB338" s="24"/>
      <c r="AC338" s="24"/>
      <c r="AD338" s="24"/>
      <c r="AE338" s="24"/>
      <c r="AF338" s="24"/>
    </row>
    <row r="339" spans="10:32" ht="15.75" customHeight="1"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5"/>
      <c r="V339" s="24"/>
      <c r="W339" s="24"/>
      <c r="X339" s="24"/>
      <c r="Y339" s="24"/>
      <c r="Z339" s="24"/>
      <c r="AA339" s="25"/>
      <c r="AB339" s="24"/>
      <c r="AC339" s="24"/>
      <c r="AD339" s="24"/>
      <c r="AE339" s="24"/>
      <c r="AF339" s="24"/>
    </row>
    <row r="340" spans="10:32" ht="15.75" customHeight="1"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5"/>
      <c r="V340" s="24"/>
      <c r="W340" s="24"/>
      <c r="X340" s="24"/>
      <c r="Y340" s="24"/>
      <c r="Z340" s="24"/>
      <c r="AA340" s="25"/>
      <c r="AB340" s="24"/>
      <c r="AC340" s="24"/>
      <c r="AD340" s="24"/>
      <c r="AE340" s="24"/>
      <c r="AF340" s="24"/>
    </row>
    <row r="341" spans="10:32" ht="15.75" customHeight="1"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5"/>
      <c r="V341" s="24"/>
      <c r="W341" s="24"/>
      <c r="X341" s="24"/>
      <c r="Y341" s="24"/>
      <c r="Z341" s="24"/>
      <c r="AA341" s="25"/>
      <c r="AB341" s="24"/>
      <c r="AC341" s="24"/>
      <c r="AD341" s="24"/>
      <c r="AE341" s="24"/>
      <c r="AF341" s="24"/>
    </row>
    <row r="342" spans="10:32" ht="15.75" customHeight="1"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5"/>
      <c r="V342" s="24"/>
      <c r="W342" s="24"/>
      <c r="X342" s="24"/>
      <c r="Y342" s="24"/>
      <c r="Z342" s="24"/>
      <c r="AA342" s="25"/>
      <c r="AB342" s="24"/>
      <c r="AC342" s="24"/>
      <c r="AD342" s="24"/>
      <c r="AE342" s="24"/>
      <c r="AF342" s="24"/>
    </row>
    <row r="343" spans="10:32" ht="15.75" customHeight="1"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5"/>
      <c r="V343" s="24"/>
      <c r="W343" s="24"/>
      <c r="X343" s="24"/>
      <c r="Y343" s="24"/>
      <c r="Z343" s="24"/>
      <c r="AA343" s="25"/>
      <c r="AB343" s="24"/>
      <c r="AC343" s="24"/>
      <c r="AD343" s="24"/>
      <c r="AE343" s="24"/>
      <c r="AF343" s="24"/>
    </row>
    <row r="344" spans="10:32" ht="15.75" customHeight="1"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5"/>
      <c r="V344" s="24"/>
      <c r="W344" s="24"/>
      <c r="X344" s="24"/>
      <c r="Y344" s="24"/>
      <c r="Z344" s="24"/>
      <c r="AA344" s="25"/>
      <c r="AB344" s="24"/>
      <c r="AC344" s="24"/>
      <c r="AD344" s="24"/>
      <c r="AE344" s="24"/>
      <c r="AF344" s="24"/>
    </row>
    <row r="345" spans="10:32" ht="15.75" customHeight="1"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5"/>
      <c r="V345" s="24"/>
      <c r="W345" s="24"/>
      <c r="X345" s="24"/>
      <c r="Y345" s="24"/>
      <c r="Z345" s="24"/>
      <c r="AA345" s="25"/>
      <c r="AB345" s="24"/>
      <c r="AC345" s="24"/>
      <c r="AD345" s="24"/>
      <c r="AE345" s="24"/>
      <c r="AF345" s="24"/>
    </row>
    <row r="346" spans="10:32" ht="15.75" customHeight="1"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5"/>
      <c r="V346" s="24"/>
      <c r="W346" s="24"/>
      <c r="X346" s="24"/>
      <c r="Y346" s="24"/>
      <c r="Z346" s="24"/>
      <c r="AA346" s="25"/>
      <c r="AB346" s="24"/>
      <c r="AC346" s="24"/>
      <c r="AD346" s="24"/>
      <c r="AE346" s="24"/>
      <c r="AF346" s="24"/>
    </row>
    <row r="347" spans="10:32" ht="15.75" customHeight="1"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5"/>
      <c r="V347" s="24"/>
      <c r="W347" s="24"/>
      <c r="X347" s="24"/>
      <c r="Y347" s="24"/>
      <c r="Z347" s="24"/>
      <c r="AA347" s="25"/>
      <c r="AB347" s="24"/>
      <c r="AC347" s="24"/>
      <c r="AD347" s="24"/>
      <c r="AE347" s="24"/>
      <c r="AF347" s="24"/>
    </row>
    <row r="348" spans="10:32" ht="15.75" customHeight="1"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5"/>
      <c r="V348" s="24"/>
      <c r="W348" s="24"/>
      <c r="X348" s="24"/>
      <c r="Y348" s="24"/>
      <c r="Z348" s="24"/>
      <c r="AA348" s="25"/>
      <c r="AB348" s="24"/>
      <c r="AC348" s="24"/>
      <c r="AD348" s="24"/>
      <c r="AE348" s="24"/>
      <c r="AF348" s="24"/>
    </row>
    <row r="349" spans="10:32" ht="15.75" customHeight="1"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5"/>
      <c r="V349" s="24"/>
      <c r="W349" s="24"/>
      <c r="X349" s="24"/>
      <c r="Y349" s="24"/>
      <c r="Z349" s="24"/>
      <c r="AA349" s="25"/>
      <c r="AB349" s="24"/>
      <c r="AC349" s="24"/>
      <c r="AD349" s="24"/>
      <c r="AE349" s="24"/>
      <c r="AF349" s="24"/>
    </row>
    <row r="350" spans="10:32" ht="15.75" customHeight="1"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5"/>
      <c r="V350" s="24"/>
      <c r="W350" s="24"/>
      <c r="X350" s="24"/>
      <c r="Y350" s="24"/>
      <c r="Z350" s="24"/>
      <c r="AA350" s="25"/>
      <c r="AB350" s="24"/>
      <c r="AC350" s="24"/>
      <c r="AD350" s="24"/>
      <c r="AE350" s="24"/>
      <c r="AF350" s="24"/>
    </row>
    <row r="351" spans="10:32" ht="15.75" customHeight="1"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5"/>
      <c r="V351" s="24"/>
      <c r="W351" s="24"/>
      <c r="X351" s="24"/>
      <c r="Y351" s="24"/>
      <c r="Z351" s="24"/>
      <c r="AA351" s="25"/>
      <c r="AB351" s="24"/>
      <c r="AC351" s="24"/>
      <c r="AD351" s="24"/>
      <c r="AE351" s="24"/>
      <c r="AF351" s="24"/>
    </row>
    <row r="352" spans="10:32" ht="15.75" customHeight="1"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5"/>
      <c r="V352" s="24"/>
      <c r="W352" s="24"/>
      <c r="X352" s="24"/>
      <c r="Y352" s="24"/>
      <c r="Z352" s="24"/>
      <c r="AA352" s="25"/>
      <c r="AB352" s="24"/>
      <c r="AC352" s="24"/>
      <c r="AD352" s="24"/>
      <c r="AE352" s="24"/>
      <c r="AF352" s="24"/>
    </row>
    <row r="353" spans="10:32" ht="15.75" customHeight="1"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5"/>
      <c r="V353" s="24"/>
      <c r="W353" s="24"/>
      <c r="X353" s="24"/>
      <c r="Y353" s="24"/>
      <c r="Z353" s="24"/>
      <c r="AA353" s="25"/>
      <c r="AB353" s="24"/>
      <c r="AC353" s="24"/>
      <c r="AD353" s="24"/>
      <c r="AE353" s="24"/>
      <c r="AF353" s="24"/>
    </row>
    <row r="354" spans="10:32" ht="15.75" customHeight="1"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5"/>
      <c r="V354" s="24"/>
      <c r="W354" s="24"/>
      <c r="X354" s="24"/>
      <c r="Y354" s="24"/>
      <c r="Z354" s="24"/>
      <c r="AA354" s="25"/>
      <c r="AB354" s="24"/>
      <c r="AC354" s="24"/>
      <c r="AD354" s="24"/>
      <c r="AE354" s="24"/>
      <c r="AF354" s="24"/>
    </row>
    <row r="355" spans="10:32" ht="15.75" customHeight="1"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5"/>
      <c r="V355" s="24"/>
      <c r="W355" s="24"/>
      <c r="X355" s="24"/>
      <c r="Y355" s="24"/>
      <c r="Z355" s="24"/>
      <c r="AA355" s="25"/>
      <c r="AB355" s="24"/>
      <c r="AC355" s="24"/>
      <c r="AD355" s="24"/>
      <c r="AE355" s="24"/>
      <c r="AF355" s="24"/>
    </row>
    <row r="356" spans="10:32" ht="15.75" customHeight="1"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5"/>
      <c r="V356" s="24"/>
      <c r="W356" s="24"/>
      <c r="X356" s="24"/>
      <c r="Y356" s="24"/>
      <c r="Z356" s="24"/>
      <c r="AA356" s="25"/>
      <c r="AB356" s="24"/>
      <c r="AC356" s="24"/>
      <c r="AD356" s="24"/>
      <c r="AE356" s="24"/>
      <c r="AF356" s="24"/>
    </row>
    <row r="357" spans="10:32" ht="15.75" customHeight="1"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5"/>
      <c r="V357" s="24"/>
      <c r="W357" s="24"/>
      <c r="X357" s="24"/>
      <c r="Y357" s="24"/>
      <c r="Z357" s="24"/>
      <c r="AA357" s="25"/>
      <c r="AB357" s="24"/>
      <c r="AC357" s="24"/>
      <c r="AD357" s="24"/>
      <c r="AE357" s="24"/>
      <c r="AF357" s="24"/>
    </row>
    <row r="358" spans="10:32" ht="15.75" customHeight="1"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5"/>
      <c r="V358" s="24"/>
      <c r="W358" s="24"/>
      <c r="X358" s="24"/>
      <c r="Y358" s="24"/>
      <c r="Z358" s="24"/>
      <c r="AA358" s="25"/>
      <c r="AB358" s="24"/>
      <c r="AC358" s="24"/>
      <c r="AD358" s="24"/>
      <c r="AE358" s="24"/>
      <c r="AF358" s="24"/>
    </row>
    <row r="359" spans="10:32" ht="15.75" customHeight="1"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5"/>
      <c r="V359" s="24"/>
      <c r="W359" s="24"/>
      <c r="X359" s="24"/>
      <c r="Y359" s="24"/>
      <c r="Z359" s="24"/>
      <c r="AA359" s="25"/>
      <c r="AB359" s="24"/>
      <c r="AC359" s="24"/>
      <c r="AD359" s="24"/>
      <c r="AE359" s="24"/>
      <c r="AF359" s="24"/>
    </row>
    <row r="360" spans="10:32" ht="15.75" customHeight="1"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5"/>
      <c r="V360" s="24"/>
      <c r="W360" s="24"/>
      <c r="X360" s="24"/>
      <c r="Y360" s="24"/>
      <c r="Z360" s="24"/>
      <c r="AA360" s="25"/>
      <c r="AB360" s="24"/>
      <c r="AC360" s="24"/>
      <c r="AD360" s="24"/>
      <c r="AE360" s="24"/>
      <c r="AF360" s="24"/>
    </row>
    <row r="361" spans="10:32" ht="15.75" customHeight="1"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5"/>
      <c r="V361" s="24"/>
      <c r="W361" s="24"/>
      <c r="X361" s="24"/>
      <c r="Y361" s="24"/>
      <c r="Z361" s="24"/>
      <c r="AA361" s="25"/>
      <c r="AB361" s="24"/>
      <c r="AC361" s="24"/>
      <c r="AD361" s="24"/>
      <c r="AE361" s="24"/>
      <c r="AF361" s="24"/>
    </row>
    <row r="362" spans="10:32" ht="15.75" customHeight="1"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5"/>
      <c r="V362" s="24"/>
      <c r="W362" s="24"/>
      <c r="X362" s="24"/>
      <c r="Y362" s="24"/>
      <c r="Z362" s="24"/>
      <c r="AA362" s="25"/>
      <c r="AB362" s="24"/>
      <c r="AC362" s="24"/>
      <c r="AD362" s="24"/>
      <c r="AE362" s="24"/>
      <c r="AF362" s="24"/>
    </row>
    <row r="363" spans="10:32" ht="15.75" customHeight="1"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5"/>
      <c r="V363" s="24"/>
      <c r="W363" s="24"/>
      <c r="X363" s="24"/>
      <c r="Y363" s="24"/>
      <c r="Z363" s="24"/>
      <c r="AA363" s="25"/>
      <c r="AB363" s="24"/>
      <c r="AC363" s="24"/>
      <c r="AD363" s="24"/>
      <c r="AE363" s="24"/>
      <c r="AF363" s="24"/>
    </row>
    <row r="364" spans="10:32" ht="15.75" customHeight="1"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5"/>
      <c r="V364" s="24"/>
      <c r="W364" s="24"/>
      <c r="X364" s="24"/>
      <c r="Y364" s="24"/>
      <c r="Z364" s="24"/>
      <c r="AA364" s="25"/>
      <c r="AB364" s="24"/>
      <c r="AC364" s="24"/>
      <c r="AD364" s="24"/>
      <c r="AE364" s="24"/>
      <c r="AF364" s="24"/>
    </row>
    <row r="365" spans="10:32" ht="15.75" customHeight="1"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5"/>
      <c r="V365" s="24"/>
      <c r="W365" s="24"/>
      <c r="X365" s="24"/>
      <c r="Y365" s="24"/>
      <c r="Z365" s="24"/>
      <c r="AA365" s="25"/>
      <c r="AB365" s="24"/>
      <c r="AC365" s="24"/>
      <c r="AD365" s="24"/>
      <c r="AE365" s="24"/>
      <c r="AF365" s="24"/>
    </row>
    <row r="366" spans="10:32" ht="15.75" customHeight="1"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5"/>
      <c r="V366" s="24"/>
      <c r="W366" s="24"/>
      <c r="X366" s="24"/>
      <c r="Y366" s="24"/>
      <c r="Z366" s="24"/>
      <c r="AA366" s="25"/>
      <c r="AB366" s="24"/>
      <c r="AC366" s="24"/>
      <c r="AD366" s="24"/>
      <c r="AE366" s="24"/>
      <c r="AF366" s="24"/>
    </row>
    <row r="367" spans="10:32" ht="15.75" customHeight="1"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5"/>
      <c r="V367" s="24"/>
      <c r="W367" s="24"/>
      <c r="X367" s="24"/>
      <c r="Y367" s="24"/>
      <c r="Z367" s="24"/>
      <c r="AA367" s="25"/>
      <c r="AB367" s="24"/>
      <c r="AC367" s="24"/>
      <c r="AD367" s="24"/>
      <c r="AE367" s="24"/>
      <c r="AF367" s="24"/>
    </row>
    <row r="368" spans="10:32" ht="15.75" customHeight="1"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5"/>
      <c r="V368" s="24"/>
      <c r="W368" s="24"/>
      <c r="X368" s="24"/>
      <c r="Y368" s="24"/>
      <c r="Z368" s="24"/>
      <c r="AA368" s="25"/>
      <c r="AB368" s="24"/>
      <c r="AC368" s="24"/>
      <c r="AD368" s="24"/>
      <c r="AE368" s="24"/>
      <c r="AF368" s="24"/>
    </row>
    <row r="369" spans="10:32" ht="15.75" customHeight="1"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5"/>
      <c r="V369" s="24"/>
      <c r="W369" s="24"/>
      <c r="X369" s="24"/>
      <c r="Y369" s="24"/>
      <c r="Z369" s="24"/>
      <c r="AA369" s="25"/>
      <c r="AB369" s="24"/>
      <c r="AC369" s="24"/>
      <c r="AD369" s="24"/>
      <c r="AE369" s="24"/>
      <c r="AF369" s="24"/>
    </row>
    <row r="370" spans="10:32" ht="15.75" customHeight="1"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5"/>
      <c r="V370" s="24"/>
      <c r="W370" s="24"/>
      <c r="X370" s="24"/>
      <c r="Y370" s="24"/>
      <c r="Z370" s="24"/>
      <c r="AA370" s="25"/>
      <c r="AB370" s="24"/>
      <c r="AC370" s="24"/>
      <c r="AD370" s="24"/>
      <c r="AE370" s="24"/>
      <c r="AF370" s="24"/>
    </row>
    <row r="371" spans="10:32" ht="15.75" customHeight="1"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5"/>
      <c r="V371" s="24"/>
      <c r="W371" s="24"/>
      <c r="X371" s="24"/>
      <c r="Y371" s="24"/>
      <c r="Z371" s="24"/>
      <c r="AA371" s="25"/>
      <c r="AB371" s="24"/>
      <c r="AC371" s="24"/>
      <c r="AD371" s="24"/>
      <c r="AE371" s="24"/>
      <c r="AF371" s="24"/>
    </row>
    <row r="372" spans="10:32" ht="15.75" customHeight="1"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5"/>
      <c r="V372" s="24"/>
      <c r="W372" s="24"/>
      <c r="X372" s="24"/>
      <c r="Y372" s="24"/>
      <c r="Z372" s="24"/>
      <c r="AA372" s="25"/>
      <c r="AB372" s="24"/>
      <c r="AC372" s="24"/>
      <c r="AD372" s="24"/>
      <c r="AE372" s="24"/>
      <c r="AF372" s="24"/>
    </row>
    <row r="373" spans="10:32" ht="15.75" customHeight="1"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5"/>
      <c r="V373" s="24"/>
      <c r="W373" s="24"/>
      <c r="X373" s="24"/>
      <c r="Y373" s="24"/>
      <c r="Z373" s="24"/>
      <c r="AA373" s="25"/>
      <c r="AB373" s="24"/>
      <c r="AC373" s="24"/>
      <c r="AD373" s="24"/>
      <c r="AE373" s="24"/>
      <c r="AF373" s="24"/>
    </row>
    <row r="374" spans="10:32" ht="15.75" customHeight="1"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5"/>
      <c r="V374" s="24"/>
      <c r="W374" s="24"/>
      <c r="X374" s="24"/>
      <c r="Y374" s="24"/>
      <c r="Z374" s="24"/>
      <c r="AA374" s="25"/>
      <c r="AB374" s="24"/>
      <c r="AC374" s="24"/>
      <c r="AD374" s="24"/>
      <c r="AE374" s="24"/>
      <c r="AF374" s="24"/>
    </row>
    <row r="375" spans="10:32" ht="15.75" customHeight="1"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5"/>
      <c r="V375" s="24"/>
      <c r="W375" s="24"/>
      <c r="X375" s="24"/>
      <c r="Y375" s="24"/>
      <c r="Z375" s="24"/>
      <c r="AA375" s="25"/>
      <c r="AB375" s="24"/>
      <c r="AC375" s="24"/>
      <c r="AD375" s="24"/>
      <c r="AE375" s="24"/>
      <c r="AF375" s="24"/>
    </row>
    <row r="376" spans="10:32" ht="15.75" customHeight="1"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5"/>
      <c r="V376" s="24"/>
      <c r="W376" s="24"/>
      <c r="X376" s="24"/>
      <c r="Y376" s="24"/>
      <c r="Z376" s="24"/>
      <c r="AA376" s="25"/>
      <c r="AB376" s="24"/>
      <c r="AC376" s="24"/>
      <c r="AD376" s="24"/>
      <c r="AE376" s="24"/>
      <c r="AF376" s="24"/>
    </row>
    <row r="377" spans="10:32" ht="15.75" customHeight="1"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5"/>
      <c r="V377" s="24"/>
      <c r="W377" s="24"/>
      <c r="X377" s="24"/>
      <c r="Y377" s="24"/>
      <c r="Z377" s="24"/>
      <c r="AA377" s="25"/>
      <c r="AB377" s="24"/>
      <c r="AC377" s="24"/>
      <c r="AD377" s="24"/>
      <c r="AE377" s="24"/>
      <c r="AF377" s="24"/>
    </row>
    <row r="378" spans="10:32" ht="15.75" customHeight="1"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5"/>
      <c r="V378" s="24"/>
      <c r="W378" s="24"/>
      <c r="X378" s="24"/>
      <c r="Y378" s="24"/>
      <c r="Z378" s="24"/>
      <c r="AA378" s="25"/>
      <c r="AB378" s="24"/>
      <c r="AC378" s="24"/>
      <c r="AD378" s="24"/>
      <c r="AE378" s="24"/>
      <c r="AF378" s="24"/>
    </row>
    <row r="379" spans="10:32" ht="15.75" customHeight="1"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5"/>
      <c r="V379" s="24"/>
      <c r="W379" s="24"/>
      <c r="X379" s="24"/>
      <c r="Y379" s="24"/>
      <c r="Z379" s="24"/>
      <c r="AA379" s="25"/>
      <c r="AB379" s="24"/>
      <c r="AC379" s="24"/>
      <c r="AD379" s="24"/>
      <c r="AE379" s="24"/>
      <c r="AF379" s="24"/>
    </row>
    <row r="380" spans="10:32" ht="15.75" customHeight="1"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5"/>
      <c r="V380" s="24"/>
      <c r="W380" s="24"/>
      <c r="X380" s="24"/>
      <c r="Y380" s="24"/>
      <c r="Z380" s="24"/>
      <c r="AA380" s="25"/>
      <c r="AB380" s="24"/>
      <c r="AC380" s="24"/>
      <c r="AD380" s="24"/>
      <c r="AE380" s="24"/>
      <c r="AF380" s="24"/>
    </row>
    <row r="381" spans="10:32" ht="15.75" customHeight="1"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5"/>
      <c r="V381" s="24"/>
      <c r="W381" s="24"/>
      <c r="X381" s="24"/>
      <c r="Y381" s="24"/>
      <c r="Z381" s="24"/>
      <c r="AA381" s="25"/>
      <c r="AB381" s="24"/>
      <c r="AC381" s="24"/>
      <c r="AD381" s="24"/>
      <c r="AE381" s="24"/>
      <c r="AF381" s="24"/>
    </row>
    <row r="382" spans="10:32" ht="15.75" customHeight="1"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5"/>
      <c r="V382" s="24"/>
      <c r="W382" s="24"/>
      <c r="X382" s="24"/>
      <c r="Y382" s="24"/>
      <c r="Z382" s="24"/>
      <c r="AA382" s="25"/>
      <c r="AB382" s="24"/>
      <c r="AC382" s="24"/>
      <c r="AD382" s="24"/>
      <c r="AE382" s="24"/>
      <c r="AF382" s="24"/>
    </row>
    <row r="383" spans="10:32" ht="15.75" customHeight="1"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5"/>
      <c r="V383" s="24"/>
      <c r="W383" s="24"/>
      <c r="X383" s="24"/>
      <c r="Y383" s="24"/>
      <c r="Z383" s="24"/>
      <c r="AA383" s="25"/>
      <c r="AB383" s="24"/>
      <c r="AC383" s="24"/>
      <c r="AD383" s="24"/>
      <c r="AE383" s="24"/>
      <c r="AF383" s="24"/>
    </row>
    <row r="384" spans="10:32" ht="15.75" customHeight="1"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5"/>
      <c r="V384" s="24"/>
      <c r="W384" s="24"/>
      <c r="X384" s="24"/>
      <c r="Y384" s="24"/>
      <c r="Z384" s="24"/>
      <c r="AA384" s="25"/>
      <c r="AB384" s="24"/>
      <c r="AC384" s="24"/>
      <c r="AD384" s="24"/>
      <c r="AE384" s="24"/>
      <c r="AF384" s="24"/>
    </row>
    <row r="385" spans="10:32" ht="15.75" customHeight="1"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5"/>
      <c r="V385" s="24"/>
      <c r="W385" s="24"/>
      <c r="X385" s="24"/>
      <c r="Y385" s="24"/>
      <c r="Z385" s="24"/>
      <c r="AA385" s="25"/>
      <c r="AB385" s="24"/>
      <c r="AC385" s="24"/>
      <c r="AD385" s="24"/>
      <c r="AE385" s="24"/>
      <c r="AF385" s="24"/>
    </row>
    <row r="386" spans="10:32" ht="15.75" customHeight="1"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5"/>
      <c r="V386" s="24"/>
      <c r="W386" s="24"/>
      <c r="X386" s="24"/>
      <c r="Y386" s="24"/>
      <c r="Z386" s="24"/>
      <c r="AA386" s="25"/>
      <c r="AB386" s="24"/>
      <c r="AC386" s="24"/>
      <c r="AD386" s="24"/>
      <c r="AE386" s="24"/>
      <c r="AF386" s="24"/>
    </row>
    <row r="387" spans="10:32" ht="15.75" customHeight="1"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5"/>
      <c r="V387" s="24"/>
      <c r="W387" s="24"/>
      <c r="X387" s="24"/>
      <c r="Y387" s="24"/>
      <c r="Z387" s="24"/>
      <c r="AA387" s="25"/>
      <c r="AB387" s="24"/>
      <c r="AC387" s="24"/>
      <c r="AD387" s="24"/>
      <c r="AE387" s="24"/>
      <c r="AF387" s="24"/>
    </row>
    <row r="388" spans="10:32" ht="15.75" customHeight="1"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5"/>
      <c r="V388" s="24"/>
      <c r="W388" s="24"/>
      <c r="X388" s="24"/>
      <c r="Y388" s="24"/>
      <c r="Z388" s="24"/>
      <c r="AA388" s="25"/>
      <c r="AB388" s="24"/>
      <c r="AC388" s="24"/>
      <c r="AD388" s="24"/>
      <c r="AE388" s="24"/>
      <c r="AF388" s="24"/>
    </row>
    <row r="389" spans="10:32" ht="15.75" customHeight="1"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5"/>
      <c r="V389" s="24"/>
      <c r="W389" s="24"/>
      <c r="X389" s="24"/>
      <c r="Y389" s="24"/>
      <c r="Z389" s="24"/>
      <c r="AA389" s="25"/>
      <c r="AB389" s="24"/>
      <c r="AC389" s="24"/>
      <c r="AD389" s="24"/>
      <c r="AE389" s="24"/>
      <c r="AF389" s="24"/>
    </row>
    <row r="390" spans="10:32" ht="15.75" customHeight="1"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5"/>
      <c r="V390" s="24"/>
      <c r="W390" s="24"/>
      <c r="X390" s="24"/>
      <c r="Y390" s="24"/>
      <c r="Z390" s="24"/>
      <c r="AA390" s="25"/>
      <c r="AB390" s="24"/>
      <c r="AC390" s="24"/>
      <c r="AD390" s="24"/>
      <c r="AE390" s="24"/>
      <c r="AF390" s="24"/>
    </row>
    <row r="391" spans="10:32" ht="15.75" customHeight="1"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5"/>
      <c r="V391" s="24"/>
      <c r="W391" s="24"/>
      <c r="X391" s="24"/>
      <c r="Y391" s="24"/>
      <c r="Z391" s="24"/>
      <c r="AA391" s="25"/>
      <c r="AB391" s="24"/>
      <c r="AC391" s="24"/>
      <c r="AD391" s="24"/>
      <c r="AE391" s="24"/>
      <c r="AF391" s="24"/>
    </row>
    <row r="392" spans="10:32" ht="15.75" customHeight="1"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5"/>
      <c r="V392" s="24"/>
      <c r="W392" s="24"/>
      <c r="X392" s="24"/>
      <c r="Y392" s="24"/>
      <c r="Z392" s="24"/>
      <c r="AA392" s="25"/>
      <c r="AB392" s="24"/>
      <c r="AC392" s="24"/>
      <c r="AD392" s="24"/>
      <c r="AE392" s="24"/>
      <c r="AF392" s="24"/>
    </row>
    <row r="393" spans="10:32" ht="15.75" customHeight="1"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5"/>
      <c r="V393" s="24"/>
      <c r="W393" s="24"/>
      <c r="X393" s="24"/>
      <c r="Y393" s="24"/>
      <c r="Z393" s="24"/>
      <c r="AA393" s="25"/>
      <c r="AB393" s="24"/>
      <c r="AC393" s="24"/>
      <c r="AD393" s="24"/>
      <c r="AE393" s="24"/>
      <c r="AF393" s="24"/>
    </row>
    <row r="394" spans="10:32" ht="15.75" customHeight="1"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5"/>
      <c r="V394" s="24"/>
      <c r="W394" s="24"/>
      <c r="X394" s="24"/>
      <c r="Y394" s="24"/>
      <c r="Z394" s="24"/>
      <c r="AA394" s="25"/>
      <c r="AB394" s="24"/>
      <c r="AC394" s="24"/>
      <c r="AD394" s="24"/>
      <c r="AE394" s="24"/>
      <c r="AF394" s="24"/>
    </row>
    <row r="395" spans="10:32" ht="15.75" customHeight="1"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5"/>
      <c r="V395" s="24"/>
      <c r="W395" s="24"/>
      <c r="X395" s="24"/>
      <c r="Y395" s="24"/>
      <c r="Z395" s="24"/>
      <c r="AA395" s="25"/>
      <c r="AB395" s="24"/>
      <c r="AC395" s="24"/>
      <c r="AD395" s="24"/>
      <c r="AE395" s="24"/>
      <c r="AF395" s="24"/>
    </row>
    <row r="396" spans="10:32" ht="15.75" customHeight="1"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5"/>
      <c r="V396" s="24"/>
      <c r="W396" s="24"/>
      <c r="X396" s="24"/>
      <c r="Y396" s="24"/>
      <c r="Z396" s="24"/>
      <c r="AA396" s="25"/>
      <c r="AB396" s="24"/>
      <c r="AC396" s="24"/>
      <c r="AD396" s="24"/>
      <c r="AE396" s="24"/>
      <c r="AF396" s="24"/>
    </row>
    <row r="397" spans="10:32" ht="15.75" customHeight="1"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5"/>
      <c r="V397" s="24"/>
      <c r="W397" s="24"/>
      <c r="X397" s="24"/>
      <c r="Y397" s="24"/>
      <c r="Z397" s="24"/>
      <c r="AA397" s="25"/>
      <c r="AB397" s="24"/>
      <c r="AC397" s="24"/>
      <c r="AD397" s="24"/>
      <c r="AE397" s="24"/>
      <c r="AF397" s="24"/>
    </row>
    <row r="398" spans="10:32" ht="15.75" customHeight="1"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5"/>
      <c r="V398" s="24"/>
      <c r="W398" s="24"/>
      <c r="X398" s="24"/>
      <c r="Y398" s="24"/>
      <c r="Z398" s="24"/>
      <c r="AA398" s="25"/>
      <c r="AB398" s="24"/>
      <c r="AC398" s="24"/>
      <c r="AD398" s="24"/>
      <c r="AE398" s="24"/>
      <c r="AF398" s="24"/>
    </row>
    <row r="399" spans="10:32" ht="15.75" customHeight="1"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5"/>
      <c r="V399" s="24"/>
      <c r="W399" s="24"/>
      <c r="X399" s="24"/>
      <c r="Y399" s="24"/>
      <c r="Z399" s="24"/>
      <c r="AA399" s="25"/>
      <c r="AB399" s="24"/>
      <c r="AC399" s="24"/>
      <c r="AD399" s="24"/>
      <c r="AE399" s="24"/>
      <c r="AF399" s="24"/>
    </row>
    <row r="400" spans="10:32" ht="15.75" customHeight="1"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5"/>
      <c r="V400" s="24"/>
      <c r="W400" s="24"/>
      <c r="X400" s="24"/>
      <c r="Y400" s="24"/>
      <c r="Z400" s="24"/>
      <c r="AA400" s="25"/>
      <c r="AB400" s="24"/>
      <c r="AC400" s="24"/>
      <c r="AD400" s="24"/>
      <c r="AE400" s="24"/>
      <c r="AF400" s="24"/>
    </row>
    <row r="401" spans="10:32" ht="15.75" customHeight="1"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5"/>
      <c r="V401" s="24"/>
      <c r="W401" s="24"/>
      <c r="X401" s="24"/>
      <c r="Y401" s="24"/>
      <c r="Z401" s="24"/>
      <c r="AA401" s="25"/>
      <c r="AB401" s="24"/>
      <c r="AC401" s="24"/>
      <c r="AD401" s="24"/>
      <c r="AE401" s="24"/>
      <c r="AF401" s="24"/>
    </row>
    <row r="402" spans="10:32" ht="15.75" customHeight="1"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5"/>
      <c r="V402" s="24"/>
      <c r="W402" s="24"/>
      <c r="X402" s="24"/>
      <c r="Y402" s="24"/>
      <c r="Z402" s="24"/>
      <c r="AA402" s="25"/>
      <c r="AB402" s="24"/>
      <c r="AC402" s="24"/>
      <c r="AD402" s="24"/>
      <c r="AE402" s="24"/>
      <c r="AF402" s="24"/>
    </row>
    <row r="403" spans="10:32" ht="15.75" customHeight="1"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5"/>
      <c r="V403" s="24"/>
      <c r="W403" s="24"/>
      <c r="X403" s="24"/>
      <c r="Y403" s="24"/>
      <c r="Z403" s="24"/>
      <c r="AA403" s="25"/>
      <c r="AB403" s="24"/>
      <c r="AC403" s="24"/>
      <c r="AD403" s="24"/>
      <c r="AE403" s="24"/>
      <c r="AF403" s="24"/>
    </row>
    <row r="404" spans="10:32" ht="15.75" customHeight="1"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5"/>
      <c r="V404" s="24"/>
      <c r="W404" s="24"/>
      <c r="X404" s="24"/>
      <c r="Y404" s="24"/>
      <c r="Z404" s="24"/>
      <c r="AA404" s="25"/>
      <c r="AB404" s="24"/>
      <c r="AC404" s="24"/>
      <c r="AD404" s="24"/>
      <c r="AE404" s="24"/>
      <c r="AF404" s="24"/>
    </row>
    <row r="405" spans="10:32" ht="15.75" customHeight="1"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5"/>
      <c r="V405" s="24"/>
      <c r="W405" s="24"/>
      <c r="X405" s="24"/>
      <c r="Y405" s="24"/>
      <c r="Z405" s="24"/>
      <c r="AA405" s="25"/>
      <c r="AB405" s="24"/>
      <c r="AC405" s="24"/>
      <c r="AD405" s="24"/>
      <c r="AE405" s="24"/>
      <c r="AF405" s="24"/>
    </row>
    <row r="406" spans="10:32" ht="15.75" customHeight="1"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5"/>
      <c r="V406" s="24"/>
      <c r="W406" s="24"/>
      <c r="X406" s="24"/>
      <c r="Y406" s="24"/>
      <c r="Z406" s="24"/>
      <c r="AA406" s="25"/>
      <c r="AB406" s="24"/>
      <c r="AC406" s="24"/>
      <c r="AD406" s="24"/>
      <c r="AE406" s="24"/>
      <c r="AF406" s="24"/>
    </row>
    <row r="407" spans="10:32" ht="15.75" customHeight="1"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5"/>
      <c r="V407" s="24"/>
      <c r="W407" s="24"/>
      <c r="X407" s="24"/>
      <c r="Y407" s="24"/>
      <c r="Z407" s="24"/>
      <c r="AA407" s="25"/>
      <c r="AB407" s="24"/>
      <c r="AC407" s="24"/>
      <c r="AD407" s="24"/>
      <c r="AE407" s="24"/>
      <c r="AF407" s="24"/>
    </row>
    <row r="408" spans="10:32" ht="15.75" customHeight="1"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5"/>
      <c r="V408" s="24"/>
      <c r="W408" s="24"/>
      <c r="X408" s="24"/>
      <c r="Y408" s="24"/>
      <c r="Z408" s="24"/>
      <c r="AA408" s="25"/>
      <c r="AB408" s="24"/>
      <c r="AC408" s="24"/>
      <c r="AD408" s="24"/>
      <c r="AE408" s="24"/>
      <c r="AF408" s="24"/>
    </row>
    <row r="409" spans="10:32" ht="15.75" customHeight="1"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5"/>
      <c r="V409" s="24"/>
      <c r="W409" s="24"/>
      <c r="X409" s="24"/>
      <c r="Y409" s="24"/>
      <c r="Z409" s="24"/>
      <c r="AA409" s="25"/>
      <c r="AB409" s="24"/>
      <c r="AC409" s="24"/>
      <c r="AD409" s="24"/>
      <c r="AE409" s="24"/>
      <c r="AF409" s="24"/>
    </row>
    <row r="410" spans="10:32" ht="15.75" customHeight="1"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5"/>
      <c r="V410" s="24"/>
      <c r="W410" s="24"/>
      <c r="X410" s="24"/>
      <c r="Y410" s="24"/>
      <c r="Z410" s="24"/>
      <c r="AA410" s="25"/>
      <c r="AB410" s="24"/>
      <c r="AC410" s="24"/>
      <c r="AD410" s="24"/>
      <c r="AE410" s="24"/>
      <c r="AF410" s="24"/>
    </row>
    <row r="411" spans="10:32" ht="15.75" customHeight="1"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5"/>
      <c r="V411" s="24"/>
      <c r="W411" s="24"/>
      <c r="X411" s="24"/>
      <c r="Y411" s="24"/>
      <c r="Z411" s="24"/>
      <c r="AA411" s="25"/>
      <c r="AB411" s="24"/>
      <c r="AC411" s="24"/>
      <c r="AD411" s="24"/>
      <c r="AE411" s="24"/>
      <c r="AF411" s="24"/>
    </row>
    <row r="412" spans="10:32" ht="15.75" customHeight="1"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5"/>
      <c r="V412" s="24"/>
      <c r="W412" s="24"/>
      <c r="X412" s="24"/>
      <c r="Y412" s="24"/>
      <c r="Z412" s="24"/>
      <c r="AA412" s="25"/>
      <c r="AB412" s="24"/>
      <c r="AC412" s="24"/>
      <c r="AD412" s="24"/>
      <c r="AE412" s="24"/>
      <c r="AF412" s="24"/>
    </row>
    <row r="413" spans="10:32" ht="15.75" customHeight="1"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5"/>
      <c r="V413" s="24"/>
      <c r="W413" s="24"/>
      <c r="X413" s="24"/>
      <c r="Y413" s="24"/>
      <c r="Z413" s="24"/>
      <c r="AA413" s="25"/>
      <c r="AB413" s="24"/>
      <c r="AC413" s="24"/>
      <c r="AD413" s="24"/>
      <c r="AE413" s="24"/>
      <c r="AF413" s="24"/>
    </row>
    <row r="414" spans="10:32" ht="15.75" customHeight="1"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5"/>
      <c r="V414" s="24"/>
      <c r="W414" s="24"/>
      <c r="X414" s="24"/>
      <c r="Y414" s="24"/>
      <c r="Z414" s="24"/>
      <c r="AA414" s="25"/>
      <c r="AB414" s="24"/>
      <c r="AC414" s="24"/>
      <c r="AD414" s="24"/>
      <c r="AE414" s="24"/>
      <c r="AF414" s="24"/>
    </row>
    <row r="415" spans="10:32" ht="15.75" customHeight="1"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5"/>
      <c r="V415" s="24"/>
      <c r="W415" s="24"/>
      <c r="X415" s="24"/>
      <c r="Y415" s="24"/>
      <c r="Z415" s="24"/>
      <c r="AA415" s="25"/>
      <c r="AB415" s="24"/>
      <c r="AC415" s="24"/>
      <c r="AD415" s="24"/>
      <c r="AE415" s="24"/>
      <c r="AF415" s="24"/>
    </row>
    <row r="416" spans="10:32" ht="15.75" customHeight="1"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5"/>
      <c r="V416" s="24"/>
      <c r="W416" s="24"/>
      <c r="X416" s="24"/>
      <c r="Y416" s="24"/>
      <c r="Z416" s="24"/>
      <c r="AA416" s="25"/>
      <c r="AB416" s="24"/>
      <c r="AC416" s="24"/>
      <c r="AD416" s="24"/>
      <c r="AE416" s="24"/>
      <c r="AF416" s="24"/>
    </row>
    <row r="417" spans="10:32" ht="15.75" customHeight="1"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5"/>
      <c r="V417" s="24"/>
      <c r="W417" s="24"/>
      <c r="X417" s="24"/>
      <c r="Y417" s="24"/>
      <c r="Z417" s="24"/>
      <c r="AA417" s="25"/>
      <c r="AB417" s="24"/>
      <c r="AC417" s="24"/>
      <c r="AD417" s="24"/>
      <c r="AE417" s="24"/>
      <c r="AF417" s="24"/>
    </row>
    <row r="418" spans="10:32" ht="15.75" customHeight="1"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5"/>
      <c r="V418" s="24"/>
      <c r="W418" s="24"/>
      <c r="X418" s="24"/>
      <c r="Y418" s="24"/>
      <c r="Z418" s="24"/>
      <c r="AA418" s="25"/>
      <c r="AB418" s="24"/>
      <c r="AC418" s="24"/>
      <c r="AD418" s="24"/>
      <c r="AE418" s="24"/>
      <c r="AF418" s="24"/>
    </row>
    <row r="419" spans="10:32" ht="15.75" customHeight="1"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5"/>
      <c r="V419" s="24"/>
      <c r="W419" s="24"/>
      <c r="X419" s="24"/>
      <c r="Y419" s="24"/>
      <c r="Z419" s="24"/>
      <c r="AA419" s="25"/>
      <c r="AB419" s="24"/>
      <c r="AC419" s="24"/>
      <c r="AD419" s="24"/>
      <c r="AE419" s="24"/>
      <c r="AF419" s="24"/>
    </row>
    <row r="420" spans="10:32" ht="15.75" customHeight="1"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5"/>
      <c r="V420" s="24"/>
      <c r="W420" s="24"/>
      <c r="X420" s="24"/>
      <c r="Y420" s="24"/>
      <c r="Z420" s="24"/>
      <c r="AA420" s="25"/>
      <c r="AB420" s="24"/>
      <c r="AC420" s="24"/>
      <c r="AD420" s="24"/>
      <c r="AE420" s="24"/>
      <c r="AF420" s="24"/>
    </row>
    <row r="421" spans="10:32" ht="15.75" customHeight="1"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5"/>
      <c r="V421" s="24"/>
      <c r="W421" s="24"/>
      <c r="X421" s="24"/>
      <c r="Y421" s="24"/>
      <c r="Z421" s="24"/>
      <c r="AA421" s="25"/>
      <c r="AB421" s="24"/>
      <c r="AC421" s="24"/>
      <c r="AD421" s="24"/>
      <c r="AE421" s="24"/>
      <c r="AF421" s="24"/>
    </row>
    <row r="422" spans="10:32" ht="15.75" customHeight="1"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5"/>
      <c r="V422" s="24"/>
      <c r="W422" s="24"/>
      <c r="X422" s="24"/>
      <c r="Y422" s="24"/>
      <c r="Z422" s="24"/>
      <c r="AA422" s="25"/>
      <c r="AB422" s="24"/>
      <c r="AC422" s="24"/>
      <c r="AD422" s="24"/>
      <c r="AE422" s="24"/>
      <c r="AF422" s="24"/>
    </row>
    <row r="423" spans="10:32" ht="15.75" customHeight="1"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5"/>
      <c r="V423" s="24"/>
      <c r="W423" s="24"/>
      <c r="X423" s="24"/>
      <c r="Y423" s="24"/>
      <c r="Z423" s="24"/>
      <c r="AA423" s="25"/>
      <c r="AB423" s="24"/>
      <c r="AC423" s="24"/>
      <c r="AD423" s="24"/>
      <c r="AE423" s="24"/>
      <c r="AF423" s="24"/>
    </row>
    <row r="424" spans="10:32" ht="15.75" customHeight="1"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5"/>
      <c r="V424" s="24"/>
      <c r="W424" s="24"/>
      <c r="X424" s="24"/>
      <c r="Y424" s="24"/>
      <c r="Z424" s="24"/>
      <c r="AA424" s="25"/>
      <c r="AB424" s="24"/>
      <c r="AC424" s="24"/>
      <c r="AD424" s="24"/>
      <c r="AE424" s="24"/>
      <c r="AF424" s="24"/>
    </row>
    <row r="425" spans="10:32" ht="15.75" customHeight="1"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5"/>
      <c r="V425" s="24"/>
      <c r="W425" s="24"/>
      <c r="X425" s="24"/>
      <c r="Y425" s="24"/>
      <c r="Z425" s="24"/>
      <c r="AA425" s="25"/>
      <c r="AB425" s="24"/>
      <c r="AC425" s="24"/>
      <c r="AD425" s="24"/>
      <c r="AE425" s="24"/>
      <c r="AF425" s="24"/>
    </row>
    <row r="426" spans="10:32" ht="15.75" customHeight="1"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5"/>
      <c r="V426" s="24"/>
      <c r="W426" s="24"/>
      <c r="X426" s="24"/>
      <c r="Y426" s="24"/>
      <c r="Z426" s="24"/>
      <c r="AA426" s="25"/>
      <c r="AB426" s="24"/>
      <c r="AC426" s="24"/>
      <c r="AD426" s="24"/>
      <c r="AE426" s="24"/>
      <c r="AF426" s="24"/>
    </row>
    <row r="427" spans="10:32" ht="15.75" customHeight="1"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5"/>
      <c r="V427" s="24"/>
      <c r="W427" s="24"/>
      <c r="X427" s="24"/>
      <c r="Y427" s="24"/>
      <c r="Z427" s="24"/>
      <c r="AA427" s="25"/>
      <c r="AB427" s="24"/>
      <c r="AC427" s="24"/>
      <c r="AD427" s="24"/>
      <c r="AE427" s="24"/>
      <c r="AF427" s="24"/>
    </row>
    <row r="428" spans="10:32" ht="15.75" customHeight="1"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5"/>
      <c r="V428" s="24"/>
      <c r="W428" s="24"/>
      <c r="X428" s="24"/>
      <c r="Y428" s="24"/>
      <c r="Z428" s="24"/>
      <c r="AA428" s="25"/>
      <c r="AB428" s="24"/>
      <c r="AC428" s="24"/>
      <c r="AD428" s="24"/>
      <c r="AE428" s="24"/>
      <c r="AF428" s="24"/>
    </row>
    <row r="429" spans="10:32" ht="15.75" customHeight="1"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5"/>
      <c r="V429" s="24"/>
      <c r="W429" s="24"/>
      <c r="X429" s="24"/>
      <c r="Y429" s="24"/>
      <c r="Z429" s="24"/>
      <c r="AA429" s="25"/>
      <c r="AB429" s="24"/>
      <c r="AC429" s="24"/>
      <c r="AD429" s="24"/>
      <c r="AE429" s="24"/>
      <c r="AF429" s="24"/>
    </row>
    <row r="430" spans="10:32" ht="15.75" customHeight="1"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5"/>
      <c r="V430" s="24"/>
      <c r="W430" s="24"/>
      <c r="X430" s="24"/>
      <c r="Y430" s="24"/>
      <c r="Z430" s="24"/>
      <c r="AA430" s="25"/>
      <c r="AB430" s="24"/>
      <c r="AC430" s="24"/>
      <c r="AD430" s="24"/>
      <c r="AE430" s="24"/>
      <c r="AF430" s="24"/>
    </row>
    <row r="431" spans="10:32" ht="15.75" customHeight="1"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5"/>
      <c r="V431" s="24"/>
      <c r="W431" s="24"/>
      <c r="X431" s="24"/>
      <c r="Y431" s="24"/>
      <c r="Z431" s="24"/>
      <c r="AA431" s="25"/>
      <c r="AB431" s="24"/>
      <c r="AC431" s="24"/>
      <c r="AD431" s="24"/>
      <c r="AE431" s="24"/>
      <c r="AF431" s="24"/>
    </row>
    <row r="432" spans="10:32" ht="15.75" customHeight="1"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5"/>
      <c r="V432" s="24"/>
      <c r="W432" s="24"/>
      <c r="X432" s="24"/>
      <c r="Y432" s="24"/>
      <c r="Z432" s="24"/>
      <c r="AA432" s="25"/>
      <c r="AB432" s="24"/>
      <c r="AC432" s="24"/>
      <c r="AD432" s="24"/>
      <c r="AE432" s="24"/>
      <c r="AF432" s="24"/>
    </row>
    <row r="433" spans="10:32" ht="15.75" customHeight="1"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5"/>
      <c r="V433" s="24"/>
      <c r="W433" s="24"/>
      <c r="X433" s="24"/>
      <c r="Y433" s="24"/>
      <c r="Z433" s="24"/>
      <c r="AA433" s="25"/>
      <c r="AB433" s="24"/>
      <c r="AC433" s="24"/>
      <c r="AD433" s="24"/>
      <c r="AE433" s="24"/>
      <c r="AF433" s="24"/>
    </row>
    <row r="434" spans="10:32" ht="15.75" customHeight="1"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5"/>
      <c r="V434" s="24"/>
      <c r="W434" s="24"/>
      <c r="X434" s="24"/>
      <c r="Y434" s="24"/>
      <c r="Z434" s="24"/>
      <c r="AA434" s="25"/>
      <c r="AB434" s="24"/>
      <c r="AC434" s="24"/>
      <c r="AD434" s="24"/>
      <c r="AE434" s="24"/>
      <c r="AF434" s="24"/>
    </row>
    <row r="435" spans="10:32" ht="15.75" customHeight="1"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5"/>
      <c r="V435" s="24"/>
      <c r="W435" s="24"/>
      <c r="X435" s="24"/>
      <c r="Y435" s="24"/>
      <c r="Z435" s="24"/>
      <c r="AA435" s="25"/>
      <c r="AB435" s="24"/>
      <c r="AC435" s="24"/>
      <c r="AD435" s="24"/>
      <c r="AE435" s="24"/>
      <c r="AF435" s="24"/>
    </row>
    <row r="436" spans="10:32" ht="15.75" customHeight="1"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5"/>
      <c r="V436" s="24"/>
      <c r="W436" s="24"/>
      <c r="X436" s="24"/>
      <c r="Y436" s="24"/>
      <c r="Z436" s="24"/>
      <c r="AA436" s="25"/>
      <c r="AB436" s="24"/>
      <c r="AC436" s="24"/>
      <c r="AD436" s="24"/>
      <c r="AE436" s="24"/>
      <c r="AF436" s="24"/>
    </row>
    <row r="437" spans="10:32" ht="15.75" customHeight="1"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5"/>
      <c r="V437" s="24"/>
      <c r="W437" s="24"/>
      <c r="X437" s="24"/>
      <c r="Y437" s="24"/>
      <c r="Z437" s="24"/>
      <c r="AA437" s="25"/>
      <c r="AB437" s="24"/>
      <c r="AC437" s="24"/>
      <c r="AD437" s="24"/>
      <c r="AE437" s="24"/>
      <c r="AF437" s="24"/>
    </row>
    <row r="438" spans="10:32" ht="15.75" customHeight="1"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5"/>
      <c r="V438" s="24"/>
      <c r="W438" s="24"/>
      <c r="X438" s="24"/>
      <c r="Y438" s="24"/>
      <c r="Z438" s="24"/>
      <c r="AA438" s="25"/>
      <c r="AB438" s="24"/>
      <c r="AC438" s="24"/>
      <c r="AD438" s="24"/>
      <c r="AE438" s="24"/>
      <c r="AF438" s="24"/>
    </row>
    <row r="439" spans="10:32" ht="15.75" customHeight="1"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5"/>
      <c r="V439" s="24"/>
      <c r="W439" s="24"/>
      <c r="X439" s="24"/>
      <c r="Y439" s="24"/>
      <c r="Z439" s="24"/>
      <c r="AA439" s="25"/>
      <c r="AB439" s="24"/>
      <c r="AC439" s="24"/>
      <c r="AD439" s="24"/>
      <c r="AE439" s="24"/>
      <c r="AF439" s="24"/>
    </row>
    <row r="440" spans="10:32" ht="15.75" customHeight="1"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5"/>
      <c r="V440" s="24"/>
      <c r="W440" s="24"/>
      <c r="X440" s="24"/>
      <c r="Y440" s="24"/>
      <c r="Z440" s="24"/>
      <c r="AA440" s="25"/>
      <c r="AB440" s="24"/>
      <c r="AC440" s="24"/>
      <c r="AD440" s="24"/>
      <c r="AE440" s="24"/>
      <c r="AF440" s="24"/>
    </row>
    <row r="441" spans="10:32" ht="15.75" customHeight="1"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5"/>
      <c r="V441" s="24"/>
      <c r="W441" s="24"/>
      <c r="X441" s="24"/>
      <c r="Y441" s="24"/>
      <c r="Z441" s="24"/>
      <c r="AA441" s="25"/>
      <c r="AB441" s="24"/>
      <c r="AC441" s="24"/>
      <c r="AD441" s="24"/>
      <c r="AE441" s="24"/>
      <c r="AF441" s="24"/>
    </row>
    <row r="442" spans="10:32" ht="15.75" customHeight="1"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5"/>
      <c r="V442" s="24"/>
      <c r="W442" s="24"/>
      <c r="X442" s="24"/>
      <c r="Y442" s="24"/>
      <c r="Z442" s="24"/>
      <c r="AA442" s="25"/>
      <c r="AB442" s="24"/>
      <c r="AC442" s="24"/>
      <c r="AD442" s="24"/>
      <c r="AE442" s="24"/>
      <c r="AF442" s="24"/>
    </row>
    <row r="443" spans="10:32" ht="15.75" customHeight="1"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5"/>
      <c r="V443" s="24"/>
      <c r="W443" s="24"/>
      <c r="X443" s="24"/>
      <c r="Y443" s="24"/>
      <c r="Z443" s="24"/>
      <c r="AA443" s="25"/>
      <c r="AB443" s="24"/>
      <c r="AC443" s="24"/>
      <c r="AD443" s="24"/>
      <c r="AE443" s="24"/>
      <c r="AF443" s="24"/>
    </row>
    <row r="444" spans="10:32" ht="15.75" customHeight="1"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5"/>
      <c r="V444" s="24"/>
      <c r="W444" s="24"/>
      <c r="X444" s="24"/>
      <c r="Y444" s="24"/>
      <c r="Z444" s="24"/>
      <c r="AA444" s="25"/>
      <c r="AB444" s="24"/>
      <c r="AC444" s="24"/>
      <c r="AD444" s="24"/>
      <c r="AE444" s="24"/>
      <c r="AF444" s="24"/>
    </row>
    <row r="445" spans="10:32" ht="15.75" customHeight="1"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5"/>
      <c r="V445" s="24"/>
      <c r="W445" s="24"/>
      <c r="X445" s="24"/>
      <c r="Y445" s="24"/>
      <c r="Z445" s="24"/>
      <c r="AA445" s="25"/>
      <c r="AB445" s="24"/>
      <c r="AC445" s="24"/>
      <c r="AD445" s="24"/>
      <c r="AE445" s="24"/>
      <c r="AF445" s="24"/>
    </row>
    <row r="446" spans="10:32" ht="15.75" customHeight="1"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5"/>
      <c r="V446" s="24"/>
      <c r="W446" s="24"/>
      <c r="X446" s="24"/>
      <c r="Y446" s="24"/>
      <c r="Z446" s="24"/>
      <c r="AA446" s="25"/>
      <c r="AB446" s="24"/>
      <c r="AC446" s="24"/>
      <c r="AD446" s="24"/>
      <c r="AE446" s="24"/>
      <c r="AF446" s="24"/>
    </row>
    <row r="447" spans="10:32" ht="15.75" customHeight="1"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5"/>
      <c r="V447" s="24"/>
      <c r="W447" s="24"/>
      <c r="X447" s="24"/>
      <c r="Y447" s="24"/>
      <c r="Z447" s="24"/>
      <c r="AA447" s="25"/>
      <c r="AB447" s="24"/>
      <c r="AC447" s="24"/>
      <c r="AD447" s="24"/>
      <c r="AE447" s="24"/>
      <c r="AF447" s="24"/>
    </row>
    <row r="448" spans="10:32" ht="15.75" customHeight="1"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5"/>
      <c r="V448" s="24"/>
      <c r="W448" s="24"/>
      <c r="X448" s="24"/>
      <c r="Y448" s="24"/>
      <c r="Z448" s="24"/>
      <c r="AA448" s="25"/>
      <c r="AB448" s="24"/>
      <c r="AC448" s="24"/>
      <c r="AD448" s="24"/>
      <c r="AE448" s="24"/>
      <c r="AF448" s="24"/>
    </row>
    <row r="449" spans="10:32" ht="15.75" customHeight="1"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5"/>
      <c r="V449" s="24"/>
      <c r="W449" s="24"/>
      <c r="X449" s="24"/>
      <c r="Y449" s="24"/>
      <c r="Z449" s="24"/>
      <c r="AA449" s="25"/>
      <c r="AB449" s="24"/>
      <c r="AC449" s="24"/>
      <c r="AD449" s="24"/>
      <c r="AE449" s="24"/>
      <c r="AF449" s="24"/>
    </row>
    <row r="450" spans="10:32" ht="15.75" customHeight="1"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5"/>
      <c r="V450" s="24"/>
      <c r="W450" s="24"/>
      <c r="X450" s="24"/>
      <c r="Y450" s="24"/>
      <c r="Z450" s="24"/>
      <c r="AA450" s="25"/>
      <c r="AB450" s="24"/>
      <c r="AC450" s="24"/>
      <c r="AD450" s="24"/>
      <c r="AE450" s="24"/>
      <c r="AF450" s="24"/>
    </row>
    <row r="451" spans="10:32" ht="15.75" customHeight="1"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5"/>
      <c r="V451" s="24"/>
      <c r="W451" s="24"/>
      <c r="X451" s="24"/>
      <c r="Y451" s="24"/>
      <c r="Z451" s="24"/>
      <c r="AA451" s="25"/>
      <c r="AB451" s="24"/>
      <c r="AC451" s="24"/>
      <c r="AD451" s="24"/>
      <c r="AE451" s="24"/>
      <c r="AF451" s="24"/>
    </row>
    <row r="452" spans="10:32" ht="15.75" customHeight="1"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5"/>
      <c r="V452" s="24"/>
      <c r="W452" s="24"/>
      <c r="X452" s="24"/>
      <c r="Y452" s="24"/>
      <c r="Z452" s="24"/>
      <c r="AA452" s="25"/>
      <c r="AB452" s="24"/>
      <c r="AC452" s="24"/>
      <c r="AD452" s="24"/>
      <c r="AE452" s="24"/>
      <c r="AF452" s="24"/>
    </row>
    <row r="453" spans="10:32" ht="15.75" customHeight="1"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5"/>
      <c r="V453" s="24"/>
      <c r="W453" s="24"/>
      <c r="X453" s="24"/>
      <c r="Y453" s="24"/>
      <c r="Z453" s="24"/>
      <c r="AA453" s="25"/>
      <c r="AB453" s="24"/>
      <c r="AC453" s="24"/>
      <c r="AD453" s="24"/>
      <c r="AE453" s="24"/>
      <c r="AF453" s="24"/>
    </row>
    <row r="454" spans="10:32" ht="15.75" customHeight="1"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5"/>
      <c r="V454" s="24"/>
      <c r="W454" s="24"/>
      <c r="X454" s="24"/>
      <c r="Y454" s="24"/>
      <c r="Z454" s="24"/>
      <c r="AA454" s="25"/>
      <c r="AB454" s="24"/>
      <c r="AC454" s="24"/>
      <c r="AD454" s="24"/>
      <c r="AE454" s="24"/>
      <c r="AF454" s="24"/>
    </row>
    <row r="455" spans="10:32" ht="15.75" customHeight="1"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5"/>
      <c r="V455" s="24"/>
      <c r="W455" s="24"/>
      <c r="X455" s="24"/>
      <c r="Y455" s="24"/>
      <c r="Z455" s="24"/>
      <c r="AA455" s="25"/>
      <c r="AB455" s="24"/>
      <c r="AC455" s="24"/>
      <c r="AD455" s="24"/>
      <c r="AE455" s="24"/>
      <c r="AF455" s="24"/>
    </row>
    <row r="456" spans="10:32" ht="15.75" customHeight="1"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5"/>
      <c r="V456" s="24"/>
      <c r="W456" s="24"/>
      <c r="X456" s="24"/>
      <c r="Y456" s="24"/>
      <c r="Z456" s="24"/>
      <c r="AA456" s="25"/>
      <c r="AB456" s="24"/>
      <c r="AC456" s="24"/>
      <c r="AD456" s="24"/>
      <c r="AE456" s="24"/>
      <c r="AF456" s="24"/>
    </row>
    <row r="457" spans="10:32" ht="15.75" customHeight="1"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5"/>
      <c r="V457" s="24"/>
      <c r="W457" s="24"/>
      <c r="X457" s="24"/>
      <c r="Y457" s="24"/>
      <c r="Z457" s="24"/>
      <c r="AA457" s="25"/>
      <c r="AB457" s="24"/>
      <c r="AC457" s="24"/>
      <c r="AD457" s="24"/>
      <c r="AE457" s="24"/>
      <c r="AF457" s="24"/>
    </row>
    <row r="458" spans="10:32" ht="15.75" customHeight="1"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5"/>
      <c r="V458" s="24"/>
      <c r="W458" s="24"/>
      <c r="X458" s="24"/>
      <c r="Y458" s="24"/>
      <c r="Z458" s="24"/>
      <c r="AA458" s="25"/>
      <c r="AB458" s="24"/>
      <c r="AC458" s="24"/>
      <c r="AD458" s="24"/>
      <c r="AE458" s="24"/>
      <c r="AF458" s="24"/>
    </row>
    <row r="459" spans="10:32" ht="15.75" customHeight="1"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5"/>
      <c r="V459" s="24"/>
      <c r="W459" s="24"/>
      <c r="X459" s="24"/>
      <c r="Y459" s="24"/>
      <c r="Z459" s="24"/>
      <c r="AA459" s="25"/>
      <c r="AB459" s="24"/>
      <c r="AC459" s="24"/>
      <c r="AD459" s="24"/>
      <c r="AE459" s="24"/>
      <c r="AF459" s="24"/>
    </row>
    <row r="460" spans="10:32" ht="15.75" customHeight="1"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5"/>
      <c r="V460" s="24"/>
      <c r="W460" s="24"/>
      <c r="X460" s="24"/>
      <c r="Y460" s="24"/>
      <c r="Z460" s="24"/>
      <c r="AA460" s="25"/>
      <c r="AB460" s="24"/>
      <c r="AC460" s="24"/>
      <c r="AD460" s="24"/>
      <c r="AE460" s="24"/>
      <c r="AF460" s="24"/>
    </row>
    <row r="461" spans="10:32" ht="15.75" customHeight="1"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5"/>
      <c r="V461" s="24"/>
      <c r="W461" s="24"/>
      <c r="X461" s="24"/>
      <c r="Y461" s="24"/>
      <c r="Z461" s="24"/>
      <c r="AA461" s="25"/>
      <c r="AB461" s="24"/>
      <c r="AC461" s="24"/>
      <c r="AD461" s="24"/>
      <c r="AE461" s="24"/>
      <c r="AF461" s="24"/>
    </row>
    <row r="462" spans="10:32" ht="15.75" customHeight="1"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5"/>
      <c r="V462" s="24"/>
      <c r="W462" s="24"/>
      <c r="X462" s="24"/>
      <c r="Y462" s="24"/>
      <c r="Z462" s="24"/>
      <c r="AA462" s="25"/>
      <c r="AB462" s="24"/>
      <c r="AC462" s="24"/>
      <c r="AD462" s="24"/>
      <c r="AE462" s="24"/>
      <c r="AF462" s="24"/>
    </row>
    <row r="463" spans="10:32" ht="15.75" customHeight="1"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5"/>
      <c r="V463" s="24"/>
      <c r="W463" s="24"/>
      <c r="X463" s="24"/>
      <c r="Y463" s="24"/>
      <c r="Z463" s="24"/>
      <c r="AA463" s="25"/>
      <c r="AB463" s="24"/>
      <c r="AC463" s="24"/>
      <c r="AD463" s="24"/>
      <c r="AE463" s="24"/>
      <c r="AF463" s="24"/>
    </row>
    <row r="464" spans="10:32" ht="15.75" customHeight="1"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5"/>
      <c r="V464" s="24"/>
      <c r="W464" s="24"/>
      <c r="X464" s="24"/>
      <c r="Y464" s="24"/>
      <c r="Z464" s="24"/>
      <c r="AA464" s="25"/>
      <c r="AB464" s="24"/>
      <c r="AC464" s="24"/>
      <c r="AD464" s="24"/>
      <c r="AE464" s="24"/>
      <c r="AF464" s="24"/>
    </row>
    <row r="465" spans="10:32" ht="15.75" customHeight="1"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5"/>
      <c r="V465" s="24"/>
      <c r="W465" s="24"/>
      <c r="X465" s="24"/>
      <c r="Y465" s="24"/>
      <c r="Z465" s="24"/>
      <c r="AA465" s="25"/>
      <c r="AB465" s="24"/>
      <c r="AC465" s="24"/>
      <c r="AD465" s="24"/>
      <c r="AE465" s="24"/>
      <c r="AF465" s="24"/>
    </row>
    <row r="466" spans="10:32" ht="15.75" customHeight="1"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5"/>
      <c r="V466" s="24"/>
      <c r="W466" s="24"/>
      <c r="X466" s="24"/>
      <c r="Y466" s="24"/>
      <c r="Z466" s="24"/>
      <c r="AA466" s="25"/>
      <c r="AB466" s="24"/>
      <c r="AC466" s="24"/>
      <c r="AD466" s="24"/>
      <c r="AE466" s="24"/>
      <c r="AF466" s="24"/>
    </row>
    <row r="467" spans="10:32" ht="15.75" customHeight="1"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5"/>
      <c r="V467" s="24"/>
      <c r="W467" s="24"/>
      <c r="X467" s="24"/>
      <c r="Y467" s="24"/>
      <c r="Z467" s="24"/>
      <c r="AA467" s="25"/>
      <c r="AB467" s="24"/>
      <c r="AC467" s="24"/>
      <c r="AD467" s="24"/>
      <c r="AE467" s="24"/>
      <c r="AF467" s="24"/>
    </row>
    <row r="468" spans="10:32" ht="15.75" customHeight="1"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5"/>
      <c r="V468" s="24"/>
      <c r="W468" s="24"/>
      <c r="X468" s="24"/>
      <c r="Y468" s="24"/>
      <c r="Z468" s="24"/>
      <c r="AA468" s="25"/>
      <c r="AB468" s="24"/>
      <c r="AC468" s="24"/>
      <c r="AD468" s="24"/>
      <c r="AE468" s="24"/>
      <c r="AF468" s="24"/>
    </row>
    <row r="469" spans="10:32" ht="15.75" customHeight="1"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5"/>
      <c r="V469" s="24"/>
      <c r="W469" s="24"/>
      <c r="X469" s="24"/>
      <c r="Y469" s="24"/>
      <c r="Z469" s="24"/>
      <c r="AA469" s="25"/>
      <c r="AB469" s="24"/>
      <c r="AC469" s="24"/>
      <c r="AD469" s="24"/>
      <c r="AE469" s="24"/>
      <c r="AF469" s="24"/>
    </row>
    <row r="470" spans="10:32" ht="15.75" customHeight="1"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5"/>
      <c r="V470" s="24"/>
      <c r="W470" s="24"/>
      <c r="X470" s="24"/>
      <c r="Y470" s="24"/>
      <c r="Z470" s="24"/>
      <c r="AA470" s="25"/>
      <c r="AB470" s="24"/>
      <c r="AC470" s="24"/>
      <c r="AD470" s="24"/>
      <c r="AE470" s="24"/>
      <c r="AF470" s="24"/>
    </row>
    <row r="471" spans="10:32" ht="15.75" customHeight="1"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5"/>
      <c r="V471" s="24"/>
      <c r="W471" s="24"/>
      <c r="X471" s="24"/>
      <c r="Y471" s="24"/>
      <c r="Z471" s="24"/>
      <c r="AA471" s="25"/>
      <c r="AB471" s="24"/>
      <c r="AC471" s="24"/>
      <c r="AD471" s="24"/>
      <c r="AE471" s="24"/>
      <c r="AF471" s="24"/>
    </row>
    <row r="472" spans="10:32" ht="15.75" customHeight="1"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5"/>
      <c r="V472" s="24"/>
      <c r="W472" s="24"/>
      <c r="X472" s="24"/>
      <c r="Y472" s="24"/>
      <c r="Z472" s="24"/>
      <c r="AA472" s="25"/>
      <c r="AB472" s="24"/>
      <c r="AC472" s="24"/>
      <c r="AD472" s="24"/>
      <c r="AE472" s="24"/>
      <c r="AF472" s="24"/>
    </row>
    <row r="473" spans="10:32" ht="15.75" customHeight="1"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5"/>
      <c r="V473" s="24"/>
      <c r="W473" s="24"/>
      <c r="X473" s="24"/>
      <c r="Y473" s="24"/>
      <c r="Z473" s="24"/>
      <c r="AA473" s="25"/>
      <c r="AB473" s="24"/>
      <c r="AC473" s="24"/>
      <c r="AD473" s="24"/>
      <c r="AE473" s="24"/>
      <c r="AF473" s="24"/>
    </row>
    <row r="474" spans="10:32" ht="15.75" customHeight="1"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5"/>
      <c r="V474" s="24"/>
      <c r="W474" s="24"/>
      <c r="X474" s="24"/>
      <c r="Y474" s="24"/>
      <c r="Z474" s="24"/>
      <c r="AA474" s="25"/>
      <c r="AB474" s="24"/>
      <c r="AC474" s="24"/>
      <c r="AD474" s="24"/>
      <c r="AE474" s="24"/>
      <c r="AF474" s="24"/>
    </row>
    <row r="475" spans="10:32" ht="15.75" customHeight="1"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5"/>
      <c r="V475" s="24"/>
      <c r="W475" s="24"/>
      <c r="X475" s="24"/>
      <c r="Y475" s="24"/>
      <c r="Z475" s="24"/>
      <c r="AA475" s="25"/>
      <c r="AB475" s="24"/>
      <c r="AC475" s="24"/>
      <c r="AD475" s="24"/>
      <c r="AE475" s="24"/>
      <c r="AF475" s="24"/>
    </row>
    <row r="476" spans="10:32" ht="15.75" customHeight="1"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5"/>
      <c r="V476" s="24"/>
      <c r="W476" s="24"/>
      <c r="X476" s="24"/>
      <c r="Y476" s="24"/>
      <c r="Z476" s="24"/>
      <c r="AA476" s="25"/>
      <c r="AB476" s="24"/>
      <c r="AC476" s="24"/>
      <c r="AD476" s="24"/>
      <c r="AE476" s="24"/>
      <c r="AF476" s="24"/>
    </row>
    <row r="477" spans="10:32" ht="15.75" customHeight="1"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5"/>
      <c r="V477" s="24"/>
      <c r="W477" s="24"/>
      <c r="X477" s="24"/>
      <c r="Y477" s="24"/>
      <c r="Z477" s="24"/>
      <c r="AA477" s="25"/>
      <c r="AB477" s="24"/>
      <c r="AC477" s="24"/>
      <c r="AD477" s="24"/>
      <c r="AE477" s="24"/>
      <c r="AF477" s="24"/>
    </row>
    <row r="478" spans="10:32" ht="15.75" customHeight="1"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5"/>
      <c r="V478" s="24"/>
      <c r="W478" s="24"/>
      <c r="X478" s="24"/>
      <c r="Y478" s="24"/>
      <c r="Z478" s="24"/>
      <c r="AA478" s="25"/>
      <c r="AB478" s="24"/>
      <c r="AC478" s="24"/>
      <c r="AD478" s="24"/>
      <c r="AE478" s="24"/>
      <c r="AF478" s="24"/>
    </row>
    <row r="479" spans="10:32" ht="15.75" customHeight="1"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5"/>
      <c r="V479" s="24"/>
      <c r="W479" s="24"/>
      <c r="X479" s="24"/>
      <c r="Y479" s="24"/>
      <c r="Z479" s="24"/>
      <c r="AA479" s="25"/>
      <c r="AB479" s="24"/>
      <c r="AC479" s="24"/>
      <c r="AD479" s="24"/>
      <c r="AE479" s="24"/>
      <c r="AF479" s="24"/>
    </row>
    <row r="480" spans="10:32" ht="15.75" customHeight="1"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5"/>
      <c r="V480" s="24"/>
      <c r="W480" s="24"/>
      <c r="X480" s="24"/>
      <c r="Y480" s="24"/>
      <c r="Z480" s="24"/>
      <c r="AA480" s="25"/>
      <c r="AB480" s="24"/>
      <c r="AC480" s="24"/>
      <c r="AD480" s="24"/>
      <c r="AE480" s="24"/>
      <c r="AF480" s="24"/>
    </row>
    <row r="481" spans="10:32" ht="15.75" customHeight="1"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5"/>
      <c r="V481" s="24"/>
      <c r="W481" s="24"/>
      <c r="X481" s="24"/>
      <c r="Y481" s="24"/>
      <c r="Z481" s="24"/>
      <c r="AA481" s="25"/>
      <c r="AB481" s="24"/>
      <c r="AC481" s="24"/>
      <c r="AD481" s="24"/>
      <c r="AE481" s="24"/>
      <c r="AF481" s="24"/>
    </row>
    <row r="482" spans="10:32" ht="15.75" customHeight="1"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5"/>
      <c r="V482" s="24"/>
      <c r="W482" s="24"/>
      <c r="X482" s="24"/>
      <c r="Y482" s="24"/>
      <c r="Z482" s="24"/>
      <c r="AA482" s="25"/>
      <c r="AB482" s="24"/>
      <c r="AC482" s="24"/>
      <c r="AD482" s="24"/>
      <c r="AE482" s="24"/>
      <c r="AF482" s="24"/>
    </row>
    <row r="483" spans="10:32" ht="15.75" customHeight="1"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5"/>
      <c r="V483" s="24"/>
      <c r="W483" s="24"/>
      <c r="X483" s="24"/>
      <c r="Y483" s="24"/>
      <c r="Z483" s="24"/>
      <c r="AA483" s="25"/>
      <c r="AB483" s="24"/>
      <c r="AC483" s="24"/>
      <c r="AD483" s="24"/>
      <c r="AE483" s="24"/>
      <c r="AF483" s="24"/>
    </row>
    <row r="484" spans="10:32" ht="15.75" customHeight="1"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5"/>
      <c r="V484" s="24"/>
      <c r="W484" s="24"/>
      <c r="X484" s="24"/>
      <c r="Y484" s="24"/>
      <c r="Z484" s="24"/>
      <c r="AA484" s="25"/>
      <c r="AB484" s="24"/>
      <c r="AC484" s="24"/>
      <c r="AD484" s="24"/>
      <c r="AE484" s="24"/>
      <c r="AF484" s="24"/>
    </row>
    <row r="485" spans="10:32" ht="15.75" customHeight="1"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5"/>
      <c r="V485" s="24"/>
      <c r="W485" s="24"/>
      <c r="X485" s="24"/>
      <c r="Y485" s="24"/>
      <c r="Z485" s="24"/>
      <c r="AA485" s="25"/>
      <c r="AB485" s="24"/>
      <c r="AC485" s="24"/>
      <c r="AD485" s="24"/>
      <c r="AE485" s="24"/>
      <c r="AF485" s="24"/>
    </row>
    <row r="486" spans="10:32" ht="15.75" customHeight="1"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5"/>
      <c r="V486" s="24"/>
      <c r="W486" s="24"/>
      <c r="X486" s="24"/>
      <c r="Y486" s="24"/>
      <c r="Z486" s="24"/>
      <c r="AA486" s="25"/>
      <c r="AB486" s="24"/>
      <c r="AC486" s="24"/>
      <c r="AD486" s="24"/>
      <c r="AE486" s="24"/>
      <c r="AF486" s="24"/>
    </row>
    <row r="487" spans="10:32" ht="15.75" customHeight="1"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5"/>
      <c r="V487" s="24"/>
      <c r="W487" s="24"/>
      <c r="X487" s="24"/>
      <c r="Y487" s="24"/>
      <c r="Z487" s="24"/>
      <c r="AA487" s="25"/>
      <c r="AB487" s="24"/>
      <c r="AC487" s="24"/>
      <c r="AD487" s="24"/>
      <c r="AE487" s="24"/>
      <c r="AF487" s="24"/>
    </row>
    <row r="488" spans="10:32" ht="15.75" customHeight="1"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5"/>
      <c r="V488" s="24"/>
      <c r="W488" s="24"/>
      <c r="X488" s="24"/>
      <c r="Y488" s="24"/>
      <c r="Z488" s="24"/>
      <c r="AA488" s="25"/>
      <c r="AB488" s="24"/>
      <c r="AC488" s="24"/>
      <c r="AD488" s="24"/>
      <c r="AE488" s="24"/>
      <c r="AF488" s="24"/>
    </row>
    <row r="489" spans="10:32" ht="15.75" customHeight="1"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5"/>
      <c r="V489" s="24"/>
      <c r="W489" s="24"/>
      <c r="X489" s="24"/>
      <c r="Y489" s="24"/>
      <c r="Z489" s="24"/>
      <c r="AA489" s="25"/>
      <c r="AB489" s="24"/>
      <c r="AC489" s="24"/>
      <c r="AD489" s="24"/>
      <c r="AE489" s="24"/>
      <c r="AF489" s="24"/>
    </row>
    <row r="490" spans="10:32" ht="15.75" customHeight="1"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5"/>
      <c r="V490" s="24"/>
      <c r="W490" s="24"/>
      <c r="X490" s="24"/>
      <c r="Y490" s="24"/>
      <c r="Z490" s="24"/>
      <c r="AA490" s="25"/>
      <c r="AB490" s="24"/>
      <c r="AC490" s="24"/>
      <c r="AD490" s="24"/>
      <c r="AE490" s="24"/>
      <c r="AF490" s="24"/>
    </row>
    <row r="491" spans="10:32" ht="15.75" customHeight="1"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5"/>
      <c r="V491" s="24"/>
      <c r="W491" s="24"/>
      <c r="X491" s="24"/>
      <c r="Y491" s="24"/>
      <c r="Z491" s="24"/>
      <c r="AA491" s="25"/>
      <c r="AB491" s="24"/>
      <c r="AC491" s="24"/>
      <c r="AD491" s="24"/>
      <c r="AE491" s="24"/>
      <c r="AF491" s="24"/>
    </row>
    <row r="492" spans="10:32" ht="15.75" customHeight="1"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5"/>
      <c r="V492" s="24"/>
      <c r="W492" s="24"/>
      <c r="X492" s="24"/>
      <c r="Y492" s="24"/>
      <c r="Z492" s="24"/>
      <c r="AA492" s="25"/>
      <c r="AB492" s="24"/>
      <c r="AC492" s="24"/>
      <c r="AD492" s="24"/>
      <c r="AE492" s="24"/>
      <c r="AF492" s="24"/>
    </row>
    <row r="493" spans="10:32" ht="15.75" customHeight="1"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5"/>
      <c r="V493" s="24"/>
      <c r="W493" s="24"/>
      <c r="X493" s="24"/>
      <c r="Y493" s="24"/>
      <c r="Z493" s="24"/>
      <c r="AA493" s="25"/>
      <c r="AB493" s="24"/>
      <c r="AC493" s="24"/>
      <c r="AD493" s="24"/>
      <c r="AE493" s="24"/>
      <c r="AF493" s="24"/>
    </row>
    <row r="494" spans="10:32" ht="15.75" customHeight="1"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5"/>
      <c r="V494" s="24"/>
      <c r="W494" s="24"/>
      <c r="X494" s="24"/>
      <c r="Y494" s="24"/>
      <c r="Z494" s="24"/>
      <c r="AA494" s="25"/>
      <c r="AB494" s="24"/>
      <c r="AC494" s="24"/>
      <c r="AD494" s="24"/>
      <c r="AE494" s="24"/>
      <c r="AF494" s="24"/>
    </row>
    <row r="495" spans="10:32" ht="15.75" customHeight="1"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5"/>
      <c r="V495" s="24"/>
      <c r="W495" s="24"/>
      <c r="X495" s="24"/>
      <c r="Y495" s="24"/>
      <c r="Z495" s="24"/>
      <c r="AA495" s="25"/>
      <c r="AB495" s="24"/>
      <c r="AC495" s="24"/>
      <c r="AD495" s="24"/>
      <c r="AE495" s="24"/>
      <c r="AF495" s="24"/>
    </row>
    <row r="496" spans="10:32" ht="15.75" customHeight="1"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5"/>
      <c r="V496" s="24"/>
      <c r="W496" s="24"/>
      <c r="X496" s="24"/>
      <c r="Y496" s="24"/>
      <c r="Z496" s="24"/>
      <c r="AA496" s="25"/>
      <c r="AB496" s="24"/>
      <c r="AC496" s="24"/>
      <c r="AD496" s="24"/>
      <c r="AE496" s="24"/>
      <c r="AF496" s="24"/>
    </row>
    <row r="497" spans="10:32" ht="15.75" customHeight="1"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5"/>
      <c r="V497" s="24"/>
      <c r="W497" s="24"/>
      <c r="X497" s="24"/>
      <c r="Y497" s="24"/>
      <c r="Z497" s="24"/>
      <c r="AA497" s="25"/>
      <c r="AB497" s="24"/>
      <c r="AC497" s="24"/>
      <c r="AD497" s="24"/>
      <c r="AE497" s="24"/>
      <c r="AF497" s="24"/>
    </row>
    <row r="498" spans="10:32" ht="15.75" customHeight="1"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5"/>
      <c r="V498" s="24"/>
      <c r="W498" s="24"/>
      <c r="X498" s="24"/>
      <c r="Y498" s="24"/>
      <c r="Z498" s="24"/>
      <c r="AA498" s="25"/>
      <c r="AB498" s="24"/>
      <c r="AC498" s="24"/>
      <c r="AD498" s="24"/>
      <c r="AE498" s="24"/>
      <c r="AF498" s="24"/>
    </row>
    <row r="499" spans="10:32" ht="15.75" customHeight="1"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5"/>
      <c r="V499" s="24"/>
      <c r="W499" s="24"/>
      <c r="X499" s="24"/>
      <c r="Y499" s="24"/>
      <c r="Z499" s="24"/>
      <c r="AA499" s="25"/>
      <c r="AB499" s="24"/>
      <c r="AC499" s="24"/>
      <c r="AD499" s="24"/>
      <c r="AE499" s="24"/>
      <c r="AF499" s="24"/>
    </row>
    <row r="500" spans="10:32" ht="15.75" customHeight="1"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5"/>
      <c r="V500" s="24"/>
      <c r="W500" s="24"/>
      <c r="X500" s="24"/>
      <c r="Y500" s="24"/>
      <c r="Z500" s="24"/>
      <c r="AA500" s="25"/>
      <c r="AB500" s="24"/>
      <c r="AC500" s="24"/>
      <c r="AD500" s="24"/>
      <c r="AE500" s="24"/>
      <c r="AF500" s="24"/>
    </row>
    <row r="501" spans="10:32" ht="15.75" customHeight="1"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5"/>
      <c r="V501" s="24"/>
      <c r="W501" s="24"/>
      <c r="X501" s="24"/>
      <c r="Y501" s="24"/>
      <c r="Z501" s="24"/>
      <c r="AA501" s="25"/>
      <c r="AB501" s="24"/>
      <c r="AC501" s="24"/>
      <c r="AD501" s="24"/>
      <c r="AE501" s="24"/>
      <c r="AF501" s="24"/>
    </row>
    <row r="502" spans="10:32" ht="15.75" customHeight="1"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5"/>
      <c r="V502" s="24"/>
      <c r="W502" s="24"/>
      <c r="X502" s="24"/>
      <c r="Y502" s="24"/>
      <c r="Z502" s="24"/>
      <c r="AA502" s="25"/>
      <c r="AB502" s="24"/>
      <c r="AC502" s="24"/>
      <c r="AD502" s="24"/>
      <c r="AE502" s="24"/>
      <c r="AF502" s="24"/>
    </row>
    <row r="503" spans="10:32" ht="15.75" customHeight="1"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5"/>
      <c r="V503" s="24"/>
      <c r="W503" s="24"/>
      <c r="X503" s="24"/>
      <c r="Y503" s="24"/>
      <c r="Z503" s="24"/>
      <c r="AA503" s="25"/>
      <c r="AB503" s="24"/>
      <c r="AC503" s="24"/>
      <c r="AD503" s="24"/>
      <c r="AE503" s="24"/>
      <c r="AF503" s="24"/>
    </row>
    <row r="504" spans="10:32" ht="15.75" customHeight="1"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5"/>
      <c r="V504" s="24"/>
      <c r="W504" s="24"/>
      <c r="X504" s="24"/>
      <c r="Y504" s="24"/>
      <c r="Z504" s="24"/>
      <c r="AA504" s="25"/>
      <c r="AB504" s="24"/>
      <c r="AC504" s="24"/>
      <c r="AD504" s="24"/>
      <c r="AE504" s="24"/>
      <c r="AF504" s="24"/>
    </row>
    <row r="505" spans="10:32" ht="15.75" customHeight="1"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5"/>
      <c r="V505" s="24"/>
      <c r="W505" s="24"/>
      <c r="X505" s="24"/>
      <c r="Y505" s="24"/>
      <c r="Z505" s="24"/>
      <c r="AA505" s="25"/>
      <c r="AB505" s="24"/>
      <c r="AC505" s="24"/>
      <c r="AD505" s="24"/>
      <c r="AE505" s="24"/>
      <c r="AF505" s="24"/>
    </row>
    <row r="506" spans="10:32" ht="15.75" customHeight="1"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5"/>
      <c r="V506" s="24"/>
      <c r="W506" s="24"/>
      <c r="X506" s="24"/>
      <c r="Y506" s="24"/>
      <c r="Z506" s="24"/>
      <c r="AA506" s="25"/>
      <c r="AB506" s="24"/>
      <c r="AC506" s="24"/>
      <c r="AD506" s="24"/>
      <c r="AE506" s="24"/>
      <c r="AF506" s="24"/>
    </row>
    <row r="507" spans="10:32" ht="15.75" customHeight="1"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5"/>
      <c r="V507" s="24"/>
      <c r="W507" s="24"/>
      <c r="X507" s="24"/>
      <c r="Y507" s="24"/>
      <c r="Z507" s="24"/>
      <c r="AA507" s="25"/>
      <c r="AB507" s="24"/>
      <c r="AC507" s="24"/>
      <c r="AD507" s="24"/>
      <c r="AE507" s="24"/>
      <c r="AF507" s="24"/>
    </row>
    <row r="508" spans="10:32" ht="15.75" customHeight="1"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5"/>
      <c r="V508" s="24"/>
      <c r="W508" s="24"/>
      <c r="X508" s="24"/>
      <c r="Y508" s="24"/>
      <c r="Z508" s="24"/>
      <c r="AA508" s="25"/>
      <c r="AB508" s="24"/>
      <c r="AC508" s="24"/>
      <c r="AD508" s="24"/>
      <c r="AE508" s="24"/>
      <c r="AF508" s="24"/>
    </row>
    <row r="509" spans="10:32" ht="15.75" customHeight="1"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5"/>
      <c r="V509" s="24"/>
      <c r="W509" s="24"/>
      <c r="X509" s="24"/>
      <c r="Y509" s="24"/>
      <c r="Z509" s="24"/>
      <c r="AA509" s="25"/>
      <c r="AB509" s="24"/>
      <c r="AC509" s="24"/>
      <c r="AD509" s="24"/>
      <c r="AE509" s="24"/>
      <c r="AF509" s="24"/>
    </row>
    <row r="510" spans="10:32" ht="15.75" customHeight="1"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5"/>
      <c r="V510" s="24"/>
      <c r="W510" s="24"/>
      <c r="X510" s="24"/>
      <c r="Y510" s="24"/>
      <c r="Z510" s="24"/>
      <c r="AA510" s="25"/>
      <c r="AB510" s="24"/>
      <c r="AC510" s="24"/>
      <c r="AD510" s="24"/>
      <c r="AE510" s="24"/>
      <c r="AF510" s="24"/>
    </row>
    <row r="511" spans="10:32" ht="15.75" customHeight="1"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5"/>
      <c r="V511" s="24"/>
      <c r="W511" s="24"/>
      <c r="X511" s="24"/>
      <c r="Y511" s="24"/>
      <c r="Z511" s="24"/>
      <c r="AA511" s="25"/>
      <c r="AB511" s="24"/>
      <c r="AC511" s="24"/>
      <c r="AD511" s="24"/>
      <c r="AE511" s="24"/>
      <c r="AF511" s="24"/>
    </row>
    <row r="512" spans="10:32" ht="15.75" customHeight="1"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5"/>
      <c r="V512" s="24"/>
      <c r="W512" s="24"/>
      <c r="X512" s="24"/>
      <c r="Y512" s="24"/>
      <c r="Z512" s="24"/>
      <c r="AA512" s="25"/>
      <c r="AB512" s="24"/>
      <c r="AC512" s="24"/>
      <c r="AD512" s="24"/>
      <c r="AE512" s="24"/>
      <c r="AF512" s="24"/>
    </row>
    <row r="513" spans="10:32" ht="15.75" customHeight="1"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5"/>
      <c r="V513" s="24"/>
      <c r="W513" s="24"/>
      <c r="X513" s="24"/>
      <c r="Y513" s="24"/>
      <c r="Z513" s="24"/>
      <c r="AA513" s="25"/>
      <c r="AB513" s="24"/>
      <c r="AC513" s="24"/>
      <c r="AD513" s="24"/>
      <c r="AE513" s="24"/>
      <c r="AF513" s="24"/>
    </row>
    <row r="514" spans="10:32" ht="15.75" customHeight="1"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5"/>
      <c r="V514" s="24"/>
      <c r="W514" s="24"/>
      <c r="X514" s="24"/>
      <c r="Y514" s="24"/>
      <c r="Z514" s="24"/>
      <c r="AA514" s="25"/>
      <c r="AB514" s="24"/>
      <c r="AC514" s="24"/>
      <c r="AD514" s="24"/>
      <c r="AE514" s="24"/>
      <c r="AF514" s="24"/>
    </row>
    <row r="515" spans="10:32" ht="15.75" customHeight="1"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5"/>
      <c r="V515" s="24"/>
      <c r="W515" s="24"/>
      <c r="X515" s="24"/>
      <c r="Y515" s="24"/>
      <c r="Z515" s="24"/>
      <c r="AA515" s="25"/>
      <c r="AB515" s="24"/>
      <c r="AC515" s="24"/>
      <c r="AD515" s="24"/>
      <c r="AE515" s="24"/>
      <c r="AF515" s="24"/>
    </row>
    <row r="516" spans="10:32" ht="15.75" customHeight="1"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5"/>
      <c r="V516" s="24"/>
      <c r="W516" s="24"/>
      <c r="X516" s="24"/>
      <c r="Y516" s="24"/>
      <c r="Z516" s="24"/>
      <c r="AA516" s="25"/>
      <c r="AB516" s="24"/>
      <c r="AC516" s="24"/>
      <c r="AD516" s="24"/>
      <c r="AE516" s="24"/>
      <c r="AF516" s="24"/>
    </row>
    <row r="517" spans="10:32" ht="15.75" customHeight="1"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5"/>
      <c r="V517" s="24"/>
      <c r="W517" s="24"/>
      <c r="X517" s="24"/>
      <c r="Y517" s="24"/>
      <c r="Z517" s="24"/>
      <c r="AA517" s="25"/>
      <c r="AB517" s="24"/>
      <c r="AC517" s="24"/>
      <c r="AD517" s="24"/>
      <c r="AE517" s="24"/>
      <c r="AF517" s="24"/>
    </row>
    <row r="518" spans="10:32" ht="15.75" customHeight="1"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5"/>
      <c r="V518" s="24"/>
      <c r="W518" s="24"/>
      <c r="X518" s="24"/>
      <c r="Y518" s="24"/>
      <c r="Z518" s="24"/>
      <c r="AA518" s="25"/>
      <c r="AB518" s="24"/>
      <c r="AC518" s="24"/>
      <c r="AD518" s="24"/>
      <c r="AE518" s="24"/>
      <c r="AF518" s="24"/>
    </row>
    <row r="519" spans="10:32" ht="15.75" customHeight="1"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5"/>
      <c r="V519" s="24"/>
      <c r="W519" s="24"/>
      <c r="X519" s="24"/>
      <c r="Y519" s="24"/>
      <c r="Z519" s="24"/>
      <c r="AA519" s="25"/>
      <c r="AB519" s="24"/>
      <c r="AC519" s="24"/>
      <c r="AD519" s="24"/>
      <c r="AE519" s="24"/>
      <c r="AF519" s="24"/>
    </row>
    <row r="520" spans="10:32" ht="15.75" customHeight="1"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5"/>
      <c r="V520" s="24"/>
      <c r="W520" s="24"/>
      <c r="X520" s="24"/>
      <c r="Y520" s="24"/>
      <c r="Z520" s="24"/>
      <c r="AA520" s="25"/>
      <c r="AB520" s="24"/>
      <c r="AC520" s="24"/>
      <c r="AD520" s="24"/>
      <c r="AE520" s="24"/>
      <c r="AF520" s="24"/>
    </row>
    <row r="521" spans="10:32" ht="15.75" customHeight="1"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5"/>
      <c r="V521" s="24"/>
      <c r="W521" s="24"/>
      <c r="X521" s="24"/>
      <c r="Y521" s="24"/>
      <c r="Z521" s="24"/>
      <c r="AA521" s="25"/>
      <c r="AB521" s="24"/>
      <c r="AC521" s="24"/>
      <c r="AD521" s="24"/>
      <c r="AE521" s="24"/>
      <c r="AF521" s="24"/>
    </row>
    <row r="522" spans="10:32" ht="15.75" customHeight="1"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5"/>
      <c r="V522" s="24"/>
      <c r="W522" s="24"/>
      <c r="X522" s="24"/>
      <c r="Y522" s="24"/>
      <c r="Z522" s="24"/>
      <c r="AA522" s="25"/>
      <c r="AB522" s="24"/>
      <c r="AC522" s="24"/>
      <c r="AD522" s="24"/>
      <c r="AE522" s="24"/>
      <c r="AF522" s="24"/>
    </row>
    <row r="523" spans="10:32" ht="15.75" customHeight="1"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5"/>
      <c r="V523" s="24"/>
      <c r="W523" s="24"/>
      <c r="X523" s="24"/>
      <c r="Y523" s="24"/>
      <c r="Z523" s="24"/>
      <c r="AA523" s="25"/>
      <c r="AB523" s="24"/>
      <c r="AC523" s="24"/>
      <c r="AD523" s="24"/>
      <c r="AE523" s="24"/>
      <c r="AF523" s="24"/>
    </row>
    <row r="524" spans="10:32" ht="15.75" customHeight="1"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5"/>
      <c r="V524" s="24"/>
      <c r="W524" s="24"/>
      <c r="X524" s="24"/>
      <c r="Y524" s="24"/>
      <c r="Z524" s="24"/>
      <c r="AA524" s="25"/>
      <c r="AB524" s="24"/>
      <c r="AC524" s="24"/>
      <c r="AD524" s="24"/>
      <c r="AE524" s="24"/>
      <c r="AF524" s="24"/>
    </row>
    <row r="525" spans="10:32" ht="15.75" customHeight="1"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5"/>
      <c r="V525" s="24"/>
      <c r="W525" s="24"/>
      <c r="X525" s="24"/>
      <c r="Y525" s="24"/>
      <c r="Z525" s="24"/>
      <c r="AA525" s="25"/>
      <c r="AB525" s="24"/>
      <c r="AC525" s="24"/>
      <c r="AD525" s="24"/>
      <c r="AE525" s="24"/>
      <c r="AF525" s="24"/>
    </row>
    <row r="526" spans="10:32" ht="15.75" customHeight="1"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5"/>
      <c r="V526" s="24"/>
      <c r="W526" s="24"/>
      <c r="X526" s="24"/>
      <c r="Y526" s="24"/>
      <c r="Z526" s="24"/>
      <c r="AA526" s="25"/>
      <c r="AB526" s="24"/>
      <c r="AC526" s="24"/>
      <c r="AD526" s="24"/>
      <c r="AE526" s="24"/>
      <c r="AF526" s="24"/>
    </row>
    <row r="527" spans="10:32" ht="15.75" customHeight="1"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5"/>
      <c r="V527" s="24"/>
      <c r="W527" s="24"/>
      <c r="X527" s="24"/>
      <c r="Y527" s="24"/>
      <c r="Z527" s="24"/>
      <c r="AA527" s="25"/>
      <c r="AB527" s="24"/>
      <c r="AC527" s="24"/>
      <c r="AD527" s="24"/>
      <c r="AE527" s="24"/>
      <c r="AF527" s="24"/>
    </row>
    <row r="528" spans="10:32" ht="15.75" customHeight="1"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5"/>
      <c r="V528" s="24"/>
      <c r="W528" s="24"/>
      <c r="X528" s="24"/>
      <c r="Y528" s="24"/>
      <c r="Z528" s="24"/>
      <c r="AA528" s="25"/>
      <c r="AB528" s="24"/>
      <c r="AC528" s="24"/>
      <c r="AD528" s="24"/>
      <c r="AE528" s="24"/>
      <c r="AF528" s="24"/>
    </row>
    <row r="529" spans="10:32" ht="15.75" customHeight="1"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5"/>
      <c r="V529" s="24"/>
      <c r="W529" s="24"/>
      <c r="X529" s="24"/>
      <c r="Y529" s="24"/>
      <c r="Z529" s="24"/>
      <c r="AA529" s="25"/>
      <c r="AB529" s="24"/>
      <c r="AC529" s="24"/>
      <c r="AD529" s="24"/>
      <c r="AE529" s="24"/>
      <c r="AF529" s="24"/>
    </row>
    <row r="530" spans="10:32" ht="15.75" customHeight="1"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5"/>
      <c r="V530" s="24"/>
      <c r="W530" s="24"/>
      <c r="X530" s="24"/>
      <c r="Y530" s="24"/>
      <c r="Z530" s="24"/>
      <c r="AA530" s="25"/>
      <c r="AB530" s="24"/>
      <c r="AC530" s="24"/>
      <c r="AD530" s="24"/>
      <c r="AE530" s="24"/>
      <c r="AF530" s="24"/>
    </row>
    <row r="531" spans="10:32" ht="15.75" customHeight="1"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5"/>
      <c r="V531" s="24"/>
      <c r="W531" s="24"/>
      <c r="X531" s="24"/>
      <c r="Y531" s="24"/>
      <c r="Z531" s="24"/>
      <c r="AA531" s="25"/>
      <c r="AB531" s="24"/>
      <c r="AC531" s="24"/>
      <c r="AD531" s="24"/>
      <c r="AE531" s="24"/>
      <c r="AF531" s="24"/>
    </row>
    <row r="532" spans="10:32" ht="15.75" customHeight="1"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5"/>
      <c r="V532" s="24"/>
      <c r="W532" s="24"/>
      <c r="X532" s="24"/>
      <c r="Y532" s="24"/>
      <c r="Z532" s="24"/>
      <c r="AA532" s="25"/>
      <c r="AB532" s="24"/>
      <c r="AC532" s="24"/>
      <c r="AD532" s="24"/>
      <c r="AE532" s="24"/>
      <c r="AF532" s="24"/>
    </row>
    <row r="533" spans="10:32" ht="15.75" customHeight="1"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5"/>
      <c r="V533" s="24"/>
      <c r="W533" s="24"/>
      <c r="X533" s="24"/>
      <c r="Y533" s="24"/>
      <c r="Z533" s="24"/>
      <c r="AA533" s="25"/>
      <c r="AB533" s="24"/>
      <c r="AC533" s="24"/>
      <c r="AD533" s="24"/>
      <c r="AE533" s="24"/>
      <c r="AF533" s="24"/>
    </row>
    <row r="534" spans="10:32" ht="15.75" customHeight="1"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5"/>
      <c r="V534" s="24"/>
      <c r="W534" s="24"/>
      <c r="X534" s="24"/>
      <c r="Y534" s="24"/>
      <c r="Z534" s="24"/>
      <c r="AA534" s="25"/>
      <c r="AB534" s="24"/>
      <c r="AC534" s="24"/>
      <c r="AD534" s="24"/>
      <c r="AE534" s="24"/>
      <c r="AF534" s="24"/>
    </row>
    <row r="535" spans="10:32" ht="15.75" customHeight="1"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5"/>
      <c r="V535" s="24"/>
      <c r="W535" s="24"/>
      <c r="X535" s="24"/>
      <c r="Y535" s="24"/>
      <c r="Z535" s="24"/>
      <c r="AA535" s="25"/>
      <c r="AB535" s="24"/>
      <c r="AC535" s="24"/>
      <c r="AD535" s="24"/>
      <c r="AE535" s="24"/>
      <c r="AF535" s="24"/>
    </row>
    <row r="536" spans="10:32" ht="15.75" customHeight="1"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5"/>
      <c r="V536" s="24"/>
      <c r="W536" s="24"/>
      <c r="X536" s="24"/>
      <c r="Y536" s="24"/>
      <c r="Z536" s="24"/>
      <c r="AA536" s="25"/>
      <c r="AB536" s="24"/>
      <c r="AC536" s="24"/>
      <c r="AD536" s="24"/>
      <c r="AE536" s="24"/>
      <c r="AF536" s="24"/>
    </row>
    <row r="537" spans="10:32" ht="15.75" customHeight="1"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5"/>
      <c r="V537" s="24"/>
      <c r="W537" s="24"/>
      <c r="X537" s="24"/>
      <c r="Y537" s="24"/>
      <c r="Z537" s="24"/>
      <c r="AA537" s="25"/>
      <c r="AB537" s="24"/>
      <c r="AC537" s="24"/>
      <c r="AD537" s="24"/>
      <c r="AE537" s="24"/>
      <c r="AF537" s="24"/>
    </row>
    <row r="538" spans="10:32" ht="15.75" customHeight="1"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5"/>
      <c r="V538" s="24"/>
      <c r="W538" s="24"/>
      <c r="X538" s="24"/>
      <c r="Y538" s="24"/>
      <c r="Z538" s="24"/>
      <c r="AA538" s="25"/>
      <c r="AB538" s="24"/>
      <c r="AC538" s="24"/>
      <c r="AD538" s="24"/>
      <c r="AE538" s="24"/>
      <c r="AF538" s="24"/>
    </row>
    <row r="539" spans="10:32" ht="15.75" customHeight="1"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5"/>
      <c r="V539" s="24"/>
      <c r="W539" s="24"/>
      <c r="X539" s="24"/>
      <c r="Y539" s="24"/>
      <c r="Z539" s="24"/>
      <c r="AA539" s="25"/>
      <c r="AB539" s="24"/>
      <c r="AC539" s="24"/>
      <c r="AD539" s="24"/>
      <c r="AE539" s="24"/>
      <c r="AF539" s="24"/>
    </row>
    <row r="540" spans="10:32" ht="15.75" customHeight="1"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5"/>
      <c r="V540" s="24"/>
      <c r="W540" s="24"/>
      <c r="X540" s="24"/>
      <c r="Y540" s="24"/>
      <c r="Z540" s="24"/>
      <c r="AA540" s="25"/>
      <c r="AB540" s="24"/>
      <c r="AC540" s="24"/>
      <c r="AD540" s="24"/>
      <c r="AE540" s="24"/>
      <c r="AF540" s="24"/>
    </row>
    <row r="541" spans="10:32" ht="15.75" customHeight="1"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5"/>
      <c r="V541" s="24"/>
      <c r="W541" s="24"/>
      <c r="X541" s="24"/>
      <c r="Y541" s="24"/>
      <c r="Z541" s="24"/>
      <c r="AA541" s="25"/>
      <c r="AB541" s="24"/>
      <c r="AC541" s="24"/>
      <c r="AD541" s="24"/>
      <c r="AE541" s="24"/>
      <c r="AF541" s="24"/>
    </row>
    <row r="542" spans="10:32" ht="15.75" customHeight="1"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5"/>
      <c r="V542" s="24"/>
      <c r="W542" s="24"/>
      <c r="X542" s="24"/>
      <c r="Y542" s="24"/>
      <c r="Z542" s="24"/>
      <c r="AA542" s="25"/>
      <c r="AB542" s="24"/>
      <c r="AC542" s="24"/>
      <c r="AD542" s="24"/>
      <c r="AE542" s="24"/>
      <c r="AF542" s="24"/>
    </row>
    <row r="543" spans="10:32" ht="15.75" customHeight="1"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5"/>
      <c r="V543" s="24"/>
      <c r="W543" s="24"/>
      <c r="X543" s="24"/>
      <c r="Y543" s="24"/>
      <c r="Z543" s="24"/>
      <c r="AA543" s="25"/>
      <c r="AB543" s="24"/>
      <c r="AC543" s="24"/>
      <c r="AD543" s="24"/>
      <c r="AE543" s="24"/>
      <c r="AF543" s="24"/>
    </row>
    <row r="544" spans="10:32" ht="15.75" customHeight="1"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5"/>
      <c r="V544" s="24"/>
      <c r="W544" s="24"/>
      <c r="X544" s="24"/>
      <c r="Y544" s="24"/>
      <c r="Z544" s="24"/>
      <c r="AA544" s="25"/>
      <c r="AB544" s="24"/>
      <c r="AC544" s="24"/>
      <c r="AD544" s="24"/>
      <c r="AE544" s="24"/>
      <c r="AF544" s="24"/>
    </row>
    <row r="545" spans="10:32" ht="15.75" customHeight="1"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5"/>
      <c r="V545" s="24"/>
      <c r="W545" s="24"/>
      <c r="X545" s="24"/>
      <c r="Y545" s="24"/>
      <c r="Z545" s="24"/>
      <c r="AA545" s="25"/>
      <c r="AB545" s="24"/>
      <c r="AC545" s="24"/>
      <c r="AD545" s="24"/>
      <c r="AE545" s="24"/>
      <c r="AF545" s="24"/>
    </row>
    <row r="546" spans="10:32" ht="15.75" customHeight="1"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5"/>
      <c r="V546" s="24"/>
      <c r="W546" s="24"/>
      <c r="X546" s="24"/>
      <c r="Y546" s="24"/>
      <c r="Z546" s="24"/>
      <c r="AA546" s="25"/>
      <c r="AB546" s="24"/>
      <c r="AC546" s="24"/>
      <c r="AD546" s="24"/>
      <c r="AE546" s="24"/>
      <c r="AF546" s="24"/>
    </row>
    <row r="547" spans="10:32" ht="15.75" customHeight="1"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5"/>
      <c r="V547" s="24"/>
      <c r="W547" s="24"/>
      <c r="X547" s="24"/>
      <c r="Y547" s="24"/>
      <c r="Z547" s="24"/>
      <c r="AA547" s="25"/>
      <c r="AB547" s="24"/>
      <c r="AC547" s="24"/>
      <c r="AD547" s="24"/>
      <c r="AE547" s="24"/>
      <c r="AF547" s="24"/>
    </row>
    <row r="548" spans="10:32" ht="15.75" customHeight="1"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5"/>
      <c r="V548" s="24"/>
      <c r="W548" s="24"/>
      <c r="X548" s="24"/>
      <c r="Y548" s="24"/>
      <c r="Z548" s="24"/>
      <c r="AA548" s="25"/>
      <c r="AB548" s="24"/>
      <c r="AC548" s="24"/>
      <c r="AD548" s="24"/>
      <c r="AE548" s="24"/>
      <c r="AF548" s="24"/>
    </row>
    <row r="549" spans="10:32" ht="15.75" customHeight="1"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5"/>
      <c r="V549" s="24"/>
      <c r="W549" s="24"/>
      <c r="X549" s="24"/>
      <c r="Y549" s="24"/>
      <c r="Z549" s="24"/>
      <c r="AA549" s="25"/>
      <c r="AB549" s="24"/>
      <c r="AC549" s="24"/>
      <c r="AD549" s="24"/>
      <c r="AE549" s="24"/>
      <c r="AF549" s="24"/>
    </row>
    <row r="550" spans="10:32" ht="15.75" customHeight="1"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5"/>
      <c r="V550" s="24"/>
      <c r="W550" s="24"/>
      <c r="X550" s="24"/>
      <c r="Y550" s="24"/>
      <c r="Z550" s="24"/>
      <c r="AA550" s="25"/>
      <c r="AB550" s="24"/>
      <c r="AC550" s="24"/>
      <c r="AD550" s="24"/>
      <c r="AE550" s="24"/>
      <c r="AF550" s="24"/>
    </row>
    <row r="551" spans="10:32" ht="15.75" customHeight="1"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5"/>
      <c r="V551" s="24"/>
      <c r="W551" s="24"/>
      <c r="X551" s="24"/>
      <c r="Y551" s="24"/>
      <c r="Z551" s="24"/>
      <c r="AA551" s="25"/>
      <c r="AB551" s="24"/>
      <c r="AC551" s="24"/>
      <c r="AD551" s="24"/>
      <c r="AE551" s="24"/>
      <c r="AF551" s="24"/>
    </row>
    <row r="552" spans="10:32" ht="15.75" customHeight="1"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5"/>
      <c r="V552" s="24"/>
      <c r="W552" s="24"/>
      <c r="X552" s="24"/>
      <c r="Y552" s="24"/>
      <c r="Z552" s="24"/>
      <c r="AA552" s="25"/>
      <c r="AB552" s="24"/>
      <c r="AC552" s="24"/>
      <c r="AD552" s="24"/>
      <c r="AE552" s="24"/>
      <c r="AF552" s="24"/>
    </row>
    <row r="553" spans="10:32" ht="15.75" customHeight="1"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5"/>
      <c r="V553" s="24"/>
      <c r="W553" s="24"/>
      <c r="X553" s="24"/>
      <c r="Y553" s="24"/>
      <c r="Z553" s="24"/>
      <c r="AA553" s="25"/>
      <c r="AB553" s="24"/>
      <c r="AC553" s="24"/>
      <c r="AD553" s="24"/>
      <c r="AE553" s="24"/>
      <c r="AF553" s="24"/>
    </row>
    <row r="554" spans="10:32" ht="15.75" customHeight="1"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5"/>
      <c r="V554" s="24"/>
      <c r="W554" s="24"/>
      <c r="X554" s="24"/>
      <c r="Y554" s="24"/>
      <c r="Z554" s="24"/>
      <c r="AA554" s="25"/>
      <c r="AB554" s="24"/>
      <c r="AC554" s="24"/>
      <c r="AD554" s="24"/>
      <c r="AE554" s="24"/>
      <c r="AF554" s="24"/>
    </row>
    <row r="555" spans="10:32" ht="15.75" customHeight="1"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5"/>
      <c r="V555" s="24"/>
      <c r="W555" s="24"/>
      <c r="X555" s="24"/>
      <c r="Y555" s="24"/>
      <c r="Z555" s="24"/>
      <c r="AA555" s="25"/>
      <c r="AB555" s="24"/>
      <c r="AC555" s="24"/>
      <c r="AD555" s="24"/>
      <c r="AE555" s="24"/>
      <c r="AF555" s="24"/>
    </row>
    <row r="556" spans="10:32" ht="15.75" customHeight="1"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5"/>
      <c r="V556" s="24"/>
      <c r="W556" s="24"/>
      <c r="X556" s="24"/>
      <c r="Y556" s="24"/>
      <c r="Z556" s="24"/>
      <c r="AA556" s="25"/>
      <c r="AB556" s="24"/>
      <c r="AC556" s="24"/>
      <c r="AD556" s="24"/>
      <c r="AE556" s="24"/>
      <c r="AF556" s="24"/>
    </row>
    <row r="557" spans="10:32" ht="15.75" customHeight="1"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5"/>
      <c r="V557" s="24"/>
      <c r="W557" s="24"/>
      <c r="X557" s="24"/>
      <c r="Y557" s="24"/>
      <c r="Z557" s="24"/>
      <c r="AA557" s="25"/>
      <c r="AB557" s="24"/>
      <c r="AC557" s="24"/>
      <c r="AD557" s="24"/>
      <c r="AE557" s="24"/>
      <c r="AF557" s="24"/>
    </row>
    <row r="558" spans="10:32" ht="15.75" customHeight="1"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5"/>
      <c r="V558" s="24"/>
      <c r="W558" s="24"/>
      <c r="X558" s="24"/>
      <c r="Y558" s="24"/>
      <c r="Z558" s="24"/>
      <c r="AA558" s="25"/>
      <c r="AB558" s="24"/>
      <c r="AC558" s="24"/>
      <c r="AD558" s="24"/>
      <c r="AE558" s="24"/>
      <c r="AF558" s="24"/>
    </row>
    <row r="559" spans="10:32" ht="15.75" customHeight="1"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5"/>
      <c r="V559" s="24"/>
      <c r="W559" s="24"/>
      <c r="X559" s="24"/>
      <c r="Y559" s="24"/>
      <c r="Z559" s="24"/>
      <c r="AA559" s="25"/>
      <c r="AB559" s="24"/>
      <c r="AC559" s="24"/>
      <c r="AD559" s="24"/>
      <c r="AE559" s="24"/>
      <c r="AF559" s="24"/>
    </row>
    <row r="560" spans="10:32" ht="15.75" customHeight="1"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5"/>
      <c r="V560" s="24"/>
      <c r="W560" s="24"/>
      <c r="X560" s="24"/>
      <c r="Y560" s="24"/>
      <c r="Z560" s="24"/>
      <c r="AA560" s="25"/>
      <c r="AB560" s="24"/>
      <c r="AC560" s="24"/>
      <c r="AD560" s="24"/>
      <c r="AE560" s="24"/>
      <c r="AF560" s="24"/>
    </row>
    <row r="561" spans="10:32" ht="15.75" customHeight="1"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5"/>
      <c r="V561" s="24"/>
      <c r="W561" s="24"/>
      <c r="X561" s="24"/>
      <c r="Y561" s="24"/>
      <c r="Z561" s="24"/>
      <c r="AA561" s="25"/>
      <c r="AB561" s="24"/>
      <c r="AC561" s="24"/>
      <c r="AD561" s="24"/>
      <c r="AE561" s="24"/>
      <c r="AF561" s="24"/>
    </row>
    <row r="562" spans="10:32" ht="15.75" customHeight="1"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5"/>
      <c r="V562" s="24"/>
      <c r="W562" s="24"/>
      <c r="X562" s="24"/>
      <c r="Y562" s="24"/>
      <c r="Z562" s="24"/>
      <c r="AA562" s="25"/>
      <c r="AB562" s="24"/>
      <c r="AC562" s="24"/>
      <c r="AD562" s="24"/>
      <c r="AE562" s="24"/>
      <c r="AF562" s="24"/>
    </row>
    <row r="563" spans="10:32" ht="15.75" customHeight="1"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5"/>
      <c r="V563" s="24"/>
      <c r="W563" s="24"/>
      <c r="X563" s="24"/>
      <c r="Y563" s="24"/>
      <c r="Z563" s="24"/>
      <c r="AA563" s="25"/>
      <c r="AB563" s="24"/>
      <c r="AC563" s="24"/>
      <c r="AD563" s="24"/>
      <c r="AE563" s="24"/>
      <c r="AF563" s="24"/>
    </row>
    <row r="564" spans="10:32" ht="15.75" customHeight="1"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5"/>
      <c r="V564" s="24"/>
      <c r="W564" s="24"/>
      <c r="X564" s="24"/>
      <c r="Y564" s="24"/>
      <c r="Z564" s="24"/>
      <c r="AA564" s="25"/>
      <c r="AB564" s="24"/>
      <c r="AC564" s="24"/>
      <c r="AD564" s="24"/>
      <c r="AE564" s="24"/>
      <c r="AF564" s="24"/>
    </row>
    <row r="565" spans="10:32" ht="15.75" customHeight="1"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5"/>
      <c r="V565" s="24"/>
      <c r="W565" s="24"/>
      <c r="X565" s="24"/>
      <c r="Y565" s="24"/>
      <c r="Z565" s="24"/>
      <c r="AA565" s="25"/>
      <c r="AB565" s="24"/>
      <c r="AC565" s="24"/>
      <c r="AD565" s="24"/>
      <c r="AE565" s="24"/>
      <c r="AF565" s="24"/>
    </row>
    <row r="566" spans="10:32" ht="15.75" customHeight="1"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5"/>
      <c r="V566" s="24"/>
      <c r="W566" s="24"/>
      <c r="X566" s="24"/>
      <c r="Y566" s="24"/>
      <c r="Z566" s="24"/>
      <c r="AA566" s="25"/>
      <c r="AB566" s="24"/>
      <c r="AC566" s="24"/>
      <c r="AD566" s="24"/>
      <c r="AE566" s="24"/>
      <c r="AF566" s="24"/>
    </row>
    <row r="567" spans="10:32" ht="15.75" customHeight="1"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5"/>
      <c r="V567" s="24"/>
      <c r="W567" s="24"/>
      <c r="X567" s="24"/>
      <c r="Y567" s="24"/>
      <c r="Z567" s="24"/>
      <c r="AA567" s="25"/>
      <c r="AB567" s="24"/>
      <c r="AC567" s="24"/>
      <c r="AD567" s="24"/>
      <c r="AE567" s="24"/>
      <c r="AF567" s="24"/>
    </row>
    <row r="568" spans="10:32" ht="15.75" customHeight="1"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5"/>
      <c r="V568" s="24"/>
      <c r="W568" s="24"/>
      <c r="X568" s="24"/>
      <c r="Y568" s="24"/>
      <c r="Z568" s="24"/>
      <c r="AA568" s="25"/>
      <c r="AB568" s="24"/>
      <c r="AC568" s="24"/>
      <c r="AD568" s="24"/>
      <c r="AE568" s="24"/>
      <c r="AF568" s="24"/>
    </row>
    <row r="569" spans="10:32" ht="15.75" customHeight="1"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5"/>
      <c r="V569" s="24"/>
      <c r="W569" s="24"/>
      <c r="X569" s="24"/>
      <c r="Y569" s="24"/>
      <c r="Z569" s="24"/>
      <c r="AA569" s="25"/>
      <c r="AB569" s="24"/>
      <c r="AC569" s="24"/>
      <c r="AD569" s="24"/>
      <c r="AE569" s="24"/>
      <c r="AF569" s="24"/>
    </row>
    <row r="570" spans="10:32" ht="15.75" customHeight="1"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5"/>
      <c r="V570" s="24"/>
      <c r="W570" s="24"/>
      <c r="X570" s="24"/>
      <c r="Y570" s="24"/>
      <c r="Z570" s="24"/>
      <c r="AA570" s="25"/>
      <c r="AB570" s="24"/>
      <c r="AC570" s="24"/>
      <c r="AD570" s="24"/>
      <c r="AE570" s="24"/>
      <c r="AF570" s="24"/>
    </row>
    <row r="571" spans="10:32" ht="15.75" customHeight="1"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5"/>
      <c r="V571" s="24"/>
      <c r="W571" s="24"/>
      <c r="X571" s="24"/>
      <c r="Y571" s="24"/>
      <c r="Z571" s="24"/>
      <c r="AA571" s="25"/>
      <c r="AB571" s="24"/>
      <c r="AC571" s="24"/>
      <c r="AD571" s="24"/>
      <c r="AE571" s="24"/>
      <c r="AF571" s="24"/>
    </row>
    <row r="572" spans="10:32" ht="15.75" customHeight="1"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5"/>
      <c r="V572" s="24"/>
      <c r="W572" s="24"/>
      <c r="X572" s="24"/>
      <c r="Y572" s="24"/>
      <c r="Z572" s="24"/>
      <c r="AA572" s="25"/>
      <c r="AB572" s="24"/>
      <c r="AC572" s="24"/>
      <c r="AD572" s="24"/>
      <c r="AE572" s="24"/>
      <c r="AF572" s="24"/>
    </row>
    <row r="573" spans="10:32" ht="15.75" customHeight="1"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5"/>
      <c r="V573" s="24"/>
      <c r="W573" s="24"/>
      <c r="X573" s="24"/>
      <c r="Y573" s="24"/>
      <c r="Z573" s="24"/>
      <c r="AA573" s="25"/>
      <c r="AB573" s="24"/>
      <c r="AC573" s="24"/>
      <c r="AD573" s="24"/>
      <c r="AE573" s="24"/>
      <c r="AF573" s="24"/>
    </row>
    <row r="574" spans="10:32" ht="15.75" customHeight="1"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5"/>
      <c r="V574" s="24"/>
      <c r="W574" s="24"/>
      <c r="X574" s="24"/>
      <c r="Y574" s="24"/>
      <c r="Z574" s="24"/>
      <c r="AA574" s="25"/>
      <c r="AB574" s="24"/>
      <c r="AC574" s="24"/>
      <c r="AD574" s="24"/>
      <c r="AE574" s="24"/>
      <c r="AF574" s="24"/>
    </row>
    <row r="575" spans="10:32" ht="15.75" customHeight="1"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5"/>
      <c r="V575" s="24"/>
      <c r="W575" s="24"/>
      <c r="X575" s="24"/>
      <c r="Y575" s="24"/>
      <c r="Z575" s="24"/>
      <c r="AA575" s="25"/>
      <c r="AB575" s="24"/>
      <c r="AC575" s="24"/>
      <c r="AD575" s="24"/>
      <c r="AE575" s="24"/>
      <c r="AF575" s="24"/>
    </row>
    <row r="576" spans="10:32" ht="15.75" customHeight="1"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5"/>
      <c r="V576" s="24"/>
      <c r="W576" s="24"/>
      <c r="X576" s="24"/>
      <c r="Y576" s="24"/>
      <c r="Z576" s="24"/>
      <c r="AA576" s="25"/>
      <c r="AB576" s="24"/>
      <c r="AC576" s="24"/>
      <c r="AD576" s="24"/>
      <c r="AE576" s="24"/>
      <c r="AF576" s="24"/>
    </row>
    <row r="577" spans="10:32" ht="15.75" customHeight="1"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5"/>
      <c r="V577" s="24"/>
      <c r="W577" s="24"/>
      <c r="X577" s="24"/>
      <c r="Y577" s="24"/>
      <c r="Z577" s="24"/>
      <c r="AA577" s="25"/>
      <c r="AB577" s="24"/>
      <c r="AC577" s="24"/>
      <c r="AD577" s="24"/>
      <c r="AE577" s="24"/>
      <c r="AF577" s="24"/>
    </row>
    <row r="578" spans="10:32" ht="15.75" customHeight="1"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5"/>
      <c r="V578" s="24"/>
      <c r="W578" s="24"/>
      <c r="X578" s="24"/>
      <c r="Y578" s="24"/>
      <c r="Z578" s="24"/>
      <c r="AA578" s="25"/>
      <c r="AB578" s="24"/>
      <c r="AC578" s="24"/>
      <c r="AD578" s="24"/>
      <c r="AE578" s="24"/>
      <c r="AF578" s="24"/>
    </row>
    <row r="579" spans="10:32" ht="15.75" customHeight="1"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5"/>
      <c r="V579" s="24"/>
      <c r="W579" s="24"/>
      <c r="X579" s="24"/>
      <c r="Y579" s="24"/>
      <c r="Z579" s="24"/>
      <c r="AA579" s="25"/>
      <c r="AB579" s="24"/>
      <c r="AC579" s="24"/>
      <c r="AD579" s="24"/>
      <c r="AE579" s="24"/>
      <c r="AF579" s="24"/>
    </row>
    <row r="580" spans="10:32" ht="15.75" customHeight="1"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5"/>
      <c r="V580" s="24"/>
      <c r="W580" s="24"/>
      <c r="X580" s="24"/>
      <c r="Y580" s="24"/>
      <c r="Z580" s="24"/>
      <c r="AA580" s="25"/>
      <c r="AB580" s="24"/>
      <c r="AC580" s="24"/>
      <c r="AD580" s="24"/>
      <c r="AE580" s="24"/>
      <c r="AF580" s="24"/>
    </row>
    <row r="581" spans="10:32" ht="15.75" customHeight="1"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5"/>
      <c r="V581" s="24"/>
      <c r="W581" s="24"/>
      <c r="X581" s="24"/>
      <c r="Y581" s="24"/>
      <c r="Z581" s="24"/>
      <c r="AA581" s="25"/>
      <c r="AB581" s="24"/>
      <c r="AC581" s="24"/>
      <c r="AD581" s="24"/>
      <c r="AE581" s="24"/>
      <c r="AF581" s="24"/>
    </row>
    <row r="582" spans="10:32" ht="15.75" customHeight="1"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5"/>
      <c r="V582" s="24"/>
      <c r="W582" s="24"/>
      <c r="X582" s="24"/>
      <c r="Y582" s="24"/>
      <c r="Z582" s="24"/>
      <c r="AA582" s="25"/>
      <c r="AB582" s="24"/>
      <c r="AC582" s="24"/>
      <c r="AD582" s="24"/>
      <c r="AE582" s="24"/>
      <c r="AF582" s="24"/>
    </row>
    <row r="583" spans="10:32" ht="15.75" customHeight="1"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5"/>
      <c r="V583" s="24"/>
      <c r="W583" s="24"/>
      <c r="X583" s="24"/>
      <c r="Y583" s="24"/>
      <c r="Z583" s="24"/>
      <c r="AA583" s="25"/>
      <c r="AB583" s="24"/>
      <c r="AC583" s="24"/>
      <c r="AD583" s="24"/>
      <c r="AE583" s="24"/>
      <c r="AF583" s="24"/>
    </row>
    <row r="584" spans="10:32" ht="15.75" customHeight="1"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5"/>
      <c r="V584" s="24"/>
      <c r="W584" s="24"/>
      <c r="X584" s="24"/>
      <c r="Y584" s="24"/>
      <c r="Z584" s="24"/>
      <c r="AA584" s="25"/>
      <c r="AB584" s="24"/>
      <c r="AC584" s="24"/>
      <c r="AD584" s="24"/>
      <c r="AE584" s="24"/>
      <c r="AF584" s="24"/>
    </row>
    <row r="585" spans="10:32" ht="15.75" customHeight="1"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5"/>
      <c r="V585" s="24"/>
      <c r="W585" s="24"/>
      <c r="X585" s="24"/>
      <c r="Y585" s="24"/>
      <c r="Z585" s="24"/>
      <c r="AA585" s="25"/>
      <c r="AB585" s="24"/>
      <c r="AC585" s="24"/>
      <c r="AD585" s="24"/>
      <c r="AE585" s="24"/>
      <c r="AF585" s="24"/>
    </row>
    <row r="586" spans="10:32" ht="15.75" customHeight="1"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5"/>
      <c r="V586" s="24"/>
      <c r="W586" s="24"/>
      <c r="X586" s="24"/>
      <c r="Y586" s="24"/>
      <c r="Z586" s="24"/>
      <c r="AA586" s="25"/>
      <c r="AB586" s="24"/>
      <c r="AC586" s="24"/>
      <c r="AD586" s="24"/>
      <c r="AE586" s="24"/>
      <c r="AF586" s="24"/>
    </row>
    <row r="587" spans="10:32" ht="15.75" customHeight="1"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5"/>
      <c r="V587" s="24"/>
      <c r="W587" s="24"/>
      <c r="X587" s="24"/>
      <c r="Y587" s="24"/>
      <c r="Z587" s="24"/>
      <c r="AA587" s="25"/>
      <c r="AB587" s="24"/>
      <c r="AC587" s="24"/>
      <c r="AD587" s="24"/>
      <c r="AE587" s="24"/>
      <c r="AF587" s="24"/>
    </row>
    <row r="588" spans="10:32" ht="15.75" customHeight="1"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5"/>
      <c r="V588" s="24"/>
      <c r="W588" s="24"/>
      <c r="X588" s="24"/>
      <c r="Y588" s="24"/>
      <c r="Z588" s="24"/>
      <c r="AA588" s="25"/>
      <c r="AB588" s="24"/>
      <c r="AC588" s="24"/>
      <c r="AD588" s="24"/>
      <c r="AE588" s="24"/>
      <c r="AF588" s="24"/>
    </row>
    <row r="589" spans="10:32" ht="15.75" customHeight="1"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5"/>
      <c r="V589" s="24"/>
      <c r="W589" s="24"/>
      <c r="X589" s="24"/>
      <c r="Y589" s="24"/>
      <c r="Z589" s="24"/>
      <c r="AA589" s="25"/>
      <c r="AB589" s="24"/>
      <c r="AC589" s="24"/>
      <c r="AD589" s="24"/>
      <c r="AE589" s="24"/>
      <c r="AF589" s="24"/>
    </row>
    <row r="590" spans="10:32" ht="15.75" customHeight="1"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5"/>
      <c r="V590" s="24"/>
      <c r="W590" s="24"/>
      <c r="X590" s="24"/>
      <c r="Y590" s="24"/>
      <c r="Z590" s="24"/>
      <c r="AA590" s="25"/>
      <c r="AB590" s="24"/>
      <c r="AC590" s="24"/>
      <c r="AD590" s="24"/>
      <c r="AE590" s="24"/>
      <c r="AF590" s="24"/>
    </row>
    <row r="591" spans="10:32" ht="15.75" customHeight="1"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5"/>
      <c r="V591" s="24"/>
      <c r="W591" s="24"/>
      <c r="X591" s="24"/>
      <c r="Y591" s="24"/>
      <c r="Z591" s="24"/>
      <c r="AA591" s="25"/>
      <c r="AB591" s="24"/>
      <c r="AC591" s="24"/>
      <c r="AD591" s="24"/>
      <c r="AE591" s="24"/>
      <c r="AF591" s="24"/>
    </row>
    <row r="592" spans="10:32" ht="15.75" customHeight="1"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5"/>
      <c r="V592" s="24"/>
      <c r="W592" s="24"/>
      <c r="X592" s="24"/>
      <c r="Y592" s="24"/>
      <c r="Z592" s="24"/>
      <c r="AA592" s="25"/>
      <c r="AB592" s="24"/>
      <c r="AC592" s="24"/>
      <c r="AD592" s="24"/>
      <c r="AE592" s="24"/>
      <c r="AF592" s="24"/>
    </row>
    <row r="593" spans="10:32" ht="15.75" customHeight="1"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5"/>
      <c r="V593" s="24"/>
      <c r="W593" s="24"/>
      <c r="X593" s="24"/>
      <c r="Y593" s="24"/>
      <c r="Z593" s="24"/>
      <c r="AA593" s="25"/>
      <c r="AB593" s="24"/>
      <c r="AC593" s="24"/>
      <c r="AD593" s="24"/>
      <c r="AE593" s="24"/>
      <c r="AF593" s="24"/>
    </row>
    <row r="594" spans="10:32" ht="15.75" customHeight="1"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5"/>
      <c r="V594" s="24"/>
      <c r="W594" s="24"/>
      <c r="X594" s="24"/>
      <c r="Y594" s="24"/>
      <c r="Z594" s="24"/>
      <c r="AA594" s="25"/>
      <c r="AB594" s="24"/>
      <c r="AC594" s="24"/>
      <c r="AD594" s="24"/>
      <c r="AE594" s="24"/>
      <c r="AF594" s="24"/>
    </row>
    <row r="595" spans="10:32" ht="15.75" customHeight="1"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5"/>
      <c r="V595" s="24"/>
      <c r="W595" s="24"/>
      <c r="X595" s="24"/>
      <c r="Y595" s="24"/>
      <c r="Z595" s="24"/>
      <c r="AA595" s="25"/>
      <c r="AB595" s="24"/>
      <c r="AC595" s="24"/>
      <c r="AD595" s="24"/>
      <c r="AE595" s="24"/>
      <c r="AF595" s="24"/>
    </row>
    <row r="596" spans="10:32" ht="15.75" customHeight="1"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5"/>
      <c r="V596" s="24"/>
      <c r="W596" s="24"/>
      <c r="X596" s="24"/>
      <c r="Y596" s="24"/>
      <c r="Z596" s="24"/>
      <c r="AA596" s="25"/>
      <c r="AB596" s="24"/>
      <c r="AC596" s="24"/>
      <c r="AD596" s="24"/>
      <c r="AE596" s="24"/>
      <c r="AF596" s="24"/>
    </row>
    <row r="597" spans="10:32" ht="15.75" customHeight="1"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5"/>
      <c r="V597" s="24"/>
      <c r="W597" s="24"/>
      <c r="X597" s="24"/>
      <c r="Y597" s="24"/>
      <c r="Z597" s="24"/>
      <c r="AA597" s="25"/>
      <c r="AB597" s="24"/>
      <c r="AC597" s="24"/>
      <c r="AD597" s="24"/>
      <c r="AE597" s="24"/>
      <c r="AF597" s="24"/>
    </row>
    <row r="598" spans="10:32" ht="15.75" customHeight="1"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5"/>
      <c r="V598" s="24"/>
      <c r="W598" s="24"/>
      <c r="X598" s="24"/>
      <c r="Y598" s="24"/>
      <c r="Z598" s="24"/>
      <c r="AA598" s="25"/>
      <c r="AB598" s="24"/>
      <c r="AC598" s="24"/>
      <c r="AD598" s="24"/>
      <c r="AE598" s="24"/>
      <c r="AF598" s="24"/>
    </row>
    <row r="599" spans="10:32" ht="15.75" customHeight="1"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5"/>
      <c r="V599" s="24"/>
      <c r="W599" s="24"/>
      <c r="X599" s="24"/>
      <c r="Y599" s="24"/>
      <c r="Z599" s="24"/>
      <c r="AA599" s="25"/>
      <c r="AB599" s="24"/>
      <c r="AC599" s="24"/>
      <c r="AD599" s="24"/>
      <c r="AE599" s="24"/>
      <c r="AF599" s="24"/>
    </row>
    <row r="600" spans="10:32" ht="15.75" customHeight="1"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5"/>
      <c r="V600" s="24"/>
      <c r="W600" s="24"/>
      <c r="X600" s="24"/>
      <c r="Y600" s="24"/>
      <c r="Z600" s="24"/>
      <c r="AA600" s="25"/>
      <c r="AB600" s="24"/>
      <c r="AC600" s="24"/>
      <c r="AD600" s="24"/>
      <c r="AE600" s="24"/>
      <c r="AF600" s="24"/>
    </row>
    <row r="601" spans="10:32" ht="15.75" customHeight="1"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5"/>
      <c r="V601" s="24"/>
      <c r="W601" s="24"/>
      <c r="X601" s="24"/>
      <c r="Y601" s="24"/>
      <c r="Z601" s="24"/>
      <c r="AA601" s="25"/>
      <c r="AB601" s="24"/>
      <c r="AC601" s="24"/>
      <c r="AD601" s="24"/>
      <c r="AE601" s="24"/>
      <c r="AF601" s="24"/>
    </row>
    <row r="602" spans="10:32" ht="15.75" customHeight="1"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5"/>
      <c r="V602" s="24"/>
      <c r="W602" s="24"/>
      <c r="X602" s="24"/>
      <c r="Y602" s="24"/>
      <c r="Z602" s="24"/>
      <c r="AA602" s="25"/>
      <c r="AB602" s="24"/>
      <c r="AC602" s="24"/>
      <c r="AD602" s="24"/>
      <c r="AE602" s="24"/>
      <c r="AF602" s="24"/>
    </row>
    <row r="603" spans="10:32" ht="15.75" customHeight="1"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5"/>
      <c r="V603" s="24"/>
      <c r="W603" s="24"/>
      <c r="X603" s="24"/>
      <c r="Y603" s="24"/>
      <c r="Z603" s="24"/>
      <c r="AA603" s="25"/>
      <c r="AB603" s="24"/>
      <c r="AC603" s="24"/>
      <c r="AD603" s="24"/>
      <c r="AE603" s="24"/>
      <c r="AF603" s="24"/>
    </row>
    <row r="604" spans="10:32" ht="15.75" customHeight="1"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5"/>
      <c r="V604" s="24"/>
      <c r="W604" s="24"/>
      <c r="X604" s="24"/>
      <c r="Y604" s="24"/>
      <c r="Z604" s="24"/>
      <c r="AA604" s="25"/>
      <c r="AB604" s="24"/>
      <c r="AC604" s="24"/>
      <c r="AD604" s="24"/>
      <c r="AE604" s="24"/>
      <c r="AF604" s="24"/>
    </row>
    <row r="605" spans="10:32" ht="15.75" customHeight="1"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5"/>
      <c r="V605" s="24"/>
      <c r="W605" s="24"/>
      <c r="X605" s="24"/>
      <c r="Y605" s="24"/>
      <c r="Z605" s="24"/>
      <c r="AA605" s="25"/>
      <c r="AB605" s="24"/>
      <c r="AC605" s="24"/>
      <c r="AD605" s="24"/>
      <c r="AE605" s="24"/>
      <c r="AF605" s="24"/>
    </row>
    <row r="606" spans="10:32" ht="15.75" customHeight="1"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5"/>
      <c r="V606" s="24"/>
      <c r="W606" s="24"/>
      <c r="X606" s="24"/>
      <c r="Y606" s="24"/>
      <c r="Z606" s="24"/>
      <c r="AA606" s="25"/>
      <c r="AB606" s="24"/>
      <c r="AC606" s="24"/>
      <c r="AD606" s="24"/>
      <c r="AE606" s="24"/>
      <c r="AF606" s="24"/>
    </row>
    <row r="607" spans="10:32" ht="15.75" customHeight="1"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5"/>
      <c r="V607" s="24"/>
      <c r="W607" s="24"/>
      <c r="X607" s="24"/>
      <c r="Y607" s="24"/>
      <c r="Z607" s="24"/>
      <c r="AA607" s="25"/>
      <c r="AB607" s="24"/>
      <c r="AC607" s="24"/>
      <c r="AD607" s="24"/>
      <c r="AE607" s="24"/>
      <c r="AF607" s="24"/>
    </row>
    <row r="608" spans="10:32" ht="15.75" customHeight="1"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5"/>
      <c r="V608" s="24"/>
      <c r="W608" s="24"/>
      <c r="X608" s="24"/>
      <c r="Y608" s="24"/>
      <c r="Z608" s="24"/>
      <c r="AA608" s="25"/>
      <c r="AB608" s="24"/>
      <c r="AC608" s="24"/>
      <c r="AD608" s="24"/>
      <c r="AE608" s="24"/>
      <c r="AF608" s="24"/>
    </row>
    <row r="609" spans="10:32" ht="15.75" customHeight="1"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5"/>
      <c r="V609" s="24"/>
      <c r="W609" s="24"/>
      <c r="X609" s="24"/>
      <c r="Y609" s="24"/>
      <c r="Z609" s="24"/>
      <c r="AA609" s="25"/>
      <c r="AB609" s="24"/>
      <c r="AC609" s="24"/>
      <c r="AD609" s="24"/>
      <c r="AE609" s="24"/>
      <c r="AF609" s="24"/>
    </row>
    <row r="610" spans="10:32" ht="15.75" customHeight="1"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5"/>
      <c r="V610" s="24"/>
      <c r="W610" s="24"/>
      <c r="X610" s="24"/>
      <c r="Y610" s="24"/>
      <c r="Z610" s="24"/>
      <c r="AA610" s="25"/>
      <c r="AB610" s="24"/>
      <c r="AC610" s="24"/>
      <c r="AD610" s="24"/>
      <c r="AE610" s="24"/>
      <c r="AF610" s="24"/>
    </row>
    <row r="611" spans="10:32" ht="15.75" customHeight="1"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5"/>
      <c r="V611" s="24"/>
      <c r="W611" s="24"/>
      <c r="X611" s="24"/>
      <c r="Y611" s="24"/>
      <c r="Z611" s="24"/>
      <c r="AA611" s="25"/>
      <c r="AB611" s="24"/>
      <c r="AC611" s="24"/>
      <c r="AD611" s="24"/>
      <c r="AE611" s="24"/>
      <c r="AF611" s="24"/>
    </row>
    <row r="612" spans="10:32" ht="15.75" customHeight="1"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5"/>
      <c r="V612" s="24"/>
      <c r="W612" s="24"/>
      <c r="X612" s="24"/>
      <c r="Y612" s="24"/>
      <c r="Z612" s="24"/>
      <c r="AA612" s="25"/>
      <c r="AB612" s="24"/>
      <c r="AC612" s="24"/>
      <c r="AD612" s="24"/>
      <c r="AE612" s="24"/>
      <c r="AF612" s="24"/>
    </row>
    <row r="613" spans="10:32" ht="15.75" customHeight="1"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5"/>
      <c r="V613" s="24"/>
      <c r="W613" s="24"/>
      <c r="X613" s="24"/>
      <c r="Y613" s="24"/>
      <c r="Z613" s="24"/>
      <c r="AA613" s="25"/>
      <c r="AB613" s="24"/>
      <c r="AC613" s="24"/>
      <c r="AD613" s="24"/>
      <c r="AE613" s="24"/>
      <c r="AF613" s="24"/>
    </row>
    <row r="614" spans="10:32" ht="15.75" customHeight="1"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5"/>
      <c r="V614" s="24"/>
      <c r="W614" s="24"/>
      <c r="X614" s="24"/>
      <c r="Y614" s="24"/>
      <c r="Z614" s="24"/>
      <c r="AA614" s="25"/>
      <c r="AB614" s="24"/>
      <c r="AC614" s="24"/>
      <c r="AD614" s="24"/>
      <c r="AE614" s="24"/>
      <c r="AF614" s="24"/>
    </row>
    <row r="615" spans="10:32" ht="15.75" customHeight="1"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5"/>
      <c r="V615" s="24"/>
      <c r="W615" s="24"/>
      <c r="X615" s="24"/>
      <c r="Y615" s="24"/>
      <c r="Z615" s="24"/>
      <c r="AA615" s="25"/>
      <c r="AB615" s="24"/>
      <c r="AC615" s="24"/>
      <c r="AD615" s="24"/>
      <c r="AE615" s="24"/>
      <c r="AF615" s="24"/>
    </row>
    <row r="616" spans="10:32" ht="15.75" customHeight="1"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5"/>
      <c r="V616" s="24"/>
      <c r="W616" s="24"/>
      <c r="X616" s="24"/>
      <c r="Y616" s="24"/>
      <c r="Z616" s="24"/>
      <c r="AA616" s="25"/>
      <c r="AB616" s="24"/>
      <c r="AC616" s="24"/>
      <c r="AD616" s="24"/>
      <c r="AE616" s="24"/>
      <c r="AF616" s="24"/>
    </row>
    <row r="617" spans="10:32" ht="15.75" customHeight="1"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5"/>
      <c r="V617" s="24"/>
      <c r="W617" s="24"/>
      <c r="X617" s="24"/>
      <c r="Y617" s="24"/>
      <c r="Z617" s="24"/>
      <c r="AA617" s="25"/>
      <c r="AB617" s="24"/>
      <c r="AC617" s="24"/>
      <c r="AD617" s="24"/>
      <c r="AE617" s="24"/>
      <c r="AF617" s="24"/>
    </row>
    <row r="618" spans="10:32" ht="15.75" customHeight="1"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5"/>
      <c r="V618" s="24"/>
      <c r="W618" s="24"/>
      <c r="X618" s="24"/>
      <c r="Y618" s="24"/>
      <c r="Z618" s="24"/>
      <c r="AA618" s="25"/>
      <c r="AB618" s="24"/>
      <c r="AC618" s="24"/>
      <c r="AD618" s="24"/>
      <c r="AE618" s="24"/>
      <c r="AF618" s="24"/>
    </row>
    <row r="619" spans="10:32" ht="15.75" customHeight="1"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5"/>
      <c r="V619" s="24"/>
      <c r="W619" s="24"/>
      <c r="X619" s="24"/>
      <c r="Y619" s="24"/>
      <c r="Z619" s="24"/>
      <c r="AA619" s="25"/>
      <c r="AB619" s="24"/>
      <c r="AC619" s="24"/>
      <c r="AD619" s="24"/>
      <c r="AE619" s="24"/>
      <c r="AF619" s="24"/>
    </row>
    <row r="620" spans="10:32" ht="15.75" customHeight="1"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5"/>
      <c r="V620" s="24"/>
      <c r="W620" s="24"/>
      <c r="X620" s="24"/>
      <c r="Y620" s="24"/>
      <c r="Z620" s="24"/>
      <c r="AA620" s="25"/>
      <c r="AB620" s="24"/>
      <c r="AC620" s="24"/>
      <c r="AD620" s="24"/>
      <c r="AE620" s="24"/>
      <c r="AF620" s="24"/>
    </row>
    <row r="621" spans="10:32" ht="15.75" customHeight="1"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5"/>
      <c r="V621" s="24"/>
      <c r="W621" s="24"/>
      <c r="X621" s="24"/>
      <c r="Y621" s="24"/>
      <c r="Z621" s="24"/>
      <c r="AA621" s="25"/>
      <c r="AB621" s="24"/>
      <c r="AC621" s="24"/>
      <c r="AD621" s="24"/>
      <c r="AE621" s="24"/>
      <c r="AF621" s="24"/>
    </row>
    <row r="622" spans="10:32" ht="15.75" customHeight="1"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5"/>
      <c r="V622" s="24"/>
      <c r="W622" s="24"/>
      <c r="X622" s="24"/>
      <c r="Y622" s="24"/>
      <c r="Z622" s="24"/>
      <c r="AA622" s="25"/>
      <c r="AB622" s="24"/>
      <c r="AC622" s="24"/>
      <c r="AD622" s="24"/>
      <c r="AE622" s="24"/>
      <c r="AF622" s="24"/>
    </row>
    <row r="623" spans="10:32" ht="15.75" customHeight="1"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5"/>
      <c r="V623" s="24"/>
      <c r="W623" s="24"/>
      <c r="X623" s="24"/>
      <c r="Y623" s="24"/>
      <c r="Z623" s="24"/>
      <c r="AA623" s="25"/>
      <c r="AB623" s="24"/>
      <c r="AC623" s="24"/>
      <c r="AD623" s="24"/>
      <c r="AE623" s="24"/>
      <c r="AF623" s="24"/>
    </row>
    <row r="624" spans="10:32" ht="15.75" customHeight="1"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5"/>
      <c r="V624" s="24"/>
      <c r="W624" s="24"/>
      <c r="X624" s="24"/>
      <c r="Y624" s="24"/>
      <c r="Z624" s="24"/>
      <c r="AA624" s="25"/>
      <c r="AB624" s="24"/>
      <c r="AC624" s="24"/>
      <c r="AD624" s="24"/>
      <c r="AE624" s="24"/>
      <c r="AF624" s="24"/>
    </row>
    <row r="625" spans="10:32" ht="15.75" customHeight="1"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5"/>
      <c r="V625" s="24"/>
      <c r="W625" s="24"/>
      <c r="X625" s="24"/>
      <c r="Y625" s="24"/>
      <c r="Z625" s="24"/>
      <c r="AA625" s="25"/>
      <c r="AB625" s="24"/>
      <c r="AC625" s="24"/>
      <c r="AD625" s="24"/>
      <c r="AE625" s="24"/>
      <c r="AF625" s="24"/>
    </row>
    <row r="626" spans="10:32" ht="15.75" customHeight="1"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5"/>
      <c r="V626" s="24"/>
      <c r="W626" s="24"/>
      <c r="X626" s="24"/>
      <c r="Y626" s="24"/>
      <c r="Z626" s="24"/>
      <c r="AA626" s="25"/>
      <c r="AB626" s="24"/>
      <c r="AC626" s="24"/>
      <c r="AD626" s="24"/>
      <c r="AE626" s="24"/>
      <c r="AF626" s="24"/>
    </row>
    <row r="627" spans="10:32" ht="15.75" customHeight="1"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5"/>
      <c r="V627" s="24"/>
      <c r="W627" s="24"/>
      <c r="X627" s="24"/>
      <c r="Y627" s="24"/>
      <c r="Z627" s="24"/>
      <c r="AA627" s="25"/>
      <c r="AB627" s="24"/>
      <c r="AC627" s="24"/>
      <c r="AD627" s="24"/>
      <c r="AE627" s="24"/>
      <c r="AF627" s="24"/>
    </row>
    <row r="628" spans="10:32" ht="15.75" customHeight="1"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5"/>
      <c r="V628" s="24"/>
      <c r="W628" s="24"/>
      <c r="X628" s="24"/>
      <c r="Y628" s="24"/>
      <c r="Z628" s="24"/>
      <c r="AA628" s="25"/>
      <c r="AB628" s="24"/>
      <c r="AC628" s="24"/>
      <c r="AD628" s="24"/>
      <c r="AE628" s="24"/>
      <c r="AF628" s="24"/>
    </row>
    <row r="629" spans="10:32" ht="15.75" customHeight="1"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5"/>
      <c r="V629" s="24"/>
      <c r="W629" s="24"/>
      <c r="X629" s="24"/>
      <c r="Y629" s="24"/>
      <c r="Z629" s="24"/>
      <c r="AA629" s="25"/>
      <c r="AB629" s="24"/>
      <c r="AC629" s="24"/>
      <c r="AD629" s="24"/>
      <c r="AE629" s="24"/>
      <c r="AF629" s="24"/>
    </row>
    <row r="630" spans="10:32" ht="15.75" customHeight="1"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5"/>
      <c r="V630" s="24"/>
      <c r="W630" s="24"/>
      <c r="X630" s="24"/>
      <c r="Y630" s="24"/>
      <c r="Z630" s="24"/>
      <c r="AA630" s="25"/>
      <c r="AB630" s="24"/>
      <c r="AC630" s="24"/>
      <c r="AD630" s="24"/>
      <c r="AE630" s="24"/>
      <c r="AF630" s="24"/>
    </row>
    <row r="631" spans="10:32" ht="15.75" customHeight="1"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5"/>
      <c r="V631" s="24"/>
      <c r="W631" s="24"/>
      <c r="X631" s="24"/>
      <c r="Y631" s="24"/>
      <c r="Z631" s="24"/>
      <c r="AA631" s="25"/>
      <c r="AB631" s="24"/>
      <c r="AC631" s="24"/>
      <c r="AD631" s="24"/>
      <c r="AE631" s="24"/>
      <c r="AF631" s="24"/>
    </row>
    <row r="632" spans="10:32" ht="15.75" customHeight="1"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5"/>
      <c r="V632" s="24"/>
      <c r="W632" s="24"/>
      <c r="X632" s="24"/>
      <c r="Y632" s="24"/>
      <c r="Z632" s="24"/>
      <c r="AA632" s="25"/>
      <c r="AB632" s="24"/>
      <c r="AC632" s="24"/>
      <c r="AD632" s="24"/>
      <c r="AE632" s="24"/>
      <c r="AF632" s="24"/>
    </row>
    <row r="633" spans="10:32" ht="15.75" customHeight="1"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5"/>
      <c r="V633" s="24"/>
      <c r="W633" s="24"/>
      <c r="X633" s="24"/>
      <c r="Y633" s="24"/>
      <c r="Z633" s="24"/>
      <c r="AA633" s="25"/>
      <c r="AB633" s="24"/>
      <c r="AC633" s="24"/>
      <c r="AD633" s="24"/>
      <c r="AE633" s="24"/>
      <c r="AF633" s="24"/>
    </row>
    <row r="634" spans="10:32" ht="15.75" customHeight="1"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5"/>
      <c r="V634" s="24"/>
      <c r="W634" s="24"/>
      <c r="X634" s="24"/>
      <c r="Y634" s="24"/>
      <c r="Z634" s="24"/>
      <c r="AA634" s="25"/>
      <c r="AB634" s="24"/>
      <c r="AC634" s="24"/>
      <c r="AD634" s="24"/>
      <c r="AE634" s="24"/>
      <c r="AF634" s="24"/>
    </row>
    <row r="635" spans="10:32" ht="15.75" customHeight="1"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5"/>
      <c r="V635" s="24"/>
      <c r="W635" s="24"/>
      <c r="X635" s="24"/>
      <c r="Y635" s="24"/>
      <c r="Z635" s="24"/>
      <c r="AA635" s="25"/>
      <c r="AB635" s="24"/>
      <c r="AC635" s="24"/>
      <c r="AD635" s="24"/>
      <c r="AE635" s="24"/>
      <c r="AF635" s="24"/>
    </row>
    <row r="636" spans="10:32" ht="15.75" customHeight="1"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5"/>
      <c r="V636" s="24"/>
      <c r="W636" s="24"/>
      <c r="X636" s="24"/>
      <c r="Y636" s="24"/>
      <c r="Z636" s="24"/>
      <c r="AA636" s="25"/>
      <c r="AB636" s="24"/>
      <c r="AC636" s="24"/>
      <c r="AD636" s="24"/>
      <c r="AE636" s="24"/>
      <c r="AF636" s="24"/>
    </row>
    <row r="637" spans="10:32" ht="15.75" customHeight="1"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5"/>
      <c r="V637" s="24"/>
      <c r="W637" s="24"/>
      <c r="X637" s="24"/>
      <c r="Y637" s="24"/>
      <c r="Z637" s="24"/>
      <c r="AA637" s="25"/>
      <c r="AB637" s="24"/>
      <c r="AC637" s="24"/>
      <c r="AD637" s="24"/>
      <c r="AE637" s="24"/>
      <c r="AF637" s="24"/>
    </row>
    <row r="638" spans="10:32" ht="15.75" customHeight="1"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5"/>
      <c r="V638" s="24"/>
      <c r="W638" s="24"/>
      <c r="X638" s="24"/>
      <c r="Y638" s="24"/>
      <c r="Z638" s="24"/>
      <c r="AA638" s="25"/>
      <c r="AB638" s="24"/>
      <c r="AC638" s="24"/>
      <c r="AD638" s="24"/>
      <c r="AE638" s="24"/>
      <c r="AF638" s="24"/>
    </row>
    <row r="639" spans="10:32" ht="15.75" customHeight="1"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5"/>
      <c r="V639" s="24"/>
      <c r="W639" s="24"/>
      <c r="X639" s="24"/>
      <c r="Y639" s="24"/>
      <c r="Z639" s="24"/>
      <c r="AA639" s="25"/>
      <c r="AB639" s="24"/>
      <c r="AC639" s="24"/>
      <c r="AD639" s="24"/>
      <c r="AE639" s="24"/>
      <c r="AF639" s="24"/>
    </row>
    <row r="640" spans="10:32" ht="15.75" customHeight="1"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5"/>
      <c r="V640" s="24"/>
      <c r="W640" s="24"/>
      <c r="X640" s="24"/>
      <c r="Y640" s="24"/>
      <c r="Z640" s="24"/>
      <c r="AA640" s="25"/>
      <c r="AB640" s="24"/>
      <c r="AC640" s="24"/>
      <c r="AD640" s="24"/>
      <c r="AE640" s="24"/>
      <c r="AF640" s="24"/>
    </row>
    <row r="641" spans="10:32" ht="15.75" customHeight="1"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5"/>
      <c r="V641" s="24"/>
      <c r="W641" s="24"/>
      <c r="X641" s="24"/>
      <c r="Y641" s="24"/>
      <c r="Z641" s="24"/>
      <c r="AA641" s="25"/>
      <c r="AB641" s="24"/>
      <c r="AC641" s="24"/>
      <c r="AD641" s="24"/>
      <c r="AE641" s="24"/>
      <c r="AF641" s="24"/>
    </row>
    <row r="642" spans="10:32" ht="15.75" customHeight="1"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5"/>
      <c r="V642" s="24"/>
      <c r="W642" s="24"/>
      <c r="X642" s="24"/>
      <c r="Y642" s="24"/>
      <c r="Z642" s="24"/>
      <c r="AA642" s="25"/>
      <c r="AB642" s="24"/>
      <c r="AC642" s="24"/>
      <c r="AD642" s="24"/>
      <c r="AE642" s="24"/>
      <c r="AF642" s="24"/>
    </row>
    <row r="643" spans="10:32" ht="15.75" customHeight="1"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5"/>
      <c r="V643" s="24"/>
      <c r="W643" s="24"/>
      <c r="X643" s="24"/>
      <c r="Y643" s="24"/>
      <c r="Z643" s="24"/>
      <c r="AA643" s="25"/>
      <c r="AB643" s="24"/>
      <c r="AC643" s="24"/>
      <c r="AD643" s="24"/>
      <c r="AE643" s="24"/>
      <c r="AF643" s="24"/>
    </row>
    <row r="644" spans="10:32" ht="15.75" customHeight="1"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5"/>
      <c r="V644" s="24"/>
      <c r="W644" s="24"/>
      <c r="X644" s="24"/>
      <c r="Y644" s="24"/>
      <c r="Z644" s="24"/>
      <c r="AA644" s="25"/>
      <c r="AB644" s="24"/>
      <c r="AC644" s="24"/>
      <c r="AD644" s="24"/>
      <c r="AE644" s="24"/>
      <c r="AF644" s="24"/>
    </row>
    <row r="645" spans="10:32" ht="15.75" customHeight="1"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5"/>
      <c r="V645" s="24"/>
      <c r="W645" s="24"/>
      <c r="X645" s="24"/>
      <c r="Y645" s="24"/>
      <c r="Z645" s="24"/>
      <c r="AA645" s="25"/>
      <c r="AB645" s="24"/>
      <c r="AC645" s="24"/>
      <c r="AD645" s="24"/>
      <c r="AE645" s="24"/>
      <c r="AF645" s="24"/>
    </row>
    <row r="646" spans="10:32" ht="15.75" customHeight="1"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5"/>
      <c r="V646" s="24"/>
      <c r="W646" s="24"/>
      <c r="X646" s="24"/>
      <c r="Y646" s="24"/>
      <c r="Z646" s="24"/>
      <c r="AA646" s="25"/>
      <c r="AB646" s="24"/>
      <c r="AC646" s="24"/>
      <c r="AD646" s="24"/>
      <c r="AE646" s="24"/>
      <c r="AF646" s="24"/>
    </row>
    <row r="647" spans="10:32" ht="15.75" customHeight="1"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5"/>
      <c r="V647" s="24"/>
      <c r="W647" s="24"/>
      <c r="X647" s="24"/>
      <c r="Y647" s="24"/>
      <c r="Z647" s="24"/>
      <c r="AA647" s="25"/>
      <c r="AB647" s="24"/>
      <c r="AC647" s="24"/>
      <c r="AD647" s="24"/>
      <c r="AE647" s="24"/>
      <c r="AF647" s="24"/>
    </row>
    <row r="648" spans="10:32" ht="15.75" customHeight="1"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5"/>
      <c r="V648" s="24"/>
      <c r="W648" s="24"/>
      <c r="X648" s="24"/>
      <c r="Y648" s="24"/>
      <c r="Z648" s="24"/>
      <c r="AA648" s="25"/>
      <c r="AB648" s="24"/>
      <c r="AC648" s="24"/>
      <c r="AD648" s="24"/>
      <c r="AE648" s="24"/>
      <c r="AF648" s="24"/>
    </row>
    <row r="649" spans="10:32" ht="15.75" customHeight="1"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5"/>
      <c r="V649" s="24"/>
      <c r="W649" s="24"/>
      <c r="X649" s="24"/>
      <c r="Y649" s="24"/>
      <c r="Z649" s="24"/>
      <c r="AA649" s="25"/>
      <c r="AB649" s="24"/>
      <c r="AC649" s="24"/>
      <c r="AD649" s="24"/>
      <c r="AE649" s="24"/>
      <c r="AF649" s="24"/>
    </row>
    <row r="650" spans="10:32" ht="15.75" customHeight="1"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5"/>
      <c r="V650" s="24"/>
      <c r="W650" s="24"/>
      <c r="X650" s="24"/>
      <c r="Y650" s="24"/>
      <c r="Z650" s="24"/>
      <c r="AA650" s="25"/>
      <c r="AB650" s="24"/>
      <c r="AC650" s="24"/>
      <c r="AD650" s="24"/>
      <c r="AE650" s="24"/>
      <c r="AF650" s="24"/>
    </row>
    <row r="651" spans="10:32" ht="15.75" customHeight="1"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5"/>
      <c r="V651" s="24"/>
      <c r="W651" s="24"/>
      <c r="X651" s="24"/>
      <c r="Y651" s="24"/>
      <c r="Z651" s="24"/>
      <c r="AA651" s="25"/>
      <c r="AB651" s="24"/>
      <c r="AC651" s="24"/>
      <c r="AD651" s="24"/>
      <c r="AE651" s="24"/>
      <c r="AF651" s="24"/>
    </row>
    <row r="652" spans="10:32" ht="15.75" customHeight="1"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5"/>
      <c r="V652" s="24"/>
      <c r="W652" s="24"/>
      <c r="X652" s="24"/>
      <c r="Y652" s="24"/>
      <c r="Z652" s="24"/>
      <c r="AA652" s="25"/>
      <c r="AB652" s="24"/>
      <c r="AC652" s="24"/>
      <c r="AD652" s="24"/>
      <c r="AE652" s="24"/>
      <c r="AF652" s="24"/>
    </row>
    <row r="653" spans="10:32" ht="15.75" customHeight="1"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5"/>
      <c r="V653" s="24"/>
      <c r="W653" s="24"/>
      <c r="X653" s="24"/>
      <c r="Y653" s="24"/>
      <c r="Z653" s="24"/>
      <c r="AA653" s="25"/>
      <c r="AB653" s="24"/>
      <c r="AC653" s="24"/>
      <c r="AD653" s="24"/>
      <c r="AE653" s="24"/>
      <c r="AF653" s="24"/>
    </row>
    <row r="654" spans="10:32" ht="15.75" customHeight="1"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5"/>
      <c r="V654" s="24"/>
      <c r="W654" s="24"/>
      <c r="X654" s="24"/>
      <c r="Y654" s="24"/>
      <c r="Z654" s="24"/>
      <c r="AA654" s="25"/>
      <c r="AB654" s="24"/>
      <c r="AC654" s="24"/>
      <c r="AD654" s="24"/>
      <c r="AE654" s="24"/>
      <c r="AF654" s="24"/>
    </row>
    <row r="655" spans="10:32" ht="15.75" customHeight="1"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5"/>
      <c r="V655" s="24"/>
      <c r="W655" s="24"/>
      <c r="X655" s="24"/>
      <c r="Y655" s="24"/>
      <c r="Z655" s="24"/>
      <c r="AA655" s="25"/>
      <c r="AB655" s="24"/>
      <c r="AC655" s="24"/>
      <c r="AD655" s="24"/>
      <c r="AE655" s="24"/>
      <c r="AF655" s="24"/>
    </row>
    <row r="656" spans="10:32" ht="15.75" customHeight="1"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5"/>
      <c r="V656" s="24"/>
      <c r="W656" s="24"/>
      <c r="X656" s="24"/>
      <c r="Y656" s="24"/>
      <c r="Z656" s="24"/>
      <c r="AA656" s="25"/>
      <c r="AB656" s="24"/>
      <c r="AC656" s="24"/>
      <c r="AD656" s="24"/>
      <c r="AE656" s="24"/>
      <c r="AF656" s="24"/>
    </row>
    <row r="657" spans="10:32" ht="15.75" customHeight="1"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5"/>
      <c r="V657" s="24"/>
      <c r="W657" s="24"/>
      <c r="X657" s="24"/>
      <c r="Y657" s="24"/>
      <c r="Z657" s="24"/>
      <c r="AA657" s="25"/>
      <c r="AB657" s="24"/>
      <c r="AC657" s="24"/>
      <c r="AD657" s="24"/>
      <c r="AE657" s="24"/>
      <c r="AF657" s="24"/>
    </row>
    <row r="658" spans="10:32" ht="15.75" customHeight="1"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5"/>
      <c r="V658" s="24"/>
      <c r="W658" s="24"/>
      <c r="X658" s="24"/>
      <c r="Y658" s="24"/>
      <c r="Z658" s="24"/>
      <c r="AA658" s="25"/>
      <c r="AB658" s="24"/>
      <c r="AC658" s="24"/>
      <c r="AD658" s="24"/>
      <c r="AE658" s="24"/>
      <c r="AF658" s="24"/>
    </row>
    <row r="659" spans="10:32" ht="15.75" customHeight="1"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5"/>
      <c r="V659" s="24"/>
      <c r="W659" s="24"/>
      <c r="X659" s="24"/>
      <c r="Y659" s="24"/>
      <c r="Z659" s="24"/>
      <c r="AA659" s="25"/>
      <c r="AB659" s="24"/>
      <c r="AC659" s="24"/>
      <c r="AD659" s="24"/>
      <c r="AE659" s="24"/>
      <c r="AF659" s="24"/>
    </row>
    <row r="660" spans="10:32" ht="15.75" customHeight="1"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5"/>
      <c r="V660" s="24"/>
      <c r="W660" s="24"/>
      <c r="X660" s="24"/>
      <c r="Y660" s="24"/>
      <c r="Z660" s="24"/>
      <c r="AA660" s="25"/>
      <c r="AB660" s="24"/>
      <c r="AC660" s="24"/>
      <c r="AD660" s="24"/>
      <c r="AE660" s="24"/>
      <c r="AF660" s="24"/>
    </row>
    <row r="661" spans="10:32" ht="15.75" customHeight="1"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5"/>
      <c r="V661" s="24"/>
      <c r="W661" s="24"/>
      <c r="X661" s="24"/>
      <c r="Y661" s="24"/>
      <c r="Z661" s="24"/>
      <c r="AA661" s="25"/>
      <c r="AB661" s="24"/>
      <c r="AC661" s="24"/>
      <c r="AD661" s="24"/>
      <c r="AE661" s="24"/>
      <c r="AF661" s="24"/>
    </row>
    <row r="662" spans="10:32" ht="15.75" customHeight="1"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5"/>
      <c r="V662" s="24"/>
      <c r="W662" s="24"/>
      <c r="X662" s="24"/>
      <c r="Y662" s="24"/>
      <c r="Z662" s="24"/>
      <c r="AA662" s="25"/>
      <c r="AB662" s="24"/>
      <c r="AC662" s="24"/>
      <c r="AD662" s="24"/>
      <c r="AE662" s="24"/>
      <c r="AF662" s="24"/>
    </row>
    <row r="663" spans="10:32" ht="15.75" customHeight="1"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5"/>
      <c r="V663" s="24"/>
      <c r="W663" s="24"/>
      <c r="X663" s="24"/>
      <c r="Y663" s="24"/>
      <c r="Z663" s="24"/>
      <c r="AA663" s="25"/>
      <c r="AB663" s="24"/>
      <c r="AC663" s="24"/>
      <c r="AD663" s="24"/>
      <c r="AE663" s="24"/>
      <c r="AF663" s="24"/>
    </row>
    <row r="664" spans="10:32" ht="15.75" customHeight="1"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5"/>
      <c r="V664" s="24"/>
      <c r="W664" s="24"/>
      <c r="X664" s="24"/>
      <c r="Y664" s="24"/>
      <c r="Z664" s="24"/>
      <c r="AA664" s="25"/>
      <c r="AB664" s="24"/>
      <c r="AC664" s="24"/>
      <c r="AD664" s="24"/>
      <c r="AE664" s="24"/>
      <c r="AF664" s="24"/>
    </row>
    <row r="665" spans="10:32" ht="15.75" customHeight="1"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5"/>
      <c r="V665" s="24"/>
      <c r="W665" s="24"/>
      <c r="X665" s="24"/>
      <c r="Y665" s="24"/>
      <c r="Z665" s="24"/>
      <c r="AA665" s="25"/>
      <c r="AB665" s="24"/>
      <c r="AC665" s="24"/>
      <c r="AD665" s="24"/>
      <c r="AE665" s="24"/>
      <c r="AF665" s="24"/>
    </row>
    <row r="666" spans="10:32" ht="15.75" customHeight="1"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5"/>
      <c r="V666" s="24"/>
      <c r="W666" s="24"/>
      <c r="X666" s="24"/>
      <c r="Y666" s="24"/>
      <c r="Z666" s="24"/>
      <c r="AA666" s="25"/>
      <c r="AB666" s="24"/>
      <c r="AC666" s="24"/>
      <c r="AD666" s="24"/>
      <c r="AE666" s="24"/>
      <c r="AF666" s="24"/>
    </row>
    <row r="667" spans="10:32" ht="15.75" customHeight="1"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5"/>
      <c r="V667" s="24"/>
      <c r="W667" s="24"/>
      <c r="X667" s="24"/>
      <c r="Y667" s="24"/>
      <c r="Z667" s="24"/>
      <c r="AA667" s="25"/>
      <c r="AB667" s="24"/>
      <c r="AC667" s="24"/>
      <c r="AD667" s="24"/>
      <c r="AE667" s="24"/>
      <c r="AF667" s="24"/>
    </row>
    <row r="668" spans="10:32" ht="15.75" customHeight="1"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5"/>
      <c r="V668" s="24"/>
      <c r="W668" s="24"/>
      <c r="X668" s="24"/>
      <c r="Y668" s="24"/>
      <c r="Z668" s="24"/>
      <c r="AA668" s="25"/>
      <c r="AB668" s="24"/>
      <c r="AC668" s="24"/>
      <c r="AD668" s="24"/>
      <c r="AE668" s="24"/>
      <c r="AF668" s="24"/>
    </row>
    <row r="669" spans="10:32" ht="15.75" customHeight="1"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5"/>
      <c r="V669" s="24"/>
      <c r="W669" s="24"/>
      <c r="X669" s="24"/>
      <c r="Y669" s="24"/>
      <c r="Z669" s="24"/>
      <c r="AA669" s="25"/>
      <c r="AB669" s="24"/>
      <c r="AC669" s="24"/>
      <c r="AD669" s="24"/>
      <c r="AE669" s="24"/>
      <c r="AF669" s="24"/>
    </row>
    <row r="670" spans="10:32" ht="15.75" customHeight="1"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5"/>
      <c r="V670" s="24"/>
      <c r="W670" s="24"/>
      <c r="X670" s="24"/>
      <c r="Y670" s="24"/>
      <c r="Z670" s="24"/>
      <c r="AA670" s="25"/>
      <c r="AB670" s="24"/>
      <c r="AC670" s="24"/>
      <c r="AD670" s="24"/>
      <c r="AE670" s="24"/>
      <c r="AF670" s="24"/>
    </row>
    <row r="671" spans="10:32" ht="15.75" customHeight="1"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5"/>
      <c r="V671" s="24"/>
      <c r="W671" s="24"/>
      <c r="X671" s="24"/>
      <c r="Y671" s="24"/>
      <c r="Z671" s="24"/>
      <c r="AA671" s="25"/>
      <c r="AB671" s="24"/>
      <c r="AC671" s="24"/>
      <c r="AD671" s="24"/>
      <c r="AE671" s="24"/>
      <c r="AF671" s="24"/>
    </row>
    <row r="672" spans="10:32" ht="15.75" customHeight="1"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5"/>
      <c r="V672" s="24"/>
      <c r="W672" s="24"/>
      <c r="X672" s="24"/>
      <c r="Y672" s="24"/>
      <c r="Z672" s="24"/>
      <c r="AA672" s="25"/>
      <c r="AB672" s="24"/>
      <c r="AC672" s="24"/>
      <c r="AD672" s="24"/>
      <c r="AE672" s="24"/>
      <c r="AF672" s="24"/>
    </row>
    <row r="673" spans="10:32" ht="15.75" customHeight="1"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5"/>
      <c r="V673" s="24"/>
      <c r="W673" s="24"/>
      <c r="X673" s="24"/>
      <c r="Y673" s="24"/>
      <c r="Z673" s="24"/>
      <c r="AA673" s="25"/>
      <c r="AB673" s="24"/>
      <c r="AC673" s="24"/>
      <c r="AD673" s="24"/>
      <c r="AE673" s="24"/>
      <c r="AF673" s="24"/>
    </row>
    <row r="674" spans="10:32" ht="15.75" customHeight="1"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5"/>
      <c r="V674" s="24"/>
      <c r="W674" s="24"/>
      <c r="X674" s="24"/>
      <c r="Y674" s="24"/>
      <c r="Z674" s="24"/>
      <c r="AA674" s="25"/>
      <c r="AB674" s="24"/>
      <c r="AC674" s="24"/>
      <c r="AD674" s="24"/>
      <c r="AE674" s="24"/>
      <c r="AF674" s="24"/>
    </row>
    <row r="675" spans="10:32" ht="15.75" customHeight="1"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5"/>
      <c r="V675" s="24"/>
      <c r="W675" s="24"/>
      <c r="X675" s="24"/>
      <c r="Y675" s="24"/>
      <c r="Z675" s="24"/>
      <c r="AA675" s="25"/>
      <c r="AB675" s="24"/>
      <c r="AC675" s="24"/>
      <c r="AD675" s="24"/>
      <c r="AE675" s="24"/>
      <c r="AF675" s="24"/>
    </row>
    <row r="676" spans="10:32" ht="15.75" customHeight="1"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5"/>
      <c r="V676" s="24"/>
      <c r="W676" s="24"/>
      <c r="X676" s="24"/>
      <c r="Y676" s="24"/>
      <c r="Z676" s="24"/>
      <c r="AA676" s="25"/>
      <c r="AB676" s="24"/>
      <c r="AC676" s="24"/>
      <c r="AD676" s="24"/>
      <c r="AE676" s="24"/>
      <c r="AF676" s="24"/>
    </row>
    <row r="677" spans="10:32" ht="15.75" customHeight="1"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5"/>
      <c r="V677" s="24"/>
      <c r="W677" s="24"/>
      <c r="X677" s="24"/>
      <c r="Y677" s="24"/>
      <c r="Z677" s="24"/>
      <c r="AA677" s="25"/>
      <c r="AB677" s="24"/>
      <c r="AC677" s="24"/>
      <c r="AD677" s="24"/>
      <c r="AE677" s="24"/>
      <c r="AF677" s="24"/>
    </row>
    <row r="678" spans="10:32" ht="15.75" customHeight="1"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5"/>
      <c r="V678" s="24"/>
      <c r="W678" s="24"/>
      <c r="X678" s="24"/>
      <c r="Y678" s="24"/>
      <c r="Z678" s="24"/>
      <c r="AA678" s="25"/>
      <c r="AB678" s="24"/>
      <c r="AC678" s="24"/>
      <c r="AD678" s="24"/>
      <c r="AE678" s="24"/>
      <c r="AF678" s="24"/>
    </row>
    <row r="679" spans="10:32" ht="15.75" customHeight="1"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5"/>
      <c r="V679" s="24"/>
      <c r="W679" s="24"/>
      <c r="X679" s="24"/>
      <c r="Y679" s="24"/>
      <c r="Z679" s="24"/>
      <c r="AA679" s="25"/>
      <c r="AB679" s="24"/>
      <c r="AC679" s="24"/>
      <c r="AD679" s="24"/>
      <c r="AE679" s="24"/>
      <c r="AF679" s="24"/>
    </row>
    <row r="680" spans="10:32" ht="15.75" customHeight="1"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5"/>
      <c r="V680" s="24"/>
      <c r="W680" s="24"/>
      <c r="X680" s="24"/>
      <c r="Y680" s="24"/>
      <c r="Z680" s="24"/>
      <c r="AA680" s="25"/>
      <c r="AB680" s="24"/>
      <c r="AC680" s="24"/>
      <c r="AD680" s="24"/>
      <c r="AE680" s="24"/>
      <c r="AF680" s="24"/>
    </row>
    <row r="681" spans="10:32" ht="15.75" customHeight="1"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5"/>
      <c r="V681" s="24"/>
      <c r="W681" s="24"/>
      <c r="X681" s="24"/>
      <c r="Y681" s="24"/>
      <c r="Z681" s="24"/>
      <c r="AA681" s="25"/>
      <c r="AB681" s="24"/>
      <c r="AC681" s="24"/>
      <c r="AD681" s="24"/>
      <c r="AE681" s="24"/>
      <c r="AF681" s="24"/>
    </row>
    <row r="682" spans="10:32" ht="15.75" customHeight="1"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5"/>
      <c r="V682" s="24"/>
      <c r="W682" s="24"/>
      <c r="X682" s="24"/>
      <c r="Y682" s="24"/>
      <c r="Z682" s="24"/>
      <c r="AA682" s="25"/>
      <c r="AB682" s="24"/>
      <c r="AC682" s="24"/>
      <c r="AD682" s="24"/>
      <c r="AE682" s="24"/>
      <c r="AF682" s="24"/>
    </row>
    <row r="683" spans="10:32" ht="15.75" customHeight="1"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5"/>
      <c r="V683" s="24"/>
      <c r="W683" s="24"/>
      <c r="X683" s="24"/>
      <c r="Y683" s="24"/>
      <c r="Z683" s="24"/>
      <c r="AA683" s="25"/>
      <c r="AB683" s="24"/>
      <c r="AC683" s="24"/>
      <c r="AD683" s="24"/>
      <c r="AE683" s="24"/>
      <c r="AF683" s="24"/>
    </row>
    <row r="684" spans="10:32" ht="15.75" customHeight="1"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5"/>
      <c r="V684" s="24"/>
      <c r="W684" s="24"/>
      <c r="X684" s="24"/>
      <c r="Y684" s="24"/>
      <c r="Z684" s="24"/>
      <c r="AA684" s="25"/>
      <c r="AB684" s="24"/>
      <c r="AC684" s="24"/>
      <c r="AD684" s="24"/>
      <c r="AE684" s="24"/>
      <c r="AF684" s="24"/>
    </row>
    <row r="685" spans="10:32" ht="15.75" customHeight="1"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5"/>
      <c r="V685" s="24"/>
      <c r="W685" s="24"/>
      <c r="X685" s="24"/>
      <c r="Y685" s="24"/>
      <c r="Z685" s="24"/>
      <c r="AA685" s="25"/>
      <c r="AB685" s="24"/>
      <c r="AC685" s="24"/>
      <c r="AD685" s="24"/>
      <c r="AE685" s="24"/>
      <c r="AF685" s="24"/>
    </row>
    <row r="686" spans="10:32" ht="15.75" customHeight="1"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5"/>
      <c r="V686" s="24"/>
      <c r="W686" s="24"/>
      <c r="X686" s="24"/>
      <c r="Y686" s="24"/>
      <c r="Z686" s="24"/>
      <c r="AA686" s="25"/>
      <c r="AB686" s="24"/>
      <c r="AC686" s="24"/>
      <c r="AD686" s="24"/>
      <c r="AE686" s="24"/>
      <c r="AF686" s="24"/>
    </row>
    <row r="687" spans="10:32" ht="15.75" customHeight="1"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5"/>
      <c r="V687" s="24"/>
      <c r="W687" s="24"/>
      <c r="X687" s="24"/>
      <c r="Y687" s="24"/>
      <c r="Z687" s="24"/>
      <c r="AA687" s="25"/>
      <c r="AB687" s="24"/>
      <c r="AC687" s="24"/>
      <c r="AD687" s="24"/>
      <c r="AE687" s="24"/>
      <c r="AF687" s="24"/>
    </row>
    <row r="688" spans="10:32" ht="15.75" customHeight="1"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5"/>
      <c r="V688" s="24"/>
      <c r="W688" s="24"/>
      <c r="X688" s="24"/>
      <c r="Y688" s="24"/>
      <c r="Z688" s="24"/>
      <c r="AA688" s="25"/>
      <c r="AB688" s="24"/>
      <c r="AC688" s="24"/>
      <c r="AD688" s="24"/>
      <c r="AE688" s="24"/>
      <c r="AF688" s="24"/>
    </row>
    <row r="689" spans="10:32" ht="15.75" customHeight="1"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5"/>
      <c r="V689" s="24"/>
      <c r="W689" s="24"/>
      <c r="X689" s="24"/>
      <c r="Y689" s="24"/>
      <c r="Z689" s="24"/>
      <c r="AA689" s="25"/>
      <c r="AB689" s="24"/>
      <c r="AC689" s="24"/>
      <c r="AD689" s="24"/>
      <c r="AE689" s="24"/>
      <c r="AF689" s="24"/>
    </row>
    <row r="690" spans="10:32" ht="15.75" customHeight="1"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5"/>
      <c r="V690" s="24"/>
      <c r="W690" s="24"/>
      <c r="X690" s="24"/>
      <c r="Y690" s="24"/>
      <c r="Z690" s="24"/>
      <c r="AA690" s="25"/>
      <c r="AB690" s="24"/>
      <c r="AC690" s="24"/>
      <c r="AD690" s="24"/>
      <c r="AE690" s="24"/>
      <c r="AF690" s="24"/>
    </row>
    <row r="691" spans="10:32" ht="15.75" customHeight="1"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5"/>
      <c r="V691" s="24"/>
      <c r="W691" s="24"/>
      <c r="X691" s="24"/>
      <c r="Y691" s="24"/>
      <c r="Z691" s="24"/>
      <c r="AA691" s="25"/>
      <c r="AB691" s="24"/>
      <c r="AC691" s="24"/>
      <c r="AD691" s="24"/>
      <c r="AE691" s="24"/>
      <c r="AF691" s="24"/>
    </row>
    <row r="692" spans="10:32" ht="15.75" customHeight="1"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5"/>
      <c r="V692" s="24"/>
      <c r="W692" s="24"/>
      <c r="X692" s="24"/>
      <c r="Y692" s="24"/>
      <c r="Z692" s="24"/>
      <c r="AA692" s="25"/>
      <c r="AB692" s="24"/>
      <c r="AC692" s="24"/>
      <c r="AD692" s="24"/>
      <c r="AE692" s="24"/>
      <c r="AF692" s="24"/>
    </row>
    <row r="693" spans="10:32" ht="15.75" customHeight="1"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5"/>
      <c r="V693" s="24"/>
      <c r="W693" s="24"/>
      <c r="X693" s="24"/>
      <c r="Y693" s="24"/>
      <c r="Z693" s="24"/>
      <c r="AA693" s="25"/>
      <c r="AB693" s="24"/>
      <c r="AC693" s="24"/>
      <c r="AD693" s="24"/>
      <c r="AE693" s="24"/>
      <c r="AF693" s="24"/>
    </row>
    <row r="694" spans="10:32" ht="15.75" customHeight="1"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5"/>
      <c r="V694" s="24"/>
      <c r="W694" s="24"/>
      <c r="X694" s="24"/>
      <c r="Y694" s="24"/>
      <c r="Z694" s="24"/>
      <c r="AA694" s="25"/>
      <c r="AB694" s="24"/>
      <c r="AC694" s="24"/>
      <c r="AD694" s="24"/>
      <c r="AE694" s="24"/>
      <c r="AF694" s="24"/>
    </row>
    <row r="695" spans="10:32" ht="15.75" customHeight="1"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5"/>
      <c r="V695" s="24"/>
      <c r="W695" s="24"/>
      <c r="X695" s="24"/>
      <c r="Y695" s="24"/>
      <c r="Z695" s="24"/>
      <c r="AA695" s="25"/>
      <c r="AB695" s="24"/>
      <c r="AC695" s="24"/>
      <c r="AD695" s="24"/>
      <c r="AE695" s="24"/>
      <c r="AF695" s="24"/>
    </row>
    <row r="696" spans="10:32" ht="15.75" customHeight="1"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5"/>
      <c r="V696" s="24"/>
      <c r="W696" s="24"/>
      <c r="X696" s="24"/>
      <c r="Y696" s="24"/>
      <c r="Z696" s="24"/>
      <c r="AA696" s="25"/>
      <c r="AB696" s="24"/>
      <c r="AC696" s="24"/>
      <c r="AD696" s="24"/>
      <c r="AE696" s="24"/>
      <c r="AF696" s="24"/>
    </row>
    <row r="697" spans="10:32" ht="15.75" customHeight="1"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5"/>
      <c r="V697" s="24"/>
      <c r="W697" s="24"/>
      <c r="X697" s="24"/>
      <c r="Y697" s="24"/>
      <c r="Z697" s="24"/>
      <c r="AA697" s="25"/>
      <c r="AB697" s="24"/>
      <c r="AC697" s="24"/>
      <c r="AD697" s="24"/>
      <c r="AE697" s="24"/>
      <c r="AF697" s="24"/>
    </row>
    <row r="698" spans="10:32" ht="15.75" customHeight="1"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5"/>
      <c r="V698" s="24"/>
      <c r="W698" s="24"/>
      <c r="X698" s="24"/>
      <c r="Y698" s="24"/>
      <c r="Z698" s="24"/>
      <c r="AA698" s="25"/>
      <c r="AB698" s="24"/>
      <c r="AC698" s="24"/>
      <c r="AD698" s="24"/>
      <c r="AE698" s="24"/>
      <c r="AF698" s="24"/>
    </row>
    <row r="699" spans="10:32" ht="15.75" customHeight="1"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5"/>
      <c r="V699" s="24"/>
      <c r="W699" s="24"/>
      <c r="X699" s="24"/>
      <c r="Y699" s="24"/>
      <c r="Z699" s="24"/>
      <c r="AA699" s="25"/>
      <c r="AB699" s="24"/>
      <c r="AC699" s="24"/>
      <c r="AD699" s="24"/>
      <c r="AE699" s="24"/>
      <c r="AF699" s="24"/>
    </row>
    <row r="700" spans="10:32" ht="15.75" customHeight="1"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5"/>
      <c r="V700" s="24"/>
      <c r="W700" s="24"/>
      <c r="X700" s="24"/>
      <c r="Y700" s="24"/>
      <c r="Z700" s="24"/>
      <c r="AA700" s="25"/>
      <c r="AB700" s="24"/>
      <c r="AC700" s="24"/>
      <c r="AD700" s="24"/>
      <c r="AE700" s="24"/>
      <c r="AF700" s="24"/>
    </row>
    <row r="701" spans="10:32" ht="15.75" customHeight="1"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5"/>
      <c r="V701" s="24"/>
      <c r="W701" s="24"/>
      <c r="X701" s="24"/>
      <c r="Y701" s="24"/>
      <c r="Z701" s="24"/>
      <c r="AA701" s="25"/>
      <c r="AB701" s="24"/>
      <c r="AC701" s="24"/>
      <c r="AD701" s="24"/>
      <c r="AE701" s="24"/>
      <c r="AF701" s="24"/>
    </row>
    <row r="702" spans="10:32" ht="15.75" customHeight="1"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5"/>
      <c r="V702" s="24"/>
      <c r="W702" s="24"/>
      <c r="X702" s="24"/>
      <c r="Y702" s="24"/>
      <c r="Z702" s="24"/>
      <c r="AA702" s="25"/>
      <c r="AB702" s="24"/>
      <c r="AC702" s="24"/>
      <c r="AD702" s="24"/>
      <c r="AE702" s="24"/>
      <c r="AF702" s="24"/>
    </row>
    <row r="703" spans="10:32" ht="15.75" customHeight="1"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5"/>
      <c r="V703" s="24"/>
      <c r="W703" s="24"/>
      <c r="X703" s="24"/>
      <c r="Y703" s="24"/>
      <c r="Z703" s="24"/>
      <c r="AA703" s="25"/>
      <c r="AB703" s="24"/>
      <c r="AC703" s="24"/>
      <c r="AD703" s="24"/>
      <c r="AE703" s="24"/>
      <c r="AF703" s="24"/>
    </row>
    <row r="704" spans="10:32" ht="15.75" customHeight="1"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5"/>
      <c r="V704" s="24"/>
      <c r="W704" s="24"/>
      <c r="X704" s="24"/>
      <c r="Y704" s="24"/>
      <c r="Z704" s="24"/>
      <c r="AA704" s="25"/>
      <c r="AB704" s="24"/>
      <c r="AC704" s="24"/>
      <c r="AD704" s="24"/>
      <c r="AE704" s="24"/>
      <c r="AF704" s="24"/>
    </row>
    <row r="705" spans="10:32" ht="15.75" customHeight="1"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5"/>
      <c r="V705" s="24"/>
      <c r="W705" s="24"/>
      <c r="X705" s="24"/>
      <c r="Y705" s="24"/>
      <c r="Z705" s="24"/>
      <c r="AA705" s="25"/>
      <c r="AB705" s="24"/>
      <c r="AC705" s="24"/>
      <c r="AD705" s="24"/>
      <c r="AE705" s="24"/>
      <c r="AF705" s="24"/>
    </row>
    <row r="706" spans="10:32" ht="15.75" customHeight="1"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5"/>
      <c r="V706" s="24"/>
      <c r="W706" s="24"/>
      <c r="X706" s="24"/>
      <c r="Y706" s="24"/>
      <c r="Z706" s="24"/>
      <c r="AA706" s="25"/>
      <c r="AB706" s="24"/>
      <c r="AC706" s="24"/>
      <c r="AD706" s="24"/>
      <c r="AE706" s="24"/>
      <c r="AF706" s="24"/>
    </row>
    <row r="707" spans="10:32" ht="15.75" customHeight="1"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5"/>
      <c r="V707" s="24"/>
      <c r="W707" s="24"/>
      <c r="X707" s="24"/>
      <c r="Y707" s="24"/>
      <c r="Z707" s="24"/>
      <c r="AA707" s="25"/>
      <c r="AB707" s="24"/>
      <c r="AC707" s="24"/>
      <c r="AD707" s="24"/>
      <c r="AE707" s="24"/>
      <c r="AF707" s="24"/>
    </row>
    <row r="708" spans="10:32" ht="15.75" customHeight="1"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5"/>
      <c r="V708" s="24"/>
      <c r="W708" s="24"/>
      <c r="X708" s="24"/>
      <c r="Y708" s="24"/>
      <c r="Z708" s="24"/>
      <c r="AA708" s="25"/>
      <c r="AB708" s="24"/>
      <c r="AC708" s="24"/>
      <c r="AD708" s="24"/>
      <c r="AE708" s="24"/>
      <c r="AF708" s="24"/>
    </row>
    <row r="709" spans="10:32" ht="15.75" customHeight="1"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5"/>
      <c r="V709" s="24"/>
      <c r="W709" s="24"/>
      <c r="X709" s="24"/>
      <c r="Y709" s="24"/>
      <c r="Z709" s="24"/>
      <c r="AA709" s="25"/>
      <c r="AB709" s="24"/>
      <c r="AC709" s="24"/>
      <c r="AD709" s="24"/>
      <c r="AE709" s="24"/>
      <c r="AF709" s="24"/>
    </row>
    <row r="710" spans="10:32" ht="15.75" customHeight="1"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5"/>
      <c r="V710" s="24"/>
      <c r="W710" s="24"/>
      <c r="X710" s="24"/>
      <c r="Y710" s="24"/>
      <c r="Z710" s="24"/>
      <c r="AA710" s="25"/>
      <c r="AB710" s="24"/>
      <c r="AC710" s="24"/>
      <c r="AD710" s="24"/>
      <c r="AE710" s="24"/>
      <c r="AF710" s="24"/>
    </row>
    <row r="711" spans="10:32" ht="15.75" customHeight="1"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5"/>
      <c r="V711" s="24"/>
      <c r="W711" s="24"/>
      <c r="X711" s="24"/>
      <c r="Y711" s="24"/>
      <c r="Z711" s="24"/>
      <c r="AA711" s="25"/>
      <c r="AB711" s="24"/>
      <c r="AC711" s="24"/>
      <c r="AD711" s="24"/>
      <c r="AE711" s="24"/>
      <c r="AF711" s="24"/>
    </row>
    <row r="712" spans="10:32" ht="15.75" customHeight="1"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5"/>
      <c r="V712" s="24"/>
      <c r="W712" s="24"/>
      <c r="X712" s="24"/>
      <c r="Y712" s="24"/>
      <c r="Z712" s="24"/>
      <c r="AA712" s="25"/>
      <c r="AB712" s="24"/>
      <c r="AC712" s="24"/>
      <c r="AD712" s="24"/>
      <c r="AE712" s="24"/>
      <c r="AF712" s="24"/>
    </row>
    <row r="713" spans="10:32" ht="15.75" customHeight="1"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5"/>
      <c r="V713" s="24"/>
      <c r="W713" s="24"/>
      <c r="X713" s="24"/>
      <c r="Y713" s="24"/>
      <c r="Z713" s="24"/>
      <c r="AA713" s="25"/>
      <c r="AB713" s="24"/>
      <c r="AC713" s="24"/>
      <c r="AD713" s="24"/>
      <c r="AE713" s="24"/>
      <c r="AF713" s="24"/>
    </row>
    <row r="714" spans="10:32" ht="15.75" customHeight="1"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5"/>
      <c r="V714" s="24"/>
      <c r="W714" s="24"/>
      <c r="X714" s="24"/>
      <c r="Y714" s="24"/>
      <c r="Z714" s="24"/>
      <c r="AA714" s="25"/>
      <c r="AB714" s="24"/>
      <c r="AC714" s="24"/>
      <c r="AD714" s="24"/>
      <c r="AE714" s="24"/>
      <c r="AF714" s="24"/>
    </row>
    <row r="715" spans="10:32" ht="15.75" customHeight="1"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5"/>
      <c r="V715" s="24"/>
      <c r="W715" s="24"/>
      <c r="X715" s="24"/>
      <c r="Y715" s="24"/>
      <c r="Z715" s="24"/>
      <c r="AA715" s="25"/>
      <c r="AB715" s="24"/>
      <c r="AC715" s="24"/>
      <c r="AD715" s="24"/>
      <c r="AE715" s="24"/>
      <c r="AF715" s="24"/>
    </row>
    <row r="716" spans="10:32" ht="15.75" customHeight="1"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5"/>
      <c r="V716" s="24"/>
      <c r="W716" s="24"/>
      <c r="X716" s="24"/>
      <c r="Y716" s="24"/>
      <c r="Z716" s="24"/>
      <c r="AA716" s="25"/>
      <c r="AB716" s="24"/>
      <c r="AC716" s="24"/>
      <c r="AD716" s="24"/>
      <c r="AE716" s="24"/>
      <c r="AF716" s="24"/>
    </row>
    <row r="717" spans="10:32" ht="15.75" customHeight="1"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5"/>
      <c r="V717" s="24"/>
      <c r="W717" s="24"/>
      <c r="X717" s="24"/>
      <c r="Y717" s="24"/>
      <c r="Z717" s="24"/>
      <c r="AA717" s="25"/>
      <c r="AB717" s="24"/>
      <c r="AC717" s="24"/>
      <c r="AD717" s="24"/>
      <c r="AE717" s="24"/>
      <c r="AF717" s="24"/>
    </row>
    <row r="718" spans="10:32" ht="15.75" customHeight="1"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5"/>
      <c r="V718" s="24"/>
      <c r="W718" s="24"/>
      <c r="X718" s="24"/>
      <c r="Y718" s="24"/>
      <c r="Z718" s="24"/>
      <c r="AA718" s="25"/>
      <c r="AB718" s="24"/>
      <c r="AC718" s="24"/>
      <c r="AD718" s="24"/>
      <c r="AE718" s="24"/>
      <c r="AF718" s="24"/>
    </row>
    <row r="719" spans="10:32" ht="15.75" customHeight="1"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5"/>
      <c r="V719" s="24"/>
      <c r="W719" s="24"/>
      <c r="X719" s="24"/>
      <c r="Y719" s="24"/>
      <c r="Z719" s="24"/>
      <c r="AA719" s="25"/>
      <c r="AB719" s="24"/>
      <c r="AC719" s="24"/>
      <c r="AD719" s="24"/>
      <c r="AE719" s="24"/>
      <c r="AF719" s="24"/>
    </row>
    <row r="720" spans="10:32" ht="15.75" customHeight="1"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5"/>
      <c r="V720" s="24"/>
      <c r="W720" s="24"/>
      <c r="X720" s="24"/>
      <c r="Y720" s="24"/>
      <c r="Z720" s="24"/>
      <c r="AA720" s="25"/>
      <c r="AB720" s="24"/>
      <c r="AC720" s="24"/>
      <c r="AD720" s="24"/>
      <c r="AE720" s="24"/>
      <c r="AF720" s="24"/>
    </row>
    <row r="721" spans="10:32" ht="15.75" customHeight="1"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5"/>
      <c r="V721" s="24"/>
      <c r="W721" s="24"/>
      <c r="X721" s="24"/>
      <c r="Y721" s="24"/>
      <c r="Z721" s="24"/>
      <c r="AA721" s="25"/>
      <c r="AB721" s="24"/>
      <c r="AC721" s="24"/>
      <c r="AD721" s="24"/>
      <c r="AE721" s="24"/>
      <c r="AF721" s="24"/>
    </row>
    <row r="722" spans="10:32" ht="15.75" customHeight="1"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5"/>
      <c r="V722" s="24"/>
      <c r="W722" s="24"/>
      <c r="X722" s="24"/>
      <c r="Y722" s="24"/>
      <c r="Z722" s="24"/>
      <c r="AA722" s="25"/>
      <c r="AB722" s="24"/>
      <c r="AC722" s="24"/>
      <c r="AD722" s="24"/>
      <c r="AE722" s="24"/>
      <c r="AF722" s="24"/>
    </row>
    <row r="723" spans="10:32" ht="15.75" customHeight="1"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5"/>
      <c r="V723" s="24"/>
      <c r="W723" s="24"/>
      <c r="X723" s="24"/>
      <c r="Y723" s="24"/>
      <c r="Z723" s="24"/>
      <c r="AA723" s="25"/>
      <c r="AB723" s="24"/>
      <c r="AC723" s="24"/>
      <c r="AD723" s="24"/>
      <c r="AE723" s="24"/>
      <c r="AF723" s="24"/>
    </row>
    <row r="724" spans="10:32" ht="15.75" customHeight="1"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5"/>
      <c r="V724" s="24"/>
      <c r="W724" s="24"/>
      <c r="X724" s="24"/>
      <c r="Y724" s="24"/>
      <c r="Z724" s="24"/>
      <c r="AA724" s="25"/>
      <c r="AB724" s="24"/>
      <c r="AC724" s="24"/>
      <c r="AD724" s="24"/>
      <c r="AE724" s="24"/>
      <c r="AF724" s="24"/>
    </row>
    <row r="725" spans="10:32" ht="15.75" customHeight="1"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5"/>
      <c r="V725" s="24"/>
      <c r="W725" s="24"/>
      <c r="X725" s="24"/>
      <c r="Y725" s="24"/>
      <c r="Z725" s="24"/>
      <c r="AA725" s="25"/>
      <c r="AB725" s="24"/>
      <c r="AC725" s="24"/>
      <c r="AD725" s="24"/>
      <c r="AE725" s="24"/>
      <c r="AF725" s="24"/>
    </row>
    <row r="726" spans="10:32" ht="15.75" customHeight="1"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5"/>
      <c r="V726" s="24"/>
      <c r="W726" s="24"/>
      <c r="X726" s="24"/>
      <c r="Y726" s="24"/>
      <c r="Z726" s="24"/>
      <c r="AA726" s="25"/>
      <c r="AB726" s="24"/>
      <c r="AC726" s="24"/>
      <c r="AD726" s="24"/>
      <c r="AE726" s="24"/>
      <c r="AF726" s="24"/>
    </row>
    <row r="727" spans="10:32" ht="15.75" customHeight="1"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5"/>
      <c r="V727" s="24"/>
      <c r="W727" s="24"/>
      <c r="X727" s="24"/>
      <c r="Y727" s="24"/>
      <c r="Z727" s="24"/>
      <c r="AA727" s="25"/>
      <c r="AB727" s="24"/>
      <c r="AC727" s="24"/>
      <c r="AD727" s="24"/>
      <c r="AE727" s="24"/>
      <c r="AF727" s="24"/>
    </row>
    <row r="728" spans="10:32" ht="15.75" customHeight="1"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5"/>
      <c r="V728" s="24"/>
      <c r="W728" s="24"/>
      <c r="X728" s="24"/>
      <c r="Y728" s="24"/>
      <c r="Z728" s="24"/>
      <c r="AA728" s="25"/>
      <c r="AB728" s="24"/>
      <c r="AC728" s="24"/>
      <c r="AD728" s="24"/>
      <c r="AE728" s="24"/>
      <c r="AF728" s="24"/>
    </row>
    <row r="729" spans="10:32" ht="15.75" customHeight="1"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5"/>
      <c r="V729" s="24"/>
      <c r="W729" s="24"/>
      <c r="X729" s="24"/>
      <c r="Y729" s="24"/>
      <c r="Z729" s="24"/>
      <c r="AA729" s="25"/>
      <c r="AB729" s="24"/>
      <c r="AC729" s="24"/>
      <c r="AD729" s="24"/>
      <c r="AE729" s="24"/>
      <c r="AF729" s="24"/>
    </row>
    <row r="730" spans="10:32" ht="15.75" customHeight="1"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5"/>
      <c r="V730" s="24"/>
      <c r="W730" s="24"/>
      <c r="X730" s="24"/>
      <c r="Y730" s="24"/>
      <c r="Z730" s="24"/>
      <c r="AA730" s="25"/>
      <c r="AB730" s="24"/>
      <c r="AC730" s="24"/>
      <c r="AD730" s="24"/>
      <c r="AE730" s="24"/>
      <c r="AF730" s="24"/>
    </row>
    <row r="731" spans="10:32" ht="15.75" customHeight="1"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5"/>
      <c r="V731" s="24"/>
      <c r="W731" s="24"/>
      <c r="X731" s="24"/>
      <c r="Y731" s="24"/>
      <c r="Z731" s="24"/>
      <c r="AA731" s="25"/>
      <c r="AB731" s="24"/>
      <c r="AC731" s="24"/>
      <c r="AD731" s="24"/>
      <c r="AE731" s="24"/>
      <c r="AF731" s="24"/>
    </row>
    <row r="732" spans="10:32" ht="15.75" customHeight="1"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5"/>
      <c r="V732" s="24"/>
      <c r="W732" s="24"/>
      <c r="X732" s="24"/>
      <c r="Y732" s="24"/>
      <c r="Z732" s="24"/>
      <c r="AA732" s="25"/>
      <c r="AB732" s="24"/>
      <c r="AC732" s="24"/>
      <c r="AD732" s="24"/>
      <c r="AE732" s="24"/>
      <c r="AF732" s="24"/>
    </row>
    <row r="733" spans="10:32" ht="15.75" customHeight="1"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5"/>
      <c r="V733" s="24"/>
      <c r="W733" s="24"/>
      <c r="X733" s="24"/>
      <c r="Y733" s="24"/>
      <c r="Z733" s="24"/>
      <c r="AA733" s="25"/>
      <c r="AB733" s="24"/>
      <c r="AC733" s="24"/>
      <c r="AD733" s="24"/>
      <c r="AE733" s="24"/>
      <c r="AF733" s="24"/>
    </row>
    <row r="734" spans="10:32" ht="15.75" customHeight="1"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5"/>
      <c r="V734" s="24"/>
      <c r="W734" s="24"/>
      <c r="X734" s="24"/>
      <c r="Y734" s="24"/>
      <c r="Z734" s="24"/>
      <c r="AA734" s="25"/>
      <c r="AB734" s="24"/>
      <c r="AC734" s="24"/>
      <c r="AD734" s="24"/>
      <c r="AE734" s="24"/>
      <c r="AF734" s="24"/>
    </row>
    <row r="735" spans="10:32" ht="15.75" customHeight="1"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5"/>
      <c r="V735" s="24"/>
      <c r="W735" s="24"/>
      <c r="X735" s="24"/>
      <c r="Y735" s="24"/>
      <c r="Z735" s="24"/>
      <c r="AA735" s="25"/>
      <c r="AB735" s="24"/>
      <c r="AC735" s="24"/>
      <c r="AD735" s="24"/>
      <c r="AE735" s="24"/>
      <c r="AF735" s="24"/>
    </row>
    <row r="736" spans="10:32" ht="15.75" customHeight="1"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5"/>
      <c r="V736" s="24"/>
      <c r="W736" s="24"/>
      <c r="X736" s="24"/>
      <c r="Y736" s="24"/>
      <c r="Z736" s="24"/>
      <c r="AA736" s="25"/>
      <c r="AB736" s="24"/>
      <c r="AC736" s="24"/>
      <c r="AD736" s="24"/>
      <c r="AE736" s="24"/>
      <c r="AF736" s="24"/>
    </row>
    <row r="737" spans="10:32" ht="15.75" customHeight="1"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5"/>
      <c r="V737" s="24"/>
      <c r="W737" s="24"/>
      <c r="X737" s="24"/>
      <c r="Y737" s="24"/>
      <c r="Z737" s="24"/>
      <c r="AA737" s="25"/>
      <c r="AB737" s="24"/>
      <c r="AC737" s="24"/>
      <c r="AD737" s="24"/>
      <c r="AE737" s="24"/>
      <c r="AF737" s="24"/>
    </row>
    <row r="738" spans="10:32" ht="15.75" customHeight="1"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5"/>
      <c r="V738" s="24"/>
      <c r="W738" s="24"/>
      <c r="X738" s="24"/>
      <c r="Y738" s="24"/>
      <c r="Z738" s="24"/>
      <c r="AA738" s="25"/>
      <c r="AB738" s="24"/>
      <c r="AC738" s="24"/>
      <c r="AD738" s="24"/>
      <c r="AE738" s="24"/>
      <c r="AF738" s="24"/>
    </row>
    <row r="739" spans="10:32" ht="15.75" customHeight="1"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5"/>
      <c r="V739" s="24"/>
      <c r="W739" s="24"/>
      <c r="X739" s="24"/>
      <c r="Y739" s="24"/>
      <c r="Z739" s="24"/>
      <c r="AA739" s="25"/>
      <c r="AB739" s="24"/>
      <c r="AC739" s="24"/>
      <c r="AD739" s="24"/>
      <c r="AE739" s="24"/>
      <c r="AF739" s="24"/>
    </row>
    <row r="740" spans="10:32" ht="15.75" customHeight="1"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5"/>
      <c r="V740" s="24"/>
      <c r="W740" s="24"/>
      <c r="X740" s="24"/>
      <c r="Y740" s="24"/>
      <c r="Z740" s="24"/>
      <c r="AA740" s="25"/>
      <c r="AB740" s="24"/>
      <c r="AC740" s="24"/>
      <c r="AD740" s="24"/>
      <c r="AE740" s="24"/>
      <c r="AF740" s="24"/>
    </row>
    <row r="741" spans="10:32" ht="15.75" customHeight="1"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5"/>
      <c r="V741" s="24"/>
      <c r="W741" s="24"/>
      <c r="X741" s="24"/>
      <c r="Y741" s="24"/>
      <c r="Z741" s="24"/>
      <c r="AA741" s="25"/>
      <c r="AB741" s="24"/>
      <c r="AC741" s="24"/>
      <c r="AD741" s="24"/>
      <c r="AE741" s="24"/>
      <c r="AF741" s="24"/>
    </row>
    <row r="742" spans="10:32" ht="15.75" customHeight="1"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5"/>
      <c r="V742" s="24"/>
      <c r="W742" s="24"/>
      <c r="X742" s="24"/>
      <c r="Y742" s="24"/>
      <c r="Z742" s="24"/>
      <c r="AA742" s="25"/>
      <c r="AB742" s="24"/>
      <c r="AC742" s="24"/>
      <c r="AD742" s="24"/>
      <c r="AE742" s="24"/>
      <c r="AF742" s="24"/>
    </row>
    <row r="743" spans="10:32" ht="15.75" customHeight="1"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5"/>
      <c r="V743" s="24"/>
      <c r="W743" s="24"/>
      <c r="X743" s="24"/>
      <c r="Y743" s="24"/>
      <c r="Z743" s="24"/>
      <c r="AA743" s="25"/>
      <c r="AB743" s="24"/>
      <c r="AC743" s="24"/>
      <c r="AD743" s="24"/>
      <c r="AE743" s="24"/>
      <c r="AF743" s="24"/>
    </row>
    <row r="744" spans="10:32" ht="15.75" customHeight="1"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5"/>
      <c r="V744" s="24"/>
      <c r="W744" s="24"/>
      <c r="X744" s="24"/>
      <c r="Y744" s="24"/>
      <c r="Z744" s="24"/>
      <c r="AA744" s="25"/>
      <c r="AB744" s="24"/>
      <c r="AC744" s="24"/>
      <c r="AD744" s="24"/>
      <c r="AE744" s="24"/>
      <c r="AF744" s="24"/>
    </row>
    <row r="745" spans="10:32" ht="15.75" customHeight="1"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5"/>
      <c r="V745" s="24"/>
      <c r="W745" s="24"/>
      <c r="X745" s="24"/>
      <c r="Y745" s="24"/>
      <c r="Z745" s="24"/>
      <c r="AA745" s="25"/>
      <c r="AB745" s="24"/>
      <c r="AC745" s="24"/>
      <c r="AD745" s="24"/>
      <c r="AE745" s="24"/>
      <c r="AF745" s="24"/>
    </row>
    <row r="746" spans="10:32" ht="15.75" customHeight="1"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5"/>
      <c r="V746" s="24"/>
      <c r="W746" s="24"/>
      <c r="X746" s="24"/>
      <c r="Y746" s="24"/>
      <c r="Z746" s="24"/>
      <c r="AA746" s="25"/>
      <c r="AB746" s="24"/>
      <c r="AC746" s="24"/>
      <c r="AD746" s="24"/>
      <c r="AE746" s="24"/>
      <c r="AF746" s="24"/>
    </row>
    <row r="747" spans="10:32" ht="15.75" customHeight="1"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5"/>
      <c r="V747" s="24"/>
      <c r="W747" s="24"/>
      <c r="X747" s="24"/>
      <c r="Y747" s="24"/>
      <c r="Z747" s="24"/>
      <c r="AA747" s="25"/>
      <c r="AB747" s="24"/>
      <c r="AC747" s="24"/>
      <c r="AD747" s="24"/>
      <c r="AE747" s="24"/>
      <c r="AF747" s="24"/>
    </row>
    <row r="748" spans="10:32" ht="15.75" customHeight="1"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5"/>
      <c r="V748" s="24"/>
      <c r="W748" s="24"/>
      <c r="X748" s="24"/>
      <c r="Y748" s="24"/>
      <c r="Z748" s="24"/>
      <c r="AA748" s="25"/>
      <c r="AB748" s="24"/>
      <c r="AC748" s="24"/>
      <c r="AD748" s="24"/>
      <c r="AE748" s="24"/>
      <c r="AF748" s="24"/>
    </row>
    <row r="749" spans="10:32" ht="15.75" customHeight="1"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5"/>
      <c r="V749" s="24"/>
      <c r="W749" s="24"/>
      <c r="X749" s="24"/>
      <c r="Y749" s="24"/>
      <c r="Z749" s="24"/>
      <c r="AA749" s="25"/>
      <c r="AB749" s="24"/>
      <c r="AC749" s="24"/>
      <c r="AD749" s="24"/>
      <c r="AE749" s="24"/>
      <c r="AF749" s="24"/>
    </row>
    <row r="750" spans="10:32" ht="15.75" customHeight="1"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5"/>
      <c r="V750" s="24"/>
      <c r="W750" s="24"/>
      <c r="X750" s="24"/>
      <c r="Y750" s="24"/>
      <c r="Z750" s="24"/>
      <c r="AA750" s="25"/>
      <c r="AB750" s="24"/>
      <c r="AC750" s="24"/>
      <c r="AD750" s="24"/>
      <c r="AE750" s="24"/>
      <c r="AF750" s="24"/>
    </row>
    <row r="751" spans="10:32" ht="15.75" customHeight="1"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5"/>
      <c r="V751" s="24"/>
      <c r="W751" s="24"/>
      <c r="X751" s="24"/>
      <c r="Y751" s="24"/>
      <c r="Z751" s="24"/>
      <c r="AA751" s="25"/>
      <c r="AB751" s="24"/>
      <c r="AC751" s="24"/>
      <c r="AD751" s="24"/>
      <c r="AE751" s="24"/>
      <c r="AF751" s="24"/>
    </row>
    <row r="752" spans="10:32" ht="15.75" customHeight="1"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5"/>
      <c r="V752" s="24"/>
      <c r="W752" s="24"/>
      <c r="X752" s="24"/>
      <c r="Y752" s="24"/>
      <c r="Z752" s="24"/>
      <c r="AA752" s="25"/>
      <c r="AB752" s="24"/>
      <c r="AC752" s="24"/>
      <c r="AD752" s="24"/>
      <c r="AE752" s="24"/>
      <c r="AF752" s="24"/>
    </row>
    <row r="753" spans="10:32" ht="15.75" customHeight="1"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5"/>
      <c r="V753" s="24"/>
      <c r="W753" s="24"/>
      <c r="X753" s="24"/>
      <c r="Y753" s="24"/>
      <c r="Z753" s="24"/>
      <c r="AA753" s="25"/>
      <c r="AB753" s="24"/>
      <c r="AC753" s="24"/>
      <c r="AD753" s="24"/>
      <c r="AE753" s="24"/>
      <c r="AF753" s="24"/>
    </row>
    <row r="754" spans="10:32" ht="15.75" customHeight="1"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5"/>
      <c r="V754" s="24"/>
      <c r="W754" s="24"/>
      <c r="X754" s="24"/>
      <c r="Y754" s="24"/>
      <c r="Z754" s="24"/>
      <c r="AA754" s="25"/>
      <c r="AB754" s="24"/>
      <c r="AC754" s="24"/>
      <c r="AD754" s="24"/>
      <c r="AE754" s="24"/>
      <c r="AF754" s="24"/>
    </row>
    <row r="755" spans="10:32" ht="15.75" customHeight="1"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5"/>
      <c r="V755" s="24"/>
      <c r="W755" s="24"/>
      <c r="X755" s="24"/>
      <c r="Y755" s="24"/>
      <c r="Z755" s="24"/>
      <c r="AA755" s="25"/>
      <c r="AB755" s="24"/>
      <c r="AC755" s="24"/>
      <c r="AD755" s="24"/>
      <c r="AE755" s="24"/>
      <c r="AF755" s="24"/>
    </row>
    <row r="756" spans="10:32" ht="15.75" customHeight="1"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5"/>
      <c r="V756" s="24"/>
      <c r="W756" s="24"/>
      <c r="X756" s="24"/>
      <c r="Y756" s="24"/>
      <c r="Z756" s="24"/>
      <c r="AA756" s="25"/>
      <c r="AB756" s="24"/>
      <c r="AC756" s="24"/>
      <c r="AD756" s="24"/>
      <c r="AE756" s="24"/>
      <c r="AF756" s="24"/>
    </row>
    <row r="757" spans="10:32" ht="15.75" customHeight="1"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5"/>
      <c r="V757" s="24"/>
      <c r="W757" s="24"/>
      <c r="X757" s="24"/>
      <c r="Y757" s="24"/>
      <c r="Z757" s="24"/>
      <c r="AA757" s="25"/>
      <c r="AB757" s="24"/>
      <c r="AC757" s="24"/>
      <c r="AD757" s="24"/>
      <c r="AE757" s="24"/>
      <c r="AF757" s="24"/>
    </row>
    <row r="758" spans="10:32" ht="15.75" customHeight="1"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5"/>
      <c r="V758" s="24"/>
      <c r="W758" s="24"/>
      <c r="X758" s="24"/>
      <c r="Y758" s="24"/>
      <c r="Z758" s="24"/>
      <c r="AA758" s="25"/>
      <c r="AB758" s="24"/>
      <c r="AC758" s="24"/>
      <c r="AD758" s="24"/>
      <c r="AE758" s="24"/>
      <c r="AF758" s="24"/>
    </row>
    <row r="759" spans="10:32" ht="15.75" customHeight="1"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5"/>
      <c r="V759" s="24"/>
      <c r="W759" s="24"/>
      <c r="X759" s="24"/>
      <c r="Y759" s="24"/>
      <c r="Z759" s="24"/>
      <c r="AA759" s="25"/>
      <c r="AB759" s="24"/>
      <c r="AC759" s="24"/>
      <c r="AD759" s="24"/>
      <c r="AE759" s="24"/>
      <c r="AF759" s="24"/>
    </row>
    <row r="760" spans="10:32" ht="15.75" customHeight="1"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5"/>
      <c r="V760" s="24"/>
      <c r="W760" s="24"/>
      <c r="X760" s="24"/>
      <c r="Y760" s="24"/>
      <c r="Z760" s="24"/>
      <c r="AA760" s="25"/>
      <c r="AB760" s="24"/>
      <c r="AC760" s="24"/>
      <c r="AD760" s="24"/>
      <c r="AE760" s="24"/>
      <c r="AF760" s="24"/>
    </row>
    <row r="761" spans="10:32" ht="15.75" customHeight="1"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5"/>
      <c r="V761" s="24"/>
      <c r="W761" s="24"/>
      <c r="X761" s="24"/>
      <c r="Y761" s="24"/>
      <c r="Z761" s="24"/>
      <c r="AA761" s="25"/>
      <c r="AB761" s="24"/>
      <c r="AC761" s="24"/>
      <c r="AD761" s="24"/>
      <c r="AE761" s="24"/>
      <c r="AF761" s="24"/>
    </row>
    <row r="762" spans="10:32" ht="15.75" customHeight="1"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5"/>
      <c r="V762" s="24"/>
      <c r="W762" s="24"/>
      <c r="X762" s="24"/>
      <c r="Y762" s="24"/>
      <c r="Z762" s="24"/>
      <c r="AA762" s="25"/>
      <c r="AB762" s="24"/>
      <c r="AC762" s="24"/>
      <c r="AD762" s="24"/>
      <c r="AE762" s="24"/>
      <c r="AF762" s="24"/>
    </row>
    <row r="763" spans="10:32" ht="15.75" customHeight="1"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5"/>
      <c r="V763" s="24"/>
      <c r="W763" s="24"/>
      <c r="X763" s="24"/>
      <c r="Y763" s="24"/>
      <c r="Z763" s="24"/>
      <c r="AA763" s="25"/>
      <c r="AB763" s="24"/>
      <c r="AC763" s="24"/>
      <c r="AD763" s="24"/>
      <c r="AE763" s="24"/>
      <c r="AF763" s="24"/>
    </row>
    <row r="764" spans="10:32" ht="15.75" customHeight="1"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5"/>
      <c r="V764" s="24"/>
      <c r="W764" s="24"/>
      <c r="X764" s="24"/>
      <c r="Y764" s="24"/>
      <c r="Z764" s="24"/>
      <c r="AA764" s="25"/>
      <c r="AB764" s="24"/>
      <c r="AC764" s="24"/>
      <c r="AD764" s="24"/>
      <c r="AE764" s="24"/>
      <c r="AF764" s="24"/>
    </row>
    <row r="765" spans="10:32" ht="15.75" customHeight="1"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5"/>
      <c r="V765" s="24"/>
      <c r="W765" s="24"/>
      <c r="X765" s="24"/>
      <c r="Y765" s="24"/>
      <c r="Z765" s="24"/>
      <c r="AA765" s="25"/>
      <c r="AB765" s="24"/>
      <c r="AC765" s="24"/>
      <c r="AD765" s="24"/>
      <c r="AE765" s="24"/>
      <c r="AF765" s="24"/>
    </row>
    <row r="766" spans="10:32" ht="15.75" customHeight="1"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5"/>
      <c r="V766" s="24"/>
      <c r="W766" s="24"/>
      <c r="X766" s="24"/>
      <c r="Y766" s="24"/>
      <c r="Z766" s="24"/>
      <c r="AA766" s="25"/>
      <c r="AB766" s="24"/>
      <c r="AC766" s="24"/>
      <c r="AD766" s="24"/>
      <c r="AE766" s="24"/>
      <c r="AF766" s="24"/>
    </row>
    <row r="767" spans="10:32" ht="15.75" customHeight="1"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5"/>
      <c r="V767" s="24"/>
      <c r="W767" s="24"/>
      <c r="X767" s="24"/>
      <c r="Y767" s="24"/>
      <c r="Z767" s="24"/>
      <c r="AA767" s="25"/>
      <c r="AB767" s="24"/>
      <c r="AC767" s="24"/>
      <c r="AD767" s="24"/>
      <c r="AE767" s="24"/>
      <c r="AF767" s="24"/>
    </row>
    <row r="768" spans="10:32" ht="15.75" customHeight="1"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5"/>
      <c r="V768" s="24"/>
      <c r="W768" s="24"/>
      <c r="X768" s="24"/>
      <c r="Y768" s="24"/>
      <c r="Z768" s="24"/>
      <c r="AA768" s="25"/>
      <c r="AB768" s="24"/>
      <c r="AC768" s="24"/>
      <c r="AD768" s="24"/>
      <c r="AE768" s="24"/>
      <c r="AF768" s="24"/>
    </row>
    <row r="769" spans="10:32" ht="15.75" customHeight="1"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5"/>
      <c r="V769" s="24"/>
      <c r="W769" s="24"/>
      <c r="X769" s="24"/>
      <c r="Y769" s="24"/>
      <c r="Z769" s="24"/>
      <c r="AA769" s="25"/>
      <c r="AB769" s="24"/>
      <c r="AC769" s="24"/>
      <c r="AD769" s="24"/>
      <c r="AE769" s="24"/>
      <c r="AF769" s="24"/>
    </row>
    <row r="770" spans="10:32" ht="15.75" customHeight="1"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5"/>
      <c r="V770" s="24"/>
      <c r="W770" s="24"/>
      <c r="X770" s="24"/>
      <c r="Y770" s="24"/>
      <c r="Z770" s="24"/>
      <c r="AA770" s="25"/>
      <c r="AB770" s="24"/>
      <c r="AC770" s="24"/>
      <c r="AD770" s="24"/>
      <c r="AE770" s="24"/>
      <c r="AF770" s="24"/>
    </row>
    <row r="771" spans="10:32" ht="15.75" customHeight="1"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5"/>
      <c r="V771" s="24"/>
      <c r="W771" s="24"/>
      <c r="X771" s="24"/>
      <c r="Y771" s="24"/>
      <c r="Z771" s="24"/>
      <c r="AA771" s="25"/>
      <c r="AB771" s="24"/>
      <c r="AC771" s="24"/>
      <c r="AD771" s="24"/>
      <c r="AE771" s="24"/>
      <c r="AF771" s="24"/>
    </row>
    <row r="772" spans="10:32" ht="15.75" customHeight="1"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5"/>
      <c r="V772" s="24"/>
      <c r="W772" s="24"/>
      <c r="X772" s="24"/>
      <c r="Y772" s="24"/>
      <c r="Z772" s="24"/>
      <c r="AA772" s="25"/>
      <c r="AB772" s="24"/>
      <c r="AC772" s="24"/>
      <c r="AD772" s="24"/>
      <c r="AE772" s="24"/>
      <c r="AF772" s="24"/>
    </row>
    <row r="773" spans="10:32" ht="15.75" customHeight="1"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5"/>
      <c r="V773" s="24"/>
      <c r="W773" s="24"/>
      <c r="X773" s="24"/>
      <c r="Y773" s="24"/>
      <c r="Z773" s="24"/>
      <c r="AA773" s="25"/>
      <c r="AB773" s="24"/>
      <c r="AC773" s="24"/>
      <c r="AD773" s="24"/>
      <c r="AE773" s="24"/>
      <c r="AF773" s="24"/>
    </row>
    <row r="774" spans="10:32" ht="15.75" customHeight="1"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5"/>
      <c r="V774" s="24"/>
      <c r="W774" s="24"/>
      <c r="X774" s="24"/>
      <c r="Y774" s="24"/>
      <c r="Z774" s="24"/>
      <c r="AA774" s="25"/>
      <c r="AB774" s="24"/>
      <c r="AC774" s="24"/>
      <c r="AD774" s="24"/>
      <c r="AE774" s="24"/>
      <c r="AF774" s="24"/>
    </row>
    <row r="775" spans="10:32" ht="15.75" customHeight="1"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5"/>
      <c r="V775" s="24"/>
      <c r="W775" s="24"/>
      <c r="X775" s="24"/>
      <c r="Y775" s="24"/>
      <c r="Z775" s="24"/>
      <c r="AA775" s="25"/>
      <c r="AB775" s="24"/>
      <c r="AC775" s="24"/>
      <c r="AD775" s="24"/>
      <c r="AE775" s="24"/>
      <c r="AF775" s="24"/>
    </row>
    <row r="776" spans="10:32" ht="15.75" customHeight="1"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5"/>
      <c r="V776" s="24"/>
      <c r="W776" s="24"/>
      <c r="X776" s="24"/>
      <c r="Y776" s="24"/>
      <c r="Z776" s="24"/>
      <c r="AA776" s="25"/>
      <c r="AB776" s="24"/>
      <c r="AC776" s="24"/>
      <c r="AD776" s="24"/>
      <c r="AE776" s="24"/>
      <c r="AF776" s="24"/>
    </row>
    <row r="777" spans="10:32" ht="15.75" customHeight="1"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5"/>
      <c r="V777" s="24"/>
      <c r="W777" s="24"/>
      <c r="X777" s="24"/>
      <c r="Y777" s="24"/>
      <c r="Z777" s="24"/>
      <c r="AA777" s="25"/>
      <c r="AB777" s="24"/>
      <c r="AC777" s="24"/>
      <c r="AD777" s="24"/>
      <c r="AE777" s="24"/>
      <c r="AF777" s="24"/>
    </row>
    <row r="778" spans="10:32" ht="15.75" customHeight="1"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5"/>
      <c r="V778" s="24"/>
      <c r="W778" s="24"/>
      <c r="X778" s="24"/>
      <c r="Y778" s="24"/>
      <c r="Z778" s="24"/>
      <c r="AA778" s="25"/>
      <c r="AB778" s="24"/>
      <c r="AC778" s="24"/>
      <c r="AD778" s="24"/>
      <c r="AE778" s="24"/>
      <c r="AF778" s="24"/>
    </row>
    <row r="779" spans="10:32" ht="15.75" customHeight="1"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5"/>
      <c r="V779" s="24"/>
      <c r="W779" s="24"/>
      <c r="X779" s="24"/>
      <c r="Y779" s="24"/>
      <c r="Z779" s="24"/>
      <c r="AA779" s="25"/>
      <c r="AB779" s="24"/>
      <c r="AC779" s="24"/>
      <c r="AD779" s="24"/>
      <c r="AE779" s="24"/>
      <c r="AF779" s="24"/>
    </row>
    <row r="780" spans="10:32" ht="15.75" customHeight="1"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5"/>
      <c r="V780" s="24"/>
      <c r="W780" s="24"/>
      <c r="X780" s="24"/>
      <c r="Y780" s="24"/>
      <c r="Z780" s="24"/>
      <c r="AA780" s="25"/>
      <c r="AB780" s="24"/>
      <c r="AC780" s="24"/>
      <c r="AD780" s="24"/>
      <c r="AE780" s="24"/>
      <c r="AF780" s="24"/>
    </row>
    <row r="781" spans="10:32" ht="15.75" customHeight="1"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5"/>
      <c r="V781" s="24"/>
      <c r="W781" s="24"/>
      <c r="X781" s="24"/>
      <c r="Y781" s="24"/>
      <c r="Z781" s="24"/>
      <c r="AA781" s="25"/>
      <c r="AB781" s="24"/>
      <c r="AC781" s="24"/>
      <c r="AD781" s="24"/>
      <c r="AE781" s="24"/>
      <c r="AF781" s="24"/>
    </row>
    <row r="782" spans="10:32" ht="15.75" customHeight="1"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5"/>
      <c r="V782" s="24"/>
      <c r="W782" s="24"/>
      <c r="X782" s="24"/>
      <c r="Y782" s="24"/>
      <c r="Z782" s="24"/>
      <c r="AA782" s="25"/>
      <c r="AB782" s="24"/>
      <c r="AC782" s="24"/>
      <c r="AD782" s="24"/>
      <c r="AE782" s="24"/>
      <c r="AF782" s="24"/>
    </row>
    <row r="783" spans="10:32" ht="15.75" customHeight="1"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5"/>
      <c r="V783" s="24"/>
      <c r="W783" s="24"/>
      <c r="X783" s="24"/>
      <c r="Y783" s="24"/>
      <c r="Z783" s="24"/>
      <c r="AA783" s="25"/>
      <c r="AB783" s="24"/>
      <c r="AC783" s="24"/>
      <c r="AD783" s="24"/>
      <c r="AE783" s="24"/>
      <c r="AF783" s="24"/>
    </row>
    <row r="784" spans="10:32" ht="15.75" customHeight="1"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5"/>
      <c r="V784" s="24"/>
      <c r="W784" s="24"/>
      <c r="X784" s="24"/>
      <c r="Y784" s="24"/>
      <c r="Z784" s="24"/>
      <c r="AA784" s="25"/>
      <c r="AB784" s="24"/>
      <c r="AC784" s="24"/>
      <c r="AD784" s="24"/>
      <c r="AE784" s="24"/>
      <c r="AF784" s="24"/>
    </row>
    <row r="785" spans="10:32" ht="15.75" customHeight="1"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5"/>
      <c r="V785" s="24"/>
      <c r="W785" s="24"/>
      <c r="X785" s="24"/>
      <c r="Y785" s="24"/>
      <c r="Z785" s="24"/>
      <c r="AA785" s="25"/>
      <c r="AB785" s="24"/>
      <c r="AC785" s="24"/>
      <c r="AD785" s="24"/>
      <c r="AE785" s="24"/>
      <c r="AF785" s="24"/>
    </row>
    <row r="786" spans="10:32" ht="15.75" customHeight="1"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5"/>
      <c r="V786" s="24"/>
      <c r="W786" s="24"/>
      <c r="X786" s="24"/>
      <c r="Y786" s="24"/>
      <c r="Z786" s="24"/>
      <c r="AA786" s="25"/>
      <c r="AB786" s="24"/>
      <c r="AC786" s="24"/>
      <c r="AD786" s="24"/>
      <c r="AE786" s="24"/>
      <c r="AF786" s="24"/>
    </row>
    <row r="787" spans="10:32" ht="15.75" customHeight="1"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5"/>
      <c r="V787" s="24"/>
      <c r="W787" s="24"/>
      <c r="X787" s="24"/>
      <c r="Y787" s="24"/>
      <c r="Z787" s="24"/>
      <c r="AA787" s="25"/>
      <c r="AB787" s="24"/>
      <c r="AC787" s="24"/>
      <c r="AD787" s="24"/>
      <c r="AE787" s="24"/>
      <c r="AF787" s="24"/>
    </row>
    <row r="788" spans="10:32" ht="15.75" customHeight="1"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5"/>
      <c r="V788" s="24"/>
      <c r="W788" s="24"/>
      <c r="X788" s="24"/>
      <c r="Y788" s="24"/>
      <c r="Z788" s="24"/>
      <c r="AA788" s="25"/>
      <c r="AB788" s="24"/>
      <c r="AC788" s="24"/>
      <c r="AD788" s="24"/>
      <c r="AE788" s="24"/>
      <c r="AF788" s="24"/>
    </row>
    <row r="789" spans="10:32" ht="15.75" customHeight="1"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5"/>
      <c r="V789" s="24"/>
      <c r="W789" s="24"/>
      <c r="X789" s="24"/>
      <c r="Y789" s="24"/>
      <c r="Z789" s="24"/>
      <c r="AA789" s="25"/>
      <c r="AB789" s="24"/>
      <c r="AC789" s="24"/>
      <c r="AD789" s="24"/>
      <c r="AE789" s="24"/>
      <c r="AF789" s="24"/>
    </row>
    <row r="790" spans="10:32" ht="15.75" customHeight="1"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5"/>
      <c r="V790" s="24"/>
      <c r="W790" s="24"/>
      <c r="X790" s="24"/>
      <c r="Y790" s="24"/>
      <c r="Z790" s="24"/>
      <c r="AA790" s="25"/>
      <c r="AB790" s="24"/>
      <c r="AC790" s="24"/>
      <c r="AD790" s="24"/>
      <c r="AE790" s="24"/>
      <c r="AF790" s="24"/>
    </row>
    <row r="791" spans="10:32" ht="15.75" customHeight="1"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5"/>
      <c r="V791" s="24"/>
      <c r="W791" s="24"/>
      <c r="X791" s="24"/>
      <c r="Y791" s="24"/>
      <c r="Z791" s="24"/>
      <c r="AA791" s="25"/>
      <c r="AB791" s="24"/>
      <c r="AC791" s="24"/>
      <c r="AD791" s="24"/>
      <c r="AE791" s="24"/>
      <c r="AF791" s="24"/>
    </row>
    <row r="792" spans="10:32" ht="15.75" customHeight="1"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5"/>
      <c r="V792" s="24"/>
      <c r="W792" s="24"/>
      <c r="X792" s="24"/>
      <c r="Y792" s="24"/>
      <c r="Z792" s="24"/>
      <c r="AA792" s="25"/>
      <c r="AB792" s="24"/>
      <c r="AC792" s="24"/>
      <c r="AD792" s="24"/>
      <c r="AE792" s="24"/>
      <c r="AF792" s="24"/>
    </row>
    <row r="793" spans="10:32" ht="15.75" customHeight="1"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5"/>
      <c r="V793" s="24"/>
      <c r="W793" s="24"/>
      <c r="X793" s="24"/>
      <c r="Y793" s="24"/>
      <c r="Z793" s="24"/>
      <c r="AA793" s="25"/>
      <c r="AB793" s="24"/>
      <c r="AC793" s="24"/>
      <c r="AD793" s="24"/>
      <c r="AE793" s="24"/>
      <c r="AF793" s="24"/>
    </row>
    <row r="794" spans="10:32" ht="15.75" customHeight="1"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5"/>
      <c r="V794" s="24"/>
      <c r="W794" s="24"/>
      <c r="X794" s="24"/>
      <c r="Y794" s="24"/>
      <c r="Z794" s="24"/>
      <c r="AA794" s="25"/>
      <c r="AB794" s="24"/>
      <c r="AC794" s="24"/>
      <c r="AD794" s="24"/>
      <c r="AE794" s="24"/>
      <c r="AF794" s="24"/>
    </row>
    <row r="795" spans="10:32" ht="15.75" customHeight="1"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5"/>
      <c r="V795" s="24"/>
      <c r="W795" s="24"/>
      <c r="X795" s="24"/>
      <c r="Y795" s="24"/>
      <c r="Z795" s="24"/>
      <c r="AA795" s="25"/>
      <c r="AB795" s="24"/>
      <c r="AC795" s="24"/>
      <c r="AD795" s="24"/>
      <c r="AE795" s="24"/>
      <c r="AF795" s="24"/>
    </row>
    <row r="796" spans="10:32" ht="15.75" customHeight="1"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5"/>
      <c r="V796" s="24"/>
      <c r="W796" s="24"/>
      <c r="X796" s="24"/>
      <c r="Y796" s="24"/>
      <c r="Z796" s="24"/>
      <c r="AA796" s="25"/>
      <c r="AB796" s="24"/>
      <c r="AC796" s="24"/>
      <c r="AD796" s="24"/>
      <c r="AE796" s="24"/>
      <c r="AF796" s="24"/>
    </row>
    <row r="797" spans="10:32" ht="15.75" customHeight="1"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5"/>
      <c r="V797" s="24"/>
      <c r="W797" s="24"/>
      <c r="X797" s="24"/>
      <c r="Y797" s="24"/>
      <c r="Z797" s="24"/>
      <c r="AA797" s="25"/>
      <c r="AB797" s="24"/>
      <c r="AC797" s="24"/>
      <c r="AD797" s="24"/>
      <c r="AE797" s="24"/>
      <c r="AF797" s="24"/>
    </row>
    <row r="798" spans="10:32" ht="15.75" customHeight="1"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5"/>
      <c r="V798" s="24"/>
      <c r="W798" s="24"/>
      <c r="X798" s="24"/>
      <c r="Y798" s="24"/>
      <c r="Z798" s="24"/>
      <c r="AA798" s="25"/>
      <c r="AB798" s="24"/>
      <c r="AC798" s="24"/>
      <c r="AD798" s="24"/>
      <c r="AE798" s="24"/>
      <c r="AF798" s="24"/>
    </row>
    <row r="799" spans="10:32" ht="15.75" customHeight="1"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5"/>
      <c r="V799" s="24"/>
      <c r="W799" s="24"/>
      <c r="X799" s="24"/>
      <c r="Y799" s="24"/>
      <c r="Z799" s="24"/>
      <c r="AA799" s="25"/>
      <c r="AB799" s="24"/>
      <c r="AC799" s="24"/>
      <c r="AD799" s="24"/>
      <c r="AE799" s="24"/>
      <c r="AF799" s="24"/>
    </row>
    <row r="800" spans="10:32" ht="15.75" customHeight="1"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5"/>
      <c r="V800" s="24"/>
      <c r="W800" s="24"/>
      <c r="X800" s="24"/>
      <c r="Y800" s="24"/>
      <c r="Z800" s="24"/>
      <c r="AA800" s="25"/>
      <c r="AB800" s="24"/>
      <c r="AC800" s="24"/>
      <c r="AD800" s="24"/>
      <c r="AE800" s="24"/>
      <c r="AF800" s="24"/>
    </row>
    <row r="801" spans="10:32" ht="15.75" customHeight="1"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5"/>
      <c r="V801" s="24"/>
      <c r="W801" s="24"/>
      <c r="X801" s="24"/>
      <c r="Y801" s="24"/>
      <c r="Z801" s="24"/>
      <c r="AA801" s="25"/>
      <c r="AB801" s="24"/>
      <c r="AC801" s="24"/>
      <c r="AD801" s="24"/>
      <c r="AE801" s="24"/>
      <c r="AF801" s="24"/>
    </row>
    <row r="802" spans="10:32" ht="15.75" customHeight="1"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5"/>
      <c r="V802" s="24"/>
      <c r="W802" s="24"/>
      <c r="X802" s="24"/>
      <c r="Y802" s="24"/>
      <c r="Z802" s="24"/>
      <c r="AA802" s="25"/>
      <c r="AB802" s="24"/>
      <c r="AC802" s="24"/>
      <c r="AD802" s="24"/>
      <c r="AE802" s="24"/>
      <c r="AF802" s="24"/>
    </row>
    <row r="803" spans="10:32" ht="15.75" customHeight="1"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5"/>
      <c r="V803" s="24"/>
      <c r="W803" s="24"/>
      <c r="X803" s="24"/>
      <c r="Y803" s="24"/>
      <c r="Z803" s="24"/>
      <c r="AA803" s="25"/>
      <c r="AB803" s="24"/>
      <c r="AC803" s="24"/>
      <c r="AD803" s="24"/>
      <c r="AE803" s="24"/>
      <c r="AF803" s="24"/>
    </row>
    <row r="804" spans="10:32" ht="15.75" customHeight="1"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5"/>
      <c r="V804" s="24"/>
      <c r="W804" s="24"/>
      <c r="X804" s="24"/>
      <c r="Y804" s="24"/>
      <c r="Z804" s="24"/>
      <c r="AA804" s="25"/>
      <c r="AB804" s="24"/>
      <c r="AC804" s="24"/>
      <c r="AD804" s="24"/>
      <c r="AE804" s="24"/>
      <c r="AF804" s="24"/>
    </row>
    <row r="805" spans="10:32" ht="15.75" customHeight="1"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5"/>
      <c r="V805" s="24"/>
      <c r="W805" s="24"/>
      <c r="X805" s="24"/>
      <c r="Y805" s="24"/>
      <c r="Z805" s="24"/>
      <c r="AA805" s="25"/>
      <c r="AB805" s="24"/>
      <c r="AC805" s="24"/>
      <c r="AD805" s="24"/>
      <c r="AE805" s="24"/>
      <c r="AF805" s="24"/>
    </row>
    <row r="806" spans="10:32" ht="15.75" customHeight="1"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5"/>
      <c r="V806" s="24"/>
      <c r="W806" s="24"/>
      <c r="X806" s="24"/>
      <c r="Y806" s="24"/>
      <c r="Z806" s="24"/>
      <c r="AA806" s="25"/>
      <c r="AB806" s="24"/>
      <c r="AC806" s="24"/>
      <c r="AD806" s="24"/>
      <c r="AE806" s="24"/>
      <c r="AF806" s="24"/>
    </row>
    <row r="807" spans="10:32" ht="15.75" customHeight="1"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5"/>
      <c r="V807" s="24"/>
      <c r="W807" s="24"/>
      <c r="X807" s="24"/>
      <c r="Y807" s="24"/>
      <c r="Z807" s="24"/>
      <c r="AA807" s="25"/>
      <c r="AB807" s="24"/>
      <c r="AC807" s="24"/>
      <c r="AD807" s="24"/>
      <c r="AE807" s="24"/>
      <c r="AF807" s="24"/>
    </row>
    <row r="808" spans="10:32" ht="15.75" customHeight="1"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5"/>
      <c r="V808" s="24"/>
      <c r="W808" s="24"/>
      <c r="X808" s="24"/>
      <c r="Y808" s="24"/>
      <c r="Z808" s="24"/>
      <c r="AA808" s="25"/>
      <c r="AB808" s="24"/>
      <c r="AC808" s="24"/>
      <c r="AD808" s="24"/>
      <c r="AE808" s="24"/>
      <c r="AF808" s="24"/>
    </row>
    <row r="809" spans="10:32" ht="15.75" customHeight="1"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5"/>
      <c r="V809" s="24"/>
      <c r="W809" s="24"/>
      <c r="X809" s="24"/>
      <c r="Y809" s="24"/>
      <c r="Z809" s="24"/>
      <c r="AA809" s="25"/>
      <c r="AB809" s="24"/>
      <c r="AC809" s="24"/>
      <c r="AD809" s="24"/>
      <c r="AE809" s="24"/>
      <c r="AF809" s="24"/>
    </row>
    <row r="810" spans="10:32" ht="15.75" customHeight="1"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5"/>
      <c r="V810" s="24"/>
      <c r="W810" s="24"/>
      <c r="X810" s="24"/>
      <c r="Y810" s="24"/>
      <c r="Z810" s="24"/>
      <c r="AA810" s="25"/>
      <c r="AB810" s="24"/>
      <c r="AC810" s="24"/>
      <c r="AD810" s="24"/>
      <c r="AE810" s="24"/>
      <c r="AF810" s="24"/>
    </row>
    <row r="811" spans="10:32" ht="15.75" customHeight="1"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5"/>
      <c r="V811" s="24"/>
      <c r="W811" s="24"/>
      <c r="X811" s="24"/>
      <c r="Y811" s="24"/>
      <c r="Z811" s="24"/>
      <c r="AA811" s="25"/>
      <c r="AB811" s="24"/>
      <c r="AC811" s="24"/>
      <c r="AD811" s="24"/>
      <c r="AE811" s="24"/>
      <c r="AF811" s="24"/>
    </row>
    <row r="812" spans="10:32" ht="15.75" customHeight="1"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5"/>
      <c r="V812" s="24"/>
      <c r="W812" s="24"/>
      <c r="X812" s="24"/>
      <c r="Y812" s="24"/>
      <c r="Z812" s="24"/>
      <c r="AA812" s="25"/>
      <c r="AB812" s="24"/>
      <c r="AC812" s="24"/>
      <c r="AD812" s="24"/>
      <c r="AE812" s="24"/>
      <c r="AF812" s="24"/>
    </row>
    <row r="813" spans="10:32" ht="15.75" customHeight="1"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5"/>
      <c r="V813" s="24"/>
      <c r="W813" s="24"/>
      <c r="X813" s="24"/>
      <c r="Y813" s="24"/>
      <c r="Z813" s="24"/>
      <c r="AA813" s="25"/>
      <c r="AB813" s="24"/>
      <c r="AC813" s="24"/>
      <c r="AD813" s="24"/>
      <c r="AE813" s="24"/>
      <c r="AF813" s="24"/>
    </row>
    <row r="814" spans="10:32" ht="15.75" customHeight="1"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5"/>
      <c r="V814" s="24"/>
      <c r="W814" s="24"/>
      <c r="X814" s="24"/>
      <c r="Y814" s="24"/>
      <c r="Z814" s="24"/>
      <c r="AA814" s="25"/>
      <c r="AB814" s="24"/>
      <c r="AC814" s="24"/>
      <c r="AD814" s="24"/>
      <c r="AE814" s="24"/>
      <c r="AF814" s="24"/>
    </row>
    <row r="815" spans="10:32" ht="15.75" customHeight="1"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5"/>
      <c r="V815" s="24"/>
      <c r="W815" s="24"/>
      <c r="X815" s="24"/>
      <c r="Y815" s="24"/>
      <c r="Z815" s="24"/>
      <c r="AA815" s="25"/>
      <c r="AB815" s="24"/>
      <c r="AC815" s="24"/>
      <c r="AD815" s="24"/>
      <c r="AE815" s="24"/>
      <c r="AF815" s="24"/>
    </row>
    <row r="816" spans="10:32" ht="15.75" customHeight="1"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5"/>
      <c r="V816" s="24"/>
      <c r="W816" s="24"/>
      <c r="X816" s="24"/>
      <c r="Y816" s="24"/>
      <c r="Z816" s="24"/>
      <c r="AA816" s="25"/>
      <c r="AB816" s="24"/>
      <c r="AC816" s="24"/>
      <c r="AD816" s="24"/>
      <c r="AE816" s="24"/>
      <c r="AF816" s="24"/>
    </row>
    <row r="817" spans="10:32" ht="15.75" customHeight="1"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5"/>
      <c r="V817" s="24"/>
      <c r="W817" s="24"/>
      <c r="X817" s="24"/>
      <c r="Y817" s="24"/>
      <c r="Z817" s="24"/>
      <c r="AA817" s="25"/>
      <c r="AB817" s="24"/>
      <c r="AC817" s="24"/>
      <c r="AD817" s="24"/>
      <c r="AE817" s="24"/>
      <c r="AF817" s="24"/>
    </row>
    <row r="818" spans="10:32" ht="15.75" customHeight="1"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5"/>
      <c r="V818" s="24"/>
      <c r="W818" s="24"/>
      <c r="X818" s="24"/>
      <c r="Y818" s="24"/>
      <c r="Z818" s="24"/>
      <c r="AA818" s="25"/>
      <c r="AB818" s="24"/>
      <c r="AC818" s="24"/>
      <c r="AD818" s="24"/>
      <c r="AE818" s="24"/>
      <c r="AF818" s="24"/>
    </row>
    <row r="819" spans="10:32" ht="15.75" customHeight="1"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5"/>
      <c r="V819" s="24"/>
      <c r="W819" s="24"/>
      <c r="X819" s="24"/>
      <c r="Y819" s="24"/>
      <c r="Z819" s="24"/>
      <c r="AA819" s="25"/>
      <c r="AB819" s="24"/>
      <c r="AC819" s="24"/>
      <c r="AD819" s="24"/>
      <c r="AE819" s="24"/>
      <c r="AF819" s="24"/>
    </row>
    <row r="820" spans="10:32" ht="15.75" customHeight="1"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5"/>
      <c r="V820" s="24"/>
      <c r="W820" s="24"/>
      <c r="X820" s="24"/>
      <c r="Y820" s="24"/>
      <c r="Z820" s="24"/>
      <c r="AA820" s="25"/>
      <c r="AB820" s="24"/>
      <c r="AC820" s="24"/>
      <c r="AD820" s="24"/>
      <c r="AE820" s="24"/>
      <c r="AF820" s="24"/>
    </row>
    <row r="821" spans="10:32" ht="15.75" customHeight="1"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5"/>
      <c r="V821" s="24"/>
      <c r="W821" s="24"/>
      <c r="X821" s="24"/>
      <c r="Y821" s="24"/>
      <c r="Z821" s="24"/>
      <c r="AA821" s="25"/>
      <c r="AB821" s="24"/>
      <c r="AC821" s="24"/>
      <c r="AD821" s="24"/>
      <c r="AE821" s="24"/>
      <c r="AF821" s="24"/>
    </row>
    <row r="822" spans="10:32" ht="15.75" customHeight="1"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5"/>
      <c r="V822" s="24"/>
      <c r="W822" s="24"/>
      <c r="X822" s="24"/>
      <c r="Y822" s="24"/>
      <c r="Z822" s="24"/>
      <c r="AA822" s="25"/>
      <c r="AB822" s="24"/>
      <c r="AC822" s="24"/>
      <c r="AD822" s="24"/>
      <c r="AE822" s="24"/>
      <c r="AF822" s="24"/>
    </row>
    <row r="823" spans="10:32" ht="15.75" customHeight="1"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5"/>
      <c r="V823" s="24"/>
      <c r="W823" s="24"/>
      <c r="X823" s="24"/>
      <c r="Y823" s="24"/>
      <c r="Z823" s="24"/>
      <c r="AA823" s="25"/>
      <c r="AB823" s="24"/>
      <c r="AC823" s="24"/>
      <c r="AD823" s="24"/>
      <c r="AE823" s="24"/>
      <c r="AF823" s="24"/>
    </row>
    <row r="824" spans="10:32" ht="15.75" customHeight="1"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5"/>
      <c r="V824" s="24"/>
      <c r="W824" s="24"/>
      <c r="X824" s="24"/>
      <c r="Y824" s="24"/>
      <c r="Z824" s="24"/>
      <c r="AA824" s="25"/>
      <c r="AB824" s="24"/>
      <c r="AC824" s="24"/>
      <c r="AD824" s="24"/>
      <c r="AE824" s="24"/>
      <c r="AF824" s="24"/>
    </row>
    <row r="825" spans="10:32" ht="15.75" customHeight="1"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5"/>
      <c r="V825" s="24"/>
      <c r="W825" s="24"/>
      <c r="X825" s="24"/>
      <c r="Y825" s="24"/>
      <c r="Z825" s="24"/>
      <c r="AA825" s="25"/>
      <c r="AB825" s="24"/>
      <c r="AC825" s="24"/>
      <c r="AD825" s="24"/>
      <c r="AE825" s="24"/>
      <c r="AF825" s="24"/>
    </row>
    <row r="826" spans="10:32" ht="15.75" customHeight="1"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5"/>
      <c r="V826" s="24"/>
      <c r="W826" s="24"/>
      <c r="X826" s="24"/>
      <c r="Y826" s="24"/>
      <c r="Z826" s="24"/>
      <c r="AA826" s="25"/>
      <c r="AB826" s="24"/>
      <c r="AC826" s="24"/>
      <c r="AD826" s="24"/>
      <c r="AE826" s="24"/>
      <c r="AF826" s="24"/>
    </row>
    <row r="827" spans="10:32" ht="15.75" customHeight="1"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5"/>
      <c r="V827" s="24"/>
      <c r="W827" s="24"/>
      <c r="X827" s="24"/>
      <c r="Y827" s="24"/>
      <c r="Z827" s="24"/>
      <c r="AA827" s="25"/>
      <c r="AB827" s="24"/>
      <c r="AC827" s="24"/>
      <c r="AD827" s="24"/>
      <c r="AE827" s="24"/>
      <c r="AF827" s="24"/>
    </row>
    <row r="828" spans="10:32" ht="15.75" customHeight="1"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5"/>
      <c r="V828" s="24"/>
      <c r="W828" s="24"/>
      <c r="X828" s="24"/>
      <c r="Y828" s="24"/>
      <c r="Z828" s="24"/>
      <c r="AA828" s="25"/>
      <c r="AB828" s="24"/>
      <c r="AC828" s="24"/>
      <c r="AD828" s="24"/>
      <c r="AE828" s="24"/>
      <c r="AF828" s="24"/>
    </row>
    <row r="829" spans="10:32" ht="15.75" customHeight="1"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5"/>
      <c r="V829" s="24"/>
      <c r="W829" s="24"/>
      <c r="X829" s="24"/>
      <c r="Y829" s="24"/>
      <c r="Z829" s="24"/>
      <c r="AA829" s="25"/>
      <c r="AB829" s="24"/>
      <c r="AC829" s="24"/>
      <c r="AD829" s="24"/>
      <c r="AE829" s="24"/>
      <c r="AF829" s="24"/>
    </row>
    <row r="830" spans="10:32" ht="15.75" customHeight="1"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5"/>
      <c r="V830" s="24"/>
      <c r="W830" s="24"/>
      <c r="X830" s="24"/>
      <c r="Y830" s="24"/>
      <c r="Z830" s="24"/>
      <c r="AA830" s="25"/>
      <c r="AB830" s="24"/>
      <c r="AC830" s="24"/>
      <c r="AD830" s="24"/>
      <c r="AE830" s="24"/>
      <c r="AF830" s="24"/>
    </row>
    <row r="831" spans="10:32" ht="15.75" customHeight="1"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5"/>
      <c r="V831" s="24"/>
      <c r="W831" s="24"/>
      <c r="X831" s="24"/>
      <c r="Y831" s="24"/>
      <c r="Z831" s="24"/>
      <c r="AA831" s="25"/>
      <c r="AB831" s="24"/>
      <c r="AC831" s="24"/>
      <c r="AD831" s="24"/>
      <c r="AE831" s="24"/>
      <c r="AF831" s="24"/>
    </row>
    <row r="832" spans="10:32" ht="15.75" customHeight="1"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5"/>
      <c r="V832" s="24"/>
      <c r="W832" s="24"/>
      <c r="X832" s="24"/>
      <c r="Y832" s="24"/>
      <c r="Z832" s="24"/>
      <c r="AA832" s="25"/>
      <c r="AB832" s="24"/>
      <c r="AC832" s="24"/>
      <c r="AD832" s="24"/>
      <c r="AE832" s="24"/>
      <c r="AF832" s="24"/>
    </row>
    <row r="833" spans="10:32" ht="15.75" customHeight="1"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5"/>
      <c r="V833" s="24"/>
      <c r="W833" s="24"/>
      <c r="X833" s="24"/>
      <c r="Y833" s="24"/>
      <c r="Z833" s="24"/>
      <c r="AA833" s="25"/>
      <c r="AB833" s="24"/>
      <c r="AC833" s="24"/>
      <c r="AD833" s="24"/>
      <c r="AE833" s="24"/>
      <c r="AF833" s="24"/>
    </row>
    <row r="834" spans="10:32" ht="15.75" customHeight="1"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5"/>
      <c r="V834" s="24"/>
      <c r="W834" s="24"/>
      <c r="X834" s="24"/>
      <c r="Y834" s="24"/>
      <c r="Z834" s="24"/>
      <c r="AA834" s="25"/>
      <c r="AB834" s="24"/>
      <c r="AC834" s="24"/>
      <c r="AD834" s="24"/>
      <c r="AE834" s="24"/>
      <c r="AF834" s="24"/>
    </row>
    <row r="835" spans="10:32" ht="15.75" customHeight="1"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5"/>
      <c r="V835" s="24"/>
      <c r="W835" s="24"/>
      <c r="X835" s="24"/>
      <c r="Y835" s="24"/>
      <c r="Z835" s="24"/>
      <c r="AA835" s="25"/>
      <c r="AB835" s="24"/>
      <c r="AC835" s="24"/>
      <c r="AD835" s="24"/>
      <c r="AE835" s="24"/>
      <c r="AF835" s="24"/>
    </row>
    <row r="836" spans="10:32" ht="15.75" customHeight="1"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5"/>
      <c r="V836" s="24"/>
      <c r="W836" s="24"/>
      <c r="X836" s="24"/>
      <c r="Y836" s="24"/>
      <c r="Z836" s="24"/>
      <c r="AA836" s="25"/>
      <c r="AB836" s="24"/>
      <c r="AC836" s="24"/>
      <c r="AD836" s="24"/>
      <c r="AE836" s="24"/>
      <c r="AF836" s="24"/>
    </row>
    <row r="837" spans="10:32" ht="15.75" customHeight="1"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5"/>
      <c r="V837" s="24"/>
      <c r="W837" s="24"/>
      <c r="X837" s="24"/>
      <c r="Y837" s="24"/>
      <c r="Z837" s="24"/>
      <c r="AA837" s="25"/>
      <c r="AB837" s="24"/>
      <c r="AC837" s="24"/>
      <c r="AD837" s="24"/>
      <c r="AE837" s="24"/>
      <c r="AF837" s="24"/>
    </row>
    <row r="838" spans="10:32" ht="15.75" customHeight="1"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5"/>
      <c r="V838" s="24"/>
      <c r="W838" s="24"/>
      <c r="X838" s="24"/>
      <c r="Y838" s="24"/>
      <c r="Z838" s="24"/>
      <c r="AA838" s="25"/>
      <c r="AB838" s="24"/>
      <c r="AC838" s="24"/>
      <c r="AD838" s="24"/>
      <c r="AE838" s="24"/>
      <c r="AF838" s="24"/>
    </row>
    <row r="839" spans="10:32" ht="15.75" customHeight="1"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5"/>
      <c r="V839" s="24"/>
      <c r="W839" s="24"/>
      <c r="X839" s="24"/>
      <c r="Y839" s="24"/>
      <c r="Z839" s="24"/>
      <c r="AA839" s="25"/>
      <c r="AB839" s="24"/>
      <c r="AC839" s="24"/>
      <c r="AD839" s="24"/>
      <c r="AE839" s="24"/>
      <c r="AF839" s="24"/>
    </row>
    <row r="840" spans="10:32" ht="15.75" customHeight="1"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5"/>
      <c r="V840" s="24"/>
      <c r="W840" s="24"/>
      <c r="X840" s="24"/>
      <c r="Y840" s="24"/>
      <c r="Z840" s="24"/>
      <c r="AA840" s="25"/>
      <c r="AB840" s="24"/>
      <c r="AC840" s="24"/>
      <c r="AD840" s="24"/>
      <c r="AE840" s="24"/>
      <c r="AF840" s="24"/>
    </row>
    <row r="841" spans="10:32" ht="15.75" customHeight="1"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5"/>
      <c r="V841" s="24"/>
      <c r="W841" s="24"/>
      <c r="X841" s="24"/>
      <c r="Y841" s="24"/>
      <c r="Z841" s="24"/>
      <c r="AA841" s="25"/>
      <c r="AB841" s="24"/>
      <c r="AC841" s="24"/>
      <c r="AD841" s="24"/>
      <c r="AE841" s="24"/>
      <c r="AF841" s="24"/>
    </row>
    <row r="842" spans="10:32" ht="15.75" customHeight="1"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5"/>
      <c r="V842" s="24"/>
      <c r="W842" s="24"/>
      <c r="X842" s="24"/>
      <c r="Y842" s="24"/>
      <c r="Z842" s="24"/>
      <c r="AA842" s="25"/>
      <c r="AB842" s="24"/>
      <c r="AC842" s="24"/>
      <c r="AD842" s="24"/>
      <c r="AE842" s="24"/>
      <c r="AF842" s="24"/>
    </row>
    <row r="843" spans="10:32" ht="15.75" customHeight="1"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5"/>
      <c r="V843" s="24"/>
      <c r="W843" s="24"/>
      <c r="X843" s="24"/>
      <c r="Y843" s="24"/>
      <c r="Z843" s="24"/>
      <c r="AA843" s="25"/>
      <c r="AB843" s="24"/>
      <c r="AC843" s="24"/>
      <c r="AD843" s="24"/>
      <c r="AE843" s="24"/>
      <c r="AF843" s="24"/>
    </row>
    <row r="844" spans="10:32" ht="15.75" customHeight="1"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5"/>
      <c r="V844" s="24"/>
      <c r="W844" s="24"/>
      <c r="X844" s="24"/>
      <c r="Y844" s="24"/>
      <c r="Z844" s="24"/>
      <c r="AA844" s="25"/>
      <c r="AB844" s="24"/>
      <c r="AC844" s="24"/>
      <c r="AD844" s="24"/>
      <c r="AE844" s="24"/>
      <c r="AF844" s="24"/>
    </row>
    <row r="845" spans="10:32" ht="15.75" customHeight="1"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5"/>
      <c r="V845" s="24"/>
      <c r="W845" s="24"/>
      <c r="X845" s="24"/>
      <c r="Y845" s="24"/>
      <c r="Z845" s="24"/>
      <c r="AA845" s="25"/>
      <c r="AB845" s="24"/>
      <c r="AC845" s="24"/>
      <c r="AD845" s="24"/>
      <c r="AE845" s="24"/>
      <c r="AF845" s="24"/>
    </row>
    <row r="846" spans="10:32" ht="15.75" customHeight="1"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5"/>
      <c r="V846" s="24"/>
      <c r="W846" s="24"/>
      <c r="X846" s="24"/>
      <c r="Y846" s="24"/>
      <c r="Z846" s="24"/>
      <c r="AA846" s="25"/>
      <c r="AB846" s="24"/>
      <c r="AC846" s="24"/>
      <c r="AD846" s="24"/>
      <c r="AE846" s="24"/>
      <c r="AF846" s="24"/>
    </row>
    <row r="847" spans="10:32" ht="15.75" customHeight="1"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5"/>
      <c r="V847" s="24"/>
      <c r="W847" s="24"/>
      <c r="X847" s="24"/>
      <c r="Y847" s="24"/>
      <c r="Z847" s="24"/>
      <c r="AA847" s="25"/>
      <c r="AB847" s="24"/>
      <c r="AC847" s="24"/>
      <c r="AD847" s="24"/>
      <c r="AE847" s="24"/>
      <c r="AF847" s="24"/>
    </row>
    <row r="848" spans="10:32" ht="15.75" customHeight="1"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5"/>
      <c r="V848" s="24"/>
      <c r="W848" s="24"/>
      <c r="X848" s="24"/>
      <c r="Y848" s="24"/>
      <c r="Z848" s="24"/>
      <c r="AA848" s="25"/>
      <c r="AB848" s="24"/>
      <c r="AC848" s="24"/>
      <c r="AD848" s="24"/>
      <c r="AE848" s="24"/>
      <c r="AF848" s="24"/>
    </row>
    <row r="849" spans="10:32" ht="15.75" customHeight="1"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5"/>
      <c r="V849" s="24"/>
      <c r="W849" s="24"/>
      <c r="X849" s="24"/>
      <c r="Y849" s="24"/>
      <c r="Z849" s="24"/>
      <c r="AA849" s="25"/>
      <c r="AB849" s="24"/>
      <c r="AC849" s="24"/>
      <c r="AD849" s="24"/>
      <c r="AE849" s="24"/>
      <c r="AF849" s="24"/>
    </row>
    <row r="850" spans="10:32" ht="15.75" customHeight="1"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5"/>
      <c r="V850" s="24"/>
      <c r="W850" s="24"/>
      <c r="X850" s="24"/>
      <c r="Y850" s="24"/>
      <c r="Z850" s="24"/>
      <c r="AA850" s="25"/>
      <c r="AB850" s="24"/>
      <c r="AC850" s="24"/>
      <c r="AD850" s="24"/>
      <c r="AE850" s="24"/>
      <c r="AF850" s="24"/>
    </row>
    <row r="851" spans="10:32" ht="15.75" customHeight="1"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5"/>
      <c r="V851" s="24"/>
      <c r="W851" s="24"/>
      <c r="X851" s="24"/>
      <c r="Y851" s="24"/>
      <c r="Z851" s="24"/>
      <c r="AA851" s="25"/>
      <c r="AB851" s="24"/>
      <c r="AC851" s="24"/>
      <c r="AD851" s="24"/>
      <c r="AE851" s="24"/>
      <c r="AF851" s="24"/>
    </row>
    <row r="852" spans="10:32" ht="15.75" customHeight="1"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5"/>
      <c r="V852" s="24"/>
      <c r="W852" s="24"/>
      <c r="X852" s="24"/>
      <c r="Y852" s="24"/>
      <c r="Z852" s="24"/>
      <c r="AA852" s="25"/>
      <c r="AB852" s="24"/>
      <c r="AC852" s="24"/>
      <c r="AD852" s="24"/>
      <c r="AE852" s="24"/>
      <c r="AF852" s="24"/>
    </row>
    <row r="853" spans="10:32" ht="15.75" customHeight="1"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5"/>
      <c r="V853" s="24"/>
      <c r="W853" s="24"/>
      <c r="X853" s="24"/>
      <c r="Y853" s="24"/>
      <c r="Z853" s="24"/>
      <c r="AA853" s="25"/>
      <c r="AB853" s="24"/>
      <c r="AC853" s="24"/>
      <c r="AD853" s="24"/>
      <c r="AE853" s="24"/>
      <c r="AF853" s="24"/>
    </row>
    <row r="854" spans="10:32" ht="15.75" customHeight="1"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5"/>
      <c r="V854" s="24"/>
      <c r="W854" s="24"/>
      <c r="X854" s="24"/>
      <c r="Y854" s="24"/>
      <c r="Z854" s="24"/>
      <c r="AA854" s="25"/>
      <c r="AB854" s="24"/>
      <c r="AC854" s="24"/>
      <c r="AD854" s="24"/>
      <c r="AE854" s="24"/>
      <c r="AF854" s="24"/>
    </row>
    <row r="855" spans="10:32" ht="15.75" customHeight="1"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5"/>
      <c r="V855" s="24"/>
      <c r="W855" s="24"/>
      <c r="X855" s="24"/>
      <c r="Y855" s="24"/>
      <c r="Z855" s="24"/>
      <c r="AA855" s="25"/>
      <c r="AB855" s="24"/>
      <c r="AC855" s="24"/>
      <c r="AD855" s="24"/>
      <c r="AE855" s="24"/>
      <c r="AF855" s="24"/>
    </row>
    <row r="856" spans="10:32" ht="15.75" customHeight="1"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5"/>
      <c r="V856" s="24"/>
      <c r="W856" s="24"/>
      <c r="X856" s="24"/>
      <c r="Y856" s="24"/>
      <c r="Z856" s="24"/>
      <c r="AA856" s="25"/>
      <c r="AB856" s="24"/>
      <c r="AC856" s="24"/>
      <c r="AD856" s="24"/>
      <c r="AE856" s="24"/>
      <c r="AF856" s="24"/>
    </row>
    <row r="857" spans="10:32" ht="15.75" customHeight="1"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5"/>
      <c r="V857" s="24"/>
      <c r="W857" s="24"/>
      <c r="X857" s="24"/>
      <c r="Y857" s="24"/>
      <c r="Z857" s="24"/>
      <c r="AA857" s="25"/>
      <c r="AB857" s="24"/>
      <c r="AC857" s="24"/>
      <c r="AD857" s="24"/>
      <c r="AE857" s="24"/>
      <c r="AF857" s="24"/>
    </row>
    <row r="858" spans="10:32" ht="15.75" customHeight="1"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5"/>
      <c r="V858" s="24"/>
      <c r="W858" s="24"/>
      <c r="X858" s="24"/>
      <c r="Y858" s="24"/>
      <c r="Z858" s="24"/>
      <c r="AA858" s="25"/>
      <c r="AB858" s="24"/>
      <c r="AC858" s="24"/>
      <c r="AD858" s="24"/>
      <c r="AE858" s="24"/>
      <c r="AF858" s="24"/>
    </row>
    <row r="859" spans="10:32" ht="15.75" customHeight="1"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5"/>
      <c r="V859" s="24"/>
      <c r="W859" s="24"/>
      <c r="X859" s="24"/>
      <c r="Y859" s="24"/>
      <c r="Z859" s="24"/>
      <c r="AA859" s="25"/>
      <c r="AB859" s="24"/>
      <c r="AC859" s="24"/>
      <c r="AD859" s="24"/>
      <c r="AE859" s="24"/>
      <c r="AF859" s="24"/>
    </row>
    <row r="860" spans="10:32" ht="15.75" customHeight="1"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5"/>
      <c r="V860" s="24"/>
      <c r="W860" s="24"/>
      <c r="X860" s="24"/>
      <c r="Y860" s="24"/>
      <c r="Z860" s="24"/>
      <c r="AA860" s="25"/>
      <c r="AB860" s="24"/>
      <c r="AC860" s="24"/>
      <c r="AD860" s="24"/>
      <c r="AE860" s="24"/>
      <c r="AF860" s="24"/>
    </row>
    <row r="861" spans="10:32" ht="15.75" customHeight="1"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5"/>
      <c r="V861" s="24"/>
      <c r="W861" s="24"/>
      <c r="X861" s="24"/>
      <c r="Y861" s="24"/>
      <c r="Z861" s="24"/>
      <c r="AA861" s="25"/>
      <c r="AB861" s="24"/>
      <c r="AC861" s="24"/>
      <c r="AD861" s="24"/>
      <c r="AE861" s="24"/>
      <c r="AF861" s="24"/>
    </row>
    <row r="862" spans="10:32" ht="15.75" customHeight="1"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5"/>
      <c r="V862" s="24"/>
      <c r="W862" s="24"/>
      <c r="X862" s="24"/>
      <c r="Y862" s="24"/>
      <c r="Z862" s="24"/>
      <c r="AA862" s="25"/>
      <c r="AB862" s="24"/>
      <c r="AC862" s="24"/>
      <c r="AD862" s="24"/>
      <c r="AE862" s="24"/>
      <c r="AF862" s="24"/>
    </row>
    <row r="863" spans="10:32" ht="15.75" customHeight="1"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5"/>
      <c r="V863" s="24"/>
      <c r="W863" s="24"/>
      <c r="X863" s="24"/>
      <c r="Y863" s="24"/>
      <c r="Z863" s="24"/>
      <c r="AA863" s="25"/>
      <c r="AB863" s="24"/>
      <c r="AC863" s="24"/>
      <c r="AD863" s="24"/>
      <c r="AE863" s="24"/>
      <c r="AF863" s="24"/>
    </row>
    <row r="864" spans="10:32" ht="15.75" customHeight="1"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5"/>
      <c r="V864" s="24"/>
      <c r="W864" s="24"/>
      <c r="X864" s="24"/>
      <c r="Y864" s="24"/>
      <c r="Z864" s="24"/>
      <c r="AA864" s="25"/>
      <c r="AB864" s="24"/>
      <c r="AC864" s="24"/>
      <c r="AD864" s="24"/>
      <c r="AE864" s="24"/>
      <c r="AF864" s="24"/>
    </row>
    <row r="865" spans="10:32" ht="15.75" customHeight="1"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5"/>
      <c r="V865" s="24"/>
      <c r="W865" s="24"/>
      <c r="X865" s="24"/>
      <c r="Y865" s="24"/>
      <c r="Z865" s="24"/>
      <c r="AA865" s="25"/>
      <c r="AB865" s="24"/>
      <c r="AC865" s="24"/>
      <c r="AD865" s="24"/>
      <c r="AE865" s="24"/>
      <c r="AF865" s="24"/>
    </row>
    <row r="866" spans="10:32" ht="15.75" customHeight="1"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5"/>
      <c r="V866" s="24"/>
      <c r="W866" s="24"/>
      <c r="X866" s="24"/>
      <c r="Y866" s="24"/>
      <c r="Z866" s="24"/>
      <c r="AA866" s="25"/>
      <c r="AB866" s="24"/>
      <c r="AC866" s="24"/>
      <c r="AD866" s="24"/>
      <c r="AE866" s="24"/>
      <c r="AF866" s="24"/>
    </row>
    <row r="867" spans="10:32" ht="15.75" customHeight="1"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5"/>
      <c r="V867" s="24"/>
      <c r="W867" s="24"/>
      <c r="X867" s="24"/>
      <c r="Y867" s="24"/>
      <c r="Z867" s="24"/>
      <c r="AA867" s="25"/>
      <c r="AB867" s="24"/>
      <c r="AC867" s="24"/>
      <c r="AD867" s="24"/>
      <c r="AE867" s="24"/>
      <c r="AF867" s="24"/>
    </row>
    <row r="868" spans="10:32" ht="15.75" customHeight="1"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5"/>
      <c r="V868" s="24"/>
      <c r="W868" s="24"/>
      <c r="X868" s="24"/>
      <c r="Y868" s="24"/>
      <c r="Z868" s="24"/>
      <c r="AA868" s="25"/>
      <c r="AB868" s="24"/>
      <c r="AC868" s="24"/>
      <c r="AD868" s="24"/>
      <c r="AE868" s="24"/>
      <c r="AF868" s="24"/>
    </row>
    <row r="869" spans="10:32" ht="15.75" customHeight="1"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5"/>
      <c r="V869" s="24"/>
      <c r="W869" s="24"/>
      <c r="X869" s="24"/>
      <c r="Y869" s="24"/>
      <c r="Z869" s="24"/>
      <c r="AA869" s="25"/>
      <c r="AB869" s="24"/>
      <c r="AC869" s="24"/>
      <c r="AD869" s="24"/>
      <c r="AE869" s="24"/>
      <c r="AF869" s="24"/>
    </row>
    <row r="870" spans="10:32" ht="15.75" customHeight="1"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5"/>
      <c r="V870" s="24"/>
      <c r="W870" s="24"/>
      <c r="X870" s="24"/>
      <c r="Y870" s="24"/>
      <c r="Z870" s="24"/>
      <c r="AA870" s="25"/>
      <c r="AB870" s="24"/>
      <c r="AC870" s="24"/>
      <c r="AD870" s="24"/>
      <c r="AE870" s="24"/>
      <c r="AF870" s="24"/>
    </row>
    <row r="871" spans="10:32" ht="15.75" customHeight="1"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5"/>
      <c r="V871" s="24"/>
      <c r="W871" s="24"/>
      <c r="X871" s="24"/>
      <c r="Y871" s="24"/>
      <c r="Z871" s="24"/>
      <c r="AA871" s="25"/>
      <c r="AB871" s="24"/>
      <c r="AC871" s="24"/>
      <c r="AD871" s="24"/>
      <c r="AE871" s="24"/>
      <c r="AF871" s="24"/>
    </row>
    <row r="872" spans="10:32" ht="15.75" customHeight="1"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5"/>
      <c r="V872" s="24"/>
      <c r="W872" s="24"/>
      <c r="X872" s="24"/>
      <c r="Y872" s="24"/>
      <c r="Z872" s="24"/>
      <c r="AA872" s="25"/>
      <c r="AB872" s="24"/>
      <c r="AC872" s="24"/>
      <c r="AD872" s="24"/>
      <c r="AE872" s="24"/>
      <c r="AF872" s="24"/>
    </row>
    <row r="873" spans="10:32" ht="15.75" customHeight="1"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5"/>
      <c r="V873" s="24"/>
      <c r="W873" s="24"/>
      <c r="X873" s="24"/>
      <c r="Y873" s="24"/>
      <c r="Z873" s="24"/>
      <c r="AA873" s="25"/>
      <c r="AB873" s="24"/>
      <c r="AC873" s="24"/>
      <c r="AD873" s="24"/>
      <c r="AE873" s="24"/>
      <c r="AF873" s="24"/>
    </row>
    <row r="874" spans="10:32" ht="15.75" customHeight="1"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5"/>
      <c r="V874" s="24"/>
      <c r="W874" s="24"/>
      <c r="X874" s="24"/>
      <c r="Y874" s="24"/>
      <c r="Z874" s="24"/>
      <c r="AA874" s="25"/>
      <c r="AB874" s="24"/>
      <c r="AC874" s="24"/>
      <c r="AD874" s="24"/>
      <c r="AE874" s="24"/>
      <c r="AF874" s="24"/>
    </row>
    <row r="875" spans="10:32" ht="15.75" customHeight="1"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5"/>
      <c r="V875" s="24"/>
      <c r="W875" s="24"/>
      <c r="X875" s="24"/>
      <c r="Y875" s="24"/>
      <c r="Z875" s="24"/>
      <c r="AA875" s="25"/>
      <c r="AB875" s="24"/>
      <c r="AC875" s="24"/>
      <c r="AD875" s="24"/>
      <c r="AE875" s="24"/>
      <c r="AF875" s="24"/>
    </row>
    <row r="876" spans="10:32" ht="15.75" customHeight="1"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5"/>
      <c r="V876" s="24"/>
      <c r="W876" s="24"/>
      <c r="X876" s="24"/>
      <c r="Y876" s="24"/>
      <c r="Z876" s="24"/>
      <c r="AA876" s="25"/>
      <c r="AB876" s="24"/>
      <c r="AC876" s="24"/>
      <c r="AD876" s="24"/>
      <c r="AE876" s="24"/>
      <c r="AF876" s="24"/>
    </row>
    <row r="877" spans="10:32" ht="15.75" customHeight="1"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5"/>
      <c r="V877" s="24"/>
      <c r="W877" s="24"/>
      <c r="X877" s="24"/>
      <c r="Y877" s="24"/>
      <c r="Z877" s="24"/>
      <c r="AA877" s="25"/>
      <c r="AB877" s="24"/>
      <c r="AC877" s="24"/>
      <c r="AD877" s="24"/>
      <c r="AE877" s="24"/>
      <c r="AF877" s="24"/>
    </row>
    <row r="878" spans="10:32" ht="15.75" customHeight="1"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5"/>
      <c r="V878" s="24"/>
      <c r="W878" s="24"/>
      <c r="X878" s="24"/>
      <c r="Y878" s="24"/>
      <c r="Z878" s="24"/>
      <c r="AA878" s="25"/>
      <c r="AB878" s="24"/>
      <c r="AC878" s="24"/>
      <c r="AD878" s="24"/>
      <c r="AE878" s="24"/>
      <c r="AF878" s="24"/>
    </row>
    <row r="879" spans="10:32" ht="15.75" customHeight="1"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5"/>
      <c r="V879" s="24"/>
      <c r="W879" s="24"/>
      <c r="X879" s="24"/>
      <c r="Y879" s="24"/>
      <c r="Z879" s="24"/>
      <c r="AA879" s="25"/>
      <c r="AB879" s="24"/>
      <c r="AC879" s="24"/>
      <c r="AD879" s="24"/>
      <c r="AE879" s="24"/>
      <c r="AF879" s="24"/>
    </row>
    <row r="880" spans="10:32" ht="15.75" customHeight="1"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5"/>
      <c r="V880" s="24"/>
      <c r="W880" s="24"/>
      <c r="X880" s="24"/>
      <c r="Y880" s="24"/>
      <c r="Z880" s="24"/>
      <c r="AA880" s="25"/>
      <c r="AB880" s="24"/>
      <c r="AC880" s="24"/>
      <c r="AD880" s="24"/>
      <c r="AE880" s="24"/>
      <c r="AF880" s="24"/>
    </row>
    <row r="881" spans="10:32" ht="15.75" customHeight="1"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5"/>
      <c r="V881" s="24"/>
      <c r="W881" s="24"/>
      <c r="X881" s="24"/>
      <c r="Y881" s="24"/>
      <c r="Z881" s="24"/>
      <c r="AA881" s="25"/>
      <c r="AB881" s="24"/>
      <c r="AC881" s="24"/>
      <c r="AD881" s="24"/>
      <c r="AE881" s="24"/>
      <c r="AF881" s="24"/>
    </row>
    <row r="882" spans="10:32" ht="15.75" customHeight="1"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5"/>
      <c r="V882" s="24"/>
      <c r="W882" s="24"/>
      <c r="X882" s="24"/>
      <c r="Y882" s="24"/>
      <c r="Z882" s="24"/>
      <c r="AA882" s="25"/>
      <c r="AB882" s="24"/>
      <c r="AC882" s="24"/>
      <c r="AD882" s="24"/>
      <c r="AE882" s="24"/>
      <c r="AF882" s="24"/>
    </row>
    <row r="883" spans="10:32" ht="15.75" customHeight="1"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5"/>
      <c r="V883" s="24"/>
      <c r="W883" s="24"/>
      <c r="X883" s="24"/>
      <c r="Y883" s="24"/>
      <c r="Z883" s="24"/>
      <c r="AA883" s="25"/>
      <c r="AB883" s="24"/>
      <c r="AC883" s="24"/>
      <c r="AD883" s="24"/>
      <c r="AE883" s="24"/>
      <c r="AF883" s="24"/>
    </row>
    <row r="884" spans="10:32" ht="15.75" customHeight="1"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5"/>
      <c r="V884" s="24"/>
      <c r="W884" s="24"/>
      <c r="X884" s="24"/>
      <c r="Y884" s="24"/>
      <c r="Z884" s="24"/>
      <c r="AA884" s="25"/>
      <c r="AB884" s="24"/>
      <c r="AC884" s="24"/>
      <c r="AD884" s="24"/>
      <c r="AE884" s="24"/>
      <c r="AF884" s="24"/>
    </row>
    <row r="885" spans="10:32" ht="15.75" customHeight="1"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5"/>
      <c r="V885" s="24"/>
      <c r="W885" s="24"/>
      <c r="X885" s="24"/>
      <c r="Y885" s="24"/>
      <c r="Z885" s="24"/>
      <c r="AA885" s="25"/>
      <c r="AB885" s="24"/>
      <c r="AC885" s="24"/>
      <c r="AD885" s="24"/>
      <c r="AE885" s="24"/>
      <c r="AF885" s="24"/>
    </row>
    <row r="886" spans="10:32" ht="15.75" customHeight="1"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5"/>
      <c r="V886" s="24"/>
      <c r="W886" s="24"/>
      <c r="X886" s="24"/>
      <c r="Y886" s="24"/>
      <c r="Z886" s="24"/>
      <c r="AA886" s="25"/>
      <c r="AB886" s="24"/>
      <c r="AC886" s="24"/>
      <c r="AD886" s="24"/>
      <c r="AE886" s="24"/>
      <c r="AF886" s="24"/>
    </row>
    <row r="887" spans="10:32" ht="15.75" customHeight="1"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5"/>
      <c r="V887" s="24"/>
      <c r="W887" s="24"/>
      <c r="X887" s="24"/>
      <c r="Y887" s="24"/>
      <c r="Z887" s="24"/>
      <c r="AA887" s="25"/>
      <c r="AB887" s="24"/>
      <c r="AC887" s="24"/>
      <c r="AD887" s="24"/>
      <c r="AE887" s="24"/>
      <c r="AF887" s="24"/>
    </row>
    <row r="888" spans="10:32" ht="15.75" customHeight="1"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5"/>
      <c r="V888" s="24"/>
      <c r="W888" s="24"/>
      <c r="X888" s="24"/>
      <c r="Y888" s="24"/>
      <c r="Z888" s="24"/>
      <c r="AA888" s="25"/>
      <c r="AB888" s="24"/>
      <c r="AC888" s="24"/>
      <c r="AD888" s="24"/>
      <c r="AE888" s="24"/>
      <c r="AF888" s="24"/>
    </row>
    <row r="889" spans="10:32" ht="15.75" customHeight="1"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5"/>
      <c r="V889" s="24"/>
      <c r="W889" s="24"/>
      <c r="X889" s="24"/>
      <c r="Y889" s="24"/>
      <c r="Z889" s="24"/>
      <c r="AA889" s="25"/>
      <c r="AB889" s="24"/>
      <c r="AC889" s="24"/>
      <c r="AD889" s="24"/>
      <c r="AE889" s="24"/>
      <c r="AF889" s="24"/>
    </row>
    <row r="890" spans="10:32" ht="15.75" customHeight="1"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5"/>
      <c r="V890" s="24"/>
      <c r="W890" s="24"/>
      <c r="X890" s="24"/>
      <c r="Y890" s="24"/>
      <c r="Z890" s="24"/>
      <c r="AA890" s="25"/>
      <c r="AB890" s="24"/>
      <c r="AC890" s="24"/>
      <c r="AD890" s="24"/>
      <c r="AE890" s="24"/>
      <c r="AF890" s="24"/>
    </row>
    <row r="891" spans="10:32" ht="15.75" customHeight="1"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5"/>
      <c r="V891" s="24"/>
      <c r="W891" s="24"/>
      <c r="X891" s="24"/>
      <c r="Y891" s="24"/>
      <c r="Z891" s="24"/>
      <c r="AA891" s="25"/>
      <c r="AB891" s="24"/>
      <c r="AC891" s="24"/>
      <c r="AD891" s="24"/>
      <c r="AE891" s="24"/>
      <c r="AF891" s="24"/>
    </row>
    <row r="892" spans="10:32" ht="15.75" customHeight="1"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5"/>
      <c r="V892" s="24"/>
      <c r="W892" s="24"/>
      <c r="X892" s="24"/>
      <c r="Y892" s="24"/>
      <c r="Z892" s="24"/>
      <c r="AA892" s="25"/>
      <c r="AB892" s="24"/>
      <c r="AC892" s="24"/>
      <c r="AD892" s="24"/>
      <c r="AE892" s="24"/>
      <c r="AF892" s="24"/>
    </row>
    <row r="893" spans="10:32" ht="15.75" customHeight="1"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5"/>
      <c r="V893" s="24"/>
      <c r="W893" s="24"/>
      <c r="X893" s="24"/>
      <c r="Y893" s="24"/>
      <c r="Z893" s="24"/>
      <c r="AA893" s="25"/>
      <c r="AB893" s="24"/>
      <c r="AC893" s="24"/>
      <c r="AD893" s="24"/>
      <c r="AE893" s="24"/>
      <c r="AF893" s="24"/>
    </row>
    <row r="894" spans="10:32" ht="15.75" customHeight="1"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5"/>
      <c r="V894" s="24"/>
      <c r="W894" s="24"/>
      <c r="X894" s="24"/>
      <c r="Y894" s="24"/>
      <c r="Z894" s="24"/>
      <c r="AA894" s="25"/>
      <c r="AB894" s="24"/>
      <c r="AC894" s="24"/>
      <c r="AD894" s="24"/>
      <c r="AE894" s="24"/>
      <c r="AF894" s="24"/>
    </row>
    <row r="895" spans="10:32" ht="15.75" customHeight="1"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5"/>
      <c r="V895" s="24"/>
      <c r="W895" s="24"/>
      <c r="X895" s="24"/>
      <c r="Y895" s="24"/>
      <c r="Z895" s="24"/>
      <c r="AA895" s="25"/>
      <c r="AB895" s="24"/>
      <c r="AC895" s="24"/>
      <c r="AD895" s="24"/>
      <c r="AE895" s="24"/>
      <c r="AF895" s="24"/>
    </row>
    <row r="896" spans="10:32" ht="15.75" customHeight="1"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5"/>
      <c r="V896" s="24"/>
      <c r="W896" s="24"/>
      <c r="X896" s="24"/>
      <c r="Y896" s="24"/>
      <c r="Z896" s="24"/>
      <c r="AA896" s="25"/>
      <c r="AB896" s="24"/>
      <c r="AC896" s="24"/>
      <c r="AD896" s="24"/>
      <c r="AE896" s="24"/>
      <c r="AF896" s="24"/>
    </row>
    <row r="897" spans="10:32" ht="15.75" customHeight="1"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5"/>
      <c r="V897" s="24"/>
      <c r="W897" s="24"/>
      <c r="X897" s="24"/>
      <c r="Y897" s="24"/>
      <c r="Z897" s="24"/>
      <c r="AA897" s="25"/>
      <c r="AB897" s="24"/>
      <c r="AC897" s="24"/>
      <c r="AD897" s="24"/>
      <c r="AE897" s="24"/>
      <c r="AF897" s="24"/>
    </row>
    <row r="898" spans="10:32" ht="15.75" customHeight="1"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5"/>
      <c r="V898" s="24"/>
      <c r="W898" s="24"/>
      <c r="X898" s="24"/>
      <c r="Y898" s="24"/>
      <c r="Z898" s="24"/>
      <c r="AA898" s="25"/>
      <c r="AB898" s="24"/>
      <c r="AC898" s="24"/>
      <c r="AD898" s="24"/>
      <c r="AE898" s="24"/>
      <c r="AF898" s="24"/>
    </row>
    <row r="899" spans="10:32" ht="15.75" customHeight="1"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5"/>
      <c r="V899" s="24"/>
      <c r="W899" s="24"/>
      <c r="X899" s="24"/>
      <c r="Y899" s="24"/>
      <c r="Z899" s="24"/>
      <c r="AA899" s="25"/>
      <c r="AB899" s="24"/>
      <c r="AC899" s="24"/>
      <c r="AD899" s="24"/>
      <c r="AE899" s="24"/>
      <c r="AF899" s="24"/>
    </row>
    <row r="900" spans="10:32" ht="15.75" customHeight="1"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5"/>
      <c r="V900" s="24"/>
      <c r="W900" s="24"/>
      <c r="X900" s="24"/>
      <c r="Y900" s="24"/>
      <c r="Z900" s="24"/>
      <c r="AA900" s="25"/>
      <c r="AB900" s="24"/>
      <c r="AC900" s="24"/>
      <c r="AD900" s="24"/>
      <c r="AE900" s="24"/>
      <c r="AF900" s="24"/>
    </row>
    <row r="901" spans="10:32" ht="15.75" customHeight="1"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5"/>
      <c r="V901" s="24"/>
      <c r="W901" s="24"/>
      <c r="X901" s="24"/>
      <c r="Y901" s="24"/>
      <c r="Z901" s="24"/>
      <c r="AA901" s="25"/>
      <c r="AB901" s="24"/>
      <c r="AC901" s="24"/>
      <c r="AD901" s="24"/>
      <c r="AE901" s="24"/>
      <c r="AF901" s="24"/>
    </row>
    <row r="902" spans="10:32" ht="15.75" customHeight="1"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5"/>
      <c r="V902" s="24"/>
      <c r="W902" s="24"/>
      <c r="X902" s="24"/>
      <c r="Y902" s="24"/>
      <c r="Z902" s="24"/>
      <c r="AA902" s="25"/>
      <c r="AB902" s="24"/>
      <c r="AC902" s="24"/>
      <c r="AD902" s="24"/>
      <c r="AE902" s="24"/>
      <c r="AF902" s="24"/>
    </row>
    <row r="903" spans="10:32" ht="15.75" customHeight="1"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5"/>
      <c r="V903" s="24"/>
      <c r="W903" s="24"/>
      <c r="X903" s="24"/>
      <c r="Y903" s="24"/>
      <c r="Z903" s="24"/>
      <c r="AA903" s="25"/>
      <c r="AB903" s="24"/>
      <c r="AC903" s="24"/>
      <c r="AD903" s="24"/>
      <c r="AE903" s="24"/>
      <c r="AF903" s="24"/>
    </row>
    <row r="904" spans="10:32" ht="15.75" customHeight="1"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5"/>
      <c r="V904" s="24"/>
      <c r="W904" s="24"/>
      <c r="X904" s="24"/>
      <c r="Y904" s="24"/>
      <c r="Z904" s="24"/>
      <c r="AA904" s="25"/>
      <c r="AB904" s="24"/>
      <c r="AC904" s="24"/>
      <c r="AD904" s="24"/>
      <c r="AE904" s="24"/>
      <c r="AF904" s="24"/>
    </row>
    <row r="905" spans="10:32" ht="15.75" customHeight="1"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5"/>
      <c r="V905" s="24"/>
      <c r="W905" s="24"/>
      <c r="X905" s="24"/>
      <c r="Y905" s="24"/>
      <c r="Z905" s="24"/>
      <c r="AA905" s="25"/>
      <c r="AB905" s="24"/>
      <c r="AC905" s="24"/>
      <c r="AD905" s="24"/>
      <c r="AE905" s="24"/>
      <c r="AF905" s="24"/>
    </row>
    <row r="906" spans="10:32" ht="15.75" customHeight="1"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5"/>
      <c r="V906" s="24"/>
      <c r="W906" s="24"/>
      <c r="X906" s="24"/>
      <c r="Y906" s="24"/>
      <c r="Z906" s="24"/>
      <c r="AA906" s="25"/>
      <c r="AB906" s="24"/>
      <c r="AC906" s="24"/>
      <c r="AD906" s="24"/>
      <c r="AE906" s="24"/>
      <c r="AF906" s="24"/>
    </row>
    <row r="907" spans="10:32" ht="15.75" customHeight="1"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5"/>
      <c r="V907" s="24"/>
      <c r="W907" s="24"/>
      <c r="X907" s="24"/>
      <c r="Y907" s="24"/>
      <c r="Z907" s="24"/>
      <c r="AA907" s="25"/>
      <c r="AB907" s="24"/>
      <c r="AC907" s="24"/>
      <c r="AD907" s="24"/>
      <c r="AE907" s="24"/>
      <c r="AF907" s="24"/>
    </row>
    <row r="908" spans="10:32" ht="15.75" customHeight="1"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5"/>
      <c r="V908" s="24"/>
      <c r="W908" s="24"/>
      <c r="X908" s="24"/>
      <c r="Y908" s="24"/>
      <c r="Z908" s="24"/>
      <c r="AA908" s="25"/>
      <c r="AB908" s="24"/>
      <c r="AC908" s="24"/>
      <c r="AD908" s="24"/>
      <c r="AE908" s="24"/>
      <c r="AF908" s="24"/>
    </row>
    <row r="909" spans="10:32" ht="15.75" customHeight="1"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5"/>
      <c r="V909" s="24"/>
      <c r="W909" s="24"/>
      <c r="X909" s="24"/>
      <c r="Y909" s="24"/>
      <c r="Z909" s="24"/>
      <c r="AA909" s="25"/>
      <c r="AB909" s="24"/>
      <c r="AC909" s="24"/>
      <c r="AD909" s="24"/>
      <c r="AE909" s="24"/>
      <c r="AF909" s="24"/>
    </row>
    <row r="910" spans="10:32" ht="15.75" customHeight="1"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5"/>
      <c r="V910" s="24"/>
      <c r="W910" s="24"/>
      <c r="X910" s="24"/>
      <c r="Y910" s="24"/>
      <c r="Z910" s="24"/>
      <c r="AA910" s="25"/>
      <c r="AB910" s="24"/>
      <c r="AC910" s="24"/>
      <c r="AD910" s="24"/>
      <c r="AE910" s="24"/>
      <c r="AF910" s="24"/>
    </row>
    <row r="911" spans="10:32" ht="15.75" customHeight="1"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5"/>
      <c r="V911" s="24"/>
      <c r="W911" s="24"/>
      <c r="X911" s="24"/>
      <c r="Y911" s="24"/>
      <c r="Z911" s="24"/>
      <c r="AA911" s="25"/>
      <c r="AB911" s="24"/>
      <c r="AC911" s="24"/>
      <c r="AD911" s="24"/>
      <c r="AE911" s="24"/>
      <c r="AF911" s="24"/>
    </row>
    <row r="912" spans="10:32" ht="15.75" customHeight="1"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5"/>
      <c r="V912" s="24"/>
      <c r="W912" s="24"/>
      <c r="X912" s="24"/>
      <c r="Y912" s="24"/>
      <c r="Z912" s="24"/>
      <c r="AA912" s="25"/>
      <c r="AB912" s="24"/>
      <c r="AC912" s="24"/>
      <c r="AD912" s="24"/>
      <c r="AE912" s="24"/>
      <c r="AF912" s="24"/>
    </row>
    <row r="913" spans="10:32" ht="15.75" customHeight="1"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5"/>
      <c r="V913" s="24"/>
      <c r="W913" s="24"/>
      <c r="X913" s="24"/>
      <c r="Y913" s="24"/>
      <c r="Z913" s="24"/>
      <c r="AA913" s="25"/>
      <c r="AB913" s="24"/>
      <c r="AC913" s="24"/>
      <c r="AD913" s="24"/>
      <c r="AE913" s="24"/>
      <c r="AF913" s="24"/>
    </row>
    <row r="914" spans="10:32" ht="15.75" customHeight="1"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5"/>
      <c r="V914" s="24"/>
      <c r="W914" s="24"/>
      <c r="X914" s="24"/>
      <c r="Y914" s="24"/>
      <c r="Z914" s="24"/>
      <c r="AA914" s="25"/>
      <c r="AB914" s="24"/>
      <c r="AC914" s="24"/>
      <c r="AD914" s="24"/>
      <c r="AE914" s="24"/>
      <c r="AF914" s="24"/>
    </row>
    <row r="915" spans="10:32" ht="15.75" customHeight="1"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5"/>
      <c r="V915" s="24"/>
      <c r="W915" s="24"/>
      <c r="X915" s="24"/>
      <c r="Y915" s="24"/>
      <c r="Z915" s="24"/>
      <c r="AA915" s="25"/>
      <c r="AB915" s="24"/>
      <c r="AC915" s="24"/>
      <c r="AD915" s="24"/>
      <c r="AE915" s="24"/>
      <c r="AF915" s="24"/>
    </row>
    <row r="916" spans="10:32" ht="15.75" customHeight="1"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5"/>
      <c r="V916" s="24"/>
      <c r="W916" s="24"/>
      <c r="X916" s="24"/>
      <c r="Y916" s="24"/>
      <c r="Z916" s="24"/>
      <c r="AA916" s="25"/>
      <c r="AB916" s="24"/>
      <c r="AC916" s="24"/>
      <c r="AD916" s="24"/>
      <c r="AE916" s="24"/>
      <c r="AF916" s="24"/>
    </row>
    <row r="917" spans="10:32" ht="15.75" customHeight="1"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5"/>
      <c r="V917" s="24"/>
      <c r="W917" s="24"/>
      <c r="X917" s="24"/>
      <c r="Y917" s="24"/>
      <c r="Z917" s="24"/>
      <c r="AA917" s="25"/>
      <c r="AB917" s="24"/>
      <c r="AC917" s="24"/>
      <c r="AD917" s="24"/>
      <c r="AE917" s="24"/>
      <c r="AF917" s="24"/>
    </row>
    <row r="918" spans="10:32" ht="15.75" customHeight="1"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5"/>
      <c r="V918" s="24"/>
      <c r="W918" s="24"/>
      <c r="X918" s="24"/>
      <c r="Y918" s="24"/>
      <c r="Z918" s="24"/>
      <c r="AA918" s="25"/>
      <c r="AB918" s="24"/>
      <c r="AC918" s="24"/>
      <c r="AD918" s="24"/>
      <c r="AE918" s="24"/>
      <c r="AF918" s="24"/>
    </row>
    <row r="919" spans="10:32" ht="15.75" customHeight="1"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5"/>
      <c r="V919" s="24"/>
      <c r="W919" s="24"/>
      <c r="X919" s="24"/>
      <c r="Y919" s="24"/>
      <c r="Z919" s="24"/>
      <c r="AA919" s="25"/>
      <c r="AB919" s="24"/>
      <c r="AC919" s="24"/>
      <c r="AD919" s="24"/>
      <c r="AE919" s="24"/>
      <c r="AF919" s="24"/>
    </row>
    <row r="920" spans="10:32" ht="15.75" customHeight="1"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5"/>
      <c r="V920" s="24"/>
      <c r="W920" s="24"/>
      <c r="X920" s="24"/>
      <c r="Y920" s="24"/>
      <c r="Z920" s="24"/>
      <c r="AA920" s="25"/>
      <c r="AB920" s="24"/>
      <c r="AC920" s="24"/>
      <c r="AD920" s="24"/>
      <c r="AE920" s="24"/>
      <c r="AF920" s="24"/>
    </row>
    <row r="921" spans="10:32" ht="15.75" customHeight="1"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5"/>
      <c r="V921" s="24"/>
      <c r="W921" s="24"/>
      <c r="X921" s="24"/>
      <c r="Y921" s="24"/>
      <c r="Z921" s="24"/>
      <c r="AA921" s="25"/>
      <c r="AB921" s="24"/>
      <c r="AC921" s="24"/>
      <c r="AD921" s="24"/>
      <c r="AE921" s="24"/>
      <c r="AF921" s="24"/>
    </row>
    <row r="922" spans="10:32" ht="15.75" customHeight="1"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5"/>
      <c r="V922" s="24"/>
      <c r="W922" s="24"/>
      <c r="X922" s="24"/>
      <c r="Y922" s="24"/>
      <c r="Z922" s="24"/>
      <c r="AA922" s="25"/>
      <c r="AB922" s="24"/>
      <c r="AC922" s="24"/>
      <c r="AD922" s="24"/>
      <c r="AE922" s="24"/>
      <c r="AF922" s="24"/>
    </row>
    <row r="923" spans="10:32" ht="15.75" customHeight="1"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5"/>
      <c r="V923" s="24"/>
      <c r="W923" s="24"/>
      <c r="X923" s="24"/>
      <c r="Y923" s="24"/>
      <c r="Z923" s="24"/>
      <c r="AA923" s="25"/>
      <c r="AB923" s="24"/>
      <c r="AC923" s="24"/>
      <c r="AD923" s="24"/>
      <c r="AE923" s="24"/>
      <c r="AF923" s="24"/>
    </row>
    <row r="924" spans="10:32" ht="15.75" customHeight="1"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5"/>
      <c r="V924" s="24"/>
      <c r="W924" s="24"/>
      <c r="X924" s="24"/>
      <c r="Y924" s="24"/>
      <c r="Z924" s="24"/>
      <c r="AA924" s="25"/>
      <c r="AB924" s="24"/>
      <c r="AC924" s="24"/>
      <c r="AD924" s="24"/>
      <c r="AE924" s="24"/>
      <c r="AF924" s="24"/>
    </row>
    <row r="925" spans="10:32" ht="15.75" customHeight="1"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5"/>
      <c r="V925" s="24"/>
      <c r="W925" s="24"/>
      <c r="X925" s="24"/>
      <c r="Y925" s="24"/>
      <c r="Z925" s="24"/>
      <c r="AA925" s="25"/>
      <c r="AB925" s="24"/>
      <c r="AC925" s="24"/>
      <c r="AD925" s="24"/>
      <c r="AE925" s="24"/>
      <c r="AF925" s="24"/>
    </row>
    <row r="926" spans="10:32" ht="15.75" customHeight="1"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5"/>
      <c r="V926" s="24"/>
      <c r="W926" s="24"/>
      <c r="X926" s="24"/>
      <c r="Y926" s="24"/>
      <c r="Z926" s="24"/>
      <c r="AA926" s="25"/>
      <c r="AB926" s="24"/>
      <c r="AC926" s="24"/>
      <c r="AD926" s="24"/>
      <c r="AE926" s="24"/>
      <c r="AF926" s="24"/>
    </row>
    <row r="927" spans="10:32" ht="15.75" customHeight="1"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5"/>
      <c r="V927" s="24"/>
      <c r="W927" s="24"/>
      <c r="X927" s="24"/>
      <c r="Y927" s="24"/>
      <c r="Z927" s="24"/>
      <c r="AA927" s="25"/>
      <c r="AB927" s="24"/>
      <c r="AC927" s="24"/>
      <c r="AD927" s="24"/>
      <c r="AE927" s="24"/>
      <c r="AF927" s="24"/>
    </row>
    <row r="928" spans="10:32" ht="15.75" customHeight="1"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5"/>
      <c r="V928" s="24"/>
      <c r="W928" s="24"/>
      <c r="X928" s="24"/>
      <c r="Y928" s="24"/>
      <c r="Z928" s="24"/>
      <c r="AA928" s="25"/>
      <c r="AB928" s="24"/>
      <c r="AC928" s="24"/>
      <c r="AD928" s="24"/>
      <c r="AE928" s="24"/>
      <c r="AF928" s="24"/>
    </row>
    <row r="929" spans="10:32" ht="15.75" customHeight="1"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5"/>
      <c r="V929" s="24"/>
      <c r="W929" s="24"/>
      <c r="X929" s="24"/>
      <c r="Y929" s="24"/>
      <c r="Z929" s="24"/>
      <c r="AA929" s="25"/>
      <c r="AB929" s="24"/>
      <c r="AC929" s="24"/>
      <c r="AD929" s="24"/>
      <c r="AE929" s="24"/>
      <c r="AF929" s="24"/>
    </row>
    <row r="930" spans="10:32" ht="15.75" customHeight="1"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5"/>
      <c r="V930" s="24"/>
      <c r="W930" s="24"/>
      <c r="X930" s="24"/>
      <c r="Y930" s="24"/>
      <c r="Z930" s="24"/>
      <c r="AA930" s="25"/>
      <c r="AB930" s="24"/>
      <c r="AC930" s="24"/>
      <c r="AD930" s="24"/>
      <c r="AE930" s="24"/>
      <c r="AF930" s="24"/>
    </row>
    <row r="931" spans="10:32" ht="15.75" customHeight="1"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5"/>
      <c r="V931" s="24"/>
      <c r="W931" s="24"/>
      <c r="X931" s="24"/>
      <c r="Y931" s="24"/>
      <c r="Z931" s="24"/>
      <c r="AA931" s="25"/>
      <c r="AB931" s="24"/>
      <c r="AC931" s="24"/>
      <c r="AD931" s="24"/>
      <c r="AE931" s="24"/>
      <c r="AF931" s="24"/>
    </row>
    <row r="932" spans="10:32" ht="15.75" customHeight="1"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5"/>
      <c r="V932" s="24"/>
      <c r="W932" s="24"/>
      <c r="X932" s="24"/>
      <c r="Y932" s="24"/>
      <c r="Z932" s="24"/>
      <c r="AA932" s="25"/>
      <c r="AB932" s="24"/>
      <c r="AC932" s="24"/>
      <c r="AD932" s="24"/>
      <c r="AE932" s="24"/>
      <c r="AF932" s="24"/>
    </row>
    <row r="933" spans="10:32" ht="15.75" customHeight="1"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5"/>
      <c r="V933" s="24"/>
      <c r="W933" s="24"/>
      <c r="X933" s="24"/>
      <c r="Y933" s="24"/>
      <c r="Z933" s="24"/>
      <c r="AA933" s="25"/>
      <c r="AB933" s="24"/>
      <c r="AC933" s="24"/>
      <c r="AD933" s="24"/>
      <c r="AE933" s="24"/>
      <c r="AF933" s="24"/>
    </row>
    <row r="934" spans="10:32" ht="15.75" customHeight="1"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5"/>
      <c r="V934" s="24"/>
      <c r="W934" s="24"/>
      <c r="X934" s="24"/>
      <c r="Y934" s="24"/>
      <c r="Z934" s="24"/>
      <c r="AA934" s="25"/>
      <c r="AB934" s="24"/>
      <c r="AC934" s="24"/>
      <c r="AD934" s="24"/>
      <c r="AE934" s="24"/>
      <c r="AF934" s="24"/>
    </row>
    <row r="935" spans="10:32" ht="15.75" customHeight="1"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5"/>
      <c r="V935" s="24"/>
      <c r="W935" s="24"/>
      <c r="X935" s="24"/>
      <c r="Y935" s="24"/>
      <c r="Z935" s="24"/>
      <c r="AA935" s="25"/>
      <c r="AB935" s="24"/>
      <c r="AC935" s="24"/>
      <c r="AD935" s="24"/>
      <c r="AE935" s="24"/>
      <c r="AF935" s="24"/>
    </row>
    <row r="936" spans="10:32" ht="15.75" customHeight="1"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5"/>
      <c r="V936" s="24"/>
      <c r="W936" s="24"/>
      <c r="X936" s="24"/>
      <c r="Y936" s="24"/>
      <c r="Z936" s="24"/>
      <c r="AA936" s="25"/>
      <c r="AB936" s="24"/>
      <c r="AC936" s="24"/>
      <c r="AD936" s="24"/>
      <c r="AE936" s="24"/>
      <c r="AF936" s="24"/>
    </row>
    <row r="937" spans="10:32" ht="15.75" customHeight="1"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5"/>
      <c r="V937" s="24"/>
      <c r="W937" s="24"/>
      <c r="X937" s="24"/>
      <c r="Y937" s="24"/>
      <c r="Z937" s="24"/>
      <c r="AA937" s="25"/>
      <c r="AB937" s="24"/>
      <c r="AC937" s="24"/>
      <c r="AD937" s="24"/>
      <c r="AE937" s="24"/>
      <c r="AF937" s="24"/>
    </row>
    <row r="938" spans="10:32" ht="15.75" customHeight="1"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5"/>
      <c r="V938" s="24"/>
      <c r="W938" s="24"/>
      <c r="X938" s="24"/>
      <c r="Y938" s="24"/>
      <c r="Z938" s="24"/>
      <c r="AA938" s="25"/>
      <c r="AB938" s="24"/>
      <c r="AC938" s="24"/>
      <c r="AD938" s="24"/>
      <c r="AE938" s="24"/>
      <c r="AF938" s="24"/>
    </row>
    <row r="939" spans="10:32" ht="15.75" customHeight="1"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5"/>
      <c r="V939" s="24"/>
      <c r="W939" s="24"/>
      <c r="X939" s="24"/>
      <c r="Y939" s="24"/>
      <c r="Z939" s="24"/>
      <c r="AA939" s="25"/>
      <c r="AB939" s="24"/>
      <c r="AC939" s="24"/>
      <c r="AD939" s="24"/>
      <c r="AE939" s="24"/>
      <c r="AF939" s="24"/>
    </row>
    <row r="940" spans="10:32" ht="15.75" customHeight="1"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5"/>
      <c r="V940" s="24"/>
      <c r="W940" s="24"/>
      <c r="X940" s="24"/>
      <c r="Y940" s="24"/>
      <c r="Z940" s="24"/>
      <c r="AA940" s="25"/>
      <c r="AB940" s="24"/>
      <c r="AC940" s="24"/>
      <c r="AD940" s="24"/>
      <c r="AE940" s="24"/>
      <c r="AF940" s="24"/>
    </row>
    <row r="941" spans="10:32" ht="15.75" customHeight="1"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5"/>
      <c r="V941" s="24"/>
      <c r="W941" s="24"/>
      <c r="X941" s="24"/>
      <c r="Y941" s="24"/>
      <c r="Z941" s="24"/>
      <c r="AA941" s="25"/>
      <c r="AB941" s="24"/>
      <c r="AC941" s="24"/>
      <c r="AD941" s="24"/>
      <c r="AE941" s="24"/>
      <c r="AF941" s="24"/>
    </row>
    <row r="942" spans="10:32" ht="15.75" customHeight="1"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5"/>
      <c r="V942" s="24"/>
      <c r="W942" s="24"/>
      <c r="X942" s="24"/>
      <c r="Y942" s="24"/>
      <c r="Z942" s="24"/>
      <c r="AA942" s="25"/>
      <c r="AB942" s="24"/>
      <c r="AC942" s="24"/>
      <c r="AD942" s="24"/>
      <c r="AE942" s="24"/>
      <c r="AF942" s="24"/>
    </row>
    <row r="943" spans="10:32" ht="15.75" customHeight="1"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5"/>
      <c r="V943" s="24"/>
      <c r="W943" s="24"/>
      <c r="X943" s="24"/>
      <c r="Y943" s="24"/>
      <c r="Z943" s="24"/>
      <c r="AA943" s="25"/>
      <c r="AB943" s="24"/>
      <c r="AC943" s="24"/>
      <c r="AD943" s="24"/>
      <c r="AE943" s="24"/>
      <c r="AF943" s="24"/>
    </row>
    <row r="944" spans="10:32" ht="15.75" customHeight="1"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5"/>
      <c r="V944" s="24"/>
      <c r="W944" s="24"/>
      <c r="X944" s="24"/>
      <c r="Y944" s="24"/>
      <c r="Z944" s="24"/>
      <c r="AA944" s="25"/>
      <c r="AB944" s="24"/>
      <c r="AC944" s="24"/>
      <c r="AD944" s="24"/>
      <c r="AE944" s="24"/>
      <c r="AF944" s="24"/>
    </row>
    <row r="945" spans="10:32" ht="15.75" customHeight="1"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5"/>
      <c r="V945" s="24"/>
      <c r="W945" s="24"/>
      <c r="X945" s="24"/>
      <c r="Y945" s="24"/>
      <c r="Z945" s="24"/>
      <c r="AA945" s="25"/>
      <c r="AB945" s="24"/>
      <c r="AC945" s="24"/>
      <c r="AD945" s="24"/>
      <c r="AE945" s="24"/>
      <c r="AF945" s="24"/>
    </row>
    <row r="946" spans="10:32" ht="15.75" customHeight="1"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5"/>
      <c r="V946" s="24"/>
      <c r="W946" s="24"/>
      <c r="X946" s="24"/>
      <c r="Y946" s="24"/>
      <c r="Z946" s="24"/>
      <c r="AA946" s="25"/>
      <c r="AB946" s="24"/>
      <c r="AC946" s="24"/>
      <c r="AD946" s="24"/>
      <c r="AE946" s="24"/>
      <c r="AF946" s="24"/>
    </row>
    <row r="947" spans="10:32" ht="15.75" customHeight="1"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5"/>
      <c r="V947" s="24"/>
      <c r="W947" s="24"/>
      <c r="X947" s="24"/>
      <c r="Y947" s="24"/>
      <c r="Z947" s="24"/>
      <c r="AA947" s="25"/>
      <c r="AB947" s="24"/>
      <c r="AC947" s="24"/>
      <c r="AD947" s="24"/>
      <c r="AE947" s="24"/>
      <c r="AF947" s="24"/>
    </row>
    <row r="948" spans="10:32" ht="15.75" customHeight="1"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5"/>
      <c r="V948" s="24"/>
      <c r="W948" s="24"/>
      <c r="X948" s="24"/>
      <c r="Y948" s="24"/>
      <c r="Z948" s="24"/>
      <c r="AA948" s="25"/>
      <c r="AB948" s="24"/>
      <c r="AC948" s="24"/>
      <c r="AD948" s="24"/>
      <c r="AE948" s="24"/>
      <c r="AF948" s="24"/>
    </row>
    <row r="949" spans="10:32" ht="15.75" customHeight="1"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5"/>
      <c r="V949" s="24"/>
      <c r="W949" s="24"/>
      <c r="X949" s="24"/>
      <c r="Y949" s="24"/>
      <c r="Z949" s="24"/>
      <c r="AA949" s="25"/>
      <c r="AB949" s="24"/>
      <c r="AC949" s="24"/>
      <c r="AD949" s="24"/>
      <c r="AE949" s="24"/>
      <c r="AF949" s="24"/>
    </row>
    <row r="950" spans="10:32" ht="15.75" customHeight="1"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5"/>
      <c r="V950" s="24"/>
      <c r="W950" s="24"/>
      <c r="X950" s="24"/>
      <c r="Y950" s="24"/>
      <c r="Z950" s="24"/>
      <c r="AA950" s="25"/>
      <c r="AB950" s="24"/>
      <c r="AC950" s="24"/>
      <c r="AD950" s="24"/>
      <c r="AE950" s="24"/>
      <c r="AF950" s="24"/>
    </row>
    <row r="951" spans="10:32" ht="15.75" customHeight="1"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5"/>
      <c r="V951" s="24"/>
      <c r="W951" s="24"/>
      <c r="X951" s="24"/>
      <c r="Y951" s="24"/>
      <c r="Z951" s="24"/>
      <c r="AA951" s="25"/>
      <c r="AB951" s="24"/>
      <c r="AC951" s="24"/>
      <c r="AD951" s="24"/>
      <c r="AE951" s="24"/>
      <c r="AF951" s="24"/>
    </row>
    <row r="952" spans="10:32" ht="15.75" customHeight="1"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5"/>
      <c r="V952" s="24"/>
      <c r="W952" s="24"/>
      <c r="X952" s="24"/>
      <c r="Y952" s="24"/>
      <c r="Z952" s="24"/>
      <c r="AA952" s="25"/>
      <c r="AB952" s="24"/>
      <c r="AC952" s="24"/>
      <c r="AD952" s="24"/>
      <c r="AE952" s="24"/>
      <c r="AF952" s="24"/>
    </row>
    <row r="953" spans="10:32" ht="15.75" customHeight="1"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5"/>
      <c r="V953" s="24"/>
      <c r="W953" s="24"/>
      <c r="X953" s="24"/>
      <c r="Y953" s="24"/>
      <c r="Z953" s="24"/>
      <c r="AA953" s="25"/>
      <c r="AB953" s="24"/>
      <c r="AC953" s="24"/>
      <c r="AD953" s="24"/>
      <c r="AE953" s="24"/>
      <c r="AF953" s="24"/>
    </row>
    <row r="954" spans="10:32" ht="15.75" customHeight="1"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5"/>
      <c r="V954" s="24"/>
      <c r="W954" s="24"/>
      <c r="X954" s="24"/>
      <c r="Y954" s="24"/>
      <c r="Z954" s="24"/>
      <c r="AA954" s="25"/>
      <c r="AB954" s="24"/>
      <c r="AC954" s="24"/>
      <c r="AD954" s="24"/>
      <c r="AE954" s="24"/>
      <c r="AF954" s="24"/>
    </row>
    <row r="955" spans="10:32" ht="15.75" customHeight="1"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5"/>
      <c r="V955" s="24"/>
      <c r="W955" s="24"/>
      <c r="X955" s="24"/>
      <c r="Y955" s="24"/>
      <c r="Z955" s="24"/>
      <c r="AA955" s="25"/>
      <c r="AB955" s="24"/>
      <c r="AC955" s="24"/>
      <c r="AD955" s="24"/>
      <c r="AE955" s="24"/>
      <c r="AF955" s="24"/>
    </row>
    <row r="956" spans="10:32" ht="15.75" customHeight="1"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5"/>
      <c r="V956" s="24"/>
      <c r="W956" s="24"/>
      <c r="X956" s="24"/>
      <c r="Y956" s="24"/>
      <c r="Z956" s="24"/>
      <c r="AA956" s="25"/>
      <c r="AB956" s="24"/>
      <c r="AC956" s="24"/>
      <c r="AD956" s="24"/>
      <c r="AE956" s="24"/>
      <c r="AF956" s="24"/>
    </row>
    <row r="957" spans="10:32" ht="15.75" customHeight="1"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5"/>
      <c r="V957" s="24"/>
      <c r="W957" s="24"/>
      <c r="X957" s="24"/>
      <c r="Y957" s="24"/>
      <c r="Z957" s="24"/>
      <c r="AA957" s="25"/>
      <c r="AB957" s="24"/>
      <c r="AC957" s="24"/>
      <c r="AD957" s="24"/>
      <c r="AE957" s="24"/>
      <c r="AF957" s="24"/>
    </row>
    <row r="958" spans="10:32" ht="15.75" customHeight="1"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5"/>
      <c r="V958" s="24"/>
      <c r="W958" s="24"/>
      <c r="X958" s="24"/>
      <c r="Y958" s="24"/>
      <c r="Z958" s="24"/>
      <c r="AA958" s="25"/>
      <c r="AB958" s="24"/>
      <c r="AC958" s="24"/>
      <c r="AD958" s="24"/>
      <c r="AE958" s="24"/>
      <c r="AF958" s="24"/>
    </row>
    <row r="959" spans="10:32" ht="15.75" customHeight="1"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5"/>
      <c r="V959" s="24"/>
      <c r="W959" s="24"/>
      <c r="X959" s="24"/>
      <c r="Y959" s="24"/>
      <c r="Z959" s="24"/>
      <c r="AA959" s="25"/>
      <c r="AB959" s="24"/>
      <c r="AC959" s="24"/>
      <c r="AD959" s="24"/>
      <c r="AE959" s="24"/>
      <c r="AF959" s="24"/>
    </row>
    <row r="960" spans="10:32" ht="15.75" customHeight="1"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5"/>
      <c r="V960" s="24"/>
      <c r="W960" s="24"/>
      <c r="X960" s="24"/>
      <c r="Y960" s="24"/>
      <c r="Z960" s="24"/>
      <c r="AA960" s="25"/>
      <c r="AB960" s="24"/>
      <c r="AC960" s="24"/>
      <c r="AD960" s="24"/>
      <c r="AE960" s="24"/>
      <c r="AF960" s="24"/>
    </row>
    <row r="961" spans="10:32" ht="15.75" customHeight="1"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5"/>
      <c r="V961" s="24"/>
      <c r="W961" s="24"/>
      <c r="X961" s="24"/>
      <c r="Y961" s="24"/>
      <c r="Z961" s="24"/>
      <c r="AA961" s="25"/>
      <c r="AB961" s="24"/>
      <c r="AC961" s="24"/>
      <c r="AD961" s="24"/>
      <c r="AE961" s="24"/>
      <c r="AF961" s="24"/>
    </row>
    <row r="962" spans="10:32" ht="15.75" customHeight="1"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5"/>
      <c r="V962" s="24"/>
      <c r="W962" s="24"/>
      <c r="X962" s="24"/>
      <c r="Y962" s="24"/>
      <c r="Z962" s="24"/>
      <c r="AA962" s="25"/>
      <c r="AB962" s="24"/>
      <c r="AC962" s="24"/>
      <c r="AD962" s="24"/>
      <c r="AE962" s="24"/>
      <c r="AF962" s="24"/>
    </row>
    <row r="963" spans="10:32" ht="15.75" customHeight="1"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5"/>
      <c r="V963" s="24"/>
      <c r="W963" s="24"/>
      <c r="X963" s="24"/>
      <c r="Y963" s="24"/>
      <c r="Z963" s="24"/>
      <c r="AA963" s="25"/>
      <c r="AB963" s="24"/>
      <c r="AC963" s="24"/>
      <c r="AD963" s="24"/>
      <c r="AE963" s="24"/>
      <c r="AF963" s="24"/>
    </row>
    <row r="964" spans="10:32" ht="15.75" customHeight="1"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5"/>
      <c r="V964" s="24"/>
      <c r="W964" s="24"/>
      <c r="X964" s="24"/>
      <c r="Y964" s="24"/>
      <c r="Z964" s="24"/>
      <c r="AA964" s="25"/>
      <c r="AB964" s="24"/>
      <c r="AC964" s="24"/>
      <c r="AD964" s="24"/>
      <c r="AE964" s="24"/>
      <c r="AF964" s="24"/>
    </row>
    <row r="965" spans="10:32" ht="15.75" customHeight="1"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5"/>
      <c r="V965" s="24"/>
      <c r="W965" s="24"/>
      <c r="X965" s="24"/>
      <c r="Y965" s="24"/>
      <c r="Z965" s="24"/>
      <c r="AA965" s="25"/>
      <c r="AB965" s="24"/>
      <c r="AC965" s="24"/>
      <c r="AD965" s="24"/>
      <c r="AE965" s="24"/>
      <c r="AF965" s="24"/>
    </row>
    <row r="966" spans="10:32" ht="15.75" customHeight="1"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5"/>
      <c r="V966" s="24"/>
      <c r="W966" s="24"/>
      <c r="X966" s="24"/>
      <c r="Y966" s="24"/>
      <c r="Z966" s="24"/>
      <c r="AA966" s="25"/>
      <c r="AB966" s="24"/>
      <c r="AC966" s="24"/>
      <c r="AD966" s="24"/>
      <c r="AE966" s="24"/>
      <c r="AF966" s="24"/>
    </row>
    <row r="967" spans="10:32" ht="15.75" customHeight="1"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5"/>
      <c r="V967" s="24"/>
      <c r="W967" s="24"/>
      <c r="X967" s="24"/>
      <c r="Y967" s="24"/>
      <c r="Z967" s="24"/>
      <c r="AA967" s="25"/>
      <c r="AB967" s="24"/>
      <c r="AC967" s="24"/>
      <c r="AD967" s="24"/>
      <c r="AE967" s="24"/>
      <c r="AF967" s="24"/>
    </row>
    <row r="968" spans="10:32" ht="15.75" customHeight="1"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5"/>
      <c r="V968" s="24"/>
      <c r="W968" s="24"/>
      <c r="X968" s="24"/>
      <c r="Y968" s="24"/>
      <c r="Z968" s="24"/>
      <c r="AA968" s="25"/>
      <c r="AB968" s="24"/>
      <c r="AC968" s="24"/>
      <c r="AD968" s="24"/>
      <c r="AE968" s="24"/>
      <c r="AF968" s="24"/>
    </row>
    <row r="969" spans="10:32" ht="15.75" customHeight="1"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5"/>
      <c r="V969" s="24"/>
      <c r="W969" s="24"/>
      <c r="X969" s="24"/>
      <c r="Y969" s="24"/>
      <c r="Z969" s="24"/>
      <c r="AA969" s="25"/>
      <c r="AB969" s="24"/>
      <c r="AC969" s="24"/>
      <c r="AD969" s="24"/>
      <c r="AE969" s="24"/>
      <c r="AF969" s="24"/>
    </row>
    <row r="970" spans="10:32" ht="15.75" customHeight="1"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5"/>
      <c r="V970" s="24"/>
      <c r="W970" s="24"/>
      <c r="X970" s="24"/>
      <c r="Y970" s="24"/>
      <c r="Z970" s="24"/>
      <c r="AA970" s="25"/>
      <c r="AB970" s="24"/>
      <c r="AC970" s="24"/>
      <c r="AD970" s="24"/>
      <c r="AE970" s="24"/>
      <c r="AF970" s="24"/>
    </row>
    <row r="971" spans="10:32" ht="15.75" customHeight="1"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5"/>
      <c r="V971" s="24"/>
      <c r="W971" s="24"/>
      <c r="X971" s="24"/>
      <c r="Y971" s="24"/>
      <c r="Z971" s="24"/>
      <c r="AA971" s="25"/>
      <c r="AB971" s="24"/>
      <c r="AC971" s="24"/>
      <c r="AD971" s="24"/>
      <c r="AE971" s="24"/>
      <c r="AF971" s="24"/>
    </row>
    <row r="972" spans="10:32" ht="15.75" customHeight="1"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5"/>
      <c r="V972" s="24"/>
      <c r="W972" s="24"/>
      <c r="X972" s="24"/>
      <c r="Y972" s="24"/>
      <c r="Z972" s="24"/>
      <c r="AA972" s="25"/>
      <c r="AB972" s="24"/>
      <c r="AC972" s="24"/>
      <c r="AD972" s="24"/>
      <c r="AE972" s="24"/>
      <c r="AF972" s="24"/>
    </row>
    <row r="973" spans="10:32" ht="15.75" customHeight="1"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5"/>
      <c r="V973" s="24"/>
      <c r="W973" s="24"/>
      <c r="X973" s="24"/>
      <c r="Y973" s="24"/>
      <c r="Z973" s="24"/>
      <c r="AA973" s="25"/>
      <c r="AB973" s="24"/>
      <c r="AC973" s="24"/>
      <c r="AD973" s="24"/>
      <c r="AE973" s="24"/>
      <c r="AF973" s="24"/>
    </row>
    <row r="974" spans="10:32" ht="15.75" customHeight="1"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5"/>
      <c r="V974" s="24"/>
      <c r="W974" s="24"/>
      <c r="X974" s="24"/>
      <c r="Y974" s="24"/>
      <c r="Z974" s="24"/>
      <c r="AA974" s="25"/>
      <c r="AB974" s="24"/>
      <c r="AC974" s="24"/>
      <c r="AD974" s="24"/>
      <c r="AE974" s="24"/>
      <c r="AF974" s="24"/>
    </row>
    <row r="975" spans="10:32" ht="15.75" customHeight="1"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5"/>
      <c r="V975" s="24"/>
      <c r="W975" s="24"/>
      <c r="X975" s="24"/>
      <c r="Y975" s="24"/>
      <c r="Z975" s="24"/>
      <c r="AA975" s="25"/>
      <c r="AB975" s="24"/>
      <c r="AC975" s="24"/>
      <c r="AD975" s="24"/>
      <c r="AE975" s="24"/>
      <c r="AF975" s="24"/>
    </row>
    <row r="976" spans="10:32" ht="15.75" customHeight="1"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5"/>
      <c r="V976" s="24"/>
      <c r="W976" s="24"/>
      <c r="X976" s="24"/>
      <c r="Y976" s="24"/>
      <c r="Z976" s="24"/>
      <c r="AA976" s="25"/>
      <c r="AB976" s="24"/>
      <c r="AC976" s="24"/>
      <c r="AD976" s="24"/>
      <c r="AE976" s="24"/>
      <c r="AF976" s="24"/>
    </row>
    <row r="977" spans="10:32" ht="15.75" customHeight="1"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5"/>
      <c r="V977" s="24"/>
      <c r="W977" s="24"/>
      <c r="X977" s="24"/>
      <c r="Y977" s="24"/>
      <c r="Z977" s="24"/>
      <c r="AA977" s="25"/>
      <c r="AB977" s="24"/>
      <c r="AC977" s="24"/>
      <c r="AD977" s="24"/>
      <c r="AE977" s="24"/>
      <c r="AF977" s="24"/>
    </row>
    <row r="978" spans="10:32" ht="15.75" customHeight="1"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5"/>
      <c r="V978" s="24"/>
      <c r="W978" s="24"/>
      <c r="X978" s="24"/>
      <c r="Y978" s="24"/>
      <c r="Z978" s="24"/>
      <c r="AA978" s="25"/>
      <c r="AB978" s="24"/>
      <c r="AC978" s="24"/>
      <c r="AD978" s="24"/>
      <c r="AE978" s="24"/>
      <c r="AF978" s="24"/>
    </row>
    <row r="979" spans="10:32" ht="15.75" customHeight="1"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5"/>
      <c r="V979" s="24"/>
      <c r="W979" s="24"/>
      <c r="X979" s="24"/>
      <c r="Y979" s="24"/>
      <c r="Z979" s="24"/>
      <c r="AA979" s="25"/>
      <c r="AB979" s="24"/>
      <c r="AC979" s="24"/>
      <c r="AD979" s="24"/>
      <c r="AE979" s="24"/>
      <c r="AF979" s="24"/>
    </row>
    <row r="980" spans="10:32" ht="15.75" customHeight="1"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5"/>
      <c r="V980" s="24"/>
      <c r="W980" s="24"/>
      <c r="X980" s="24"/>
      <c r="Y980" s="24"/>
      <c r="Z980" s="24"/>
      <c r="AA980" s="25"/>
      <c r="AB980" s="24"/>
      <c r="AC980" s="24"/>
      <c r="AD980" s="24"/>
      <c r="AE980" s="24"/>
      <c r="AF980" s="24"/>
    </row>
    <row r="981" spans="10:32" ht="15.75" customHeight="1"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5"/>
      <c r="V981" s="24"/>
      <c r="W981" s="24"/>
      <c r="X981" s="24"/>
      <c r="Y981" s="24"/>
      <c r="Z981" s="24"/>
      <c r="AA981" s="25"/>
      <c r="AB981" s="24"/>
      <c r="AC981" s="24"/>
      <c r="AD981" s="24"/>
      <c r="AE981" s="24"/>
      <c r="AF981" s="24"/>
    </row>
    <row r="982" spans="10:32" ht="15.75" customHeight="1"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5"/>
      <c r="V982" s="24"/>
      <c r="W982" s="24"/>
      <c r="X982" s="24"/>
      <c r="Y982" s="24"/>
      <c r="Z982" s="24"/>
      <c r="AA982" s="25"/>
      <c r="AB982" s="24"/>
      <c r="AC982" s="24"/>
      <c r="AD982" s="24"/>
      <c r="AE982" s="24"/>
      <c r="AF982" s="24"/>
    </row>
    <row r="983" spans="10:32" ht="15.75" customHeight="1"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5"/>
      <c r="V983" s="24"/>
      <c r="W983" s="24"/>
      <c r="X983" s="24"/>
      <c r="Y983" s="24"/>
      <c r="Z983" s="24"/>
      <c r="AA983" s="25"/>
      <c r="AB983" s="24"/>
      <c r="AC983" s="24"/>
      <c r="AD983" s="24"/>
      <c r="AE983" s="24"/>
      <c r="AF983" s="24"/>
    </row>
    <row r="984" spans="10:32" ht="15.75" customHeight="1"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5"/>
      <c r="V984" s="24"/>
      <c r="W984" s="24"/>
      <c r="X984" s="24"/>
      <c r="Y984" s="24"/>
      <c r="Z984" s="24"/>
      <c r="AA984" s="25"/>
      <c r="AB984" s="24"/>
      <c r="AC984" s="24"/>
      <c r="AD984" s="24"/>
      <c r="AE984" s="24"/>
      <c r="AF984" s="24"/>
    </row>
    <row r="985" spans="10:32" ht="15.75" customHeight="1"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5"/>
      <c r="V985" s="24"/>
      <c r="W985" s="24"/>
      <c r="X985" s="24"/>
      <c r="Y985" s="24"/>
      <c r="Z985" s="24"/>
      <c r="AA985" s="25"/>
      <c r="AB985" s="24"/>
      <c r="AC985" s="24"/>
      <c r="AD985" s="24"/>
      <c r="AE985" s="24"/>
      <c r="AF985" s="24"/>
    </row>
    <row r="986" spans="10:32" ht="15.75" customHeight="1"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5"/>
      <c r="V986" s="24"/>
      <c r="W986" s="24"/>
      <c r="X986" s="24"/>
      <c r="Y986" s="24"/>
      <c r="Z986" s="24"/>
      <c r="AA986" s="25"/>
      <c r="AB986" s="24"/>
      <c r="AC986" s="24"/>
      <c r="AD986" s="24"/>
      <c r="AE986" s="24"/>
      <c r="AF986" s="24"/>
    </row>
    <row r="987" spans="10:32" ht="15.75" customHeight="1"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5"/>
      <c r="V987" s="24"/>
      <c r="W987" s="24"/>
      <c r="X987" s="24"/>
      <c r="Y987" s="24"/>
      <c r="Z987" s="24"/>
      <c r="AA987" s="25"/>
      <c r="AB987" s="24"/>
      <c r="AC987" s="24"/>
      <c r="AD987" s="24"/>
      <c r="AE987" s="24"/>
      <c r="AF987" s="24"/>
    </row>
  </sheetData>
  <mergeCells count="4">
    <mergeCell ref="J1:N1"/>
    <mergeCell ref="P1:T1"/>
    <mergeCell ref="V1:Z1"/>
    <mergeCell ref="AB1:AF1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Gastos - linea = deuda </vt:lpstr>
      <vt:lpstr>Gastos - linea # deuda</vt:lpstr>
      <vt:lpstr>Gastos de cancelacion</vt:lpstr>
      <vt:lpstr>Gastos de cancelacion antic.</vt:lpstr>
      <vt:lpstr>Gastos renovacion y refinanciac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Taboada</dc:creator>
  <cp:lastModifiedBy>Rita Cetrangolo</cp:lastModifiedBy>
  <dcterms:created xsi:type="dcterms:W3CDTF">2019-03-18T19:17:43Z</dcterms:created>
  <dcterms:modified xsi:type="dcterms:W3CDTF">2019-04-15T18:39:46Z</dcterms:modified>
</cp:coreProperties>
</file>